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imonchen1\Desktop\kpmg_agile\data\"/>
    </mc:Choice>
  </mc:AlternateContent>
  <bookViews>
    <workbookView xWindow="0" yWindow="0" windowWidth="28800" windowHeight="11235" activeTab="1"/>
  </bookViews>
  <sheets>
    <sheet name="Dell Desktops" sheetId="1" r:id="rId1"/>
    <sheet name="Dell Laptops" sheetId="2" r:id="rId2"/>
    <sheet name="HP Desktops" sheetId="7" r:id="rId3"/>
    <sheet name="HP Laptops" sheetId="4" r:id="rId4"/>
    <sheet name="Monitors" sheetId="6" r:id="rId5"/>
    <sheet name="Breakdown By Sub-Category" sheetId="11" r:id="rId6"/>
    <sheet name="Breakdown Per Contract" sheetId="10" r:id="rId7"/>
    <sheet name="Reference Sheet" sheetId="8" r:id="rId8"/>
  </sheets>
  <definedNames>
    <definedName name="_xlnm.Print_Area" localSheetId="0">'Dell Desktops'!$A$1:$K$129</definedName>
    <definedName name="_xlnm.Print_Area" localSheetId="1">'Dell Laptops'!$A$1:$L$134</definedName>
    <definedName name="_xlnm.Print_Area" localSheetId="2">'HP Desktops'!$A$1:$L$114</definedName>
    <definedName name="_xlnm.Print_Area" localSheetId="3">'HP Laptops'!$A$1:$L$96</definedName>
    <definedName name="_xlnm.Print_Area" localSheetId="4">Monitors!$A$1:$L$25</definedName>
    <definedName name="_xlnm.Print_Titles" localSheetId="0">'Dell Desktops'!$1:$1</definedName>
    <definedName name="_xlnm.Print_Titles" localSheetId="1">'Dell Laptops'!$1:$1</definedName>
    <definedName name="_xlnm.Print_Titles" localSheetId="2">'HP Desktops'!$7:$7</definedName>
    <definedName name="_xlnm.Print_Titles" localSheetId="3">'HP Laptops'!$1:$1</definedName>
    <definedName name="_xlnm.Print_Titles" localSheetId="4">Monitors!$1:$1</definedName>
  </definedNames>
  <calcPr calcId="152511"/>
  <pivotCaches>
    <pivotCache cacheId="24"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6" l="1"/>
  <c r="M5" i="6"/>
  <c r="M6" i="6"/>
  <c r="M8" i="6"/>
  <c r="M9" i="6"/>
  <c r="M10" i="6"/>
  <c r="M11" i="6"/>
  <c r="M12" i="6"/>
  <c r="M13" i="6"/>
  <c r="M14" i="6"/>
  <c r="M15" i="6"/>
  <c r="M16" i="6"/>
  <c r="M17" i="6"/>
  <c r="M18" i="6"/>
  <c r="M19" i="6"/>
  <c r="M20" i="6"/>
  <c r="M21" i="6"/>
  <c r="M22" i="6"/>
  <c r="M23" i="6"/>
  <c r="M24" i="6"/>
  <c r="M25" i="6"/>
  <c r="M26"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3" i="6"/>
  <c r="M2" i="6"/>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3" i="4"/>
  <c r="M2" i="4"/>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9" i="7"/>
  <c r="M8" i="7"/>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3" i="2"/>
  <c r="M2" i="2"/>
  <c r="L4" i="1"/>
  <c r="L5" i="1"/>
  <c r="L6" i="1"/>
  <c r="L7" i="1"/>
  <c r="L8" i="1"/>
  <c r="L9" i="1"/>
  <c r="L10" i="1"/>
  <c r="L11" i="1"/>
  <c r="L14" i="1"/>
  <c r="L15" i="1"/>
  <c r="L16" i="1"/>
  <c r="L18" i="1"/>
  <c r="L19" i="1"/>
  <c r="L20" i="1"/>
  <c r="L21" i="1"/>
  <c r="L22" i="1"/>
  <c r="L23" i="1"/>
  <c r="L24" i="1"/>
  <c r="L25" i="1"/>
  <c r="L26" i="1"/>
  <c r="L27" i="1"/>
  <c r="L28" i="1"/>
  <c r="L29" i="1"/>
  <c r="L30" i="1"/>
  <c r="L31" i="1"/>
  <c r="L32" i="1"/>
  <c r="L33" i="1"/>
  <c r="L36" i="1"/>
  <c r="L37" i="1"/>
  <c r="L38" i="1"/>
  <c r="L39" i="1"/>
  <c r="L40" i="1"/>
  <c r="L41" i="1"/>
  <c r="L42" i="1"/>
  <c r="L44" i="1"/>
  <c r="L45" i="1"/>
  <c r="L46" i="1"/>
  <c r="L47" i="1"/>
  <c r="L48" i="1"/>
  <c r="L49" i="1"/>
  <c r="L51" i="1"/>
  <c r="L52" i="1"/>
  <c r="L53" i="1"/>
  <c r="L56" i="1"/>
  <c r="L58" i="1"/>
  <c r="L59" i="1"/>
  <c r="L60" i="1"/>
  <c r="L61" i="1"/>
  <c r="L62" i="1"/>
  <c r="L63" i="1"/>
  <c r="L64" i="1"/>
  <c r="L65" i="1"/>
  <c r="L66" i="1"/>
  <c r="L67" i="1"/>
  <c r="L69" i="1"/>
  <c r="L71" i="1"/>
  <c r="L75" i="1"/>
  <c r="L76" i="1"/>
  <c r="L77" i="1"/>
  <c r="L78" i="1"/>
  <c r="L80" i="1"/>
  <c r="L81" i="1"/>
  <c r="L82" i="1"/>
  <c r="L85" i="1"/>
  <c r="L86" i="1"/>
  <c r="L87" i="1"/>
  <c r="L88" i="1"/>
  <c r="L89" i="1"/>
  <c r="L91" i="1"/>
  <c r="L92" i="1"/>
  <c r="L95" i="1"/>
  <c r="L96" i="1"/>
  <c r="L97" i="1"/>
  <c r="L98" i="1"/>
  <c r="L100" i="1"/>
  <c r="L101" i="1"/>
  <c r="L102" i="1"/>
  <c r="L103" i="1"/>
  <c r="L104" i="1"/>
  <c r="L105" i="1"/>
  <c r="L106" i="1"/>
  <c r="L107" i="1"/>
  <c r="L108" i="1"/>
  <c r="L109" i="1"/>
  <c r="L110" i="1"/>
  <c r="L111" i="1"/>
  <c r="L112" i="1"/>
  <c r="L113" i="1"/>
  <c r="L114" i="1"/>
  <c r="L115" i="1"/>
  <c r="L116" i="1"/>
  <c r="L117" i="1"/>
  <c r="L118" i="1"/>
  <c r="L119" i="1"/>
  <c r="L121" i="1"/>
  <c r="L122" i="1"/>
  <c r="L123" i="1"/>
  <c r="L124" i="1"/>
  <c r="L125" i="1"/>
  <c r="L126" i="1"/>
  <c r="L127" i="1"/>
  <c r="L128" i="1"/>
  <c r="L129" i="1"/>
  <c r="L3" i="1"/>
  <c r="J3" i="6" l="1"/>
  <c r="J5" i="6"/>
  <c r="J6" i="6"/>
  <c r="J7" i="6"/>
  <c r="J8" i="6"/>
  <c r="J9" i="6"/>
  <c r="J13" i="6"/>
  <c r="J14" i="6"/>
  <c r="J15" i="6"/>
  <c r="J20" i="6"/>
  <c r="J94" i="4"/>
  <c r="J93" i="4"/>
  <c r="J92" i="4"/>
  <c r="J91" i="4"/>
  <c r="J88" i="4"/>
  <c r="J87" i="4"/>
  <c r="J85" i="4"/>
  <c r="J84" i="4"/>
  <c r="J83" i="4"/>
  <c r="J82" i="4"/>
  <c r="J81"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5" i="4"/>
  <c r="J24" i="4"/>
  <c r="J23" i="4"/>
  <c r="J22" i="4"/>
  <c r="J21" i="4"/>
  <c r="J20" i="4"/>
  <c r="J17" i="4"/>
  <c r="J15" i="4"/>
  <c r="J10" i="4"/>
  <c r="J133" i="2"/>
  <c r="J132" i="2"/>
  <c r="J131" i="2"/>
  <c r="J130" i="2"/>
  <c r="J129" i="2"/>
  <c r="J128" i="2"/>
  <c r="J127" i="2"/>
  <c r="J126" i="2"/>
  <c r="J125" i="2"/>
  <c r="J123" i="2"/>
  <c r="J122" i="2"/>
  <c r="J121" i="2"/>
  <c r="J120" i="2"/>
  <c r="J119" i="2"/>
  <c r="J118" i="2"/>
  <c r="J117" i="2"/>
  <c r="J116" i="2"/>
  <c r="J115" i="2"/>
  <c r="J114" i="2"/>
  <c r="J113" i="2"/>
  <c r="J112" i="2"/>
  <c r="J111" i="2"/>
  <c r="J110" i="2"/>
  <c r="J109" i="2"/>
  <c r="J108"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1" i="2"/>
  <c r="J9" i="2"/>
  <c r="J8" i="2"/>
  <c r="J6" i="2"/>
  <c r="J4" i="2"/>
  <c r="J3" i="2"/>
  <c r="I115" i="1"/>
  <c r="I114" i="1"/>
  <c r="I111" i="1"/>
  <c r="I97" i="1"/>
  <c r="I96" i="1"/>
  <c r="I50" i="1"/>
  <c r="I10" i="1"/>
</calcChain>
</file>

<file path=xl/sharedStrings.xml><?xml version="1.0" encoding="utf-8"?>
<sst xmlns="http://schemas.openxmlformats.org/spreadsheetml/2006/main" count="10114" uniqueCount="3236">
  <si>
    <t>Contract Line Item Number (CLIN)</t>
  </si>
  <si>
    <t>Manufacturer Part Number (OEM #)</t>
  </si>
  <si>
    <t>Manufacturer (OEM)</t>
  </si>
  <si>
    <t>SKU # / Item #</t>
  </si>
  <si>
    <t>Item Description</t>
  </si>
  <si>
    <t>Unit of Measure</t>
  </si>
  <si>
    <t>Quantity in 
Unit of Measure
(If Applicable)</t>
  </si>
  <si>
    <t>List Price/MSRP</t>
  </si>
  <si>
    <t>Contract Unit Price</t>
  </si>
  <si>
    <t>Contract Discount</t>
  </si>
  <si>
    <t xml:space="preserve"> Category</t>
  </si>
  <si>
    <t>CONFIGURATION (HARDWARE)</t>
  </si>
  <si>
    <t>100d</t>
  </si>
  <si>
    <t>210-AFXK</t>
  </si>
  <si>
    <t>DELL</t>
  </si>
  <si>
    <t>Standard-Dell Optiplex 3040 SFF – Core i5-6500, 3.20GHz, 4GB 1DIMM 1600MHz DDR3L, Windows 7 Pro (32/64 bit), integrated Intel HD Graphics, DVD+/- RW, 500GB SATA 7200rpm, USB Optical Wheel Mouse, USB Keyboard, 3-Year Next Business Day On-Site Warranty</t>
  </si>
  <si>
    <t>EACH</t>
  </si>
  <si>
    <t>Standard Desktop Hardware</t>
  </si>
  <si>
    <t>102d</t>
  </si>
  <si>
    <t>210-AFXL</t>
  </si>
  <si>
    <t>Standard-Dell Optiplex 3040 MT – Core i5-6500, 3.20GHz, 4GB 1DIMM 1600MHz DDR3L, Windows 7 Pro (32/64 bit), integrated Intel HD Graphics 530, DVD+/- RW, 500GB SATA 7200rpm, USB Optical Wheel Mouse, USB Keyboard, 3-Year Next Business Day On-Site Warranty</t>
  </si>
  <si>
    <t>106a</t>
  </si>
  <si>
    <t>210-AFXJ</t>
  </si>
  <si>
    <t>Standard-Dell Optiplex 3040 Micro – Core i5-6500T, 2.5GHz, 4GB 1DIMM 1600MHz DDR3L, Windows 7 Pro (32/64 bit), integrated Intel HD Graphics 530, 500GB SATA 7200rpm, USB Optical Wheel Mouse, USB Keyboard, 3-Year Next Business Day On-Site Warranty</t>
  </si>
  <si>
    <t>200c</t>
  </si>
  <si>
    <t>210-AFIF</t>
  </si>
  <si>
    <t xml:space="preserve">Power-Dell Optiplex 5040 SFF - Core i7-6700, 3.4GHz, 8GB 2 DIMMs 1600Mhz DDR3L, Windows 7 Pro (64-bit), integrated Intel HD Graphics, DVD +/- RW, 500GB SATA II 7200RPM, USB Optical Wheel Mouse, USB Keyboard, 90% Efficient Power Supply, 3-Year Next Business Day On-Site Warranty </t>
  </si>
  <si>
    <t>Power Desktop Hardware</t>
  </si>
  <si>
    <t>202c</t>
  </si>
  <si>
    <t>210-AFID</t>
  </si>
  <si>
    <t xml:space="preserve">Power-Dell Optiplex 5040 MT - Core i7-6700, 3.4GHz, 8GB 2 DIMMs 1600Mhz DDR3L, Windows 7 Pro (64-bit), integrated Intel HD Graphics, DVD +/- RW, 500GB SATA II 7200RPM, USB Optical Wheel Mouse, USB Keyboard, 90% Efficient Power Supply, 3-Year Next Business Day On-Site Warranty </t>
  </si>
  <si>
    <t>203a</t>
  </si>
  <si>
    <t>210-AFGG</t>
  </si>
  <si>
    <t xml:space="preserve">Power-Dell Optiplex 7040 Micro - Core i7-6700T, 2.8GHz, 8GB 2 DIMMs 2133Mhz DDR4, Windows 7 Pro (64-bit), integrated Intel 530 Graphics, 500GB SATA II 7200RPM, USB Optical Wheel Mouse, USB Keyboard, 3-Year Next Business Day On-Site Warranty </t>
  </si>
  <si>
    <t>Each</t>
  </si>
  <si>
    <t>300c</t>
  </si>
  <si>
    <t>210-ACQM</t>
  </si>
  <si>
    <t>Workstation - Dell Precision T5810 - Four Core E5-1607 v3 (4C, 3.1GHz, 10M, 140W), 16GB DDR4 RDIMM 2133MHz, Windows 7 Po, SP1, 64-bit, NVIDIA® Quadro® K620 2GB (DP, DL-DVI-I) (1 DP to SL-DVI adapter), 16X DVD+/-RW Drive, 900GB 2.5" SAS (10,000 RPM), USB Optical Wheel Mouse, USB Keyboard, 3- Year Next Business Day On-Site Warranty</t>
  </si>
  <si>
    <t>Workstation Hardware</t>
  </si>
  <si>
    <t>400a</t>
  </si>
  <si>
    <t>909686-51L</t>
  </si>
  <si>
    <t>Thin Client - Dell Wyse Z90D7 - Dual Core 1.65GHz, 2GB 1600MHz DDR3, Windows Embedded Std 7, USB Keyboard, PS/2 Optical Mouse, 3-Year Limited Hardware Warranty on-site</t>
  </si>
  <si>
    <t>Thin Client Hardware</t>
  </si>
  <si>
    <t>430a</t>
  </si>
  <si>
    <t>210-AFGK</t>
  </si>
  <si>
    <t xml:space="preserve">Power-Dell Optiplex 7040 SFF - Core i7-6700, 3.4GHz, 8GB 2 DIMMs 1600Mhz DDR4, Windows 7 Pro (64-bit), integrated Intel HD Graphics, DVD +/- RW, 500GB SATA II 7200RPM, USB Optical Wheel Mouse, USB Keyboard, 90% Efficient Power Supply, 3-Year Next Business Day On-Site Warranty </t>
  </si>
  <si>
    <t>500d</t>
  </si>
  <si>
    <t>210-AFLX, 575-BHQ</t>
  </si>
  <si>
    <t>210-AFLX</t>
  </si>
  <si>
    <t>All-in-One - Dell Optiplex 7440 AIO - Core i5-6500 3.2GHz, 4GB DDR4 1DIMM 2133MHz, Windows Pro 64-bit, Intel integrated HD Graphics, DVD+/- RW, 500GB SATA III 7200RPM, USB Optical Wheel Mouse, USB Keyboard, 23" Widescreen LED touchscreen monitor, 3-Year Next Business Day On-Site Warranty</t>
  </si>
  <si>
    <t>All in One Hardware</t>
  </si>
  <si>
    <t xml:space="preserve">OPTION UPGRADES </t>
  </si>
  <si>
    <t>1002c</t>
  </si>
  <si>
    <t>370-ACLY</t>
  </si>
  <si>
    <t>8GB (1x8GB) 1600MHz DDR3L Memory</t>
  </si>
  <si>
    <t>Standard Desktop Options Upgrades</t>
  </si>
  <si>
    <t>1003c</t>
  </si>
  <si>
    <t>490-BCYL</t>
  </si>
  <si>
    <t>AMD Radeon™ R5 340X (2GB DP/DVI-I)</t>
  </si>
  <si>
    <t>1005b</t>
  </si>
  <si>
    <t>400-AIOY</t>
  </si>
  <si>
    <t>3.5 1TB 7200rpm HDD</t>
  </si>
  <si>
    <t>1006b</t>
  </si>
  <si>
    <t>470-ABLQ, 555-BCMT</t>
  </si>
  <si>
    <t>Intel® Dual Band Wireless 8260 (802.11ac) + Bluetooth</t>
  </si>
  <si>
    <t>1007b</t>
  </si>
  <si>
    <t>429-AAVN</t>
  </si>
  <si>
    <t>8x DVD-ROM 9.5mm Optical Disk Drive</t>
  </si>
  <si>
    <t>1008a</t>
  </si>
  <si>
    <t>A4051228</t>
  </si>
  <si>
    <t>Comfort wave  Ergonomic keyboard</t>
  </si>
  <si>
    <t>1009b</t>
  </si>
  <si>
    <t>A7055994</t>
  </si>
  <si>
    <t>Performance Ergonomic mouse mx</t>
  </si>
  <si>
    <t>1010a</t>
  </si>
  <si>
    <t>A6107465</t>
  </si>
  <si>
    <t>K360 wireless keyboard</t>
  </si>
  <si>
    <t>1011b</t>
  </si>
  <si>
    <t>A6024088</t>
  </si>
  <si>
    <t>Wireless mouse M525</t>
  </si>
  <si>
    <t>1012b</t>
  </si>
  <si>
    <t>A5950984</t>
  </si>
  <si>
    <t>Jabra UC Voice 150 USB Duo. Headband INL</t>
  </si>
  <si>
    <t>1013a</t>
  </si>
  <si>
    <t>313-7362</t>
  </si>
  <si>
    <t>AX210 USB Stereo Speakers WW, I/S/X DT C</t>
  </si>
  <si>
    <t>1014c</t>
  </si>
  <si>
    <t>A3881047</t>
  </si>
  <si>
    <t>H110 2 Stereo Headset</t>
  </si>
  <si>
    <t>1015a</t>
  </si>
  <si>
    <t>A3793590</t>
  </si>
  <si>
    <t>6 ft DVI-D Single Link Digital Video Monitor Cable w/ Audio</t>
  </si>
  <si>
    <t>1016b</t>
  </si>
  <si>
    <t>470-AANH</t>
  </si>
  <si>
    <t>DisplayPort 1.1 Male to DVI-D Male Black Cable - 6.5 ft</t>
  </si>
  <si>
    <t>1017b</t>
  </si>
  <si>
    <t>470-AANW</t>
  </si>
  <si>
    <t>DiplayPort to DVI (Dual-Link)</t>
  </si>
  <si>
    <t>1019c</t>
  </si>
  <si>
    <t>370-ACMQ</t>
  </si>
  <si>
    <t>16GB (2x8GB) 1600MHz DDR3L Memory (5040)</t>
  </si>
  <si>
    <t>Power Desktop Options Upgrades</t>
  </si>
  <si>
    <t>1020c</t>
  </si>
  <si>
    <t>490-BCPG</t>
  </si>
  <si>
    <t>1021c</t>
  </si>
  <si>
    <t>490-BCPF</t>
  </si>
  <si>
    <t>AMD Radeon™ R7 350X, 4GB, HH (DP, SL-DVI-I)</t>
  </si>
  <si>
    <t>1022c</t>
  </si>
  <si>
    <t>3.5 inch 1TB 7200rpm Hard Disk Drive</t>
  </si>
  <si>
    <t>1023c</t>
  </si>
  <si>
    <t>400-AIRX</t>
  </si>
  <si>
    <t>128GB SATA Solid State Drive</t>
  </si>
  <si>
    <t>1024c</t>
  </si>
  <si>
    <t xml:space="preserve">400-AIRY </t>
  </si>
  <si>
    <t>256GB PCIe Solid State Drive</t>
  </si>
  <si>
    <t>1026d</t>
  </si>
  <si>
    <t>1027d</t>
  </si>
  <si>
    <t>631-AASS</t>
  </si>
  <si>
    <t>Upgrade to Intel Standard Manageability</t>
  </si>
  <si>
    <t>1028d</t>
  </si>
  <si>
    <t>1030b</t>
  </si>
  <si>
    <t>338-BFJW</t>
  </si>
  <si>
    <t>Intel® Xeon® Processor E5-1620 v3 (Quad Core HT, 3.7 GHz Turbo, 10 MB)</t>
  </si>
  <si>
    <t xml:space="preserve"> Workstation Options Upgrades</t>
  </si>
  <si>
    <t>1031b</t>
  </si>
  <si>
    <t>338-BFJV</t>
  </si>
  <si>
    <t>Intel® Xeon® Processor E5-1660 v3 (Six Core HT, 3.5 GHz Turbo, 12 MB)</t>
  </si>
  <si>
    <t>1033b</t>
  </si>
  <si>
    <t>370-ABUP</t>
  </si>
  <si>
    <t>32GB (4x8GB) 1866MHz DDR3 ECC RDIMM</t>
  </si>
  <si>
    <t>1034b</t>
  </si>
  <si>
    <t>490-BCCO</t>
  </si>
  <si>
    <t>NVIDIA® Quadro® K4200 4GB (2 DP, DL-DVI-I) (1 DP to SL-DVI adapter)</t>
  </si>
  <si>
    <t>1035b</t>
  </si>
  <si>
    <t>400-AETZ</t>
  </si>
  <si>
    <t>900GB 2.5inch SAS (10.000 Rpm) Hard Drive</t>
  </si>
  <si>
    <t>1037b</t>
  </si>
  <si>
    <t>400-AETZ, 401-AALE</t>
  </si>
  <si>
    <t>2x900GB 2.5inch SAS (10.000 Rpm) Hard Drive</t>
  </si>
  <si>
    <t>1040b</t>
  </si>
  <si>
    <t>400-AECP</t>
  </si>
  <si>
    <t>256GB 2.5inch Serial ATA Solid State Drive</t>
  </si>
  <si>
    <t>1041b</t>
  </si>
  <si>
    <t>400-AECQ</t>
  </si>
  <si>
    <t>512GB 2.5inch Serial ATA Solid State Drive</t>
  </si>
  <si>
    <t>1042b</t>
  </si>
  <si>
    <t>540-BBHC</t>
  </si>
  <si>
    <t xml:space="preserve">Intel® X540-T2 10GbE NIC, Dual Port, Copper </t>
  </si>
  <si>
    <t>1043b</t>
  </si>
  <si>
    <t>555-BBGR</t>
  </si>
  <si>
    <t>Dell Wireless 1540 802.11 a/g/n PCIe</t>
  </si>
  <si>
    <t>1044b</t>
  </si>
  <si>
    <t>429-AAPD</t>
  </si>
  <si>
    <t>8x Slimline DVD-ROM Drive</t>
  </si>
  <si>
    <t>1045B</t>
  </si>
  <si>
    <t>429-AAUX</t>
  </si>
  <si>
    <t>Dell External USB Slim DVD+/-RW Optical Drive</t>
  </si>
  <si>
    <t>Thin Client Options Upgrades</t>
  </si>
  <si>
    <t>A4049069</t>
  </si>
  <si>
    <t>A7287839</t>
  </si>
  <si>
    <t>KINGSTON DATATRAVELER G4 - USB-FLASHSTAS</t>
  </si>
  <si>
    <t>1048b</t>
  </si>
  <si>
    <t>A6188150</t>
  </si>
  <si>
    <t>WYSE Displayport (M) TO DVI-D (F) adapter</t>
  </si>
  <si>
    <t>1049c</t>
  </si>
  <si>
    <t>338-BHUG</t>
  </si>
  <si>
    <t>Intel® Core™ i5-6600 Processor (Quad Core, 6MB, 4T, 3.3GHz, 65W)</t>
  </si>
  <si>
    <t>All In One Options Upgrades</t>
  </si>
  <si>
    <t>1050c</t>
  </si>
  <si>
    <t>338-BHUH</t>
  </si>
  <si>
    <t xml:space="preserve"> Intel® Core™ i7-6700 Processor (Quad Core, 8MB, 8T, 3.4GHz, 65W)</t>
  </si>
  <si>
    <t>1051c</t>
  </si>
  <si>
    <t xml:space="preserve"> 370-ACHX</t>
  </si>
  <si>
    <t>8GB (2x4G) 2133MHz DDR4 Memory</t>
  </si>
  <si>
    <t>1054c</t>
  </si>
  <si>
    <t xml:space="preserve">400-AMPC </t>
  </si>
  <si>
    <t xml:space="preserve"> 400-AMPC </t>
  </si>
  <si>
    <t>M.2 128GB SATA Solid State Drive</t>
  </si>
  <si>
    <t>1055c</t>
  </si>
  <si>
    <t>631-AAUF</t>
  </si>
  <si>
    <t>Intel® vPro Technology Enabled</t>
  </si>
  <si>
    <t>1056c</t>
  </si>
  <si>
    <t xml:space="preserve"> 429-AAWE</t>
  </si>
  <si>
    <t>1057a</t>
  </si>
  <si>
    <t>MS - Display cable - DVI-D M - DVI-D M - 6.6 ft  ( included in the 22" widescreen monitor)</t>
  </si>
  <si>
    <t>Monitor Option/Upgrades</t>
  </si>
  <si>
    <t>1058b</t>
  </si>
  <si>
    <t>A7639742</t>
  </si>
  <si>
    <t>C2G 2M Displayport CBL W/ latches</t>
  </si>
  <si>
    <t>1059a</t>
  </si>
  <si>
    <t>575-BBHE</t>
  </si>
  <si>
    <t>Dell OptiPlex Micro AIO Stand</t>
  </si>
  <si>
    <t>Micro Desktop Options</t>
  </si>
  <si>
    <t>1060a</t>
  </si>
  <si>
    <t>575-BBHC</t>
  </si>
  <si>
    <t>Opti Micro VESA Mount</t>
  </si>
  <si>
    <t>1061a</t>
  </si>
  <si>
    <t>575-BBHF</t>
  </si>
  <si>
    <t>Opti Micro Dual VESA Mount</t>
  </si>
  <si>
    <t>1062a</t>
  </si>
  <si>
    <t>332-1236</t>
  </si>
  <si>
    <t>Dell Dual Monitor Stand</t>
  </si>
  <si>
    <t>1063a</t>
  </si>
  <si>
    <t>575-BBHH</t>
  </si>
  <si>
    <t>Opti Micro Console</t>
  </si>
  <si>
    <t>1064a</t>
  </si>
  <si>
    <t>382-BBDP</t>
  </si>
  <si>
    <t>2nd Display Port (Only 7040 Micro)</t>
  </si>
  <si>
    <t>338-BHUU</t>
  </si>
  <si>
    <t>Intel® Core™ i7-6700T Processor (Quad Core, 8MB, 8T, 2.8GHz, 35W)(3040MFF)</t>
  </si>
  <si>
    <t>Micro Standard Desktop Upgrades</t>
  </si>
  <si>
    <t>370-AAMU</t>
  </si>
  <si>
    <t>16GB (2x8GB) 1600MHz DDR3 Non-ECC(3040MFF)</t>
  </si>
  <si>
    <t xml:space="preserve"> 370-AAML</t>
  </si>
  <si>
    <t>8GB (2x4GB) 1600MHz DDR3L Memory(3040MFF)</t>
  </si>
  <si>
    <t>400-AJKT</t>
  </si>
  <si>
    <t>2.5inch 128GB SSD(3040MFF)</t>
  </si>
  <si>
    <t xml:space="preserve">338-BHUH </t>
  </si>
  <si>
    <t>Intel® Core™ i7-6700 Processor (Quad Core, 8MB, 8T, 3.4GHz, 65W)</t>
  </si>
  <si>
    <t>16GB (2x8GB) 1600MHz DDR3L Memory</t>
  </si>
  <si>
    <t xml:space="preserve">400-AJKS 
</t>
  </si>
  <si>
    <t xml:space="preserve">400-AJKS </t>
  </si>
  <si>
    <t>2.5 128GB SSD</t>
  </si>
  <si>
    <t xml:space="preserve">400-AJCK </t>
  </si>
  <si>
    <t>256GB Solid State Drive</t>
  </si>
  <si>
    <t xml:space="preserve"> 490-BCYM</t>
  </si>
  <si>
    <t>AMD Radeon™ R7 350X, 4GB (DP, SL-DVI-I)</t>
  </si>
  <si>
    <t>421-9983, 954-3463</t>
  </si>
  <si>
    <t>DDPE Enterprise Edition License + ProSupport for Software 3 Year</t>
  </si>
  <si>
    <t xml:space="preserve">Standard Desktop Options Upgrades </t>
  </si>
  <si>
    <t>400-AHZI</t>
  </si>
  <si>
    <t>2.5 inch 1TB 7200rpm Hard Disk Drive (7040 Micro)</t>
  </si>
  <si>
    <t>370-ACMR</t>
  </si>
  <si>
    <t>Add 8GB, 16GB total (2x8G) 2133MHz DDR4 Memory (7040 Micro)</t>
  </si>
  <si>
    <t xml:space="preserve">338-BHUF 
</t>
  </si>
  <si>
    <t xml:space="preserve">338-BHUF </t>
  </si>
  <si>
    <t>Intel® Core™ i5-6500 Processor (Quad Core, 6MB, 4T, 3.2GHz, 65W)</t>
  </si>
  <si>
    <t>338-BHUS</t>
  </si>
  <si>
    <t>Intel® Core™ i5-6500T Processor (Quad Core, 6MB, 4T, 2.5GHz, 35W) (7040 Micro)</t>
  </si>
  <si>
    <t>370-ACKD</t>
  </si>
  <si>
    <t>16GB (2x8G) 2133MHz DDR4 Memory (7040)</t>
  </si>
  <si>
    <t>370-ACKC</t>
  </si>
  <si>
    <t>32GB (4x8G) 2133MHz DDR4 Memory</t>
  </si>
  <si>
    <t xml:space="preserve">400-AIRW </t>
  </si>
  <si>
    <t>2.5 inch 500GB 7200rpm OPAL 2.0 FIPS Self Encrypting Hard Disk Drive</t>
  </si>
  <si>
    <t xml:space="preserve">400-AJCL </t>
  </si>
  <si>
    <t>512GB PCIe Solid State Drive</t>
  </si>
  <si>
    <t>490-BCQT</t>
  </si>
  <si>
    <t>AMD R5 340X 2GB (DP, DVI)  (5040 MINITOWER)</t>
  </si>
  <si>
    <t>325-BBQT</t>
  </si>
  <si>
    <t>Secure Cable Cover, SFF</t>
  </si>
  <si>
    <t>325-BBTM</t>
  </si>
  <si>
    <t>Secure Cable Cover, MT</t>
  </si>
  <si>
    <t>370-ACHX</t>
  </si>
  <si>
    <t>370-ACHW</t>
  </si>
  <si>
    <t>16GB (2x8G) 2133MHz DDR4 Memory (7440 AIO)</t>
  </si>
  <si>
    <t xml:space="preserve">400-AKYB </t>
  </si>
  <si>
    <t>400-AHIF</t>
  </si>
  <si>
    <t>2.5 inch 512GB SATA Solid State Drive</t>
  </si>
  <si>
    <t>400-AHZH</t>
  </si>
  <si>
    <t>2.5 inch 500GB 7200rpm FIPS Certified Self-Encrypting Hard Drive</t>
  </si>
  <si>
    <t>391-BCNF, 490-BCTH</t>
  </si>
  <si>
    <t>4K TOUCH LCD</t>
  </si>
  <si>
    <t xml:space="preserve">MONITOR OPTION UPGRADES </t>
  </si>
  <si>
    <t>1800b</t>
  </si>
  <si>
    <t>858-BBCU</t>
  </si>
  <si>
    <t>P2016 19.5" WideScreen Monitor</t>
  </si>
  <si>
    <t>Monitor Options Upgrades</t>
  </si>
  <si>
    <t>1801a</t>
  </si>
  <si>
    <t>TD2220</t>
  </si>
  <si>
    <t>VIEWSONIC</t>
  </si>
  <si>
    <t>22" Touchscreen monitor</t>
  </si>
  <si>
    <t>1802a</t>
  </si>
  <si>
    <t>320-9704</t>
  </si>
  <si>
    <t>P2213 22" Widescreen Monitor</t>
  </si>
  <si>
    <t>1803c</t>
  </si>
  <si>
    <t>320-9794</t>
  </si>
  <si>
    <t>P2414H 24" Widescreen  Monitor</t>
  </si>
  <si>
    <t>SERVICE OPTION UPGRADES</t>
  </si>
  <si>
    <t>2000b</t>
  </si>
  <si>
    <t>997-8533, 997-8536</t>
  </si>
  <si>
    <t>4 Year Basic Hardware Service with 4 Year NBD on-site</t>
  </si>
  <si>
    <t>Power Desktop Service O/U</t>
  </si>
  <si>
    <t>2001b</t>
  </si>
  <si>
    <t>997-8538, 997-8533</t>
  </si>
  <si>
    <t>5 Year Basic Hardware Service with NBD on-site</t>
  </si>
  <si>
    <t>2002b</t>
  </si>
  <si>
    <t>984-0092</t>
  </si>
  <si>
    <t>Keep Your Hard Drive, 3 Years</t>
  </si>
  <si>
    <t>Standard Desktop Service O/U</t>
  </si>
  <si>
    <t>2003a</t>
  </si>
  <si>
    <t>981-3953</t>
  </si>
  <si>
    <t>Keep Your Hard Drive, 4 Years</t>
  </si>
  <si>
    <t>2004a</t>
  </si>
  <si>
    <t>980-7554</t>
  </si>
  <si>
    <t>Keep Your Hard Drive, 5 Years</t>
  </si>
  <si>
    <t>2005a</t>
  </si>
  <si>
    <t>983-7873, 986-4872</t>
  </si>
  <si>
    <t>Upgrade 4 Year Warranty Exchange Replacement</t>
  </si>
  <si>
    <t>Monitor Service O/U</t>
  </si>
  <si>
    <t>2006a</t>
  </si>
  <si>
    <t>983-1324</t>
  </si>
  <si>
    <t>Upgrade 5 Year Warranty Exchange Replacement</t>
  </si>
  <si>
    <t>2007b</t>
  </si>
  <si>
    <t>997-7166, 997-7163</t>
  </si>
  <si>
    <t>4 Year Basic Hardware Service with 4 Year NBD Limited Onsite Service After Remote Diagnosis</t>
  </si>
  <si>
    <t>2008b</t>
  </si>
  <si>
    <t>997-7163, 997-7168</t>
  </si>
  <si>
    <t>5 Year Basic Hardware Service with 5 Year NBD Limited Onsite Service After Remote Diagnosis</t>
  </si>
  <si>
    <t>2009a</t>
  </si>
  <si>
    <t>984-1772</t>
  </si>
  <si>
    <t>2010a</t>
  </si>
  <si>
    <t>981-5573</t>
  </si>
  <si>
    <t>2011a</t>
  </si>
  <si>
    <t>980-9194</t>
  </si>
  <si>
    <t>2012c</t>
  </si>
  <si>
    <t>803-8591, 803-8583</t>
  </si>
  <si>
    <t>4 Year Basic Hardware Service with NBD on-site</t>
  </si>
  <si>
    <t>2013c</t>
  </si>
  <si>
    <t>803-8583, 803-8593</t>
  </si>
  <si>
    <t>5 Year Basic Hardware Service with 4 Year NBD on-site</t>
  </si>
  <si>
    <t>2014a</t>
  </si>
  <si>
    <t>A6047259</t>
  </si>
  <si>
    <t>VL 1 Year Silverchoice Renewal for Z-Class (same as 4 year Basic)</t>
  </si>
  <si>
    <t>Thin Client Service O/U</t>
  </si>
  <si>
    <t>2015a</t>
  </si>
  <si>
    <t>A6047260</t>
  </si>
  <si>
    <t>(2) VL 1 Year Silverchoice Renewal for Z-Class (same as a 5 year basic - but order quantity of 2)</t>
  </si>
  <si>
    <t>2016c</t>
  </si>
  <si>
    <t>997-6870, 997-6873</t>
  </si>
  <si>
    <t>4 Year Hardware Service with Onsite/In-Home Service After Remote Diagnosis</t>
  </si>
  <si>
    <t>All In One Service O/U</t>
  </si>
  <si>
    <t>2017d</t>
  </si>
  <si>
    <t>997-6870, 997-6875</t>
  </si>
  <si>
    <t>5 Year Hardware Service with Onsite/In-Home Service After Remote Diagnosis</t>
  </si>
  <si>
    <t>Power Desktop Service O/U 7040</t>
  </si>
  <si>
    <t>5 Year Basic Hardware Service with 5 Year NBD on-site</t>
  </si>
  <si>
    <t>VALUE ADDED SERVICES</t>
  </si>
  <si>
    <t>3000a</t>
  </si>
  <si>
    <t>TIG-INS-CPU</t>
  </si>
  <si>
    <t>TIG</t>
  </si>
  <si>
    <t>Installation Services</t>
  </si>
  <si>
    <t>VAS Standard Desktop</t>
  </si>
  <si>
    <t>3001a</t>
  </si>
  <si>
    <t>TIG-ATG-CPU</t>
  </si>
  <si>
    <t xml:space="preserve">Asset Tagging Services - Customer Provided Tags </t>
  </si>
  <si>
    <t>TIG-AIN-CPU</t>
  </si>
  <si>
    <t xml:space="preserve">Asset Information via Internet </t>
  </si>
  <si>
    <t>3003a</t>
  </si>
  <si>
    <t>TIG-IMG-CPU</t>
  </si>
  <si>
    <t xml:space="preserve">Imaging </t>
  </si>
  <si>
    <t>TIG-SWC-CPU</t>
  </si>
  <si>
    <t xml:space="preserve">Self-Warranty Certification </t>
  </si>
  <si>
    <t>TIG-DIS-CPU</t>
  </si>
  <si>
    <t xml:space="preserve">Take-Back Services </t>
  </si>
  <si>
    <t>Non-Core*</t>
  </si>
  <si>
    <t>TIG-DLG-CPU</t>
  </si>
  <si>
    <t xml:space="preserve">Deployments &amp; Logistics Services </t>
  </si>
  <si>
    <t>HOUR</t>
  </si>
  <si>
    <t>3007a</t>
  </si>
  <si>
    <t>TIG-EMG-CPU</t>
  </si>
  <si>
    <t>Emergency Services ( 4 hour response)</t>
  </si>
  <si>
    <t xml:space="preserve">365-1245, 365-1401 </t>
  </si>
  <si>
    <t>Absolute Computrace Complete 3YR License</t>
  </si>
  <si>
    <t>* Requires Approval from DGS/PD Contract Administrator</t>
  </si>
  <si>
    <t>UNSPSC Code
(Version 11)</t>
  </si>
  <si>
    <t>Manufacturer Part Number (OEM)</t>
  </si>
  <si>
    <t>New Item Description</t>
  </si>
  <si>
    <t>Category</t>
  </si>
  <si>
    <t>Standard Laptop Configuration</t>
  </si>
  <si>
    <t>210-AFTZ</t>
  </si>
  <si>
    <t>Standard - Dell Latitude E5470 - i5-6200U, 2.3GHz, 4GB DDR4-2133MHz 1DIMM, Windows 10 Pro 64-bit (Windows 7 Compatible), 500GB SATA II 7200RPM, Intel Integrated Graphics Card, 14.0" HD Widescreen, Integrated Wireless, Bluetooth,  4-Cell Battery, 3 -Year NBD Onsite Warranty</t>
  </si>
  <si>
    <t>Standard Laptop Config</t>
  </si>
  <si>
    <t>100e</t>
  </si>
  <si>
    <t>210-AFUD</t>
  </si>
  <si>
    <t>Standard - Dell Latitude E5570 - i5-6300U, 2.4GHz, 4GB DDR4-2133MHz 1DIMM, Windows 10 Pro 64-bit (Windows 7 Compatible), 500GB SATA II 7200RPM, Intel Integrated Graphics Card, 15.6" HD Widescreen, Integrated Wireless, Bluetooth,  4-Cell Battery, 3 -Year NBD Onsite Warranty</t>
  </si>
  <si>
    <t>Power Laptop Configuration</t>
  </si>
  <si>
    <t>200d</t>
  </si>
  <si>
    <t>210-AFTZP</t>
  </si>
  <si>
    <t>Power - Dell Latitude E5470 - i5-6200U, 2.3GHz, 8GB DDR4-2133MHz 2DIMM, Windows 10 Pro 64-bit (Windows 7 Compatible), 500GB SATA II 7200RPM, Intel Integrated Graphics Card, 14.0" HD Widescreen, Integrated Wireless, Bluetooth,  4-Cell Battery, 3 -Year NBD Onsite Warranty</t>
  </si>
  <si>
    <t>Power Laptop Config</t>
  </si>
  <si>
    <t>Ultralight Laptop Configuration</t>
  </si>
  <si>
    <t>300d</t>
  </si>
  <si>
    <t>210-AFTT</t>
  </si>
  <si>
    <t>Ultralight - Dell Latitude E7270 - i5-6200U, 2.3GHz, 4GB DDR4-2133MHz 1DIMM, Windows 10 Pro 64-bit (Windows 7 Compatible), 128GB SATA III Solid State HD, Intel Integrated Graphics Card, 12.5" HD Widescreen Integrated Wireless, Bluetooth, 4-Cell Battery, 3-Year NDB Onsite Warranty</t>
  </si>
  <si>
    <t>Ultralight Laptop Config</t>
  </si>
  <si>
    <t>300e</t>
  </si>
  <si>
    <t>210-AFQD</t>
  </si>
  <si>
    <t>Ultralight - Dell Latitude E7470 - i5-6200U, 2.3GHz, 4GB DDR4-2133MHz 1DIMM, Windows 10 Pro 64-bit  (Windows 7 Compatible), 128GB SATA III Solid State HD, Intel Integrated Graphics Card, 14" HD Widescreen Integrated Wireless, Bluetooth, 4-Cell Battery, 3-Year NDB Onsite Warranty</t>
  </si>
  <si>
    <t>Mobile Workstation Configuration-</t>
  </si>
  <si>
    <t>400d</t>
  </si>
  <si>
    <t>210-AFXM</t>
  </si>
  <si>
    <t>Mobile Workstation - Dell Mobile Precision 7510 - i7-6820HQ 2.7GHz Quad Core, 16GB DDR4 2133MHz 2DIMMS, Windows 10 Pro 64-bit (Windows 7 Compatible), 500GB SATA II 7200RPM, AMD FirePro™ W5170M w/2GB GDDR5, 15.6" HD Widescreen, Integrated Wireless, Bluetooth. 6-cell battery. 3-Year NBD Onsite Warranty</t>
  </si>
  <si>
    <t>Mobile Workstation Config</t>
  </si>
  <si>
    <t>Options/Upgrades</t>
  </si>
  <si>
    <t>451-BBUV</t>
  </si>
  <si>
    <t>6 Cell (91 Whr) Long Life Cycle Lithium Polymer battery</t>
  </si>
  <si>
    <t>Options/Upgrades
Mobile Workstation</t>
  </si>
  <si>
    <t>USB Powered External Speakers</t>
  </si>
  <si>
    <t>Options/Upgrades
All Laptops</t>
  </si>
  <si>
    <t>1008c</t>
  </si>
  <si>
    <t>USB External DVD+/-RW Drive</t>
  </si>
  <si>
    <t>Options/Upgrades
Standard and Ultralight Laptop</t>
  </si>
  <si>
    <t>1009c</t>
  </si>
  <si>
    <t>379-BCFY, 391-BCDQ</t>
  </si>
  <si>
    <t>Intel® Core™ i7-6600U (Dual Core, 2.6GHz, 4M cache, 15W) vPro</t>
  </si>
  <si>
    <t>Options/Upgrades
Power Laptop</t>
  </si>
  <si>
    <t>NA</t>
  </si>
  <si>
    <t>Add Integrated Microphone (INCLUDED IN BASE)</t>
  </si>
  <si>
    <t>1011a</t>
  </si>
  <si>
    <t>Options/Upgrades
Standard Laptop</t>
  </si>
  <si>
    <t>1012c</t>
  </si>
  <si>
    <t>346-BBPV</t>
  </si>
  <si>
    <t xml:space="preserve">Fingerprint Reader/Smartcard Reader </t>
  </si>
  <si>
    <t>Options/Upgrades
Ultralight Laptop</t>
  </si>
  <si>
    <t>1014b</t>
  </si>
  <si>
    <t>319-BBDT, 320-BBQV, 391-BCFG</t>
  </si>
  <si>
    <t>Add Integrated Microphone</t>
  </si>
  <si>
    <t>N/A</t>
  </si>
  <si>
    <t>Included in Base</t>
  </si>
  <si>
    <t>1016c</t>
  </si>
  <si>
    <t>370-ACDE</t>
  </si>
  <si>
    <t>Add 4Gb (8GB Total) 2x4GB, 2133MHz DDR4 Memory</t>
  </si>
  <si>
    <t>1017c</t>
  </si>
  <si>
    <t>338-BIFC</t>
  </si>
  <si>
    <t>Intel® Core™ i7-6920HQ (Quad Core 2.90GHz, 3.80GHz Turbo, 8MB 45W, w/Intel HD Graphics 530)</t>
  </si>
  <si>
    <t>1018b</t>
  </si>
  <si>
    <t>370-ACEB</t>
  </si>
  <si>
    <t xml:space="preserve">Add 16GB (Total 32.0GB), DDR4-2133MHz SDRAM, 4 DIMMS </t>
  </si>
  <si>
    <t>1021b</t>
  </si>
  <si>
    <t>379-BCFY</t>
  </si>
  <si>
    <t>Intel® Core™ i7-6600U (Dual Core, 2.6GHz, 4M cache, 15W)</t>
  </si>
  <si>
    <t>1022a</t>
  </si>
  <si>
    <t>370-ACDF</t>
  </si>
  <si>
    <t>Add 8GB (16GB Total), DDR4,2133MHZ</t>
  </si>
  <si>
    <t>1023b</t>
  </si>
  <si>
    <t>391-BCFM</t>
  </si>
  <si>
    <t xml:space="preserve">Add Integrated Webcam </t>
  </si>
  <si>
    <t>1024a</t>
  </si>
  <si>
    <t>319-BBCW</t>
  </si>
  <si>
    <t>Add Integrated Microphone (Remove Webcam)</t>
  </si>
  <si>
    <t>330-9456</t>
  </si>
  <si>
    <t>Add USB optical mouse</t>
  </si>
  <si>
    <t>1027a</t>
  </si>
  <si>
    <t>331-9653</t>
  </si>
  <si>
    <t>Add USB keyboard</t>
  </si>
  <si>
    <t>1028a</t>
  </si>
  <si>
    <t>631-AARN</t>
  </si>
  <si>
    <t>Upgrade to Intel vPro Technology</t>
  </si>
  <si>
    <t>1029c</t>
  </si>
  <si>
    <t>346-BBRJ</t>
  </si>
  <si>
    <t>631-AARD</t>
  </si>
  <si>
    <t>Upgrade Intel vPro™ Technology’s Advanced Management Features</t>
  </si>
  <si>
    <t>346-BBRE</t>
  </si>
  <si>
    <t>Add fingerprint reader/Smartcard Reader</t>
  </si>
  <si>
    <t>1032b</t>
  </si>
  <si>
    <t>631-AAQU</t>
  </si>
  <si>
    <t xml:space="preserve">Intel vPro Technology Enabled </t>
  </si>
  <si>
    <t>1033a</t>
  </si>
  <si>
    <t>331-6304</t>
  </si>
  <si>
    <t>Docking Station with A/C adapter, supports laptop recharging</t>
  </si>
  <si>
    <t>1034a</t>
  </si>
  <si>
    <t>469-4546</t>
  </si>
  <si>
    <t>Dell 90-Watt Auto-Air DC Adapter for Select Dell Systems(Car Charger)</t>
  </si>
  <si>
    <t>Options/Upgrades
Standard, Power and Ultralight Laptop</t>
  </si>
  <si>
    <t>1035a</t>
  </si>
  <si>
    <t>570-AALK</t>
  </si>
  <si>
    <t>Dell Wireless Mouse-WM126 - Black</t>
  </si>
  <si>
    <t>1036c</t>
  </si>
  <si>
    <t>400-AHCC</t>
  </si>
  <si>
    <t xml:space="preserve">256GB Solid State Drive </t>
  </si>
  <si>
    <t>1038b</t>
  </si>
  <si>
    <t>400-AJBG</t>
  </si>
  <si>
    <t>256GB  Solid State Drive</t>
  </si>
  <si>
    <t>400-AJBO</t>
  </si>
  <si>
    <t>500G 7200 OPAL</t>
  </si>
  <si>
    <t>1043c</t>
  </si>
  <si>
    <t>391-BCDP</t>
  </si>
  <si>
    <t>Add Integrated Webcam</t>
  </si>
  <si>
    <t>Options/Upgrades
Standard, Power</t>
  </si>
  <si>
    <t>331-6307</t>
  </si>
  <si>
    <t>Dell E-Port Replicator Docking Station with USB 3.0</t>
  </si>
  <si>
    <t>980-5714</t>
  </si>
  <si>
    <t xml:space="preserve">Keep Your Hard Drive, 5 Year </t>
  </si>
  <si>
    <t>980-9314</t>
  </si>
  <si>
    <t>981-2233</t>
  </si>
  <si>
    <t xml:space="preserve">Keep Your Hard Drive, 4 Year </t>
  </si>
  <si>
    <t>981-5693</t>
  </si>
  <si>
    <t>Standard, Power and Ultralight Laptop</t>
  </si>
  <si>
    <t>983-8332</t>
  </si>
  <si>
    <t xml:space="preserve">Keep Your Hard Drive, 3 Year </t>
  </si>
  <si>
    <t>984-1892</t>
  </si>
  <si>
    <t>1051b</t>
  </si>
  <si>
    <t>A1475677</t>
  </si>
  <si>
    <t xml:space="preserve">Targus 16-inch Corporate Traveler Vertical Rolling Laptop Case </t>
  </si>
  <si>
    <t>1052a</t>
  </si>
  <si>
    <t>A5468037</t>
  </si>
  <si>
    <t>LOGITECH WIRELESS HEADSET H600</t>
  </si>
  <si>
    <t>Add wireless keyboard</t>
  </si>
  <si>
    <t>460-BBRC</t>
  </si>
  <si>
    <t>Dell Professional Topload Carrying Case - 14”</t>
  </si>
  <si>
    <t>8GB (2x4GB) 2133MHz DDR4 Memory</t>
  </si>
  <si>
    <t>1056b</t>
  </si>
  <si>
    <t xml:space="preserve"> 365-0521, 374-4751</t>
  </si>
  <si>
    <t>Kensington Combination Lock</t>
  </si>
  <si>
    <t>1057b</t>
  </si>
  <si>
    <t>1059b</t>
  </si>
  <si>
    <t>391-BCDN</t>
  </si>
  <si>
    <t>14" Touch FHD LCD with camera, WWAN</t>
  </si>
  <si>
    <t>1060b</t>
  </si>
  <si>
    <t>391-BCEV, 451-BBPK</t>
  </si>
  <si>
    <t xml:space="preserve"> 12.5” FHD Touch with Corning® Gorilla® Glass NBT (1920 x 10800) LCD with camera, WIGI</t>
  </si>
  <si>
    <t>580-ACKL</t>
  </si>
  <si>
    <t>Backlit Keyboard</t>
  </si>
  <si>
    <t>391-BCDH</t>
  </si>
  <si>
    <t>15" Touch FHD LCD with Camera, WIGI</t>
  </si>
  <si>
    <t>391-BCFN</t>
  </si>
  <si>
    <t>14" Touch FHD LCD with Camera, WIGI</t>
  </si>
  <si>
    <t>1065a</t>
  </si>
  <si>
    <t>954-3471,
421-9983</t>
  </si>
  <si>
    <t> PS4SW,DDPE,ENTERPRISE EDITION,5YR, DDPE Enterprise Edition DD</t>
  </si>
  <si>
    <t>1067a</t>
  </si>
  <si>
    <t>16GB (2x8GB) DDR4,2133MHz</t>
  </si>
  <si>
    <t>1069a</t>
  </si>
  <si>
    <t>555-BCMT</t>
  </si>
  <si>
    <t xml:space="preserve"> Intel® Dual-Band Wireless-AC 8260 Wi-Fi + BT 4.1 Wireless Card (2x2)</t>
  </si>
  <si>
    <t>460-BBNE</t>
  </si>
  <si>
    <t>DELL Premier Backpack</t>
  </si>
  <si>
    <t>1071a</t>
  </si>
  <si>
    <t>331-9053</t>
  </si>
  <si>
    <t xml:space="preserve">DELL AC Adapter </t>
  </si>
  <si>
    <t>1072a</t>
  </si>
  <si>
    <t>Smart Card Reader</t>
  </si>
  <si>
    <t>1073a</t>
  </si>
  <si>
    <t>1074a</t>
  </si>
  <si>
    <t xml:space="preserve"> Dual Pointing palmrest With Smart Card and Fingerprint Reader</t>
  </si>
  <si>
    <t>332-2270</t>
  </si>
  <si>
    <t>Dell Adapter Mini Displayport to VGA</t>
  </si>
  <si>
    <t xml:space="preserve"> A7639742</t>
  </si>
  <si>
    <t>Displayport to Displayport 6ft Cable M/M</t>
  </si>
  <si>
    <t>451-BBKV</t>
  </si>
  <si>
    <t>Dell Portable Power Companion (18000mAh)</t>
  </si>
  <si>
    <t>1078a</t>
  </si>
  <si>
    <t>400-AHHX</t>
  </si>
  <si>
    <t>128GB SSD</t>
  </si>
  <si>
    <t>Standard and Power Laptops</t>
  </si>
  <si>
    <t>1079a</t>
  </si>
  <si>
    <t>370-ACDD</t>
  </si>
  <si>
    <t>8GB (1x16GB) 2133MHz DDR4 Memory</t>
  </si>
  <si>
    <t>319-BBDS, 320-BBQV, 391-BCFG</t>
  </si>
  <si>
    <t>400-AHHV</t>
  </si>
  <si>
    <t>M.2 512GB SATA Class 20 Solid State Drive</t>
  </si>
  <si>
    <t>[421-9983][954-3463][391-BCDQ]</t>
  </si>
  <si>
    <t>[452-BBLQ]</t>
  </si>
  <si>
    <t>E-Port Plus, dock adds dual digital display and legacy port support, USB 3.0</t>
  </si>
  <si>
    <t>338-BHOZ</t>
  </si>
  <si>
    <t>AMD Radeon™ R7 M370, for I7-6820H No Type C (Vpro Capable)</t>
  </si>
  <si>
    <t>450-AAYU</t>
  </si>
  <si>
    <t>90 Watt AC Adaptor</t>
  </si>
  <si>
    <t>346-BBSG</t>
  </si>
  <si>
    <t>Dual Pointing palmrest With Smart Card and Fingerprint Reader</t>
  </si>
  <si>
    <t>631-AARO</t>
  </si>
  <si>
    <t>Intel vPro™ Technology’s Advanced Management Features</t>
  </si>
  <si>
    <t>391-BCDL</t>
  </si>
  <si>
    <t>15.6" FHD (1920 x 1080) Anti Glare LCD, Camera and Microphone, WWAN Capable</t>
  </si>
  <si>
    <t>338-BHLO</t>
  </si>
  <si>
    <t>AMD Radeon™ R7 M360, for I7-6600U</t>
  </si>
  <si>
    <t>379-BCGD</t>
  </si>
  <si>
    <t>I7-6820HQ Intel® Core™ i7-6820HQ (Quad Core, 2.7GHz, 8M cache, 45W</t>
  </si>
  <si>
    <t>631-AARQ</t>
  </si>
  <si>
    <t xml:space="preserve">INTEL VPRO - ME IN, </t>
  </si>
  <si>
    <t>391-BCFO</t>
  </si>
  <si>
    <t>14.0” FHD (1920 x 1080) Anti Glare LCD, Camera and Mic, WLAN/WWAN Capable</t>
  </si>
  <si>
    <t>631-AARG</t>
  </si>
  <si>
    <t>346-BBUY</t>
  </si>
  <si>
    <t>Smart Card, Contactless Smart Card and Fingerprint Reader for 82 Key, Dual Point Keyboard</t>
  </si>
  <si>
    <t>583-BCUS</t>
  </si>
  <si>
    <t>82 Key Internal Backlight English Keyboard</t>
  </si>
  <si>
    <t>492-BBFM</t>
  </si>
  <si>
    <t>Dell Adapter - Mini DisplayPort to VGA</t>
  </si>
  <si>
    <t>391-BCFB</t>
  </si>
  <si>
    <t>12.5” FHD (1920 x 1080) Anti Glare LCD with Camera and mic, WLAN/WWAN Capable</t>
  </si>
  <si>
    <t>379-BCFX</t>
  </si>
  <si>
    <t>Intel® Core™ i5-6300U (Dual Core, 2.4GHz, 3M cache, 15W)</t>
  </si>
  <si>
    <t>583-BCUH</t>
  </si>
  <si>
    <t>555-BCMV</t>
  </si>
  <si>
    <t>Intel® Tri-Band Wireless-AC 18260 WiGig + Wi-Fi + BT4.1 Wireless Card</t>
  </si>
  <si>
    <t>490-BCPK, 490-BCQJ</t>
  </si>
  <si>
    <t>Nvidia® Quadro® M2000M w/4GB GDDR5</t>
  </si>
  <si>
    <t>400-AFGV</t>
  </si>
  <si>
    <t>512GB SSD</t>
  </si>
  <si>
    <t>Intel Core i7-6920HQ (quad Core 2.90 Ghz, 3.80GHz Turbo, 8B 45W w/intel HD Graphics 530</t>
  </si>
  <si>
    <t>319-BBDS, 320-BBQV, 391-BCFF</t>
  </si>
  <si>
    <t>15.6" UltraSharp™ FHD IPS (1920x1080) Wide View Anti-Glare LED-backlit, with camera and microphone</t>
  </si>
  <si>
    <t>370-ACSV</t>
  </si>
  <si>
    <t>32GB (2x16GB) 2133MHz DDR4 SDRAM, Non-ECC</t>
  </si>
  <si>
    <t>580-ACLF</t>
  </si>
  <si>
    <t>Internal Dual Pointing Backlit Keyboard, English</t>
  </si>
  <si>
    <t>338-BHRI</t>
  </si>
  <si>
    <t>Smart card Thunderbolt</t>
  </si>
  <si>
    <t>401-AAPS</t>
  </si>
  <si>
    <t>Secondary drive 1TB 2.5 inch 7200 rpm SATA Hard Drive</t>
  </si>
  <si>
    <t>Service Options/Upgrades</t>
  </si>
  <si>
    <t xml:space="preserve"> </t>
  </si>
  <si>
    <t>997-1022,997-1024, 935-8283</t>
  </si>
  <si>
    <t>4 Year Basic Hardware Service with 4 Year NBD Onsite Service</t>
  </si>
  <si>
    <t>Service Options/Upgrades
Mobile Workstation</t>
  </si>
  <si>
    <t>997-1022,997-1025, 933-9854</t>
  </si>
  <si>
    <t xml:space="preserve">5 Year Basic Hardware Service with 5 Year NBD Onsite Service </t>
  </si>
  <si>
    <t>997-8317, 997-8328, 997-8334, 935-8283</t>
  </si>
  <si>
    <t xml:space="preserve">4 Year Basic Hardware Service with NBD Onsite Service </t>
  </si>
  <si>
    <t>Service Options/Upgrades
Power Laptop</t>
  </si>
  <si>
    <t>2003b</t>
  </si>
  <si>
    <t xml:space="preserve"> 997-8317, 997-8328, 997-8335,933-9854</t>
  </si>
  <si>
    <t xml:space="preserve">5 Year Basic Hardware Service with  NBD Onsite Service </t>
  </si>
  <si>
    <t>2004d</t>
  </si>
  <si>
    <t>804-2167, 804-2169, 935-8283</t>
  </si>
  <si>
    <t>4 Year Hardware Service with In-Home/Onsite Service After Remote Diagnosis</t>
  </si>
  <si>
    <t>Service Options/Upgrades
Ultralight Laptop</t>
  </si>
  <si>
    <t>2005d</t>
  </si>
  <si>
    <t>804-2167, 804-2170,933-9854</t>
  </si>
  <si>
    <t>5 Year Hardware Service with In-Home/Onsite Service After Remote Diagnosis</t>
  </si>
  <si>
    <t>Service Options/Upgrades              
Ultralight Laptop</t>
  </si>
  <si>
    <t>2006d</t>
  </si>
  <si>
    <t>4 Years Hardware Service with In-Home/Onsite Service After Remote Diagnosis</t>
  </si>
  <si>
    <t>Service Options/Upgrades
Standard Laptop</t>
  </si>
  <si>
    <t>2007d</t>
  </si>
  <si>
    <t>997-8317, 997-8328, 997-8335,933-9854</t>
  </si>
  <si>
    <t>5 Years Hardware Service with In-Home/Onsite Service After Remote Diagnosis</t>
  </si>
  <si>
    <t>804-2238, 804-2240,935-8283</t>
  </si>
  <si>
    <t>Ultralight 14" 4 Year Hardware Service with Onsite Service After Remote Diagnosis</t>
  </si>
  <si>
    <t>2009b</t>
  </si>
  <si>
    <t>804-2238, 804-2241,933-9854</t>
  </si>
  <si>
    <t>Ultralight 14" 5 Year Hardware Service with Onsite Service After Remote Diagnosis</t>
  </si>
  <si>
    <t>988-5542</t>
  </si>
  <si>
    <t>2 Years Extended Battery Service for Years 2 and 3 of System Life</t>
  </si>
  <si>
    <t>Service Options/Upgrades
All Laptops</t>
  </si>
  <si>
    <t>997-8380, 997-8381, 997-8382, 997-8383, 997-8317, 997-8366</t>
  </si>
  <si>
    <t>3 Years ProSupport Plus with Next Business Day Onsite Service</t>
  </si>
  <si>
    <t>998-0538, 998-0547, 998-0548,998-0549,998-0550</t>
  </si>
  <si>
    <t>998-0538, 998,0547, 998-0548,998-0549,998-0550</t>
  </si>
  <si>
    <t>Ultralight 12" 3 Year ProSupport Plus with Next Business Day Onsite Service</t>
  </si>
  <si>
    <t>804-2238, 804-2244</t>
  </si>
  <si>
    <t>Ultralight 14" 3 Year Prosupport warranty</t>
  </si>
  <si>
    <t>804-2238, 804-2256, 804-2257, 804-2258, 804-2259</t>
  </si>
  <si>
    <t>Ultralight 14" 3 Year ProSupport Plus with Next Business Day Onsite Service</t>
  </si>
  <si>
    <t>804-2238, 804-2264, 804-2265, 804-2266, 804-2267</t>
  </si>
  <si>
    <t>Ultralight 14" 4 Year ProSupport Plus with Next Business Day Onsite Service</t>
  </si>
  <si>
    <t>Value Added Services</t>
  </si>
  <si>
    <t xml:space="preserve">  </t>
  </si>
  <si>
    <t>365-1245,365-1401</t>
  </si>
  <si>
    <t>Computrace 3 Year</t>
  </si>
  <si>
    <t>Value Added Services
All Laptops</t>
  </si>
  <si>
    <t>TIG-AIN-NBK</t>
  </si>
  <si>
    <t>Value Added Services 
All Laptops</t>
  </si>
  <si>
    <t>TIG-ATG-NBK</t>
  </si>
  <si>
    <t>TIG-DIS-NBK</t>
  </si>
  <si>
    <t>*Non-Core</t>
  </si>
  <si>
    <t>TIG-DLG-NBK</t>
  </si>
  <si>
    <t>Deployments &amp; Logistics Services</t>
  </si>
  <si>
    <t>TIG-EMG-NBK</t>
  </si>
  <si>
    <t>TIG-IMG-NBK</t>
  </si>
  <si>
    <t>TIG-INS-NBK</t>
  </si>
  <si>
    <t xml:space="preserve">Installation Services </t>
  </si>
  <si>
    <t>TIG-SWC-NBK</t>
  </si>
  <si>
    <t>Contract Line Item Number (CLIN)
(RFP ID)</t>
  </si>
  <si>
    <t xml:space="preserve">Quantity in 
Unit of Measure
</t>
  </si>
  <si>
    <t>W8E24UP</t>
  </si>
  <si>
    <t>HP</t>
  </si>
  <si>
    <t>HP IDS UMA HM76 noWWAN 640 G2 BNBPC, Win 7 Professional 64, Intel Core i5-6200 Dual Core, No Webcam, 14 LED HD SVA AG, 4GB 1600MHz 2133 DDR4, 500GB 7200RPM, TP 640 G1, 3 Cell 55 WHr, No Finger Print Reader, DVD+/-RW SM DL UB, MDC v.92 Modem, Intel 6235 abgn 2x2 WW, Bluetooth 4.0, No WWAN Module, 3/3/0 Warranty, NO vPro AMT supported Feature, eStar IOPT Module, 65W Hardware Kit, Core i5-G6 Label, MS Win7 Logo BLU Label, HP 3y NextBusDayOnsite Notebook Only SVC</t>
  </si>
  <si>
    <t xml:space="preserve">Core Standard Laptop </t>
  </si>
  <si>
    <t>W8E25UP</t>
  </si>
  <si>
    <t>Power Laptop 640 G2, Win 7 Pro 64 US, UMA i5-6200U, No Webcam, 14 inch LED HD SVA Anti-Glare flat (1366x768), 8GB (2x4GB) 2133 DDR4, 500GB 7200RPM, DVD+/-RW SuperMulti DL, Near Field Communication, Intel 8260 ac 2x2 +Bluetooth 4.2 LE WW, No WWAN, No Fingerprint Reader, 3 Cell 48 WHr Long, Life, 65 Watt Smart nPFC AC Adapter, C5 1.0m Power Cord US, 3/3/0 Warranty US, NO vPro AMT supported Feature, SGX Permanent Disable IOPT, Touchpad US, Country Localization US, eStar Enable IOPT, 3 year Battery Warranty Card, Core i5 G6 Label, HP 3 year Next business day Onsite Notebook Only Service</t>
  </si>
  <si>
    <t xml:space="preserve">Core Power Laptop </t>
  </si>
  <si>
    <t>X1W81UP</t>
  </si>
  <si>
    <t>Power Laptop 640 G2 i7, HP IDS UMA i7-6600U fWWAN 640 G2 BNBPC, Win 7 Professional 64 640, No Webcam 640, 14 LED HD SVA AG flat 640, 8GB (2x4GB) 2133 DDR4, 500GB 7200RPM 640, DVD+/-RW SM DL 640, Near Field Communication 640, Intel 8260 ac 2x2 +BT 4.2 LE WW 640, No WWAN 640, No Fingerprint Reader 640, 3 Cell 48 WHr Long Life 640, 65 Watt Smart nPFC AC Adapter 640, C5 1.0m Power Cord 640, 3/3/0 Warranty 640, AMT Enabled Module 640, TP 640, Country Localization 640, eStar Enable IOPT, 3 year Battery Warranty Card, Intel Core i7 vPro G6 an Label, HP 3y NextBusDayOnsite Notebook Only</t>
  </si>
  <si>
    <t xml:space="preserve">X1D03UP </t>
  </si>
  <si>
    <t>HP ProBook 650G2 i5, Win 7 Pro 64, UMA i5-6300U, No Webcam, 15.6 inch LED HD SVA Anti-Glare flat (1366x768), 4GB (1x4GB) 2133 DDR4, 500GB 7200RPM, DVD+/-RW SuperMulti DL, No Serial Port, No Near Field Communication, Intel 7265 ac 2x2 nvP WW, No Fingerprint Reader, 3 Cell 48 WHr Long Life, 65 Watt Smart nPFC AC Adapter, C5 1.0m Power Cord US, 3/3/0 Warranty US, No vPro AMT Supported, SGX Permanent Disable IOPT, Dual Point Backlit US, Country Localization US, eStar Enable IOPT, 3 year Battery Warranty Card, Core i5 G6 Label</t>
  </si>
  <si>
    <t>X1W80UP</t>
  </si>
  <si>
    <t>HP IDS UMA i7-6600U fWWAN 650 G2 BNBPC, Win 7 Professional 64 650, No Webcam 650, 15.6 LED HD SVA AG flat 650, 8GB (2x4GB) 2133 DDR4, 500GB 7200RPM 650, DVD+/-RW SM DL 650, No Serial Port 650, No Near Field Communication 650, Intel 8260 ac 2x2 +BT 4.2 LE WW 650, No WWAN 650, Fingerprint Reader 650, 3 Cell 48 WHr Long Life 650, 65 Watt Smart nPFC AC Adapter 650, C5 1.0m Power Cord 650, 3/3/0 Warranty 650, AMT Enabled Module 650, TP 650, Country Localization 650, eStar Enable IOPT, 3 year Battery Warranty Card, Intel Core i7 vPro G6 an Label, HP 3y NextBusDayOnsite Notebook Only</t>
  </si>
  <si>
    <t>301-B</t>
  </si>
  <si>
    <t>L6N36UP</t>
  </si>
  <si>
    <r>
      <t xml:space="preserve">HP IDS UMA 810 G3 BNBPC, </t>
    </r>
    <r>
      <rPr>
        <sz val="10"/>
        <color rgb="FFFF0000"/>
        <rFont val="Arial"/>
        <family val="2"/>
      </rPr>
      <t>Win 10 Pro 64 w/DG Win7 64</t>
    </r>
    <r>
      <rPr>
        <sz val="10"/>
        <color theme="1"/>
        <rFont val="Arial"/>
        <family val="2"/>
      </rPr>
      <t>, Intel Core i5-5300U Dual Core, Webcam Integrated 720p HD, 11.6 LED HD UWVA AG, 4GB 1600MHz DDR3L 1DM, 256GB M2 SATA-3 SSD, touchpad Backlit, No Optical Disc Drive, 6 Cell 44 WHr Long Life,  MDC v.92 Modem, Intel 7265AN abgn 2x2 +Bluetooth 4.0 LE MOW, 3/3/3 Warranty, AMT enabled, 45W Hardware Kit, eStar PCID Module, Touch PCID Module, Core i5 vPro-14 BLU Label, MS Win7 Logo BLU Label, HP 3y NextBusDayOnsite Notebook Only SVC</t>
    </r>
  </si>
  <si>
    <t>Core Ultralight Laptop</t>
  </si>
  <si>
    <t>W8E26UP</t>
  </si>
  <si>
    <t>Powerbook 820 G3 I5,  UMA i5-6300U, Win 7 Pro 64 US, No Webcam, 12.5 inch LED HD SVA Anti-Glare (1366x768), 4GB (1x4GB) 2133 DDR4, 128GB M2 SATA-3 Three Layer Cell Solid State Drive, No Near Field Communication, Intel 8260 ac 2x2 +Bluetooth 4.2 LE WW, No WWAN, Fingerprint Reader, 3 Cell 44 WHr Long Life, 45 Watt Smart nPFC AC Adapter, C5 1.8m Power Cord US, 3/3/0 Warranty US, AMT Enabled, Dual Point US, Country Localization US, eStar Enable IOPT, 3 year Battery Warranty Card, Core i5 vPro G6 Label , HP 3year NBD Onsite NB Service Only</t>
  </si>
  <si>
    <t xml:space="preserve">Core Ultralight Laptop </t>
  </si>
  <si>
    <t>W8E27UP</t>
  </si>
  <si>
    <t>Powerbook 820 G3 i7, HP IDS UMA i7-6600U 820 G3 Base NB PC, Microsoft Windows 7 Professional 64 US, No Webcam, 12.5 inch LED HD SVA Anti-Glare (1366x768), 8 GB 2133 DDR4 (1D), 128GB M2 SATA-3 Three Layer Cell Solid State Drive, No Near Field Communication, Intel 8260 ac 2x2 +Bluetooth 4.2 LE WW
No WWAN, Fingerprint Reader, 3 Cell 44 WHr Long Life, 45 Watt Smart nPFC AC Adapter, C5 1.8m Power Cord US, 3/3/0 Warranty US, AMT Enabled, Dual Point US, Country Localization US, eStar Enable IOPT, 3 year Battery Warranty Card, Core i7 vPro G6 Label, HP 3year NBD Onsite NB Service Only</t>
  </si>
  <si>
    <t>Mobile Workstation Configuration</t>
  </si>
  <si>
    <t>X1U91UP</t>
  </si>
  <si>
    <t>ZBook15 Studio Mobile Workstation Z15 G3, HP IDS DSC i7-6700HQ Studio G3 Base NB PC, Windows 10 Pro 64 w/Downgrade Facilitation Win 7 64 US, Win 10 Driver DVD, NVIDIA Quadro M1000M Graphics, No Webcam, 15.6 inch LED FHD UWVA Anti-Glare (1920x1080), 16GB (2x8GB) 2133 DDR4, 256GB Z Turbo Drive PCIe Solid State Drive, Intel 8260 ac 2x2 non vPro +Bluetooth 4.2 WW, No Fingerprint Reader, 4 Cell 64 WHr Long Life, 150 Watt Smart PFC Slim AC Adapter, C5 1.0m Power Cord US, 3/3/3 Warranty US, NO vPro AMT supported Module, M.2 Carrier Cage, SGX Permanent Disable IOPT, Clickpad Backlit US
Country Localization US, 3 year Battery Warranty Card, eStar Enable IOPT, LBL Core i7 G6 Label</t>
  </si>
  <si>
    <t>Core Mobile Workstation Laptop</t>
  </si>
  <si>
    <t xml:space="preserve">Y2P60UP </t>
  </si>
  <si>
    <t>HP IDS i7-6820HQ 15 G3 Base NB PC, Windows 10 Pro 64 w/Downgrade Facilitation Win 7 64 US, Win 10 Driver DVD, NVIDIA Quadro M1000M 2GB GDDR5 Graphics, No Webcam, 15.6 inch LED FHD UWVA Anti-Glare slim (1920x1080), 16GB (2x8GB) 2133 DDR4, 256GB Z Turbo Drive PCIe Solid State Drive, WLAN I 8260 ac 2x2 +BT 4.2 Combo, No WWAN, No Fingerprint Reader, 9 Cell 90 WHr Long Life, 150 Watt Smart PFC Slim AC Adapter, C5 1.0m Power Cord US, 3/3/3 Warranty US, AMT Enabled, Hard Drive Carrier Cage, Dual Point Backlit US, Country Localization US, 3 year Battery Warranty Card, eStar Enable IOPT, LBL Core i7 vPro G6 Label</t>
  </si>
  <si>
    <t>each</t>
  </si>
  <si>
    <t xml:space="preserve">Core Mobile Workstation Laptop </t>
  </si>
  <si>
    <t>Y0C86UP</t>
  </si>
  <si>
    <t>Zbook 17 Mobile Workstation, HP IDS i7-6700HQ 17 G3 Base NB PC, Windows 10 Pro 64 US, NVIDIA Quadro M1000M 2GB GDDR5 Graphics, No Webcam, 17.3 inch LED HD+ SVA Anti-Glare flat (1600x900), 16GB (2x8GB) 2133MHz DDR4 , 500GB 7200RPM, Intel 8260 ac 2x2 non vPro +Bluetooth 4.2 WW, No WWAN, No Fingerprint Reader, 6 Cell 96 WHr Long Life, 200 Watt Smart PFC Slim AC Adapter, C13 1.8m Power Cord US, 3/3/3 Warranty US, No vPro AMT Supported, 2nd Hard Drive Carrier Cage, SGX Permanent Disable IOPT, Dual Point Backlit US, Country Localization US, 3 year Battery Warranty Card, eStar Enable IOPT, LBL Core i7 G6 Label</t>
  </si>
  <si>
    <t>Options / Upgrades</t>
  </si>
  <si>
    <t>43211500 </t>
  </si>
  <si>
    <t>F2B56AA</t>
  </si>
  <si>
    <t>External USB DVD+/-RW Drive</t>
  </si>
  <si>
    <t>Options/Upgrade Ultralight Laptop</t>
  </si>
  <si>
    <t>E7U25AA</t>
  </si>
  <si>
    <t>HP SB03XL Notebook Battery</t>
  </si>
  <si>
    <t>D9Y32AA#ABA</t>
  </si>
  <si>
    <t>HP UltraSlim Docking Station</t>
  </si>
  <si>
    <t>1032-A</t>
  </si>
  <si>
    <t>H5M92AA</t>
  </si>
  <si>
    <t>HP Business Top Load Case </t>
  </si>
  <si>
    <t>Options/Upgrade Standard, Power Laptops</t>
  </si>
  <si>
    <t>A896056</t>
  </si>
  <si>
    <t>Logitech</t>
  </si>
  <si>
    <t>USB Powered External Speakers Logitech: 980-000028-CA</t>
  </si>
  <si>
    <t>Options/Upgrade Standard, Power, Mobile  Laptops</t>
  </si>
  <si>
    <t>A896060</t>
  </si>
  <si>
    <t>Wireless keyboard Logitech: 920-004088-CA</t>
  </si>
  <si>
    <t>Options/Upgrade All Laptops</t>
  </si>
  <si>
    <t>A896059</t>
  </si>
  <si>
    <t>Logitech Headset/Headphone</t>
  </si>
  <si>
    <t>1061-A</t>
  </si>
  <si>
    <t>A896049</t>
  </si>
  <si>
    <t>USB Ergonomic Keyboard</t>
  </si>
  <si>
    <t>A896051</t>
  </si>
  <si>
    <t>Targus USB optical mouse</t>
  </si>
  <si>
    <t>T1A63AA</t>
  </si>
  <si>
    <t>HP Master Keyed Cable Lock 10mm</t>
  </si>
  <si>
    <t>L3L45AV</t>
  </si>
  <si>
    <t xml:space="preserve">8 GB 2133 DDR4 (1D) </t>
  </si>
  <si>
    <t>Options/Upgrade Ultralight Laptop 820</t>
  </si>
  <si>
    <t>L3M18AV</t>
  </si>
  <si>
    <t>16 GB 2133 DDR4 (2D)</t>
  </si>
  <si>
    <t>L3L49AV</t>
  </si>
  <si>
    <t>180 GB M2 SATA-3 SED OPAL2 MLC SSD</t>
  </si>
  <si>
    <t>M7S15AV</t>
  </si>
  <si>
    <t>240 GB M2 SATA-3 MLC SSD</t>
  </si>
  <si>
    <t>N4P36AV</t>
  </si>
  <si>
    <t>256 GB PCIe NVMe SSD</t>
  </si>
  <si>
    <t>L9U53AV</t>
  </si>
  <si>
    <t>Integrated HD Webcam</t>
  </si>
  <si>
    <t>L3L39AV</t>
  </si>
  <si>
    <t>12.5" LED HD SVA Anti-Glare enabled for Webcam (1366x768)</t>
  </si>
  <si>
    <t>M2K50AV</t>
  </si>
  <si>
    <t>Integrated Fingerprint Reader</t>
  </si>
  <si>
    <t>Options/Upgrade Standard, Power Laptops 640</t>
  </si>
  <si>
    <t>L8X75AV</t>
  </si>
  <si>
    <t>L8U82AV</t>
  </si>
  <si>
    <t xml:space="preserve">14 LED HD SVA Anti-Glare enabled for Webcam flat (1366x768) </t>
  </si>
  <si>
    <t>L8Z30AV</t>
  </si>
  <si>
    <t>1TB 5400RPM 640</t>
  </si>
  <si>
    <t>L8Z39AV</t>
  </si>
  <si>
    <t>L8Z96AV</t>
  </si>
  <si>
    <t>Blu-ray ROM DVD+/-RW SuperMulti DL Drive</t>
  </si>
  <si>
    <t>T5D77AV</t>
  </si>
  <si>
    <t>E7U21AA</t>
  </si>
  <si>
    <t>HP CA06XL Long Life Battery</t>
  </si>
  <si>
    <t>H2L63AA</t>
  </si>
  <si>
    <t xml:space="preserve"> HP Comfort Grip Wireless Mobile Mouse</t>
  </si>
  <si>
    <t>M3X50AV</t>
  </si>
  <si>
    <t xml:space="preserve">16 GB 2133 DDR4 (2D) </t>
  </si>
  <si>
    <t>Options/Upgrade Standard, Power Laptops 650</t>
  </si>
  <si>
    <t>L8U71AV</t>
  </si>
  <si>
    <t>15.6" LED HD SVA Anti-Glare enabled for WWAN enabled for Webcam flat</t>
  </si>
  <si>
    <t>L8X77AV</t>
  </si>
  <si>
    <t xml:space="preserve">Integrated HD Webcam </t>
  </si>
  <si>
    <t>L9Q39AV</t>
  </si>
  <si>
    <t>T5D78AV</t>
  </si>
  <si>
    <t>L9Q44AV</t>
  </si>
  <si>
    <t>512 GB M2 SATA-3 TLC SSD</t>
  </si>
  <si>
    <t>L9Q53AV</t>
  </si>
  <si>
    <t>M6W14AV</t>
  </si>
  <si>
    <t>512GB Z Turbo Drive PCIe Solid State Drive</t>
  </si>
  <si>
    <t>Options/Upgrade Mobile Workstation Studio</t>
  </si>
  <si>
    <t>P2D08AV</t>
  </si>
  <si>
    <t>1TB Z Turbo Drive PCIe Solid State Drive</t>
  </si>
  <si>
    <t>M6V92AV</t>
  </si>
  <si>
    <t>15.6 inch LED FHD UWVA Anti-Glare enabled for Webcam (1920x1080)</t>
  </si>
  <si>
    <t>M6W04AV</t>
  </si>
  <si>
    <t>32GB (2x16GB) 2133 DDR4</t>
  </si>
  <si>
    <t>M6W23AV</t>
  </si>
  <si>
    <t>Fingerprint Reader</t>
  </si>
  <si>
    <t>P5Q58AA#ABA</t>
  </si>
  <si>
    <t>HP ZBook 150W TB3 Dock</t>
  </si>
  <si>
    <t>P5Q61AA#ABA</t>
  </si>
  <si>
    <t>HP ZBook 200W TB3 Dock</t>
  </si>
  <si>
    <t>M6V97AV</t>
  </si>
  <si>
    <t>WEBCAM Integrated 720p HD</t>
  </si>
  <si>
    <t>A936061</t>
  </si>
  <si>
    <t xml:space="preserve">USB Numeric Keypad </t>
  </si>
  <si>
    <t>M9R83AV</t>
  </si>
  <si>
    <t>Options/Upgrade Mobile Workstation Laptop 15</t>
  </si>
  <si>
    <t>M9R78AV</t>
  </si>
  <si>
    <t xml:space="preserve">15.6 inch LED FHD UWVA Anti-Glare enabled for Webcam slim (1920x1080) </t>
  </si>
  <si>
    <t>M9R72AV</t>
  </si>
  <si>
    <t xml:space="preserve">NVIDIA Quadro M2000M Graphics </t>
  </si>
  <si>
    <t>M9R91AV</t>
  </si>
  <si>
    <t>32GB (2x16GB) 2133MHz DDR4</t>
  </si>
  <si>
    <t>M9R93AV</t>
  </si>
  <si>
    <t>64GB (4x16GB) 2133MHz DDR4</t>
  </si>
  <si>
    <t>T9T62AV</t>
  </si>
  <si>
    <t>512GB SATA-3 Self Encrypted OPAL2 MLC Solid State Drive</t>
  </si>
  <si>
    <t>T0P65AV</t>
  </si>
  <si>
    <t>P5Q58AA</t>
  </si>
  <si>
    <t>M9M10AV</t>
  </si>
  <si>
    <t>WEBCAM Integrated 720p HD 17</t>
  </si>
  <si>
    <t>Options/Upgrade Mobile Workstation Laptop 17</t>
  </si>
  <si>
    <t>M9M07AV</t>
  </si>
  <si>
    <t>17.3 LED HD+ SVA AG f/CAM flat 17</t>
  </si>
  <si>
    <t>M9M16AV</t>
  </si>
  <si>
    <t>16GB (2x8GB) 2133 DDR4</t>
  </si>
  <si>
    <t>M9M38AV</t>
  </si>
  <si>
    <t>1TB 7200RPM 17</t>
  </si>
  <si>
    <t>M9M28AV</t>
  </si>
  <si>
    <t>256GB SATA-3 Self Encrypted OPAL2 Solid State Drive</t>
  </si>
  <si>
    <t>M9M30AV</t>
  </si>
  <si>
    <t>M9M04AV</t>
  </si>
  <si>
    <t>NVIDIA Quadro M5000M Graphics</t>
  </si>
  <si>
    <t>M9M18AV</t>
  </si>
  <si>
    <t>M9M20AV</t>
  </si>
  <si>
    <t>Service Options / Upgrades</t>
  </si>
  <si>
    <t>U7860E</t>
  </si>
  <si>
    <t>4 Year Warranty, Next Business Day, On-Site</t>
  </si>
  <si>
    <t>Service Options/Upgrades Standard, Power,Ultralight</t>
  </si>
  <si>
    <t>U7861E</t>
  </si>
  <si>
    <t>5 Year Warranty, Next Business Day, On-Site</t>
  </si>
  <si>
    <t>UF633E</t>
  </si>
  <si>
    <t>Service Options/Upgrades Mobile Workstation Laptop</t>
  </si>
  <si>
    <t>UF635E</t>
  </si>
  <si>
    <t>UG841E</t>
  </si>
  <si>
    <t xml:space="preserve">HP 4y NextBusDay Onsite/DMR NB </t>
  </si>
  <si>
    <t>999-5023</t>
  </si>
  <si>
    <t>NWN</t>
  </si>
  <si>
    <t>Basic Installation</t>
  </si>
  <si>
    <t xml:space="preserve"> VAS Installation </t>
  </si>
  <si>
    <t>999-2001</t>
  </si>
  <si>
    <t>Basic Asset Tagging</t>
  </si>
  <si>
    <t xml:space="preserve"> VAS sset Tagging- Bidder adminstration of Sate provided tage (with number)</t>
  </si>
  <si>
    <t>Included</t>
  </si>
  <si>
    <t>Asset information via internet</t>
  </si>
  <si>
    <t>VAS Asset informatin via internet</t>
  </si>
  <si>
    <t>Self-Warranty Certification</t>
  </si>
  <si>
    <t>VAS Self Warranty Certification</t>
  </si>
  <si>
    <t>999-0003</t>
  </si>
  <si>
    <t>Basic Imaging</t>
  </si>
  <si>
    <t>VAS  Imaging</t>
  </si>
  <si>
    <t>999-0024</t>
  </si>
  <si>
    <t>Basic Disposition/Disposal Services</t>
  </si>
  <si>
    <t>VAS Take Back Services</t>
  </si>
  <si>
    <t>*Non Core</t>
  </si>
  <si>
    <t>999-5033</t>
  </si>
  <si>
    <t>Basic Deployment &amp; Logistics</t>
  </si>
  <si>
    <t>VAS Non-Core Deployment and Logistics</t>
  </si>
  <si>
    <t>999-5201</t>
  </si>
  <si>
    <t>Basic Emergency Services</t>
  </si>
  <si>
    <t xml:space="preserve">VAS Emergency Serices (4 hours response per occurrence) </t>
  </si>
  <si>
    <t>* Requires DGS/PD approval</t>
  </si>
  <si>
    <t>TIG-DLG-MON</t>
  </si>
  <si>
    <t>TIG-DIS-MON</t>
  </si>
  <si>
    <t>404a</t>
  </si>
  <si>
    <t>TIG-SWC-MON</t>
  </si>
  <si>
    <t>TIG-AIN-MON</t>
  </si>
  <si>
    <t>TIG-ATG-MON</t>
  </si>
  <si>
    <t>401a</t>
  </si>
  <si>
    <t>TIG-INS-MON</t>
  </si>
  <si>
    <t>P1917s, P2217, P2417H Service Options Upgrades</t>
  </si>
  <si>
    <t>806-2757</t>
  </si>
  <si>
    <t>806-2756</t>
  </si>
  <si>
    <t>Service Options Upgrades</t>
  </si>
  <si>
    <t>LCD-EEEW-27-02</t>
  </si>
  <si>
    <t xml:space="preserve">LCD-EEEW-27-01 </t>
  </si>
  <si>
    <t>Service Options Upgrades for 30 inch monitors</t>
  </si>
  <si>
    <t>810-6399</t>
  </si>
  <si>
    <t>303b</t>
  </si>
  <si>
    <t>810-6398</t>
  </si>
  <si>
    <t>302b</t>
  </si>
  <si>
    <t>301a</t>
  </si>
  <si>
    <t>300a</t>
  </si>
  <si>
    <t>SERVICE OPTIONS UPGRADES</t>
  </si>
  <si>
    <t>Options Upgrades</t>
  </si>
  <si>
    <t>Dell MDA17 Dual Monitor Stand</t>
  </si>
  <si>
    <t>855-BBBN</t>
  </si>
  <si>
    <t>Dell MDS14 Dual Monitor Stand</t>
  </si>
  <si>
    <t>Dell MSA14 Single Monitor Arm Stand</t>
  </si>
  <si>
    <t>332-1235</t>
  </si>
  <si>
    <t>Dell USB Monitor Soundbar AC511</t>
  </si>
  <si>
    <t>318-2885</t>
  </si>
  <si>
    <t>6FT C2G DISPLAYPORT CABLE M/M BLK</t>
  </si>
  <si>
    <t xml:space="preserve">A7639742 </t>
  </si>
  <si>
    <t>201b</t>
  </si>
  <si>
    <t>200a</t>
  </si>
  <si>
    <t>Option Upgrades</t>
  </si>
  <si>
    <t>OPTIONS UPGRADES</t>
  </si>
  <si>
    <t>30 inch Widescreen MONITOR</t>
  </si>
  <si>
    <t>UP3017 30" Widescreen Monitor</t>
  </si>
  <si>
    <t>210-AJGT, 810-6396</t>
  </si>
  <si>
    <t>106d</t>
  </si>
  <si>
    <t>28 inch Widescreen MONITOR</t>
  </si>
  <si>
    <t>28" Widescreen Monitor</t>
  </si>
  <si>
    <t>VG2847SMH</t>
  </si>
  <si>
    <t>105b</t>
  </si>
  <si>
    <t>24 inch Widescreen MONITOR</t>
  </si>
  <si>
    <t>P2417H 24" Widescreen  Monitor</t>
  </si>
  <si>
    <t>210-AIIM, 806-2763</t>
  </si>
  <si>
    <t>320-9794, 806-2763</t>
  </si>
  <si>
    <t>104c</t>
  </si>
  <si>
    <t>22 inch Widescreen MONITOR</t>
  </si>
  <si>
    <t>P2217 22" Widescreen Monitor</t>
  </si>
  <si>
    <t>210-AIIC, 806-2763</t>
  </si>
  <si>
    <t>103b</t>
  </si>
  <si>
    <t>22 inch Touchscreen MONITOR</t>
  </si>
  <si>
    <t>22" Touchscreen Monitor</t>
  </si>
  <si>
    <t>102a</t>
  </si>
  <si>
    <t>19 inch WideScreen MONITOR</t>
  </si>
  <si>
    <t>101b</t>
  </si>
  <si>
    <t>19 inch Standard MONITOR</t>
  </si>
  <si>
    <t xml:space="preserve">P1917s 19" Standard Monitor </t>
  </si>
  <si>
    <t>210-AIIJ , 806-2763</t>
  </si>
  <si>
    <t>100c</t>
  </si>
  <si>
    <r>
      <rPr>
        <sz val="10"/>
        <rFont val="Arial"/>
        <family val="2"/>
      </rPr>
      <t>VAS Emergency Services (4 hour response, per occurrence)</t>
    </r>
  </si>
  <si>
    <r>
      <rPr>
        <sz val="10"/>
        <rFont val="Arial"/>
        <family val="2"/>
      </rPr>
      <t>each</t>
    </r>
  </si>
  <si>
    <r>
      <rPr>
        <sz val="10"/>
        <rFont val="Arial"/>
        <family val="2"/>
      </rPr>
      <t>Basic Emergency Services</t>
    </r>
  </si>
  <si>
    <r>
      <rPr>
        <sz val="10"/>
        <rFont val="Arial"/>
        <family val="2"/>
      </rPr>
      <t>999-5201</t>
    </r>
  </si>
  <si>
    <r>
      <rPr>
        <sz val="10"/>
        <rFont val="Arial"/>
        <family val="2"/>
      </rPr>
      <t>NWN</t>
    </r>
  </si>
  <si>
    <r>
      <rPr>
        <sz val="10"/>
        <rFont val="Arial"/>
        <family val="2"/>
      </rPr>
      <t xml:space="preserve">NON-Core VAS - D
</t>
    </r>
    <r>
      <rPr>
        <sz val="10"/>
        <rFont val="Arial"/>
        <family val="2"/>
      </rPr>
      <t>Deployment &amp; Logistics</t>
    </r>
  </si>
  <si>
    <r>
      <rPr>
        <sz val="10"/>
        <rFont val="Arial"/>
        <family val="2"/>
      </rPr>
      <t>Basic Deployment &amp; Logistics</t>
    </r>
  </si>
  <si>
    <r>
      <rPr>
        <sz val="10"/>
        <rFont val="Arial"/>
        <family val="2"/>
      </rPr>
      <t>999-5033</t>
    </r>
  </si>
  <si>
    <r>
      <rPr>
        <sz val="10"/>
        <rFont val="Arial"/>
        <family val="2"/>
      </rPr>
      <t>Non-Core *</t>
    </r>
  </si>
  <si>
    <r>
      <rPr>
        <sz val="10"/>
        <rFont val="Arial"/>
        <family val="2"/>
      </rPr>
      <t>VAS Take-Back Services</t>
    </r>
  </si>
  <si>
    <r>
      <rPr>
        <sz val="10"/>
        <rFont val="Arial"/>
        <family val="2"/>
      </rPr>
      <t>Basic Disposition/Disposal Services</t>
    </r>
  </si>
  <si>
    <r>
      <rPr>
        <sz val="10"/>
        <rFont val="Arial"/>
        <family val="2"/>
      </rPr>
      <t>999-0024</t>
    </r>
  </si>
  <si>
    <r>
      <rPr>
        <b/>
        <sz val="10"/>
        <rFont val="Arial"/>
        <family val="2"/>
      </rPr>
      <t>Segment ID /Product Category/Group ID</t>
    </r>
  </si>
  <si>
    <r>
      <rPr>
        <b/>
        <sz val="10"/>
        <rFont val="Arial"/>
        <family val="2"/>
      </rPr>
      <t>Contract Discount</t>
    </r>
  </si>
  <si>
    <r>
      <rPr>
        <b/>
        <sz val="10"/>
        <rFont val="Arial"/>
        <family val="2"/>
      </rPr>
      <t>Contract Unit Price</t>
    </r>
  </si>
  <si>
    <r>
      <rPr>
        <b/>
        <sz val="10"/>
        <rFont val="Arial"/>
        <family val="2"/>
      </rPr>
      <t>List Price/MSRP</t>
    </r>
  </si>
  <si>
    <r>
      <rPr>
        <b/>
        <sz val="10"/>
        <rFont val="Arial"/>
        <family val="2"/>
      </rPr>
      <t>Qty in UOM</t>
    </r>
  </si>
  <si>
    <r>
      <rPr>
        <b/>
        <sz val="10"/>
        <rFont val="Arial"/>
        <family val="2"/>
      </rPr>
      <t>UOM</t>
    </r>
  </si>
  <si>
    <r>
      <rPr>
        <b/>
        <sz val="10"/>
        <rFont val="Arial"/>
        <family val="2"/>
      </rPr>
      <t>Item Description</t>
    </r>
  </si>
  <si>
    <r>
      <rPr>
        <b/>
        <sz val="10"/>
        <rFont val="Arial"/>
        <family val="2"/>
      </rPr>
      <t>SKU # / Item #</t>
    </r>
  </si>
  <si>
    <r>
      <rPr>
        <b/>
        <sz val="10"/>
        <rFont val="Arial"/>
        <family val="2"/>
      </rPr>
      <t>Manufacturer (OEM)</t>
    </r>
  </si>
  <si>
    <r>
      <rPr>
        <b/>
        <sz val="10"/>
        <rFont val="Arial"/>
        <family val="2"/>
      </rPr>
      <t>Manufacturer Part Number (OEM #)</t>
    </r>
  </si>
  <si>
    <r>
      <rPr>
        <b/>
        <sz val="10"/>
        <rFont val="Arial"/>
        <family val="2"/>
      </rPr>
      <t xml:space="preserve">UNSPSC
</t>
    </r>
    <r>
      <rPr>
        <b/>
        <sz val="10"/>
        <rFont val="Arial"/>
        <family val="2"/>
      </rPr>
      <t>Code</t>
    </r>
  </si>
  <si>
    <r>
      <rPr>
        <b/>
        <sz val="10"/>
        <rFont val="Arial"/>
        <family val="2"/>
      </rPr>
      <t xml:space="preserve">Contract Line
</t>
    </r>
    <r>
      <rPr>
        <b/>
        <sz val="10"/>
        <rFont val="Arial"/>
        <family val="2"/>
      </rPr>
      <t>Item Number (CLIN) (RFP ID)</t>
    </r>
  </si>
  <si>
    <r>
      <rPr>
        <sz val="10"/>
        <rFont val="Arial"/>
        <family val="2"/>
      </rPr>
      <t>VAS Imaging</t>
    </r>
  </si>
  <si>
    <r>
      <rPr>
        <sz val="10"/>
        <rFont val="Arial"/>
        <family val="2"/>
      </rPr>
      <t>Basic Imaging</t>
    </r>
  </si>
  <si>
    <r>
      <rPr>
        <sz val="10"/>
        <rFont val="Arial"/>
        <family val="2"/>
      </rPr>
      <t>999-0003</t>
    </r>
  </si>
  <si>
    <r>
      <rPr>
        <sz val="10"/>
        <rFont val="Arial"/>
        <family val="2"/>
      </rPr>
      <t>VAS Asset Tagging - Bidder administration of State provided tag (with number)</t>
    </r>
  </si>
  <si>
    <r>
      <rPr>
        <sz val="10"/>
        <rFont val="Arial"/>
        <family val="2"/>
      </rPr>
      <t>Basic Asset Tagging</t>
    </r>
  </si>
  <si>
    <r>
      <rPr>
        <sz val="10"/>
        <rFont val="Arial"/>
        <family val="2"/>
      </rPr>
      <t>999-2001</t>
    </r>
  </si>
  <si>
    <r>
      <rPr>
        <sz val="10"/>
        <rFont val="Arial"/>
        <family val="2"/>
      </rPr>
      <t>VAS  Installation</t>
    </r>
  </si>
  <si>
    <r>
      <rPr>
        <sz val="10"/>
        <rFont val="Arial"/>
        <family val="2"/>
      </rPr>
      <t>Basic Installation</t>
    </r>
  </si>
  <si>
    <r>
      <rPr>
        <sz val="10"/>
        <rFont val="Arial"/>
        <family val="2"/>
      </rPr>
      <t>999-5023</t>
    </r>
  </si>
  <si>
    <r>
      <rPr>
        <b/>
        <sz val="10"/>
        <rFont val="Arial"/>
        <family val="2"/>
      </rPr>
      <t>Value Added Services</t>
    </r>
  </si>
  <si>
    <r>
      <rPr>
        <sz val="10"/>
        <rFont val="Arial"/>
        <family val="2"/>
      </rPr>
      <t>Service Options Upgrades Monitors</t>
    </r>
  </si>
  <si>
    <r>
      <rPr>
        <sz val="10"/>
        <rFont val="Arial"/>
        <family val="2"/>
      </rPr>
      <t>HP 5y Nbd Adv Exchange Large Monitor Service</t>
    </r>
  </si>
  <si>
    <r>
      <rPr>
        <sz val="10"/>
        <rFont val="Arial"/>
        <family val="2"/>
      </rPr>
      <t>U0J13E</t>
    </r>
  </si>
  <si>
    <r>
      <rPr>
        <sz val="10"/>
        <rFont val="Arial"/>
        <family val="2"/>
      </rPr>
      <t>HP</t>
    </r>
  </si>
  <si>
    <r>
      <rPr>
        <sz val="10"/>
        <rFont val="Arial"/>
        <family val="2"/>
      </rPr>
      <t>HP 4y Nbd Adv Exchange Large Monitor Service</t>
    </r>
  </si>
  <si>
    <r>
      <rPr>
        <sz val="10"/>
        <rFont val="Arial"/>
        <family val="2"/>
      </rPr>
      <t>U0J12E</t>
    </r>
  </si>
  <si>
    <r>
      <rPr>
        <sz val="10"/>
        <rFont val="Arial"/>
        <family val="2"/>
      </rPr>
      <t>HP 5y Nbd Adv Exchange Standard Monitor Servic</t>
    </r>
  </si>
  <si>
    <r>
      <rPr>
        <sz val="10"/>
        <rFont val="Arial"/>
        <family val="2"/>
      </rPr>
      <t>U0J11E</t>
    </r>
  </si>
  <si>
    <r>
      <rPr>
        <sz val="10"/>
        <rFont val="Arial"/>
        <family val="2"/>
      </rPr>
      <t>HP 4y Nbd Adv Exchange Standard Monitor Servic</t>
    </r>
  </si>
  <si>
    <r>
      <rPr>
        <sz val="10"/>
        <rFont val="Arial"/>
        <family val="2"/>
      </rPr>
      <t>U0J10E</t>
    </r>
  </si>
  <si>
    <r>
      <rPr>
        <sz val="10"/>
        <rFont val="Arial"/>
        <family val="2"/>
      </rPr>
      <t>Service Options Upgrades Thin Client Desktop</t>
    </r>
  </si>
  <si>
    <r>
      <rPr>
        <sz val="10"/>
        <rFont val="Arial"/>
        <family val="2"/>
      </rPr>
      <t>HP 5y NextBusDayExch ThinClient Only SVC</t>
    </r>
  </si>
  <si>
    <r>
      <rPr>
        <sz val="10"/>
        <rFont val="Arial"/>
        <family val="2"/>
      </rPr>
      <t>U7929E</t>
    </r>
  </si>
  <si>
    <r>
      <rPr>
        <sz val="10"/>
        <rFont val="Arial"/>
        <family val="2"/>
      </rPr>
      <t>HP 4y NextBusDayExch ThinClient Only SVC</t>
    </r>
  </si>
  <si>
    <r>
      <rPr>
        <sz val="10"/>
        <rFont val="Arial"/>
        <family val="2"/>
      </rPr>
      <t>U7927E</t>
    </r>
  </si>
  <si>
    <r>
      <rPr>
        <sz val="10"/>
        <rFont val="Arial"/>
        <family val="2"/>
      </rPr>
      <t>HP 3y NextBusDay Exchange TC Only SVC</t>
    </r>
  </si>
  <si>
    <r>
      <rPr>
        <sz val="10"/>
        <rFont val="Arial"/>
        <family val="2"/>
      </rPr>
      <t>U4847E</t>
    </r>
  </si>
  <si>
    <r>
      <rPr>
        <sz val="10"/>
        <rFont val="Arial"/>
        <family val="2"/>
      </rPr>
      <t>Service Options Upgrades Workstation Desktop</t>
    </r>
  </si>
  <si>
    <r>
      <rPr>
        <sz val="10"/>
        <rFont val="Arial"/>
        <family val="2"/>
      </rPr>
      <t>HP 5y Nbd Onsite/DMR Workstation Service</t>
    </r>
  </si>
  <si>
    <r>
      <rPr>
        <sz val="10"/>
        <rFont val="Arial"/>
        <family val="2"/>
      </rPr>
      <t>UE344E</t>
    </r>
  </si>
  <si>
    <r>
      <rPr>
        <sz val="10"/>
        <rFont val="Arial"/>
        <family val="2"/>
      </rPr>
      <t>HP 4y Nbd Onsite/DMR Workstation Service</t>
    </r>
  </si>
  <si>
    <r>
      <rPr>
        <sz val="10"/>
        <rFont val="Arial"/>
        <family val="2"/>
      </rPr>
      <t>UE343E</t>
    </r>
  </si>
  <si>
    <r>
      <rPr>
        <sz val="10"/>
        <rFont val="Arial"/>
        <family val="2"/>
      </rPr>
      <t>HP 3y Nbd Onsite/DMR Workstation Service</t>
    </r>
  </si>
  <si>
    <r>
      <rPr>
        <sz val="10"/>
        <rFont val="Arial"/>
        <family val="2"/>
      </rPr>
      <t>UE342E</t>
    </r>
  </si>
  <si>
    <r>
      <rPr>
        <sz val="10"/>
        <rFont val="Arial"/>
        <family val="2"/>
      </rPr>
      <t>Service Options Upgrades  Standard/ Power Desktop</t>
    </r>
  </si>
  <si>
    <r>
      <rPr>
        <sz val="10"/>
        <rFont val="Arial"/>
        <family val="2"/>
      </rPr>
      <t>HP 5y NextBusDay Onsite/DMR DT Only SVC</t>
    </r>
  </si>
  <si>
    <r>
      <rPr>
        <sz val="10"/>
        <rFont val="Arial"/>
        <family val="2"/>
      </rPr>
      <t>UE334E</t>
    </r>
  </si>
  <si>
    <r>
      <rPr>
        <sz val="10"/>
        <rFont val="Arial"/>
        <family val="2"/>
      </rPr>
      <t>HP 4y NextBusDay Onsite/DMR DT Only SVC</t>
    </r>
  </si>
  <si>
    <r>
      <rPr>
        <sz val="10"/>
        <rFont val="Arial"/>
        <family val="2"/>
      </rPr>
      <t>UE333E</t>
    </r>
  </si>
  <si>
    <r>
      <rPr>
        <sz val="10"/>
        <rFont val="Arial"/>
        <family val="2"/>
      </rPr>
      <t>HP 3y NextBusDay Onsite/DMR DT Only SVC</t>
    </r>
  </si>
  <si>
    <r>
      <rPr>
        <sz val="10"/>
        <rFont val="Arial"/>
        <family val="2"/>
      </rPr>
      <t>UE332E</t>
    </r>
  </si>
  <si>
    <r>
      <rPr>
        <b/>
        <sz val="10"/>
        <rFont val="Arial"/>
        <family val="2"/>
      </rPr>
      <t>Service Options / Upgrades</t>
    </r>
  </si>
  <si>
    <r>
      <rPr>
        <sz val="10"/>
        <rFont val="Arial"/>
        <family val="2"/>
      </rPr>
      <t>Options Upgrades 24 Inch Widescreen Monitor</t>
    </r>
  </si>
  <si>
    <r>
      <rPr>
        <sz val="10"/>
        <rFont val="Arial"/>
        <family val="2"/>
      </rPr>
      <t>HP EliteDisplay E242 Monitor US</t>
    </r>
  </si>
  <si>
    <r>
      <rPr>
        <sz val="10"/>
        <rFont val="Arial"/>
        <family val="2"/>
      </rPr>
      <t>M1P02AA#ABA</t>
    </r>
  </si>
  <si>
    <r>
      <rPr>
        <sz val="10"/>
        <rFont val="Arial"/>
        <family val="2"/>
      </rPr>
      <t>1804-a</t>
    </r>
  </si>
  <si>
    <r>
      <rPr>
        <sz val="10"/>
        <rFont val="Arial"/>
        <family val="2"/>
      </rPr>
      <t xml:space="preserve">Options Upgrades 22 Inch Widescreen
</t>
    </r>
    <r>
      <rPr>
        <sz val="10"/>
        <rFont val="Arial"/>
        <family val="2"/>
      </rPr>
      <t>Monitor</t>
    </r>
  </si>
  <si>
    <r>
      <rPr>
        <sz val="10"/>
        <rFont val="Arial"/>
        <family val="2"/>
      </rPr>
      <t>HP EliteDisplay E232 Monitor US</t>
    </r>
  </si>
  <si>
    <r>
      <rPr>
        <sz val="10"/>
        <rFont val="Arial"/>
        <family val="2"/>
      </rPr>
      <t>M1N98AA#ABA</t>
    </r>
  </si>
  <si>
    <r>
      <rPr>
        <sz val="10"/>
        <rFont val="Arial"/>
        <family val="2"/>
      </rPr>
      <t>1802-A</t>
    </r>
  </si>
  <si>
    <r>
      <rPr>
        <sz val="10"/>
        <rFont val="Arial"/>
        <family val="2"/>
      </rPr>
      <t>Options Upgrades 21 Inch Touchscreen Monitor</t>
    </r>
  </si>
  <si>
    <r>
      <rPr>
        <sz val="10"/>
        <rFont val="Arial"/>
        <family val="2"/>
      </rPr>
      <t>HP EliteDisplay E220t Touch MNT US</t>
    </r>
  </si>
  <si>
    <r>
      <rPr>
        <sz val="10"/>
        <rFont val="Arial"/>
        <family val="2"/>
      </rPr>
      <t>L4Q76AA#ABA</t>
    </r>
  </si>
  <si>
    <r>
      <rPr>
        <sz val="10"/>
        <rFont val="Arial"/>
        <family val="2"/>
      </rPr>
      <t>1801-A</t>
    </r>
  </si>
  <si>
    <r>
      <rPr>
        <sz val="10"/>
        <rFont val="Arial"/>
        <family val="2"/>
      </rPr>
      <t>Options Upgrades 19 Inch Widescreen Monitor O/U</t>
    </r>
  </si>
  <si>
    <r>
      <rPr>
        <sz val="10"/>
        <rFont val="Arial"/>
        <family val="2"/>
      </rPr>
      <t>HP EliteDisplay E202 Monitor US</t>
    </r>
  </si>
  <si>
    <r>
      <rPr>
        <sz val="10"/>
        <rFont val="Arial"/>
        <family val="2"/>
      </rPr>
      <t>M1F41AA#ABA</t>
    </r>
  </si>
  <si>
    <r>
      <rPr>
        <sz val="10"/>
        <rFont val="Arial"/>
        <family val="2"/>
      </rPr>
      <t>1800-A</t>
    </r>
  </si>
  <si>
    <r>
      <rPr>
        <sz val="11"/>
        <rFont val="Calibri"/>
        <family val="2"/>
      </rPr>
      <t>AiO 800 Options Upgrades</t>
    </r>
  </si>
  <si>
    <r>
      <rPr>
        <sz val="10"/>
        <rFont val="Arial"/>
        <family val="2"/>
      </rPr>
      <t>HP Tri-Mode Wireless Charging Stand</t>
    </r>
  </si>
  <si>
    <r>
      <rPr>
        <sz val="10"/>
        <rFont val="Arial"/>
        <family val="2"/>
      </rPr>
      <t>T3N35AV</t>
    </r>
  </si>
  <si>
    <r>
      <rPr>
        <sz val="10"/>
        <rFont val="Arial"/>
        <family val="2"/>
      </rPr>
      <t>Intel Core i7-6700 3.4G 8M 2133 4C CPU</t>
    </r>
  </si>
  <si>
    <r>
      <rPr>
        <sz val="10"/>
        <rFont val="Arial"/>
        <family val="2"/>
      </rPr>
      <t>N2Q44AV</t>
    </r>
  </si>
  <si>
    <r>
      <rPr>
        <sz val="11"/>
        <rFont val="Calibri"/>
        <family val="2"/>
      </rPr>
      <t>Z640 Options Upgrades</t>
    </r>
  </si>
  <si>
    <r>
      <rPr>
        <sz val="10"/>
        <rFont val="Arial"/>
        <family val="2"/>
      </rPr>
      <t>512GB SATA 1st SSD</t>
    </r>
  </si>
  <si>
    <r>
      <rPr>
        <sz val="10"/>
        <rFont val="Arial"/>
        <family val="2"/>
      </rPr>
      <t>J3J83AV</t>
    </r>
  </si>
  <si>
    <r>
      <rPr>
        <sz val="10"/>
        <rFont val="Arial"/>
        <family val="2"/>
      </rPr>
      <t>256GB SATA 1st SSD</t>
    </r>
  </si>
  <si>
    <r>
      <rPr>
        <sz val="10"/>
        <rFont val="Arial"/>
        <family val="2"/>
      </rPr>
      <t>J3J82AV</t>
    </r>
  </si>
  <si>
    <r>
      <rPr>
        <sz val="10"/>
        <rFont val="Arial"/>
        <family val="2"/>
      </rPr>
      <t>16GB DDR4-2133 (4x4GB) 2CPU RegRAM</t>
    </r>
  </si>
  <si>
    <r>
      <rPr>
        <sz val="10"/>
        <rFont val="Arial"/>
        <family val="2"/>
      </rPr>
      <t>G8X36AV</t>
    </r>
  </si>
  <si>
    <r>
      <rPr>
        <sz val="10"/>
        <rFont val="Arial"/>
        <family val="2"/>
      </rPr>
      <t>64GB DDR4-2133 (4x16GB) 2CPU RegRAM</t>
    </r>
  </si>
  <si>
    <r>
      <rPr>
        <sz val="10"/>
        <rFont val="Arial"/>
        <family val="2"/>
      </rPr>
      <t>K6D86AV</t>
    </r>
  </si>
  <si>
    <r>
      <rPr>
        <sz val="10"/>
        <rFont val="Arial"/>
        <family val="2"/>
      </rPr>
      <t>64GB DDR4-2133 (4x16GB) 1CPU RegRAM</t>
    </r>
  </si>
  <si>
    <r>
      <rPr>
        <sz val="10"/>
        <rFont val="Arial"/>
        <family val="2"/>
      </rPr>
      <t>G8X33AV</t>
    </r>
  </si>
  <si>
    <r>
      <rPr>
        <sz val="10"/>
        <rFont val="Arial"/>
        <family val="2"/>
      </rPr>
      <t>32GB DDR4-2133 (4x8GB) 2CPU RegRAM</t>
    </r>
  </si>
  <si>
    <r>
      <rPr>
        <sz val="10"/>
        <rFont val="Arial"/>
        <family val="2"/>
      </rPr>
      <t>G8X38AV</t>
    </r>
  </si>
  <si>
    <r>
      <rPr>
        <sz val="10"/>
        <rFont val="Arial"/>
        <family val="2"/>
      </rPr>
      <t>32GB DDR4-2133 (4x8GB) 1CPU RegRAM</t>
    </r>
  </si>
  <si>
    <r>
      <rPr>
        <sz val="10"/>
        <rFont val="Arial"/>
        <family val="2"/>
      </rPr>
      <t>G8X31AV</t>
    </r>
  </si>
  <si>
    <r>
      <rPr>
        <sz val="10"/>
        <rFont val="Arial"/>
        <family val="2"/>
      </rPr>
      <t>Intel Xeon E5-2630v3 2.40GHz 20MB 1866 8C CPU</t>
    </r>
  </si>
  <si>
    <r>
      <rPr>
        <sz val="10"/>
        <rFont val="Arial"/>
        <family val="2"/>
      </rPr>
      <t>J6F36AV</t>
    </r>
  </si>
  <si>
    <r>
      <rPr>
        <sz val="10"/>
        <rFont val="Arial"/>
        <family val="2"/>
      </rPr>
      <t>Intel Xeon E5-1680v3 3.20GHz 20MB 2133 8C CPU</t>
    </r>
  </si>
  <si>
    <r>
      <rPr>
        <sz val="10"/>
        <rFont val="Arial"/>
        <family val="2"/>
      </rPr>
      <t>J6F16AV</t>
    </r>
  </si>
  <si>
    <r>
      <rPr>
        <sz val="10"/>
        <rFont val="Arial"/>
        <family val="2"/>
      </rPr>
      <t>Intel Xeon E5-1660v3 3.00GHz 20MB 2133 8C CPU</t>
    </r>
  </si>
  <si>
    <r>
      <rPr>
        <sz val="10"/>
        <rFont val="Arial"/>
        <family val="2"/>
      </rPr>
      <t>J6F17AV</t>
    </r>
  </si>
  <si>
    <r>
      <rPr>
        <sz val="10"/>
        <rFont val="Arial"/>
        <family val="2"/>
      </rPr>
      <t>Intel Xeon E5-1650v3 3.50GHz 15MB 2133 6C CPU</t>
    </r>
  </si>
  <si>
    <r>
      <rPr>
        <sz val="10"/>
        <rFont val="Arial"/>
        <family val="2"/>
      </rPr>
      <t>J6F18AV</t>
    </r>
  </si>
  <si>
    <r>
      <rPr>
        <sz val="10"/>
        <rFont val="Arial"/>
        <family val="2"/>
      </rPr>
      <t>Intel Xeon E5-1630v3 3.70GHz 10MB 2133 4C CPU</t>
    </r>
  </si>
  <si>
    <r>
      <rPr>
        <sz val="10"/>
        <rFont val="Arial"/>
        <family val="2"/>
      </rPr>
      <t>J6F19AV</t>
    </r>
  </si>
  <si>
    <r>
      <rPr>
        <sz val="10"/>
        <rFont val="Arial"/>
        <family val="2"/>
      </rPr>
      <t>Intel Xeon E5-1620v3 3.50GHz 10MB 2133 4C CPU</t>
    </r>
  </si>
  <si>
    <r>
      <rPr>
        <sz val="10"/>
        <rFont val="Arial"/>
        <family val="2"/>
      </rPr>
      <t>J6F20AV</t>
    </r>
  </si>
  <si>
    <r>
      <rPr>
        <sz val="10"/>
        <rFont val="Arial"/>
        <family val="2"/>
      </rPr>
      <t>Intel Xeon E5-1607v3 3.10GHz 10MB 1866 4C CPU</t>
    </r>
  </si>
  <si>
    <r>
      <rPr>
        <sz val="10"/>
        <rFont val="Arial"/>
        <family val="2"/>
      </rPr>
      <t>J6F21AV</t>
    </r>
  </si>
  <si>
    <r>
      <rPr>
        <sz val="10"/>
        <rFont val="Arial"/>
        <family val="2"/>
      </rPr>
      <t xml:space="preserve">NVIDIA Quadro K620 2GB DL-DVI(I)+DP 1st No
</t>
    </r>
    <r>
      <rPr>
        <sz val="10"/>
        <rFont val="Arial"/>
        <family val="2"/>
      </rPr>
      <t>cables included Graphics</t>
    </r>
  </si>
  <si>
    <r>
      <rPr>
        <sz val="10"/>
        <rFont val="Arial"/>
        <family val="2"/>
      </rPr>
      <t>J1P93AV</t>
    </r>
  </si>
  <si>
    <r>
      <rPr>
        <sz val="10"/>
        <rFont val="Arial"/>
        <family val="2"/>
      </rPr>
      <t xml:space="preserve">NVIDIA Quadro K5200 8GB DL-DVI(I)+DL-
</t>
    </r>
    <r>
      <rPr>
        <sz val="10"/>
        <rFont val="Arial"/>
        <family val="2"/>
      </rPr>
      <t>DVI(D)+2xDP 1st No cables included Graphics</t>
    </r>
  </si>
  <si>
    <r>
      <rPr>
        <sz val="10"/>
        <rFont val="Arial"/>
        <family val="2"/>
      </rPr>
      <t>J1P96AV</t>
    </r>
  </si>
  <si>
    <r>
      <rPr>
        <sz val="10"/>
        <rFont val="Arial"/>
        <family val="2"/>
      </rPr>
      <t xml:space="preserve">NVIDIA Quadro K4200 4GB DL-DVI(I)+2xDP 1st
</t>
    </r>
    <r>
      <rPr>
        <sz val="10"/>
        <rFont val="Arial"/>
        <family val="2"/>
      </rPr>
      <t>No cables included Graphics</t>
    </r>
  </si>
  <si>
    <r>
      <rPr>
        <sz val="10"/>
        <rFont val="Arial"/>
        <family val="2"/>
      </rPr>
      <t>J1P95AV</t>
    </r>
  </si>
  <si>
    <r>
      <rPr>
        <sz val="10"/>
        <rFont val="Arial"/>
        <family val="2"/>
      </rPr>
      <t xml:space="preserve">NVIDIA Quadro K420 1GB DL-DVI(I)+DP 1st No
</t>
    </r>
    <r>
      <rPr>
        <sz val="10"/>
        <rFont val="Arial"/>
        <family val="2"/>
      </rPr>
      <t>cables included Graphics</t>
    </r>
  </si>
  <si>
    <r>
      <rPr>
        <sz val="10"/>
        <rFont val="Arial"/>
        <family val="2"/>
      </rPr>
      <t>J1P92AV</t>
    </r>
  </si>
  <si>
    <r>
      <rPr>
        <sz val="10"/>
        <rFont val="Arial"/>
        <family val="2"/>
      </rPr>
      <t>1.2TB 10K RPM SAS SFF 1st HDD</t>
    </r>
  </si>
  <si>
    <r>
      <rPr>
        <sz val="10"/>
        <rFont val="Arial"/>
        <family val="2"/>
      </rPr>
      <t>J3J90AV</t>
    </r>
  </si>
  <si>
    <r>
      <rPr>
        <sz val="10"/>
        <rFont val="Arial"/>
        <family val="2"/>
      </rPr>
      <t>300GB 10K RPM SAS SFF 1st HDD</t>
    </r>
  </si>
  <si>
    <r>
      <rPr>
        <sz val="10"/>
        <rFont val="Arial"/>
        <family val="2"/>
      </rPr>
      <t>J3J88AV</t>
    </r>
  </si>
  <si>
    <r>
      <rPr>
        <sz val="11"/>
        <rFont val="Calibri"/>
        <family val="2"/>
      </rPr>
      <t>Options Upgrades</t>
    </r>
  </si>
  <si>
    <r>
      <rPr>
        <sz val="10"/>
        <rFont val="Arial"/>
        <family val="2"/>
      </rPr>
      <t>HP Mobile USB nLS DVDRW Drive</t>
    </r>
  </si>
  <si>
    <r>
      <rPr>
        <sz val="10"/>
        <rFont val="Arial"/>
        <family val="2"/>
      </rPr>
      <t>A2U57AA</t>
    </r>
  </si>
  <si>
    <r>
      <rPr>
        <sz val="10"/>
        <rFont val="Arial"/>
        <family val="2"/>
      </rPr>
      <t>Intel 6205 802.11 a/b/g/n PCIe x1 WLAN</t>
    </r>
  </si>
  <si>
    <r>
      <rPr>
        <sz val="10"/>
        <rFont val="Arial"/>
        <family val="2"/>
      </rPr>
      <t>E0X93AA</t>
    </r>
  </si>
  <si>
    <r>
      <rPr>
        <sz val="10"/>
        <rFont val="Arial"/>
        <family val="2"/>
      </rPr>
      <t>HP LCD Speaker Bar</t>
    </r>
  </si>
  <si>
    <r>
      <rPr>
        <sz val="10"/>
        <rFont val="Arial"/>
        <family val="2"/>
      </rPr>
      <t>NQ576AA</t>
    </r>
  </si>
  <si>
    <r>
      <rPr>
        <sz val="10"/>
        <rFont val="Arial"/>
        <family val="2"/>
      </rPr>
      <t>HP DMS 59 to Dual VGA Cable Kit</t>
    </r>
  </si>
  <si>
    <r>
      <rPr>
        <sz val="10"/>
        <rFont val="Arial"/>
        <family val="2"/>
      </rPr>
      <t>GS567AA</t>
    </r>
  </si>
  <si>
    <r>
      <rPr>
        <sz val="10"/>
        <rFont val="Arial"/>
        <family val="2"/>
      </rPr>
      <t>HP DMS-59 to dual DisplayPort Adapter</t>
    </r>
  </si>
  <si>
    <r>
      <rPr>
        <sz val="10"/>
        <rFont val="Arial"/>
        <family val="2"/>
      </rPr>
      <t>XP688AA</t>
    </r>
  </si>
  <si>
    <r>
      <rPr>
        <sz val="10"/>
        <rFont val="Arial"/>
        <family val="2"/>
      </rPr>
      <t>HP Mobile USB DVDRW Drive</t>
    </r>
  </si>
  <si>
    <r>
      <rPr>
        <sz val="10"/>
        <rFont val="Arial"/>
        <family val="2"/>
      </rPr>
      <t>BU516AA</t>
    </r>
  </si>
  <si>
    <r>
      <rPr>
        <sz val="10"/>
        <rFont val="Arial"/>
        <family val="2"/>
      </rPr>
      <t>HP USB Graphics Adapter</t>
    </r>
  </si>
  <si>
    <r>
      <rPr>
        <sz val="10"/>
        <rFont val="Arial"/>
        <family val="2"/>
      </rPr>
      <t>NL571AA</t>
    </r>
  </si>
  <si>
    <r>
      <rPr>
        <sz val="10"/>
        <rFont val="Arial"/>
        <family val="2"/>
      </rPr>
      <t>DMS-59 to Dual DVI Cable Kit,accessory</t>
    </r>
  </si>
  <si>
    <r>
      <rPr>
        <sz val="10"/>
        <rFont val="Arial"/>
        <family val="2"/>
      </rPr>
      <t>DL139A</t>
    </r>
  </si>
  <si>
    <r>
      <rPr>
        <sz val="10"/>
        <rFont val="Arial"/>
        <family val="2"/>
      </rPr>
      <t>HP DisplayPort To VGA Adapter</t>
    </r>
  </si>
  <si>
    <r>
      <rPr>
        <sz val="10"/>
        <rFont val="Arial"/>
        <family val="2"/>
      </rPr>
      <t>AS615AA</t>
    </r>
  </si>
  <si>
    <r>
      <rPr>
        <sz val="10"/>
        <rFont val="Arial"/>
        <family val="2"/>
      </rPr>
      <t>HP DVI Cable Kit</t>
    </r>
  </si>
  <si>
    <r>
      <rPr>
        <sz val="10"/>
        <rFont val="Arial"/>
        <family val="2"/>
      </rPr>
      <t>DC198A</t>
    </r>
  </si>
  <si>
    <r>
      <rPr>
        <sz val="10"/>
        <rFont val="Arial"/>
        <family val="2"/>
      </rPr>
      <t>HP Business Speakers</t>
    </r>
  </si>
  <si>
    <r>
      <rPr>
        <sz val="10"/>
        <rFont val="Arial"/>
        <family val="2"/>
      </rPr>
      <t>D9J19AA</t>
    </r>
  </si>
  <si>
    <r>
      <rPr>
        <sz val="10"/>
        <rFont val="Arial"/>
        <family val="2"/>
      </rPr>
      <t>HP EliteOne 800 G2 23-in Non-Touch AiO</t>
    </r>
  </si>
  <si>
    <r>
      <rPr>
        <sz val="10"/>
        <rFont val="Arial"/>
        <family val="2"/>
      </rPr>
      <t>L3N90AV</t>
    </r>
  </si>
  <si>
    <r>
      <rPr>
        <sz val="10"/>
        <rFont val="Arial"/>
        <family val="2"/>
      </rPr>
      <t>1041-A</t>
    </r>
  </si>
  <si>
    <r>
      <rPr>
        <sz val="11"/>
        <rFont val="Calibri"/>
        <family val="2"/>
      </rPr>
      <t>800 Mini  Upgrades</t>
    </r>
  </si>
  <si>
    <r>
      <rPr>
        <sz val="10"/>
        <rFont val="Arial"/>
        <family val="2"/>
      </rPr>
      <t>256GB SATA 2.5 Opal2 SED SSD</t>
    </r>
  </si>
  <si>
    <r>
      <rPr>
        <sz val="10"/>
        <rFont val="Arial"/>
        <family val="2"/>
      </rPr>
      <t>L2A62AV</t>
    </r>
  </si>
  <si>
    <r>
      <rPr>
        <sz val="10"/>
        <rFont val="Arial"/>
        <family val="2"/>
      </rPr>
      <t>1040-A</t>
    </r>
  </si>
  <si>
    <r>
      <rPr>
        <sz val="10"/>
        <rFont val="Arial"/>
        <family val="2"/>
      </rPr>
      <t>1TB SATA 6G 2.5 8G SSHD</t>
    </r>
  </si>
  <si>
    <r>
      <rPr>
        <sz val="10"/>
        <rFont val="Arial"/>
        <family val="2"/>
      </rPr>
      <t>L2A59AV</t>
    </r>
  </si>
  <si>
    <r>
      <rPr>
        <sz val="10"/>
        <rFont val="Arial"/>
        <family val="2"/>
      </rPr>
      <t>1039-A</t>
    </r>
  </si>
  <si>
    <r>
      <rPr>
        <sz val="10"/>
        <rFont val="Arial"/>
        <family val="2"/>
      </rPr>
      <t>180GB SATA 2.5 Opal2 SED SSD</t>
    </r>
  </si>
  <si>
    <r>
      <rPr>
        <sz val="10"/>
        <rFont val="Arial"/>
        <family val="2"/>
      </rPr>
      <t>N8G42AV</t>
    </r>
  </si>
  <si>
    <r>
      <rPr>
        <sz val="10"/>
        <rFont val="Arial"/>
        <family val="2"/>
      </rPr>
      <t>1038-A</t>
    </r>
  </si>
  <si>
    <r>
      <rPr>
        <sz val="10"/>
        <rFont val="Arial"/>
        <family val="2"/>
      </rPr>
      <t>180GB SATA 2.5 Non-SED SSD</t>
    </r>
  </si>
  <si>
    <r>
      <rPr>
        <sz val="10"/>
        <rFont val="Arial"/>
        <family val="2"/>
      </rPr>
      <t>N8G41AV</t>
    </r>
  </si>
  <si>
    <r>
      <rPr>
        <sz val="10"/>
        <rFont val="Arial"/>
        <family val="2"/>
      </rPr>
      <t>1037-A</t>
    </r>
  </si>
  <si>
    <r>
      <rPr>
        <sz val="10"/>
        <rFont val="Arial"/>
        <family val="2"/>
      </rPr>
      <t>120GB SATA 2.5 Opal2 SED SSD</t>
    </r>
  </si>
  <si>
    <r>
      <rPr>
        <sz val="10"/>
        <rFont val="Arial"/>
        <family val="2"/>
      </rPr>
      <t>N8G38AV</t>
    </r>
  </si>
  <si>
    <r>
      <rPr>
        <sz val="10"/>
        <rFont val="Arial"/>
        <family val="2"/>
      </rPr>
      <t>1035-A</t>
    </r>
  </si>
  <si>
    <r>
      <rPr>
        <sz val="10"/>
        <rFont val="Arial"/>
        <family val="2"/>
      </rPr>
      <t>Intel 8260 802.11ac M.2 BT VPro</t>
    </r>
  </si>
  <si>
    <r>
      <rPr>
        <sz val="10"/>
        <rFont val="Arial"/>
        <family val="2"/>
      </rPr>
      <t>N8G54AV</t>
    </r>
  </si>
  <si>
    <r>
      <rPr>
        <sz val="10"/>
        <rFont val="Arial"/>
        <family val="2"/>
      </rPr>
      <t>1034-A</t>
    </r>
  </si>
  <si>
    <r>
      <rPr>
        <sz val="10"/>
        <rFont val="Arial"/>
        <family val="2"/>
      </rPr>
      <t>16GB DDR4-2133 SODIMM (2x8GB) RAM</t>
    </r>
  </si>
  <si>
    <r>
      <rPr>
        <sz val="10"/>
        <rFont val="Arial"/>
        <family val="2"/>
      </rPr>
      <t>L1W03AV</t>
    </r>
  </si>
  <si>
    <r>
      <rPr>
        <sz val="10"/>
        <rFont val="Arial"/>
        <family val="2"/>
      </rPr>
      <t>1032-A</t>
    </r>
  </si>
  <si>
    <r>
      <rPr>
        <sz val="10"/>
        <rFont val="Arial"/>
        <family val="2"/>
      </rPr>
      <t>Display port cable kit</t>
    </r>
  </si>
  <si>
    <r>
      <rPr>
        <sz val="10"/>
        <rFont val="Arial"/>
        <family val="2"/>
      </rPr>
      <t>VN567AA</t>
    </r>
  </si>
  <si>
    <r>
      <rPr>
        <sz val="11"/>
        <rFont val="Calibri"/>
        <family val="2"/>
      </rPr>
      <t>AiO Upgrade</t>
    </r>
  </si>
  <si>
    <r>
      <rPr>
        <sz val="10"/>
        <rFont val="Arial"/>
        <family val="2"/>
      </rPr>
      <t>HP Recline Stand</t>
    </r>
  </si>
  <si>
    <r>
      <rPr>
        <sz val="10"/>
        <rFont val="Arial"/>
        <family val="2"/>
      </rPr>
      <t>N1U53AV</t>
    </r>
  </si>
  <si>
    <r>
      <rPr>
        <sz val="10"/>
        <rFont val="Arial"/>
        <family val="2"/>
      </rPr>
      <t>1028-A</t>
    </r>
  </si>
  <si>
    <r>
      <rPr>
        <sz val="10"/>
        <rFont val="Arial"/>
        <family val="2"/>
      </rPr>
      <t>128GB SATA 2.5 SSD</t>
    </r>
  </si>
  <si>
    <r>
      <rPr>
        <sz val="10"/>
        <rFont val="Arial"/>
        <family val="2"/>
      </rPr>
      <t>L4K07AV</t>
    </r>
  </si>
  <si>
    <r>
      <rPr>
        <sz val="10"/>
        <rFont val="Arial"/>
        <family val="2"/>
      </rPr>
      <t>1026-C</t>
    </r>
  </si>
  <si>
    <r>
      <rPr>
        <sz val="11"/>
        <rFont val="Calibri"/>
        <family val="2"/>
      </rPr>
      <t>AOI Options Upgrades</t>
    </r>
  </si>
  <si>
    <r>
      <rPr>
        <sz val="10"/>
        <rFont val="Arial"/>
        <family val="2"/>
      </rPr>
      <t>8GB DDR4-2133 SODIMM (2x4GB) RAM</t>
    </r>
  </si>
  <si>
    <r>
      <rPr>
        <sz val="10"/>
        <rFont val="Arial"/>
        <family val="2"/>
      </rPr>
      <t>L4K62AV</t>
    </r>
  </si>
  <si>
    <r>
      <rPr>
        <sz val="10"/>
        <rFont val="Arial"/>
        <family val="2"/>
      </rPr>
      <t>1025-A</t>
    </r>
  </si>
  <si>
    <r>
      <rPr>
        <sz val="11"/>
        <rFont val="Calibri"/>
        <family val="2"/>
      </rPr>
      <t>POWER DESKTOP 800 Upgrade</t>
    </r>
  </si>
  <si>
    <r>
      <rPr>
        <sz val="10"/>
        <rFont val="Arial"/>
        <family val="2"/>
      </rPr>
      <t>HP DisplayPort To DVI-D Adapter</t>
    </r>
  </si>
  <si>
    <r>
      <rPr>
        <sz val="10"/>
        <rFont val="Arial"/>
        <family val="2"/>
      </rPr>
      <t>L1P73AV</t>
    </r>
  </si>
  <si>
    <r>
      <rPr>
        <sz val="10"/>
        <rFont val="Arial"/>
        <family val="2"/>
      </rPr>
      <t>1023-A</t>
    </r>
  </si>
  <si>
    <r>
      <rPr>
        <sz val="10"/>
        <rFont val="Arial"/>
        <family val="2"/>
      </rPr>
      <t>M9S33AV</t>
    </r>
  </si>
  <si>
    <r>
      <rPr>
        <sz val="10"/>
        <rFont val="Arial"/>
        <family val="2"/>
      </rPr>
      <t>256GB SATA 2.5 3D SSD</t>
    </r>
  </si>
  <si>
    <r>
      <rPr>
        <sz val="10"/>
        <rFont val="Arial"/>
        <family val="2"/>
      </rPr>
      <t>L1Z20AV</t>
    </r>
  </si>
  <si>
    <r>
      <rPr>
        <sz val="10"/>
        <rFont val="Arial"/>
        <family val="2"/>
      </rPr>
      <t>1019-A</t>
    </r>
  </si>
  <si>
    <r>
      <rPr>
        <sz val="10"/>
        <rFont val="Arial"/>
        <family val="2"/>
      </rPr>
      <t>1TB 7200 RPM SATA 6G HDD</t>
    </r>
  </si>
  <si>
    <r>
      <rPr>
        <sz val="10"/>
        <rFont val="Arial"/>
        <family val="2"/>
      </rPr>
      <t>L1Z12AV</t>
    </r>
  </si>
  <si>
    <r>
      <rPr>
        <sz val="10"/>
        <rFont val="Arial"/>
        <family val="2"/>
      </rPr>
      <t>1018-A</t>
    </r>
  </si>
  <si>
    <r>
      <rPr>
        <sz val="10"/>
        <rFont val="Arial"/>
        <family val="2"/>
      </rPr>
      <t>16GB DDR4-2133 DIMM (2x8GB) RAM</t>
    </r>
  </si>
  <si>
    <r>
      <rPr>
        <sz val="10"/>
        <rFont val="Arial"/>
        <family val="2"/>
      </rPr>
      <t>L1G54AV</t>
    </r>
  </si>
  <si>
    <r>
      <rPr>
        <sz val="10"/>
        <rFont val="Arial"/>
        <family val="2"/>
      </rPr>
      <t>1015-B</t>
    </r>
  </si>
  <si>
    <r>
      <rPr>
        <sz val="11"/>
        <rFont val="Calibri"/>
        <family val="2"/>
      </rPr>
      <t>600 Desktop Upgrades</t>
    </r>
  </si>
  <si>
    <r>
      <rPr>
        <sz val="10"/>
        <rFont val="Arial"/>
        <family val="2"/>
      </rPr>
      <t>Slim Desktop DVD-ROM ODD</t>
    </r>
  </si>
  <si>
    <r>
      <rPr>
        <sz val="10"/>
        <rFont val="Arial"/>
        <family val="2"/>
      </rPr>
      <t>L2B27AV</t>
    </r>
  </si>
  <si>
    <r>
      <rPr>
        <sz val="10"/>
        <rFont val="Arial"/>
        <family val="2"/>
      </rPr>
      <t>1014-A</t>
    </r>
  </si>
  <si>
    <r>
      <rPr>
        <sz val="10"/>
        <rFont val="Arial"/>
        <family val="2"/>
      </rPr>
      <t>Intel 7265 802.11AC PCIe BT nVPr</t>
    </r>
  </si>
  <si>
    <r>
      <rPr>
        <sz val="10"/>
        <rFont val="Arial"/>
        <family val="2"/>
      </rPr>
      <t>L1Q19AV</t>
    </r>
  </si>
  <si>
    <r>
      <rPr>
        <sz val="10"/>
        <rFont val="Arial"/>
        <family val="2"/>
      </rPr>
      <t>1013-A</t>
    </r>
  </si>
  <si>
    <r>
      <rPr>
        <sz val="10"/>
        <rFont val="Arial"/>
        <family val="2"/>
      </rPr>
      <t>AMD Radeon R9 350 2GB DH PCIe x16 GFX</t>
    </r>
  </si>
  <si>
    <r>
      <rPr>
        <sz val="10"/>
        <rFont val="Arial"/>
        <family val="2"/>
      </rPr>
      <t>L1P96AV</t>
    </r>
  </si>
  <si>
    <r>
      <rPr>
        <sz val="10"/>
        <rFont val="Arial"/>
        <family val="2"/>
      </rPr>
      <t>1012-A</t>
    </r>
  </si>
  <si>
    <r>
      <rPr>
        <sz val="10"/>
        <rFont val="Arial"/>
        <family val="2"/>
      </rPr>
      <t>8GB DDR4-2133 DIMM (2x4GB) RAM</t>
    </r>
  </si>
  <si>
    <r>
      <rPr>
        <sz val="10"/>
        <rFont val="Arial"/>
        <family val="2"/>
      </rPr>
      <t>L1Q07AV</t>
    </r>
  </si>
  <si>
    <r>
      <rPr>
        <sz val="10"/>
        <rFont val="Arial"/>
        <family val="2"/>
      </rPr>
      <t>1011-B</t>
    </r>
  </si>
  <si>
    <r>
      <rPr>
        <sz val="10"/>
        <rFont val="Arial"/>
        <family val="2"/>
      </rPr>
      <t>Intel Core i5-6600 3.3G 6M 2133 4C CPU</t>
    </r>
  </si>
  <si>
    <r>
      <rPr>
        <sz val="10"/>
        <rFont val="Arial"/>
        <family val="2"/>
      </rPr>
      <t>N8G29AV</t>
    </r>
  </si>
  <si>
    <r>
      <rPr>
        <sz val="10"/>
        <rFont val="Arial"/>
        <family val="2"/>
      </rPr>
      <t>1010-A</t>
    </r>
  </si>
  <si>
    <r>
      <rPr>
        <sz val="10"/>
        <rFont val="Arial"/>
        <family val="2"/>
      </rPr>
      <t>L1Z45AV</t>
    </r>
  </si>
  <si>
    <r>
      <rPr>
        <sz val="10"/>
        <rFont val="Arial"/>
        <family val="2"/>
      </rPr>
      <t>1009-A</t>
    </r>
  </si>
  <si>
    <r>
      <rPr>
        <sz val="10"/>
        <rFont val="Arial"/>
        <family val="2"/>
      </rPr>
      <t>Intel 8260 802.11ac PCIe-CL BT VPro</t>
    </r>
  </si>
  <si>
    <r>
      <rPr>
        <sz val="10"/>
        <rFont val="Arial"/>
        <family val="2"/>
      </rPr>
      <t>N1T21AV</t>
    </r>
  </si>
  <si>
    <r>
      <rPr>
        <sz val="10"/>
        <rFont val="Arial"/>
        <family val="2"/>
      </rPr>
      <t>1007-A</t>
    </r>
  </si>
  <si>
    <r>
      <rPr>
        <sz val="10"/>
        <rFont val="Arial"/>
        <family val="2"/>
      </rPr>
      <t>L1G56AV</t>
    </r>
  </si>
  <si>
    <r>
      <rPr>
        <sz val="10"/>
        <rFont val="Arial"/>
        <family val="2"/>
      </rPr>
      <t>1004-A</t>
    </r>
  </si>
  <si>
    <r>
      <rPr>
        <b/>
        <sz val="10"/>
        <rFont val="Arial"/>
        <family val="2"/>
      </rPr>
      <t>Options / Upgrades</t>
    </r>
  </si>
  <si>
    <r>
      <rPr>
        <sz val="10"/>
        <rFont val="Arial"/>
        <family val="2"/>
      </rPr>
      <t>Core All-in-One Desktop</t>
    </r>
  </si>
  <si>
    <r>
      <rPr>
        <sz val="10"/>
        <rFont val="Arial"/>
        <family val="2"/>
      </rPr>
      <t xml:space="preserve">800G2 All In One Desktop, HP EliteOne 800 G2
</t>
    </r>
    <r>
      <rPr>
        <sz val="10"/>
        <rFont val="Arial"/>
        <family val="2"/>
      </rPr>
      <t xml:space="preserve">23-in Touch All-in-One PC, ENERGY STAR Qualified Label, Microsoft Windows 7 Professional 64, Intel Core i5-6500 3.2G 6M 2133 4C CPU, 4GB DDR4-2133 SODIMM (1x4GB) RAM, 500GB 7200 RPM SATA 2.5 1st HDD, HP
</t>
    </r>
    <r>
      <rPr>
        <sz val="10"/>
        <rFont val="Arial"/>
        <family val="2"/>
      </rPr>
      <t>USB Business Slim Keyboard, HP USB Mouse, 9.5mm Slim 800 G2 AIO SuperMulti DVD ODD, No Included Media Card Reader, 3/3/3 (material/labor/onsite) AiO Warranty US, HP Adjustable Height St 8/7/6/4 G2 AIOs, HP EliteOne 800 G2 AiO Country Kit US, Certified for Skype for Business Label</t>
    </r>
  </si>
  <si>
    <r>
      <rPr>
        <sz val="10"/>
        <rFont val="Arial"/>
        <family val="2"/>
      </rPr>
      <t>T6V34UP</t>
    </r>
  </si>
  <si>
    <r>
      <rPr>
        <sz val="10"/>
        <color rgb="FF00AF50"/>
        <rFont val="Arial"/>
        <family val="2"/>
      </rPr>
      <t>500-C</t>
    </r>
  </si>
  <si>
    <r>
      <rPr>
        <b/>
        <sz val="10"/>
        <rFont val="Arial"/>
        <family val="2"/>
      </rPr>
      <t>All In One Configuration</t>
    </r>
  </si>
  <si>
    <r>
      <rPr>
        <sz val="10"/>
        <rFont val="Arial"/>
        <family val="2"/>
      </rPr>
      <t>Core Thin Client Desktop</t>
    </r>
  </si>
  <si>
    <r>
      <rPr>
        <sz val="10"/>
        <rFont val="Arial"/>
        <family val="2"/>
      </rPr>
      <t xml:space="preserve">HP t620 Flexible Series AMD Thin Client WES7E, AMD Fusion t56N 2nd Gen. 1.65GHz dual core 1MB L2 Cache, 4GB (1x4GB) RAM DDR3-1600,
</t>
    </r>
    <r>
      <rPr>
        <sz val="10"/>
        <rFont val="Arial"/>
        <family val="2"/>
      </rPr>
      <t>16 GB SSD, 3/3/0 Warranty</t>
    </r>
  </si>
  <si>
    <r>
      <rPr>
        <sz val="10"/>
        <rFont val="Arial"/>
        <family val="2"/>
      </rPr>
      <t>F5A53AA#ABA</t>
    </r>
  </si>
  <si>
    <r>
      <rPr>
        <sz val="10"/>
        <rFont val="Arial"/>
        <family val="2"/>
      </rPr>
      <t>400-B</t>
    </r>
  </si>
  <si>
    <r>
      <rPr>
        <b/>
        <sz val="10"/>
        <rFont val="Arial"/>
        <family val="2"/>
      </rPr>
      <t>Thin Client Configuation</t>
    </r>
  </si>
  <si>
    <r>
      <rPr>
        <sz val="10"/>
        <rFont val="Arial"/>
        <family val="2"/>
      </rPr>
      <t>Core Workstation Desktop</t>
    </r>
  </si>
  <si>
    <r>
      <rPr>
        <sz val="10"/>
        <rFont val="Arial"/>
        <family val="2"/>
      </rPr>
      <t xml:space="preserve">HP Z640 Workstation, HP Single Unit Packaging, HP Z640 925W 90% Efficient Chassis, Windows
</t>
    </r>
    <r>
      <rPr>
        <sz val="10"/>
        <rFont val="Arial"/>
        <family val="2"/>
      </rPr>
      <t>8.1 Pro 64bit DG to Win 7 Pro OS, No Factory OS Recovery Media, Xeon E5-1603v3 4C 2.80 10MB 1866 CPU, 16GB DDR4-2133 (2x8GB) 1CPU Reg RAM, NVIDIA Quadro K2200 4.0GB Graphics, 600GB 15K RPM SAS SFF 1st HDD, HP USB Keyboard, HP USB Optical Mouse, 9.5mm Slim SuperMulti DVDRW 1st ODD, HP 3/3/3 Warranty, HP Z640 Country Kit</t>
    </r>
  </si>
  <si>
    <r>
      <rPr>
        <sz val="10"/>
        <rFont val="Arial"/>
        <family val="2"/>
      </rPr>
      <t>K5Y37UP</t>
    </r>
  </si>
  <si>
    <r>
      <rPr>
        <sz val="10"/>
        <rFont val="Arial"/>
        <family val="2"/>
      </rPr>
      <t>300-B</t>
    </r>
  </si>
  <si>
    <r>
      <rPr>
        <b/>
        <sz val="10"/>
        <rFont val="Arial"/>
        <family val="2"/>
      </rPr>
      <t>Workstation Configuration</t>
    </r>
  </si>
  <si>
    <r>
      <rPr>
        <sz val="10"/>
        <rFont val="Arial"/>
        <family val="2"/>
      </rPr>
      <t>Core Power Desktop</t>
    </r>
  </si>
  <si>
    <r>
      <rPr>
        <sz val="10"/>
        <rFont val="Arial"/>
        <family val="2"/>
      </rPr>
      <t xml:space="preserve">Power Desktop 800G2 CMT, HP EliteDesk 800 G2 TWR Business PC, Single Unit (TWR) Packaging, ENERGY STAR Qualified Label, HP EliteDesk 800 TWR Platinum G2 Chassis, Microsoft Windows 7 Professional 64, Intel Core i7-6700 3.4G 8M 2133 4C CPU, 8GB DDR4-2133 (2x4GB) RAM, 500GB 7200 RPM SATA 6G 3.5
</t>
    </r>
    <r>
      <rPr>
        <sz val="10"/>
        <rFont val="Arial"/>
        <family val="2"/>
      </rPr>
      <t>HDD, HP USB Business Slim Keyboard, HP USB Mouse, 9.5mm Slim Desktop SuperMulti DVDRW ODD, 3/3/3 (material/labor/onsite) TWR Warranty US, HP EliteDesk 800 Country Kit US, Intel Inside Core i7 TWR/MT Label</t>
    </r>
  </si>
  <si>
    <r>
      <rPr>
        <sz val="10"/>
        <rFont val="Arial"/>
        <family val="2"/>
      </rPr>
      <t>T6U98UP</t>
    </r>
  </si>
  <si>
    <r>
      <rPr>
        <sz val="10"/>
        <rFont val="Arial"/>
        <family val="2"/>
      </rPr>
      <t>201-C</t>
    </r>
  </si>
  <si>
    <r>
      <rPr>
        <sz val="10"/>
        <rFont val="Arial"/>
        <family val="2"/>
      </rPr>
      <t xml:space="preserve">Power Desktop 800G2 SFF, HP EliteDesk 800 G2 SFF Business PC, Single Unit (SFF) Packaging, ENERGY STAR Qualified Label, HP EliteDesk 800 SFF Platinum G2 Chassis, Microsoft Windows 7 Professional 64, Intel Core i7-6700 3.4G 8M 2133 4C CPU, 8GB DDR4-2133 (2x4GB) RAM, 500GB 7200 RPM SATA 6G 3.5
</t>
    </r>
    <r>
      <rPr>
        <sz val="10"/>
        <rFont val="Arial"/>
        <family val="2"/>
      </rPr>
      <t>HDD, HP USB Business Slim Keyboard, HP USB Mouse, 9.5mm Slim Desktop SuperMulti DVDRW ODD, 3/3/3 (material/labor/onsite) SFF/ST Warranty US, HP EliteDesk 800 Country Kit US, Intel Inside Core i7 SFF Label</t>
    </r>
  </si>
  <si>
    <r>
      <rPr>
        <sz val="10"/>
        <rFont val="Arial"/>
        <family val="2"/>
      </rPr>
      <t>T6U97UP</t>
    </r>
  </si>
  <si>
    <r>
      <rPr>
        <sz val="10"/>
        <rFont val="Arial"/>
        <family val="2"/>
      </rPr>
      <t>200-C</t>
    </r>
  </si>
  <si>
    <r>
      <rPr>
        <b/>
        <sz val="10"/>
        <rFont val="Arial"/>
        <family val="2"/>
      </rPr>
      <t>Power Desktop Configuration</t>
    </r>
  </si>
  <si>
    <r>
      <rPr>
        <sz val="10"/>
        <rFont val="Arial"/>
        <family val="2"/>
      </rPr>
      <t>Core Standard Desktop</t>
    </r>
  </si>
  <si>
    <r>
      <rPr>
        <sz val="10"/>
        <rFont val="Arial"/>
        <family val="2"/>
      </rPr>
      <t xml:space="preserve">HP EliteDesk PWR DT 800G2 DM i7, HP
</t>
    </r>
    <r>
      <rPr>
        <sz val="10"/>
        <rFont val="Arial"/>
        <family val="2"/>
      </rPr>
      <t xml:space="preserve">EliteDesk 800 G2 DM 65W Business PC, Single Unit (DM) Packaging, ENERGY STAR Qualified Label, W10P6 DG76 64-bit OS, Intel Core i7- 6700 3.4G 8M 2133 4C CPU, 8GB DDR4-2133 SODIMM (2x4GB) RAM, 500GB 7200 RPM SATA
</t>
    </r>
    <r>
      <rPr>
        <sz val="10"/>
        <rFont val="Arial"/>
        <family val="2"/>
      </rPr>
      <t>2.5 HDD, HP USB Business Slim Keyboard, HP USB Mouse, HP 90W External Power Supply, 3/3/3 DM Warranty US, HP EliteDesk 800 Country Kit US</t>
    </r>
  </si>
  <si>
    <r>
      <rPr>
        <sz val="10"/>
        <rFont val="Arial"/>
        <family val="2"/>
      </rPr>
      <t>T6V04UP</t>
    </r>
  </si>
  <si>
    <r>
      <rPr>
        <sz val="10"/>
        <rFont val="Arial"/>
        <family val="2"/>
      </rPr>
      <t>106-A</t>
    </r>
  </si>
  <si>
    <r>
      <rPr>
        <sz val="10"/>
        <rFont val="Arial"/>
        <family val="2"/>
      </rPr>
      <t xml:space="preserve">HP EliteDesk PWR DT 800G2 DM i5, HP
</t>
    </r>
    <r>
      <rPr>
        <sz val="10"/>
        <rFont val="Arial"/>
        <family val="2"/>
      </rPr>
      <t xml:space="preserve">EliteDesk 800 G2 DM 65W Business PC, Single Unit (DM) Packaging, ENERGY STAR Qualified Label, Microsoft Windows 7 Professional 64, Intel Core i5-6500 3.2G 6M 2133 4C CPU, 8GB DDR4- 2133 SODIMM (2x4GB) RAM, 500GB 7200 RPM
</t>
    </r>
    <r>
      <rPr>
        <sz val="10"/>
        <rFont val="Arial"/>
        <family val="2"/>
      </rPr>
      <t>SATA 2.5 HDD, HP USB Business Slim Keyboard, HP USB Mouse, HP 90W External Power Supply, 3/3/3 DM Warranty US, HP EliteDesk 800 Country Kit US</t>
    </r>
  </si>
  <si>
    <r>
      <rPr>
        <sz val="10"/>
        <rFont val="Arial"/>
        <family val="2"/>
      </rPr>
      <t>T6V05UP</t>
    </r>
  </si>
  <si>
    <r>
      <rPr>
        <sz val="10"/>
        <rFont val="Arial"/>
        <family val="2"/>
      </rPr>
      <t>105-A</t>
    </r>
  </si>
  <si>
    <r>
      <rPr>
        <sz val="10"/>
        <rFont val="Arial"/>
        <family val="2"/>
      </rPr>
      <t xml:space="preserve">Standard Desktop 800G2 CMT, HP EliteDesk 800 G2 TWR Business PC, Single Unit (TWR) Packaging, ENERGY STAR Qualified Label, HP EliteDesk 800 TWR Platinum G2 Chassis, Microsoft Windows 7 Professional 64, Intel Core i5-6500 3.2G 6M 2133 4C CPU, 4GB DDR4-2133 (1x4GB) RAM, 500GB 7200 RPM SATA 6G 3.5
</t>
    </r>
    <r>
      <rPr>
        <sz val="10"/>
        <rFont val="Arial"/>
        <family val="2"/>
      </rPr>
      <t>HDD, HP USB Business Slim Keyboard, HP USB Mouse, 9.5mm Slim Desktop SuperMulti DVDRW ODD, 3/3/3 (material/labor/onsite) TWR Warranty US, HP EliteDesk 800 Country Kit US, Intel Inside Core i5 TWR/MT Label</t>
    </r>
  </si>
  <si>
    <r>
      <rPr>
        <sz val="10"/>
        <rFont val="Arial"/>
        <family val="2"/>
      </rPr>
      <t>W3U93UP</t>
    </r>
  </si>
  <si>
    <r>
      <rPr>
        <sz val="10"/>
        <rFont val="Arial"/>
        <family val="2"/>
      </rPr>
      <t>103-B</t>
    </r>
  </si>
  <si>
    <r>
      <rPr>
        <sz val="10"/>
        <rFont val="Arial"/>
        <family val="2"/>
      </rPr>
      <t xml:space="preserve">HP EliteDesk STANDARD DT 600G2 CMT, HP
</t>
    </r>
    <r>
      <rPr>
        <sz val="10"/>
        <rFont val="Arial"/>
        <family val="2"/>
      </rPr>
      <t xml:space="preserve">ProDesk 600 G2 MT Business PC, Single Unit (MT) Packaging, ENERGY STAR Qualified Label, HP ProDesk 600 MT Platinum G2 Chassis, Microsoft Windows 7 Professional 64, Intel Core i5-6500 3.2G 6M 2133 4C CPU, 4GB DDR4-2133 DIMM (1x4GB) RAM, 500GB 7200 RPM SATA
</t>
    </r>
    <r>
      <rPr>
        <sz val="10"/>
        <rFont val="Arial"/>
        <family val="2"/>
      </rPr>
      <t>6G 3.5 HDD, HP USB Business Slim Keyboard, HP USB Mouse, 9.5mm Slim Desktop SuperMulti DVDRW, DD, 3/3/3 (material/labor/onsite) MT Warranty US, HP ProDesk 600 Country Kit US, Intel Inside Core i5 TWR/MT Label</t>
    </r>
  </si>
  <si>
    <r>
      <rPr>
        <sz val="10"/>
        <rFont val="Arial"/>
        <family val="2"/>
      </rPr>
      <t>T6V33UP</t>
    </r>
  </si>
  <si>
    <r>
      <rPr>
        <sz val="10"/>
        <rFont val="Arial"/>
        <family val="2"/>
      </rPr>
      <t>101-C</t>
    </r>
  </si>
  <si>
    <r>
      <rPr>
        <sz val="10"/>
        <rFont val="Arial"/>
        <family val="2"/>
      </rPr>
      <t xml:space="preserve">Standard Desktop 800G2 SFF, HP EliteDesk 800
</t>
    </r>
    <r>
      <rPr>
        <sz val="10"/>
        <rFont val="Arial"/>
        <family val="2"/>
      </rPr>
      <t xml:space="preserve">G2 SFF Business PC, Single Unit (SFF) Packaging, ENERGY STAR Qualified Label HP EliteDesk 800 SFF Platinum G2 Chassis
</t>
    </r>
    <r>
      <rPr>
        <sz val="10"/>
        <rFont val="Arial"/>
        <family val="2"/>
      </rPr>
      <t xml:space="preserve">Microsoft Windows 7 Professional 64, Intel Core i5-6500 3.2G 6M 2133 4C CPU, 4GB DDR4-2133 (1x4GB) RAM, 500GB 7200 RPM SATA 6G 3.5
</t>
    </r>
    <r>
      <rPr>
        <sz val="10"/>
        <rFont val="Arial"/>
        <family val="2"/>
      </rPr>
      <t xml:space="preserve">HDD, HP USB Business Slim Keyboard, HP USB Mouse, 9.5mm Slim Desktop SuperMulti DVDRW ODD, 3/3/3 (material/labor/onsite) SFF/ST Warranty US
</t>
    </r>
    <r>
      <rPr>
        <sz val="10"/>
        <rFont val="Arial"/>
        <family val="2"/>
      </rPr>
      <t>HP EliteDesk 800 Country Kit US, Intel Inside Core i5 SFF Label</t>
    </r>
  </si>
  <si>
    <r>
      <rPr>
        <sz val="10"/>
        <rFont val="Arial"/>
        <family val="2"/>
      </rPr>
      <t>W3U92UP</t>
    </r>
  </si>
  <si>
    <r>
      <rPr>
        <sz val="10"/>
        <rFont val="Arial"/>
        <family val="2"/>
      </rPr>
      <t>102-B</t>
    </r>
  </si>
  <si>
    <r>
      <rPr>
        <sz val="10"/>
        <rFont val="Arial"/>
        <family val="2"/>
      </rPr>
      <t xml:space="preserve">HP ProDesk 600 G2 SFF Business PC, Single
</t>
    </r>
    <r>
      <rPr>
        <sz val="10"/>
        <rFont val="Arial"/>
        <family val="2"/>
      </rPr>
      <t xml:space="preserve">Unit (SFF) Packaging, ENERGY STAR Qualified Label, HP ProDesk 600 SFF Platinum G2 Chassis, Microsoft Windows 7 Professional 64, Intel Core i5-6500 3.2G 6M 2133 4C CPU, 4GB DDR4-2133 DIMM (1x4GB) RAM, 500GB 7200
</t>
    </r>
    <r>
      <rPr>
        <sz val="10"/>
        <rFont val="Arial"/>
        <family val="2"/>
      </rPr>
      <t xml:space="preserve">RPM SATA 6G 3.5 HDD, HP USB Business Slim Keyboard
</t>
    </r>
    <r>
      <rPr>
        <sz val="10"/>
        <rFont val="Arial"/>
        <family val="2"/>
      </rPr>
      <t>HP USB Mouse, 9.5mm Slim Desktop, uperMulti DVDRW ODD, 3/3/3 SFF Warranty US, HP ProDesk 600 Country Kit US, Intel Inside Core i5 SFF Label</t>
    </r>
  </si>
  <si>
    <r>
      <rPr>
        <sz val="10"/>
        <rFont val="Arial"/>
        <family val="2"/>
      </rPr>
      <t>T6V32UP</t>
    </r>
  </si>
  <si>
    <r>
      <rPr>
        <sz val="10"/>
        <rFont val="Arial"/>
        <family val="2"/>
      </rPr>
      <t>100-C</t>
    </r>
  </si>
  <si>
    <r>
      <rPr>
        <b/>
        <sz val="10"/>
        <rFont val="Arial"/>
        <family val="2"/>
      </rPr>
      <t>Standard Desktop Configuration</t>
    </r>
  </si>
  <si>
    <r>
      <rPr>
        <b/>
        <sz val="10"/>
        <rFont val="Arial"/>
        <family val="2"/>
      </rPr>
      <t>Index Date: February 2016</t>
    </r>
  </si>
  <si>
    <r>
      <rPr>
        <b/>
        <sz val="10"/>
        <rFont val="Arial"/>
        <family val="2"/>
      </rPr>
      <t>9/15/2016)</t>
    </r>
  </si>
  <si>
    <r>
      <rPr>
        <b/>
        <sz val="10"/>
        <rFont val="Arial"/>
        <family val="2"/>
      </rPr>
      <t xml:space="preserve">Contractor: NWN Corporation                                                                                                                                                                                                                                                                                </t>
    </r>
    <r>
      <rPr>
        <b/>
        <vertAlign val="superscript"/>
        <sz val="10"/>
        <rFont val="Arial"/>
        <family val="2"/>
      </rPr>
      <t>CONTRACT PRICING (Revision</t>
    </r>
  </si>
  <si>
    <r>
      <rPr>
        <b/>
        <sz val="10"/>
        <rFont val="Arial"/>
        <family val="2"/>
      </rPr>
      <t>Contract Number: 1-13-70-01A                                                                                                                                                                                                                                                                                           ATTACHMENT A</t>
    </r>
  </si>
  <si>
    <r>
      <rPr>
        <b/>
        <sz val="10"/>
        <rFont val="Arial"/>
        <family val="2"/>
      </rPr>
      <t>Contract Name: PC Goods - Desktops (HP)                                                                                                                                                                                                                                                                     SUPPLEMENT 12</t>
    </r>
  </si>
  <si>
    <t>Contractor</t>
  </si>
  <si>
    <t>Contract Number</t>
  </si>
  <si>
    <t>Effective Date</t>
  </si>
  <si>
    <r>
      <rPr>
        <b/>
        <sz val="11"/>
        <rFont val="Arial"/>
        <family val="2"/>
      </rPr>
      <t>Contract Line Item Number (CLIN)</t>
    </r>
  </si>
  <si>
    <r>
      <rPr>
        <b/>
        <sz val="9"/>
        <rFont val="Arial"/>
        <family val="2"/>
      </rPr>
      <t>UNSPSC Code (Version 11)</t>
    </r>
  </si>
  <si>
    <r>
      <rPr>
        <b/>
        <sz val="11"/>
        <rFont val="Arial"/>
        <family val="2"/>
      </rPr>
      <t>Manufacturer Part Number (OEM #)</t>
    </r>
  </si>
  <si>
    <r>
      <rPr>
        <b/>
        <sz val="11"/>
        <rFont val="Arial"/>
        <family val="2"/>
      </rPr>
      <t>Manufacturer (OEM)</t>
    </r>
  </si>
  <si>
    <r>
      <rPr>
        <b/>
        <sz val="11"/>
        <rFont val="Arial"/>
        <family val="2"/>
      </rPr>
      <t>SKU # / Item #</t>
    </r>
  </si>
  <si>
    <r>
      <rPr>
        <b/>
        <sz val="11"/>
        <rFont val="Arial"/>
        <family val="2"/>
      </rPr>
      <t>Item Description</t>
    </r>
  </si>
  <si>
    <r>
      <rPr>
        <b/>
        <sz val="11"/>
        <rFont val="Arial"/>
        <family val="2"/>
      </rPr>
      <t>Unit of Measure</t>
    </r>
  </si>
  <si>
    <r>
      <rPr>
        <b/>
        <sz val="11"/>
        <rFont val="Arial"/>
        <family val="2"/>
      </rPr>
      <t>Quantity in Unit of Measure (If Applicable)</t>
    </r>
  </si>
  <si>
    <r>
      <rPr>
        <b/>
        <sz val="11"/>
        <rFont val="Arial"/>
        <family val="2"/>
      </rPr>
      <t>List Price/MSRP</t>
    </r>
  </si>
  <si>
    <r>
      <rPr>
        <b/>
        <sz val="11"/>
        <rFont val="Arial"/>
        <family val="2"/>
      </rPr>
      <t>Contract Unit Price</t>
    </r>
  </si>
  <si>
    <r>
      <rPr>
        <b/>
        <sz val="11"/>
        <rFont val="Arial"/>
        <family val="2"/>
      </rPr>
      <t>Contract Discount</t>
    </r>
  </si>
  <si>
    <t>Front End Category</t>
  </si>
  <si>
    <t>Sub-Category</t>
  </si>
  <si>
    <t>Image</t>
  </si>
  <si>
    <t>Amazon Product ID</t>
  </si>
  <si>
    <t>IS DUPLICATE</t>
  </si>
  <si>
    <t>1-13-70-01A</t>
  </si>
  <si>
    <t>T6V34UP</t>
  </si>
  <si>
    <r>
      <rPr>
        <sz val="10"/>
        <rFont val="Arial"/>
        <family val="2"/>
      </rPr>
      <t>$            1,661.00</t>
    </r>
  </si>
  <si>
    <r>
      <rPr>
        <sz val="10"/>
        <rFont val="Arial"/>
        <family val="2"/>
      </rPr>
      <t>$         830.50</t>
    </r>
  </si>
  <si>
    <r>
      <rPr>
        <sz val="10"/>
        <rFont val="Arial"/>
        <family val="2"/>
      </rPr>
      <t>50%</t>
    </r>
  </si>
  <si>
    <t>Desktop</t>
  </si>
  <si>
    <t>T6V34UP.jpg</t>
  </si>
  <si>
    <t>B01JLG3ECO</t>
  </si>
  <si>
    <t>T6U97UP</t>
  </si>
  <si>
    <r>
      <rPr>
        <sz val="10"/>
        <rFont val="Arial"/>
        <family val="2"/>
      </rPr>
      <t>$            1,234.00</t>
    </r>
  </si>
  <si>
    <r>
      <rPr>
        <sz val="10"/>
        <rFont val="Arial"/>
        <family val="2"/>
      </rPr>
      <t>$         617.00</t>
    </r>
  </si>
  <si>
    <t>T6U97UP.jpg</t>
  </si>
  <si>
    <t>B00NFSHM50</t>
  </si>
  <si>
    <t>T6U98UP</t>
  </si>
  <si>
    <r>
      <rPr>
        <sz val="10"/>
        <rFont val="Arial"/>
        <family val="2"/>
      </rPr>
      <t>$            1,271.00</t>
    </r>
  </si>
  <si>
    <r>
      <rPr>
        <sz val="10"/>
        <rFont val="Arial"/>
        <family val="2"/>
      </rPr>
      <t>$         635.50</t>
    </r>
  </si>
  <si>
    <t>T6V05UP.jpg</t>
  </si>
  <si>
    <t>B0161UY6T8</t>
  </si>
  <si>
    <r>
      <rPr>
        <sz val="10"/>
        <rFont val="Arial"/>
        <family val="2"/>
      </rPr>
      <t xml:space="preserve">HP ProDesk 600 G2 SFF Business PC, Single
</t>
    </r>
    <r>
      <rPr>
        <sz val="10"/>
        <rFont val="Arial"/>
        <family val="2"/>
      </rPr>
      <t xml:space="preserve">Unit (SFF) Packaging, ENERGY STAR Qualified Label, HP ProDesk 600 SFF Platinum G2 Chassis, Microsoft Windows 7 Professional 64, Intel Core i5-6500 3.2G 6M 2133 4C CPU, 4GB DDR4-2133 DIMM (1x4GB) RAM, 500GB 7200
</t>
    </r>
    <r>
      <rPr>
        <sz val="10"/>
        <rFont val="Arial"/>
        <family val="2"/>
      </rPr>
      <t xml:space="preserve">RPM SATA 6G 3.5 HDD, HP USB Business Slim Keyboard
</t>
    </r>
    <r>
      <rPr>
        <sz val="10"/>
        <rFont val="Arial"/>
        <family val="2"/>
      </rPr>
      <t xml:space="preserve">HP USB Mouse, 9.5mm Slim Desktop, uperMulti DVDRW ODD, 3/3/3 SFF Warranty US, HP ProDesk 600 Country Kit US, Intel Inside Core i5
</t>
    </r>
    <r>
      <rPr>
        <sz val="10"/>
        <rFont val="Arial"/>
        <family val="2"/>
      </rPr>
      <t>SFF Label</t>
    </r>
  </si>
  <si>
    <t>T6V32UP.jpg</t>
  </si>
  <si>
    <t>B01JLG3LRM</t>
  </si>
  <si>
    <r>
      <rPr>
        <sz val="10"/>
        <rFont val="Arial"/>
        <family val="2"/>
      </rPr>
      <t xml:space="preserve">Standard Desktop 800G2 SFF, HP EliteDesk 800
</t>
    </r>
    <r>
      <rPr>
        <sz val="10"/>
        <rFont val="Arial"/>
        <family val="2"/>
      </rPr>
      <t xml:space="preserve">G2 SFF Business PC, Single Unit (SFF) Packaging, ENERGY STAR Qualified Label HP EliteDesk 800 SFF Platinum G2 Chassis
</t>
    </r>
    <r>
      <rPr>
        <sz val="10"/>
        <rFont val="Arial"/>
        <family val="2"/>
      </rPr>
      <t xml:space="preserve">Microsoft Windows 7 Professional 64, Intel Core i5-6500 3.2G 6M 2133 4C CPU, 4GB DDR4-2133 (1x4GB) RAM, 500GB 7200 RPM SATA 6G 3.5
</t>
    </r>
    <r>
      <rPr>
        <sz val="10"/>
        <rFont val="Arial"/>
        <family val="2"/>
      </rPr>
      <t xml:space="preserve">HDD, HP USB Business Slim Keyboard, HP USB Mouse, 9.5mm Slim Desktop SuperMulti DVDRW ODD, 3/3/3 (material/labor/onsite) SFF/ST Warranty US
</t>
    </r>
    <r>
      <rPr>
        <sz val="10"/>
        <rFont val="Arial"/>
        <family val="2"/>
      </rPr>
      <t xml:space="preserve">HP EliteDesk 800 Country Kit US, Intel Inside
</t>
    </r>
    <r>
      <rPr>
        <sz val="10"/>
        <rFont val="Arial"/>
        <family val="2"/>
      </rPr>
      <t>Core i5 SFF Label</t>
    </r>
  </si>
  <si>
    <t>W3U92UP.jpg</t>
  </si>
  <si>
    <t>B01N3U369T</t>
  </si>
  <si>
    <t>T6V33UP</t>
  </si>
  <si>
    <r>
      <rPr>
        <sz val="10"/>
        <rFont val="Arial"/>
        <family val="2"/>
      </rPr>
      <t>$               952.00</t>
    </r>
  </si>
  <si>
    <r>
      <rPr>
        <sz val="10"/>
        <rFont val="Arial"/>
        <family val="2"/>
      </rPr>
      <t>$         476.00</t>
    </r>
  </si>
  <si>
    <t>B01E4KH3A6</t>
  </si>
  <si>
    <r>
      <rPr>
        <sz val="10"/>
        <rFont val="Arial"/>
        <family val="2"/>
      </rPr>
      <t>$            1,019.00</t>
    </r>
  </si>
  <si>
    <r>
      <rPr>
        <sz val="10"/>
        <rFont val="Arial"/>
        <family val="2"/>
      </rPr>
      <t>$         509.50</t>
    </r>
  </si>
  <si>
    <t>B01J6SACD6</t>
  </si>
  <si>
    <t>T6V05UP</t>
  </si>
  <si>
    <r>
      <rPr>
        <sz val="10"/>
        <rFont val="Arial"/>
        <family val="2"/>
      </rPr>
      <t>$            1,085.00</t>
    </r>
  </si>
  <si>
    <r>
      <rPr>
        <sz val="10"/>
        <rFont val="Arial"/>
        <family val="2"/>
      </rPr>
      <t>$         542.50</t>
    </r>
  </si>
  <si>
    <t>B01FRBPL1O</t>
  </si>
  <si>
    <t>F5A53AA#ABA</t>
  </si>
  <si>
    <r>
      <rPr>
        <sz val="10"/>
        <rFont val="Arial"/>
        <family val="2"/>
      </rPr>
      <t>$               720.00</t>
    </r>
  </si>
  <si>
    <r>
      <rPr>
        <sz val="10"/>
        <rFont val="Arial"/>
        <family val="2"/>
      </rPr>
      <t>$         360.00</t>
    </r>
  </si>
  <si>
    <t>F5A53AA-ABA.jpg</t>
  </si>
  <si>
    <t>B00J7LTYU0</t>
  </si>
  <si>
    <t>K5Y37UP</t>
  </si>
  <si>
    <r>
      <rPr>
        <sz val="10"/>
        <rFont val="Arial"/>
        <family val="2"/>
      </rPr>
      <t xml:space="preserve">HP Z640 Workstation, HP Single Unit Packaging, HP Z640 925W 90% Efficient Chassis, Windows
</t>
    </r>
    <r>
      <rPr>
        <sz val="10"/>
        <rFont val="Arial"/>
        <family val="2"/>
      </rPr>
      <t>8.1 Pro 64bit DG to Win 7 Pro OS, No Factory OS Recovery Media, Xeon E5-1603v3 4C 2.80 10MB 1866 CPU, 16GB DDR4-2133 (2x8GB) 1CPU  Reg RAM, NVIDIA Quadro K2200 4.0GB Graphics, 600GB 15K RPM SAS SFF 1st HDD, HP USB Keyboard, HP USB Optical Mouse, 9.5mm Slim SuperMulti DVDRW 1st ODD, HP 3/3/3 Warranty, HP Z640 Country Kit</t>
    </r>
  </si>
  <si>
    <r>
      <rPr>
        <sz val="10"/>
        <rFont val="Arial"/>
        <family val="2"/>
      </rPr>
      <t>$            3,325.00</t>
    </r>
  </si>
  <si>
    <r>
      <rPr>
        <sz val="10"/>
        <rFont val="Arial"/>
        <family val="2"/>
      </rPr>
      <t>$      1,662.50</t>
    </r>
  </si>
  <si>
    <t>K5Y37UP.jpg</t>
  </si>
  <si>
    <t>B013VQJNF2</t>
  </si>
  <si>
    <t>AMD Radeon R9 350 2GB DH PCIe x16 GFX</t>
  </si>
  <si>
    <r>
      <rPr>
        <sz val="10"/>
        <rFont val="Arial"/>
        <family val="2"/>
      </rPr>
      <t>$               159.00</t>
    </r>
  </si>
  <si>
    <r>
      <rPr>
        <sz val="10"/>
        <rFont val="Arial"/>
        <family val="2"/>
      </rPr>
      <t>$           63.60</t>
    </r>
  </si>
  <si>
    <r>
      <rPr>
        <sz val="10"/>
        <rFont val="Arial"/>
        <family val="2"/>
      </rPr>
      <t>60%</t>
    </r>
  </si>
  <si>
    <t>Components</t>
  </si>
  <si>
    <t>490-BCYL.png</t>
  </si>
  <si>
    <t>B0150O6TRI</t>
  </si>
  <si>
    <t>Intel 8260 802.11ac PCIe-CL BT VPro</t>
  </si>
  <si>
    <r>
      <rPr>
        <sz val="10"/>
        <rFont val="Arial"/>
        <family val="2"/>
      </rPr>
      <t>$               150.00</t>
    </r>
  </si>
  <si>
    <r>
      <rPr>
        <sz val="10"/>
        <rFont val="Arial"/>
        <family val="2"/>
      </rPr>
      <t>$           60.00</t>
    </r>
  </si>
  <si>
    <t>470-ABLQ.jpg</t>
  </si>
  <si>
    <t>B0197W86IE</t>
  </si>
  <si>
    <t>L1Z45AV</t>
  </si>
  <si>
    <t>Slim Desktop DVD-ROM ODD</t>
  </si>
  <si>
    <r>
      <rPr>
        <sz val="10"/>
        <rFont val="Arial"/>
        <family val="2"/>
      </rPr>
      <t>$                 28.00</t>
    </r>
  </si>
  <si>
    <r>
      <rPr>
        <sz val="10"/>
        <rFont val="Arial"/>
        <family val="2"/>
      </rPr>
      <t>$           11.20</t>
    </r>
  </si>
  <si>
    <t>A2U57AA.jpg</t>
  </si>
  <si>
    <t>B00HPXRWTC</t>
  </si>
  <si>
    <t>N8G29AV</t>
  </si>
  <si>
    <r>
      <rPr>
        <sz val="10"/>
        <rFont val="Arial"/>
        <family val="2"/>
      </rPr>
      <t>$               835.00</t>
    </r>
  </si>
  <si>
    <r>
      <rPr>
        <sz val="10"/>
        <rFont val="Arial"/>
        <family val="2"/>
      </rPr>
      <t>$         334.00</t>
    </r>
  </si>
  <si>
    <t>Duplicate</t>
  </si>
  <si>
    <t>L1Q07AV</t>
  </si>
  <si>
    <t>8GB DDR4-2133 DIMM (2x4GB) RAM</t>
  </si>
  <si>
    <r>
      <rPr>
        <sz val="10"/>
        <rFont val="Arial"/>
        <family val="2"/>
      </rPr>
      <t>$               215.00</t>
    </r>
  </si>
  <si>
    <r>
      <rPr>
        <sz val="10"/>
        <rFont val="Arial"/>
        <family val="2"/>
      </rPr>
      <t>$           86.00</t>
    </r>
  </si>
  <si>
    <t>L1Q07AV.jpg</t>
  </si>
  <si>
    <t>B0178F7HSW</t>
  </si>
  <si>
    <r>
      <rPr>
        <sz val="10"/>
        <rFont val="Arial"/>
        <family val="2"/>
      </rPr>
      <t>$               220.00</t>
    </r>
  </si>
  <si>
    <r>
      <rPr>
        <sz val="10"/>
        <rFont val="Arial"/>
        <family val="2"/>
      </rPr>
      <t>$           88.00</t>
    </r>
  </si>
  <si>
    <t>L1Q19AV</t>
  </si>
  <si>
    <t>Intel 7265 802.11AC PCIe BT nVPr</t>
  </si>
  <si>
    <r>
      <rPr>
        <sz val="10"/>
        <rFont val="Arial"/>
        <family val="2"/>
      </rPr>
      <t>$                 81.00</t>
    </r>
  </si>
  <si>
    <r>
      <rPr>
        <sz val="10"/>
        <rFont val="Arial"/>
        <family val="2"/>
      </rPr>
      <t>$           32.40</t>
    </r>
  </si>
  <si>
    <t>L1Q19AV.jpg</t>
  </si>
  <si>
    <t>B00RCZ4I6S</t>
  </si>
  <si>
    <r>
      <rPr>
        <sz val="10"/>
        <rFont val="Arial"/>
        <family val="2"/>
      </rPr>
      <t>$                 75.00</t>
    </r>
  </si>
  <si>
    <r>
      <rPr>
        <sz val="10"/>
        <rFont val="Arial"/>
        <family val="2"/>
      </rPr>
      <t>$           30.00</t>
    </r>
  </si>
  <si>
    <t>L1G54AV</t>
  </si>
  <si>
    <t>16GB DDR4-2133 DIMM (2x8GB) RAM</t>
  </si>
  <si>
    <r>
      <rPr>
        <sz val="10"/>
        <rFont val="Arial"/>
        <family val="2"/>
      </rPr>
      <t>$               520.00</t>
    </r>
  </si>
  <si>
    <r>
      <rPr>
        <sz val="10"/>
        <rFont val="Arial"/>
        <family val="2"/>
      </rPr>
      <t>$         208.00</t>
    </r>
  </si>
  <si>
    <r>
      <rPr>
        <b/>
        <i/>
        <sz val="10"/>
        <color rgb="FFFF0000"/>
        <rFont val="Arial"/>
        <family val="2"/>
      </rPr>
      <t>60%</t>
    </r>
  </si>
  <si>
    <t>L1G54AV.jpg</t>
  </si>
  <si>
    <t>B01LXAJ656</t>
  </si>
  <si>
    <t>1TB 7200 RPM SATA 6G HDD</t>
  </si>
  <si>
    <r>
      <rPr>
        <sz val="10"/>
        <rFont val="Arial"/>
        <family val="2"/>
      </rPr>
      <t>$               175.00</t>
    </r>
  </si>
  <si>
    <r>
      <rPr>
        <sz val="10"/>
        <rFont val="Arial"/>
        <family val="2"/>
      </rPr>
      <t>$           70.00</t>
    </r>
  </si>
  <si>
    <t>M9M38AV.jpg</t>
  </si>
  <si>
    <t>L1Z20AV</t>
  </si>
  <si>
    <t>256GB SATA 2.5 3D SSD</t>
  </si>
  <si>
    <r>
      <rPr>
        <sz val="10"/>
        <rFont val="Arial"/>
        <family val="2"/>
      </rPr>
      <t>$               575.00</t>
    </r>
  </si>
  <si>
    <r>
      <rPr>
        <sz val="10"/>
        <rFont val="Arial"/>
        <family val="2"/>
      </rPr>
      <t>$         230.00</t>
    </r>
  </si>
  <si>
    <t>J3J83AV.jpg</t>
  </si>
  <si>
    <t>M9S33AV</t>
  </si>
  <si>
    <t>180GB SATA 2.5 Non-SED SSD</t>
  </si>
  <si>
    <r>
      <rPr>
        <sz val="10"/>
        <rFont val="Arial"/>
        <family val="2"/>
      </rPr>
      <t>$               297.00</t>
    </r>
  </si>
  <si>
    <r>
      <rPr>
        <sz val="10"/>
        <rFont val="Arial"/>
        <family val="2"/>
      </rPr>
      <t>$         118.80</t>
    </r>
  </si>
  <si>
    <t>L1P73AV</t>
  </si>
  <si>
    <t>HP DisplayPort To DVI-D Adapter</t>
  </si>
  <si>
    <r>
      <rPr>
        <sz val="10"/>
        <rFont val="Arial"/>
        <family val="2"/>
      </rPr>
      <t>$                 12.00</t>
    </r>
  </si>
  <si>
    <r>
      <rPr>
        <sz val="10"/>
        <rFont val="Arial"/>
        <family val="2"/>
      </rPr>
      <t>$             4.80</t>
    </r>
  </si>
  <si>
    <t>Accessories</t>
  </si>
  <si>
    <t>L1P73AV.png</t>
  </si>
  <si>
    <t>B00PHINWX2</t>
  </si>
  <si>
    <t>L4K62AV</t>
  </si>
  <si>
    <r>
      <rPr>
        <sz val="10"/>
        <rFont val="Arial"/>
        <family val="2"/>
      </rPr>
      <t>$               192.00</t>
    </r>
  </si>
  <si>
    <r>
      <rPr>
        <sz val="10"/>
        <rFont val="Arial"/>
        <family val="2"/>
      </rPr>
      <t>$           76.80</t>
    </r>
  </si>
  <si>
    <t>L4K62AV.jpg</t>
  </si>
  <si>
    <t>B017KXNRF4</t>
  </si>
  <si>
    <r>
      <rPr>
        <sz val="10"/>
        <rFont val="Arial"/>
        <family val="2"/>
      </rPr>
      <t>$               160.00</t>
    </r>
  </si>
  <si>
    <r>
      <rPr>
        <sz val="10"/>
        <rFont val="Arial"/>
        <family val="2"/>
      </rPr>
      <t>$           64.00</t>
    </r>
  </si>
  <si>
    <t>N1U53AV</t>
  </si>
  <si>
    <t>N1U53AV.jpg</t>
  </si>
  <si>
    <t>B009KZ33VY</t>
  </si>
  <si>
    <t>VN567AA</t>
  </si>
  <si>
    <r>
      <rPr>
        <sz val="10"/>
        <rFont val="Arial"/>
        <family val="2"/>
      </rPr>
      <t>$                 25.00</t>
    </r>
  </si>
  <si>
    <r>
      <rPr>
        <sz val="10"/>
        <rFont val="Arial"/>
        <family val="2"/>
      </rPr>
      <t>$           10.00</t>
    </r>
  </si>
  <si>
    <t>VN567AA.jpg</t>
  </si>
  <si>
    <t>B008L3091I</t>
  </si>
  <si>
    <t>16GB DDR4-2133 SODIMM (2x8GB) RAM</t>
  </si>
  <si>
    <r>
      <rPr>
        <sz val="10"/>
        <rFont val="Arial"/>
        <family val="2"/>
      </rPr>
      <t>$               400.00</t>
    </r>
  </si>
  <si>
    <r>
      <rPr>
        <sz val="10"/>
        <rFont val="Arial"/>
        <family val="2"/>
      </rPr>
      <t>$         160.00</t>
    </r>
  </si>
  <si>
    <r>
      <rPr>
        <sz val="11"/>
        <rFont val="Calibri"/>
        <family val="2"/>
      </rPr>
      <t>800 Mini Upgrades</t>
    </r>
  </si>
  <si>
    <t>B019IUBO7U</t>
  </si>
  <si>
    <t>Intel 8260 802.11ac M.2 BT VPro</t>
  </si>
  <si>
    <r>
      <rPr>
        <sz val="10"/>
        <rFont val="Arial"/>
        <family val="2"/>
      </rPr>
      <t>$               275.00</t>
    </r>
  </si>
  <si>
    <r>
      <rPr>
        <sz val="10"/>
        <rFont val="Arial"/>
        <family val="2"/>
      </rPr>
      <t>$         110.00</t>
    </r>
  </si>
  <si>
    <r>
      <rPr>
        <sz val="10"/>
        <rFont val="Arial"/>
        <family val="2"/>
      </rPr>
      <t>$               350.00</t>
    </r>
  </si>
  <si>
    <r>
      <rPr>
        <sz val="10"/>
        <rFont val="Arial"/>
        <family val="2"/>
      </rPr>
      <t>$         140.00</t>
    </r>
  </si>
  <si>
    <r>
      <rPr>
        <sz val="10"/>
        <rFont val="Arial"/>
        <family val="2"/>
      </rPr>
      <t>$               500.00</t>
    </r>
  </si>
  <si>
    <r>
      <rPr>
        <sz val="10"/>
        <rFont val="Arial"/>
        <family val="2"/>
      </rPr>
      <t>$         200.00</t>
    </r>
  </si>
  <si>
    <t>L3N90AV</t>
  </si>
  <si>
    <t>HP EliteOne 800 G2 23-in Non-Touch AiO</t>
  </si>
  <si>
    <r>
      <rPr>
        <sz val="10"/>
        <rFont val="Arial"/>
        <family val="2"/>
      </rPr>
      <t>$            2,075.00</t>
    </r>
  </si>
  <si>
    <r>
      <rPr>
        <sz val="10"/>
        <rFont val="Arial"/>
        <family val="2"/>
      </rPr>
      <t>$         830.00</t>
    </r>
  </si>
  <si>
    <t>L3N90AV.jpg</t>
  </si>
  <si>
    <t>D9J19AA</t>
  </si>
  <si>
    <r>
      <rPr>
        <sz val="10"/>
        <rFont val="Arial"/>
        <family val="2"/>
      </rPr>
      <t>$                 50.00</t>
    </r>
  </si>
  <si>
    <r>
      <rPr>
        <sz val="10"/>
        <rFont val="Arial"/>
        <family val="2"/>
      </rPr>
      <t>$           20.00</t>
    </r>
  </si>
  <si>
    <t>D9J19AA.jpg</t>
  </si>
  <si>
    <t>DC198A</t>
  </si>
  <si>
    <r>
      <rPr>
        <sz val="10"/>
        <rFont val="Arial"/>
        <family val="2"/>
      </rPr>
      <t>$                 30.00</t>
    </r>
  </si>
  <si>
    <r>
      <rPr>
        <sz val="10"/>
        <rFont val="Arial"/>
        <family val="2"/>
      </rPr>
      <t>$           12.00</t>
    </r>
  </si>
  <si>
    <t>DC198A.png</t>
  </si>
  <si>
    <t>B00I4ALOUS</t>
  </si>
  <si>
    <t>AS615AA</t>
  </si>
  <si>
    <t>AS615AA.png</t>
  </si>
  <si>
    <t>B003ONEX9Y</t>
  </si>
  <si>
    <t>DL139A</t>
  </si>
  <si>
    <r>
      <rPr>
        <sz val="10"/>
        <rFont val="Arial"/>
        <family val="2"/>
      </rPr>
      <t>$                 40.00</t>
    </r>
  </si>
  <si>
    <r>
      <rPr>
        <sz val="10"/>
        <rFont val="Arial"/>
        <family val="2"/>
      </rPr>
      <t>$           16.00</t>
    </r>
  </si>
  <si>
    <t>DL139A.png</t>
  </si>
  <si>
    <t>B000225EN4</t>
  </si>
  <si>
    <t>NL571AA</t>
  </si>
  <si>
    <r>
      <rPr>
        <sz val="10"/>
        <rFont val="Arial"/>
        <family val="2"/>
      </rPr>
      <t>$                 73.00</t>
    </r>
  </si>
  <si>
    <r>
      <rPr>
        <sz val="10"/>
        <rFont val="Arial"/>
        <family val="2"/>
      </rPr>
      <t>$           29.20</t>
    </r>
  </si>
  <si>
    <t>NL571AA.jpg</t>
  </si>
  <si>
    <t>B001TPIRXC</t>
  </si>
  <si>
    <t>BU516AA</t>
  </si>
  <si>
    <t>HP Mobile USB DVDRW Drive</t>
  </si>
  <si>
    <r>
      <rPr>
        <sz val="10"/>
        <rFont val="Arial"/>
        <family val="2"/>
      </rPr>
      <t>$               125.00</t>
    </r>
  </si>
  <si>
    <r>
      <rPr>
        <sz val="10"/>
        <rFont val="Arial"/>
        <family val="2"/>
      </rPr>
      <t>$           50.00</t>
    </r>
  </si>
  <si>
    <t>XP688AA</t>
  </si>
  <si>
    <t>XP688AA.jpg</t>
  </si>
  <si>
    <t>B004HYAXLQ</t>
  </si>
  <si>
    <t>GS567AA</t>
  </si>
  <si>
    <t>GS567AA.jpg</t>
  </si>
  <si>
    <t>B000XR87XC</t>
  </si>
  <si>
    <t>NQ576AA</t>
  </si>
  <si>
    <r>
      <rPr>
        <sz val="10"/>
        <rFont val="Arial"/>
        <family val="2"/>
      </rPr>
      <t>$                 42.50</t>
    </r>
  </si>
  <si>
    <r>
      <rPr>
        <sz val="10"/>
        <rFont val="Arial"/>
        <family val="2"/>
      </rPr>
      <t>$           17.00</t>
    </r>
  </si>
  <si>
    <t>NQ576AA.jpg</t>
  </si>
  <si>
    <t>B002J1NPVE</t>
  </si>
  <si>
    <t>E0X93AA</t>
  </si>
  <si>
    <r>
      <rPr>
        <sz val="10"/>
        <rFont val="Arial"/>
        <family val="2"/>
      </rPr>
      <t>$                 85.00</t>
    </r>
  </si>
  <si>
    <r>
      <rPr>
        <sz val="10"/>
        <rFont val="Arial"/>
        <family val="2"/>
      </rPr>
      <t>$           34.00</t>
    </r>
  </si>
  <si>
    <t>E0X93AA.jpg</t>
  </si>
  <si>
    <t>B009AO5XK4</t>
  </si>
  <si>
    <t>A2U57AA</t>
  </si>
  <si>
    <r>
      <rPr>
        <sz val="10"/>
        <rFont val="Arial"/>
        <family val="2"/>
      </rPr>
      <t>$               170.00</t>
    </r>
  </si>
  <si>
    <r>
      <rPr>
        <sz val="10"/>
        <rFont val="Arial"/>
        <family val="2"/>
      </rPr>
      <t>$           68.00</t>
    </r>
  </si>
  <si>
    <t>B006ERUMP6</t>
  </si>
  <si>
    <t>J3J88AV</t>
  </si>
  <si>
    <t>300GB 10K RPM SAS SFF 1st HDD</t>
  </si>
  <si>
    <r>
      <rPr>
        <sz val="10"/>
        <rFont val="Arial"/>
        <family val="2"/>
      </rPr>
      <t>$               405.00</t>
    </r>
  </si>
  <si>
    <r>
      <rPr>
        <sz val="10"/>
        <rFont val="Arial"/>
        <family val="2"/>
      </rPr>
      <t>$         162.00</t>
    </r>
  </si>
  <si>
    <t>J3J88AV.jpg</t>
  </si>
  <si>
    <t>B0025B0EUS</t>
  </si>
  <si>
    <t>J3J90AV</t>
  </si>
  <si>
    <t>1.2TB 10K RPM SAS SFF 1st HDD</t>
  </si>
  <si>
    <r>
      <rPr>
        <sz val="10"/>
        <rFont val="Arial"/>
        <family val="2"/>
      </rPr>
      <t>$            1,010.00</t>
    </r>
  </si>
  <si>
    <r>
      <rPr>
        <sz val="10"/>
        <rFont val="Arial"/>
        <family val="2"/>
      </rPr>
      <t>$         404.00</t>
    </r>
  </si>
  <si>
    <t>B00C4OI7E6</t>
  </si>
  <si>
    <r>
      <rPr>
        <sz val="10"/>
        <rFont val="Arial"/>
        <family val="2"/>
      </rPr>
      <t>$               258.00</t>
    </r>
  </si>
  <si>
    <r>
      <rPr>
        <sz val="10"/>
        <rFont val="Arial"/>
        <family val="2"/>
      </rPr>
      <t>$         103.20</t>
    </r>
  </si>
  <si>
    <t>Nvidia Quadro.jpg</t>
  </si>
  <si>
    <t>B00MPXS0F2</t>
  </si>
  <si>
    <r>
      <rPr>
        <sz val="10"/>
        <rFont val="Arial"/>
        <family val="2"/>
      </rPr>
      <t>$            1,618.00</t>
    </r>
  </si>
  <si>
    <r>
      <rPr>
        <sz val="10"/>
        <rFont val="Arial"/>
        <family val="2"/>
      </rPr>
      <t>$         647.20</t>
    </r>
  </si>
  <si>
    <t>B00MPXRZE4</t>
  </si>
  <si>
    <r>
      <rPr>
        <sz val="10"/>
        <rFont val="Arial"/>
        <family val="2"/>
      </rPr>
      <t>$            3,556.00</t>
    </r>
  </si>
  <si>
    <r>
      <rPr>
        <sz val="10"/>
        <rFont val="Arial"/>
        <family val="2"/>
      </rPr>
      <t>$      1,422.40</t>
    </r>
  </si>
  <si>
    <t>B00MPXS21E</t>
  </si>
  <si>
    <r>
      <rPr>
        <sz val="10"/>
        <rFont val="Arial"/>
        <family val="2"/>
      </rPr>
      <t>$               324.00</t>
    </r>
  </si>
  <si>
    <r>
      <rPr>
        <sz val="10"/>
        <rFont val="Arial"/>
        <family val="2"/>
      </rPr>
      <t>$         129.60</t>
    </r>
  </si>
  <si>
    <t>B00MO4RDBY</t>
  </si>
  <si>
    <r>
      <rPr>
        <sz val="10"/>
        <rFont val="Arial"/>
        <family val="2"/>
      </rPr>
      <t>$               663.00</t>
    </r>
  </si>
  <si>
    <r>
      <rPr>
        <sz val="10"/>
        <rFont val="Arial"/>
        <family val="2"/>
      </rPr>
      <t>$         265.20</t>
    </r>
  </si>
  <si>
    <t>Intel Xeon E5.jpg</t>
  </si>
  <si>
    <t>B00KB4A2XA</t>
  </si>
  <si>
    <r>
      <rPr>
        <sz val="10"/>
        <rFont val="Arial"/>
        <family val="2"/>
      </rPr>
      <t>$               970.00</t>
    </r>
  </si>
  <si>
    <r>
      <rPr>
        <sz val="10"/>
        <rFont val="Arial"/>
        <family val="2"/>
      </rPr>
      <t>$         388.00</t>
    </r>
  </si>
  <si>
    <r>
      <rPr>
        <sz val="10"/>
        <rFont val="Arial"/>
        <family val="2"/>
      </rPr>
      <t>$            1,293.00</t>
    </r>
  </si>
  <si>
    <r>
      <rPr>
        <sz val="10"/>
        <rFont val="Arial"/>
        <family val="2"/>
      </rPr>
      <t>$         517.20</t>
    </r>
  </si>
  <si>
    <r>
      <rPr>
        <sz val="10"/>
        <rFont val="Arial"/>
        <family val="2"/>
      </rPr>
      <t>$            1,956.00</t>
    </r>
  </si>
  <si>
    <r>
      <rPr>
        <sz val="10"/>
        <rFont val="Arial"/>
        <family val="2"/>
      </rPr>
      <t>$         782.40</t>
    </r>
  </si>
  <si>
    <r>
      <rPr>
        <sz val="10"/>
        <rFont val="Arial"/>
        <family val="2"/>
      </rPr>
      <t>$            3,395.00</t>
    </r>
  </si>
  <si>
    <r>
      <rPr>
        <sz val="10"/>
        <rFont val="Arial"/>
        <family val="2"/>
      </rPr>
      <t>$      1,358.00</t>
    </r>
  </si>
  <si>
    <r>
      <rPr>
        <sz val="10"/>
        <rFont val="Arial"/>
        <family val="2"/>
      </rPr>
      <t>$            5,335.00</t>
    </r>
  </si>
  <si>
    <r>
      <rPr>
        <sz val="10"/>
        <rFont val="Arial"/>
        <family val="2"/>
      </rPr>
      <t>$      2,134.00</t>
    </r>
  </si>
  <si>
    <r>
      <rPr>
        <sz val="10"/>
        <rFont val="Arial"/>
        <family val="2"/>
      </rPr>
      <t>$            2,102.00</t>
    </r>
  </si>
  <si>
    <r>
      <rPr>
        <sz val="10"/>
        <rFont val="Arial"/>
        <family val="2"/>
      </rPr>
      <t>$         840.80</t>
    </r>
  </si>
  <si>
    <t>G8X31AV</t>
  </si>
  <si>
    <r>
      <rPr>
        <sz val="10"/>
        <rFont val="Arial"/>
        <family val="2"/>
      </rPr>
      <t>$            1,940.00</t>
    </r>
  </si>
  <si>
    <r>
      <rPr>
        <sz val="10"/>
        <rFont val="Arial"/>
        <family val="2"/>
      </rPr>
      <t>$         776.00</t>
    </r>
  </si>
  <si>
    <t>G8X31AV.jpg</t>
  </si>
  <si>
    <t>B01D2CUCX2</t>
  </si>
  <si>
    <r>
      <rPr>
        <sz val="10"/>
        <rFont val="Arial"/>
        <family val="2"/>
      </rPr>
      <t>$            3,716.00</t>
    </r>
  </si>
  <si>
    <r>
      <rPr>
        <sz val="10"/>
        <rFont val="Arial"/>
        <family val="2"/>
      </rPr>
      <t>$      1,486.40</t>
    </r>
  </si>
  <si>
    <t>K6D86AV</t>
  </si>
  <si>
    <r>
      <rPr>
        <sz val="10"/>
        <rFont val="Arial"/>
        <family val="2"/>
      </rPr>
      <t>$               578.00</t>
    </r>
  </si>
  <si>
    <r>
      <rPr>
        <sz val="10"/>
        <rFont val="Arial"/>
        <family val="2"/>
      </rPr>
      <t>$         231.20</t>
    </r>
  </si>
  <si>
    <t>J3J83AV</t>
  </si>
  <si>
    <t>512GB SATA 1st SSD</t>
  </si>
  <si>
    <r>
      <rPr>
        <sz val="10"/>
        <rFont val="Arial"/>
        <family val="2"/>
      </rPr>
      <t>$            1,103.00</t>
    </r>
  </si>
  <si>
    <r>
      <rPr>
        <sz val="10"/>
        <rFont val="Arial"/>
        <family val="2"/>
      </rPr>
      <t>$         441.20</t>
    </r>
  </si>
  <si>
    <r>
      <rPr>
        <sz val="10"/>
        <rFont val="Arial"/>
        <family val="2"/>
      </rPr>
      <t>$               649.00</t>
    </r>
  </si>
  <si>
    <r>
      <rPr>
        <sz val="10"/>
        <rFont val="Arial"/>
        <family val="2"/>
      </rPr>
      <t>$         259.60</t>
    </r>
  </si>
  <si>
    <t>T3N35AV</t>
  </si>
  <si>
    <t>HP Tri-Mode Wireless Charging Stand</t>
  </si>
  <si>
    <r>
      <rPr>
        <sz val="10"/>
        <rFont val="Arial"/>
        <family val="2"/>
      </rPr>
      <t>$               450.00</t>
    </r>
  </si>
  <si>
    <r>
      <rPr>
        <sz val="10"/>
        <rFont val="Arial"/>
        <family val="2"/>
      </rPr>
      <t>$         180.00</t>
    </r>
  </si>
  <si>
    <t>T3N35AV.png</t>
  </si>
  <si>
    <t>M1F41AA#ABA</t>
  </si>
  <si>
    <r>
      <rPr>
        <sz val="10"/>
        <rFont val="Arial"/>
        <family val="2"/>
      </rPr>
      <t>$               315.00</t>
    </r>
  </si>
  <si>
    <r>
      <rPr>
        <sz val="10"/>
        <rFont val="Arial"/>
        <family val="2"/>
      </rPr>
      <t>$         126.00</t>
    </r>
  </si>
  <si>
    <t>M1F41AA-ABA.jpg</t>
  </si>
  <si>
    <t>B01AAAZQPS</t>
  </si>
  <si>
    <t>L4Q76AA#ABA</t>
  </si>
  <si>
    <r>
      <rPr>
        <sz val="10"/>
        <rFont val="Arial"/>
        <family val="2"/>
      </rPr>
      <t>$               565.00</t>
    </r>
  </si>
  <si>
    <r>
      <rPr>
        <sz val="10"/>
        <rFont val="Arial"/>
        <family val="2"/>
      </rPr>
      <t>$         226.00</t>
    </r>
  </si>
  <si>
    <t>L4Q76AA-ABA.jpg</t>
  </si>
  <si>
    <t>B016ASUJCE</t>
  </si>
  <si>
    <t>M1N98AA#ABA</t>
  </si>
  <si>
    <t>M1N98AA-ABA.jpg</t>
  </si>
  <si>
    <t>B015PW5E7Q</t>
  </si>
  <si>
    <t>M1P02AA#ABA</t>
  </si>
  <si>
    <r>
      <rPr>
        <sz val="10"/>
        <rFont val="Arial"/>
        <family val="2"/>
      </rPr>
      <t xml:space="preserve">Options Upgrades 24 Inch Widescreen
</t>
    </r>
    <r>
      <rPr>
        <sz val="10"/>
        <rFont val="Arial"/>
        <family val="2"/>
      </rPr>
      <t>Monitor</t>
    </r>
  </si>
  <si>
    <t>M1P02AA-ABA.jpg</t>
  </si>
  <si>
    <t>B01M697OXB</t>
  </si>
  <si>
    <r>
      <rPr>
        <sz val="10"/>
        <rFont val="Arial"/>
        <family val="2"/>
      </rPr>
      <t>$                 21.00</t>
    </r>
  </si>
  <si>
    <r>
      <rPr>
        <sz val="10"/>
        <rFont val="Arial"/>
        <family val="2"/>
      </rPr>
      <t>$           16.80</t>
    </r>
  </si>
  <si>
    <r>
      <rPr>
        <sz val="10"/>
        <rFont val="Arial"/>
        <family val="2"/>
      </rPr>
      <t>20%</t>
    </r>
  </si>
  <si>
    <t>Services</t>
  </si>
  <si>
    <t>HP Care Pack.jpg</t>
  </si>
  <si>
    <r>
      <rPr>
        <sz val="10"/>
        <rFont val="Arial"/>
        <family val="2"/>
      </rPr>
      <t>$               115.00</t>
    </r>
  </si>
  <si>
    <r>
      <rPr>
        <sz val="10"/>
        <rFont val="Arial"/>
        <family val="2"/>
      </rPr>
      <t>$           92.00</t>
    </r>
  </si>
  <si>
    <r>
      <rPr>
        <sz val="10"/>
        <rFont val="Arial"/>
        <family val="2"/>
      </rPr>
      <t>$               199.00</t>
    </r>
  </si>
  <si>
    <r>
      <rPr>
        <sz val="10"/>
        <rFont val="Arial"/>
        <family val="2"/>
      </rPr>
      <t>$         159.20</t>
    </r>
  </si>
  <si>
    <r>
      <rPr>
        <sz val="10"/>
        <rFont val="Arial"/>
        <family val="2"/>
      </rPr>
      <t>$                 19.00</t>
    </r>
  </si>
  <si>
    <r>
      <rPr>
        <sz val="10"/>
        <rFont val="Arial"/>
        <family val="2"/>
      </rPr>
      <t>$           15.20</t>
    </r>
  </si>
  <si>
    <r>
      <rPr>
        <sz val="10"/>
        <rFont val="Arial"/>
        <family val="2"/>
      </rPr>
      <t>$                 91.00</t>
    </r>
  </si>
  <si>
    <r>
      <rPr>
        <sz val="10"/>
        <rFont val="Arial"/>
        <family val="2"/>
      </rPr>
      <t>$           72.80</t>
    </r>
  </si>
  <si>
    <r>
      <rPr>
        <sz val="10"/>
        <rFont val="Arial"/>
        <family val="2"/>
      </rPr>
      <t>$               166.00</t>
    </r>
  </si>
  <si>
    <r>
      <rPr>
        <sz val="10"/>
        <rFont val="Arial"/>
        <family val="2"/>
      </rPr>
      <t>$         132.80</t>
    </r>
  </si>
  <si>
    <r>
      <rPr>
        <sz val="10"/>
        <rFont val="Arial"/>
        <family val="2"/>
      </rPr>
      <t>$                 69.00</t>
    </r>
  </si>
  <si>
    <r>
      <rPr>
        <sz val="10"/>
        <rFont val="Arial"/>
        <family val="2"/>
      </rPr>
      <t>$           55.20</t>
    </r>
  </si>
  <si>
    <r>
      <rPr>
        <sz val="10"/>
        <rFont val="Arial"/>
        <family val="2"/>
      </rPr>
      <t>$               120.00</t>
    </r>
  </si>
  <si>
    <r>
      <rPr>
        <sz val="10"/>
        <rFont val="Arial"/>
        <family val="2"/>
      </rPr>
      <t>$           96.00</t>
    </r>
  </si>
  <si>
    <r>
      <rPr>
        <sz val="10"/>
        <rFont val="Arial"/>
        <family val="2"/>
      </rPr>
      <t>$               172.00</t>
    </r>
  </si>
  <si>
    <r>
      <rPr>
        <sz val="10"/>
        <rFont val="Arial"/>
        <family val="2"/>
      </rPr>
      <t>$         137.60</t>
    </r>
  </si>
  <si>
    <r>
      <rPr>
        <sz val="10"/>
        <rFont val="Arial"/>
        <family val="2"/>
      </rPr>
      <t>HP 4y Nbd Adv Exchange Standard Monitor Servi</t>
    </r>
  </si>
  <si>
    <r>
      <rPr>
        <sz val="10"/>
        <rFont val="Arial"/>
        <family val="2"/>
      </rPr>
      <t>$                 31.00</t>
    </r>
  </si>
  <si>
    <r>
      <rPr>
        <sz val="10"/>
        <rFont val="Arial"/>
        <family val="2"/>
      </rPr>
      <t>$           24.80</t>
    </r>
  </si>
  <si>
    <r>
      <rPr>
        <sz val="10"/>
        <rFont val="Arial"/>
        <family val="2"/>
      </rPr>
      <t>HP 5y Nbd Adv Exchange Standard Monitor Servi</t>
    </r>
  </si>
  <si>
    <r>
      <rPr>
        <sz val="10"/>
        <rFont val="Arial"/>
        <family val="2"/>
      </rPr>
      <t>$                 67.00</t>
    </r>
  </si>
  <si>
    <r>
      <rPr>
        <sz val="10"/>
        <rFont val="Arial"/>
        <family val="2"/>
      </rPr>
      <t>$           53.60</t>
    </r>
  </si>
  <si>
    <r>
      <rPr>
        <sz val="10"/>
        <rFont val="Arial"/>
        <family val="2"/>
      </rPr>
      <t>$                 41.00</t>
    </r>
  </si>
  <si>
    <r>
      <rPr>
        <sz val="10"/>
        <rFont val="Arial"/>
        <family val="2"/>
      </rPr>
      <t>$           32.80</t>
    </r>
  </si>
  <si>
    <t>U0J13E</t>
  </si>
  <si>
    <r>
      <rPr>
        <sz val="10"/>
        <rFont val="Arial"/>
        <family val="2"/>
      </rPr>
      <t>$                 70.00</t>
    </r>
  </si>
  <si>
    <r>
      <rPr>
        <sz val="10"/>
        <rFont val="Arial"/>
        <family val="2"/>
      </rPr>
      <t>$           56.00</t>
    </r>
  </si>
  <si>
    <r>
      <rPr>
        <sz val="10"/>
        <rFont val="Arial"/>
        <family val="2"/>
      </rPr>
      <t>$                 43.00</t>
    </r>
  </si>
  <si>
    <r>
      <rPr>
        <sz val="10"/>
        <rFont val="Arial"/>
        <family val="2"/>
      </rPr>
      <t>$           35.69</t>
    </r>
  </si>
  <si>
    <r>
      <rPr>
        <sz val="10"/>
        <rFont val="Arial"/>
        <family val="2"/>
      </rPr>
      <t>17%</t>
    </r>
  </si>
  <si>
    <t>HP.jpg</t>
  </si>
  <si>
    <r>
      <rPr>
        <sz val="10"/>
        <rFont val="Arial"/>
        <family val="2"/>
      </rPr>
      <t>$                 11.00</t>
    </r>
  </si>
  <si>
    <r>
      <rPr>
        <sz val="10"/>
        <rFont val="Arial"/>
        <family val="2"/>
      </rPr>
      <t>$             9.13</t>
    </r>
  </si>
  <si>
    <r>
      <rPr>
        <sz val="10"/>
        <rFont val="Arial"/>
        <family val="2"/>
      </rPr>
      <t xml:space="preserve">VAS Asset Tagging - Bidder
</t>
    </r>
    <r>
      <rPr>
        <sz val="10"/>
        <rFont val="Arial"/>
        <family val="2"/>
      </rPr>
      <t>administration of State provided tag (with number)</t>
    </r>
  </si>
  <si>
    <r>
      <rPr>
        <sz val="10"/>
        <rFont val="Arial"/>
        <family val="2"/>
      </rPr>
      <t>$                 26.00</t>
    </r>
  </si>
  <si>
    <r>
      <rPr>
        <sz val="10"/>
        <rFont val="Arial"/>
        <family val="2"/>
      </rPr>
      <t>$           21.58</t>
    </r>
  </si>
  <si>
    <r>
      <rPr>
        <sz val="10"/>
        <rFont val="Arial"/>
        <family val="2"/>
      </rPr>
      <t>$                 49.00</t>
    </r>
  </si>
  <si>
    <r>
      <rPr>
        <sz val="10"/>
        <rFont val="Arial"/>
        <family val="2"/>
      </rPr>
      <t>$           40.67</t>
    </r>
  </si>
  <si>
    <r>
      <rPr>
        <sz val="10"/>
        <rFont val="Arial"/>
        <family val="2"/>
      </rPr>
      <t>$                 79.00</t>
    </r>
  </si>
  <si>
    <r>
      <rPr>
        <sz val="10"/>
        <rFont val="Arial"/>
        <family val="2"/>
      </rPr>
      <t>$           65.57</t>
    </r>
  </si>
  <si>
    <t>1-13-70-01B</t>
  </si>
  <si>
    <r>
      <rPr>
        <b/>
        <i/>
        <sz val="11"/>
        <color rgb="FFFF0000"/>
        <rFont val="Arial"/>
        <family val="2"/>
      </rPr>
      <t>1002c</t>
    </r>
  </si>
  <si>
    <r>
      <rPr>
        <b/>
        <i/>
        <sz val="11"/>
        <color rgb="FFFF0000"/>
        <rFont val="Arial"/>
        <family val="2"/>
      </rPr>
      <t>370-ACLY</t>
    </r>
  </si>
  <si>
    <r>
      <rPr>
        <sz val="11"/>
        <rFont val="Arial"/>
        <family val="2"/>
      </rPr>
      <t>DELL</t>
    </r>
  </si>
  <si>
    <r>
      <rPr>
        <sz val="11"/>
        <rFont val="Arial"/>
        <family val="2"/>
      </rPr>
      <t>EACH</t>
    </r>
  </si>
  <si>
    <r>
      <rPr>
        <b/>
        <i/>
        <sz val="11"/>
        <color rgb="FFFF0000"/>
        <rFont val="Arial"/>
        <family val="2"/>
      </rPr>
      <t>$             130.00</t>
    </r>
  </si>
  <si>
    <r>
      <rPr>
        <b/>
        <i/>
        <sz val="11"/>
        <color rgb="FFFF0000"/>
        <rFont val="Arial"/>
        <family val="2"/>
      </rPr>
      <t>$                88.40</t>
    </r>
  </si>
  <si>
    <r>
      <rPr>
        <sz val="11"/>
        <rFont val="Arial"/>
        <family val="2"/>
      </rPr>
      <t>32%</t>
    </r>
  </si>
  <si>
    <r>
      <rPr>
        <b/>
        <sz val="11"/>
        <rFont val="Arial"/>
        <family val="2"/>
      </rPr>
      <t>OPTION UPGRADES</t>
    </r>
  </si>
  <si>
    <r>
      <rPr>
        <sz val="11"/>
        <rFont val="Arial"/>
        <family val="2"/>
      </rPr>
      <t xml:space="preserve">Standard Desktop Options
</t>
    </r>
    <r>
      <rPr>
        <sz val="11"/>
        <rFont val="Arial"/>
        <family val="2"/>
      </rPr>
      <t>Upgrades</t>
    </r>
  </si>
  <si>
    <t>370-ACLY.jpg</t>
  </si>
  <si>
    <t>B00S44NL46</t>
  </si>
  <si>
    <r>
      <rPr>
        <b/>
        <i/>
        <sz val="11"/>
        <color rgb="FFFF0000"/>
        <rFont val="Arial"/>
        <family val="2"/>
      </rPr>
      <t>1003c</t>
    </r>
  </si>
  <si>
    <r>
      <rPr>
        <b/>
        <i/>
        <sz val="11"/>
        <color rgb="FFFF0000"/>
        <rFont val="Arial"/>
        <family val="2"/>
      </rPr>
      <t>490-BCYL</t>
    </r>
  </si>
  <si>
    <r>
      <rPr>
        <b/>
        <i/>
        <sz val="11"/>
        <color rgb="FFFF0000"/>
        <rFont val="Arial"/>
        <family val="2"/>
      </rPr>
      <t>$             110.00</t>
    </r>
  </si>
  <si>
    <r>
      <rPr>
        <b/>
        <i/>
        <sz val="11"/>
        <color rgb="FFFF0000"/>
        <rFont val="Arial"/>
        <family val="2"/>
      </rPr>
      <t>$                74.80</t>
    </r>
  </si>
  <si>
    <r>
      <rPr>
        <sz val="11"/>
        <rFont val="Arial"/>
        <family val="2"/>
      </rPr>
      <t>Standard Desktop Options Upgrades</t>
    </r>
  </si>
  <si>
    <t>490-BCYL.jpg</t>
  </si>
  <si>
    <t>B00FRHIIPK</t>
  </si>
  <si>
    <r>
      <rPr>
        <b/>
        <i/>
        <sz val="11"/>
        <color rgb="FFFF0000"/>
        <rFont val="Arial"/>
        <family val="2"/>
      </rPr>
      <t>1005b</t>
    </r>
  </si>
  <si>
    <r>
      <rPr>
        <b/>
        <i/>
        <sz val="11"/>
        <color rgb="FFFF0000"/>
        <rFont val="Arial"/>
        <family val="2"/>
      </rPr>
      <t>400-AIOY</t>
    </r>
  </si>
  <si>
    <t>400-AIOY.jpg</t>
  </si>
  <si>
    <t>B009FPPQAK</t>
  </si>
  <si>
    <r>
      <rPr>
        <b/>
        <i/>
        <sz val="11"/>
        <color rgb="FFFF0000"/>
        <rFont val="Arial"/>
        <family val="2"/>
      </rPr>
      <t>1006b</t>
    </r>
  </si>
  <si>
    <r>
      <rPr>
        <b/>
        <i/>
        <sz val="11"/>
        <color rgb="FFFF0000"/>
        <rFont val="Arial"/>
        <family val="2"/>
      </rPr>
      <t>470-ABLQ, 555- BCMT</t>
    </r>
  </si>
  <si>
    <t>470-ABLQ, 555- BCMT</t>
  </si>
  <si>
    <r>
      <rPr>
        <b/>
        <i/>
        <sz val="11"/>
        <color rgb="FFFF0000"/>
        <rFont val="Arial"/>
        <family val="2"/>
      </rPr>
      <t>$               53.00</t>
    </r>
  </si>
  <si>
    <r>
      <rPr>
        <b/>
        <i/>
        <sz val="11"/>
        <color rgb="FFFF0000"/>
        <rFont val="Arial"/>
        <family val="2"/>
      </rPr>
      <t>$                36.04</t>
    </r>
  </si>
  <si>
    <r>
      <rPr>
        <b/>
        <i/>
        <sz val="11"/>
        <color rgb="FFFF0000"/>
        <rFont val="Arial"/>
        <family val="2"/>
      </rPr>
      <t>1007b</t>
    </r>
  </si>
  <si>
    <r>
      <rPr>
        <b/>
        <i/>
        <sz val="11"/>
        <color rgb="FFFF0000"/>
        <rFont val="Arial"/>
        <family val="2"/>
      </rPr>
      <t>429-AAVN</t>
    </r>
  </si>
  <si>
    <r>
      <rPr>
        <b/>
        <i/>
        <sz val="11"/>
        <color rgb="FFFF0000"/>
        <rFont val="Arial"/>
        <family val="2"/>
      </rPr>
      <t>$               40.00</t>
    </r>
  </si>
  <si>
    <r>
      <rPr>
        <b/>
        <i/>
        <sz val="11"/>
        <color rgb="FFFF0000"/>
        <rFont val="Arial"/>
        <family val="2"/>
      </rPr>
      <t>$                27.20</t>
    </r>
  </si>
  <si>
    <t>Peripherals</t>
  </si>
  <si>
    <t>429-AAVN.jpg</t>
  </si>
  <si>
    <t>B00NJ6PIMC</t>
  </si>
  <si>
    <r>
      <rPr>
        <sz val="11"/>
        <rFont val="Arial"/>
        <family val="2"/>
      </rPr>
      <t>1008a</t>
    </r>
  </si>
  <si>
    <r>
      <rPr>
        <sz val="11"/>
        <rFont val="Arial"/>
        <family val="2"/>
      </rPr>
      <t>A4051228</t>
    </r>
  </si>
  <si>
    <r>
      <rPr>
        <sz val="11"/>
        <rFont val="Arial"/>
        <family val="2"/>
      </rPr>
      <t>Comfort wave  Ergonomic keyboard</t>
    </r>
  </si>
  <si>
    <r>
      <rPr>
        <sz val="11"/>
        <rFont val="Arial"/>
        <family val="2"/>
      </rPr>
      <t>$                79.99</t>
    </r>
  </si>
  <si>
    <r>
      <rPr>
        <sz val="11"/>
        <rFont val="Arial"/>
        <family val="2"/>
      </rPr>
      <t>$                54.39</t>
    </r>
  </si>
  <si>
    <t>A4051228.jpg</t>
  </si>
  <si>
    <t>B003VAHYNC</t>
  </si>
  <si>
    <r>
      <rPr>
        <sz val="11"/>
        <rFont val="Arial"/>
        <family val="2"/>
      </rPr>
      <t>1009b</t>
    </r>
  </si>
  <si>
    <r>
      <rPr>
        <sz val="11"/>
        <rFont val="Arial"/>
        <family val="2"/>
      </rPr>
      <t>A7055994</t>
    </r>
  </si>
  <si>
    <r>
      <rPr>
        <sz val="11"/>
        <rFont val="Arial"/>
        <family val="2"/>
      </rPr>
      <t>Performance Ergonomic mouse mx</t>
    </r>
  </si>
  <si>
    <r>
      <rPr>
        <sz val="11"/>
        <rFont val="Arial"/>
        <family val="2"/>
      </rPr>
      <t>$                99.99</t>
    </r>
  </si>
  <si>
    <r>
      <rPr>
        <sz val="11"/>
        <rFont val="Arial"/>
        <family val="2"/>
      </rPr>
      <t>$                67.99</t>
    </r>
  </si>
  <si>
    <t>A7055994.jpg</t>
  </si>
  <si>
    <t>B002HWRJBM</t>
  </si>
  <si>
    <r>
      <rPr>
        <sz val="11"/>
        <rFont val="Arial"/>
        <family val="2"/>
      </rPr>
      <t>1010a</t>
    </r>
  </si>
  <si>
    <r>
      <rPr>
        <sz val="11"/>
        <rFont val="Arial"/>
        <family val="2"/>
      </rPr>
      <t>A6107465</t>
    </r>
  </si>
  <si>
    <r>
      <rPr>
        <sz val="11"/>
        <rFont val="Arial"/>
        <family val="2"/>
      </rPr>
      <t>K360 wireless keyboard</t>
    </r>
  </si>
  <si>
    <r>
      <rPr>
        <sz val="11"/>
        <rFont val="Arial"/>
        <family val="2"/>
      </rPr>
      <t>$                29.99</t>
    </r>
  </si>
  <si>
    <r>
      <rPr>
        <sz val="11"/>
        <rFont val="Arial"/>
        <family val="2"/>
      </rPr>
      <t>$                20.39</t>
    </r>
  </si>
  <si>
    <t>A6107465.jpg</t>
  </si>
  <si>
    <t>B007PJ4PN2</t>
  </si>
  <si>
    <r>
      <rPr>
        <b/>
        <i/>
        <sz val="11"/>
        <color rgb="FFFF0000"/>
        <rFont val="Arial"/>
        <family val="2"/>
      </rPr>
      <t>1011b</t>
    </r>
  </si>
  <si>
    <r>
      <rPr>
        <sz val="11"/>
        <rFont val="Arial"/>
        <family val="2"/>
      </rPr>
      <t>A6024088</t>
    </r>
  </si>
  <si>
    <r>
      <rPr>
        <sz val="11"/>
        <rFont val="Arial"/>
        <family val="2"/>
      </rPr>
      <t>Wireless mouse M525</t>
    </r>
  </si>
  <si>
    <r>
      <rPr>
        <b/>
        <i/>
        <sz val="11"/>
        <color rgb="FFFF0000"/>
        <rFont val="Arial"/>
        <family val="2"/>
      </rPr>
      <t>$               39.99</t>
    </r>
  </si>
  <si>
    <r>
      <rPr>
        <b/>
        <i/>
        <sz val="11"/>
        <color rgb="FFFF0000"/>
        <rFont val="Arial"/>
        <family val="2"/>
      </rPr>
      <t>$                27.19</t>
    </r>
  </si>
  <si>
    <t>A6024088.jpg</t>
  </si>
  <si>
    <t>B005KSAOKI</t>
  </si>
  <si>
    <r>
      <rPr>
        <b/>
        <i/>
        <sz val="11"/>
        <color rgb="FFFF0000"/>
        <rFont val="Arial"/>
        <family val="2"/>
      </rPr>
      <t>1012b</t>
    </r>
  </si>
  <si>
    <r>
      <rPr>
        <sz val="11"/>
        <rFont val="Arial"/>
        <family val="2"/>
      </rPr>
      <t>A5950984</t>
    </r>
  </si>
  <si>
    <r>
      <rPr>
        <b/>
        <i/>
        <sz val="11"/>
        <color rgb="FFFF0000"/>
        <rFont val="Arial"/>
        <family val="2"/>
      </rPr>
      <t>$               33.99</t>
    </r>
  </si>
  <si>
    <r>
      <rPr>
        <b/>
        <i/>
        <sz val="11"/>
        <color rgb="FFFF0000"/>
        <rFont val="Arial"/>
        <family val="2"/>
      </rPr>
      <t>$                23.11</t>
    </r>
  </si>
  <si>
    <t>A5950984.jpg</t>
  </si>
  <si>
    <t>B005SDBYK4</t>
  </si>
  <si>
    <r>
      <rPr>
        <sz val="11"/>
        <rFont val="Arial"/>
        <family val="2"/>
      </rPr>
      <t>1013a</t>
    </r>
  </si>
  <si>
    <r>
      <rPr>
        <sz val="11"/>
        <rFont val="Arial"/>
        <family val="2"/>
      </rPr>
      <t>313-7362</t>
    </r>
  </si>
  <si>
    <r>
      <rPr>
        <sz val="11"/>
        <rFont val="Arial"/>
        <family val="2"/>
      </rPr>
      <t>AX210 USB Stereo Speakers WW, I/S/X DT C</t>
    </r>
  </si>
  <si>
    <r>
      <rPr>
        <sz val="11"/>
        <rFont val="Arial"/>
        <family val="2"/>
      </rPr>
      <t>$                19.99</t>
    </r>
  </si>
  <si>
    <r>
      <rPr>
        <sz val="11"/>
        <rFont val="Arial"/>
        <family val="2"/>
      </rPr>
      <t>$                13.59</t>
    </r>
  </si>
  <si>
    <t>313-7362.jpg</t>
  </si>
  <si>
    <t>B009NGI3J2</t>
  </si>
  <si>
    <r>
      <rPr>
        <b/>
        <i/>
        <sz val="11"/>
        <color rgb="FFFF0000"/>
        <rFont val="Arial"/>
        <family val="2"/>
      </rPr>
      <t>1014c</t>
    </r>
  </si>
  <si>
    <r>
      <rPr>
        <sz val="11"/>
        <rFont val="Arial"/>
        <family val="2"/>
      </rPr>
      <t>A3881047</t>
    </r>
  </si>
  <si>
    <r>
      <rPr>
        <sz val="11"/>
        <rFont val="Arial"/>
        <family val="2"/>
      </rPr>
      <t>H110 2 Stereo Headset</t>
    </r>
  </si>
  <si>
    <r>
      <rPr>
        <b/>
        <i/>
        <sz val="11"/>
        <color rgb="FFFF0000"/>
        <rFont val="Arial"/>
        <family val="2"/>
      </rPr>
      <t>$               14.99</t>
    </r>
  </si>
  <si>
    <r>
      <rPr>
        <b/>
        <i/>
        <sz val="11"/>
        <color rgb="FFFF0000"/>
        <rFont val="Arial"/>
        <family val="2"/>
      </rPr>
      <t>$                10.19</t>
    </r>
  </si>
  <si>
    <t>A3881047.jpg</t>
  </si>
  <si>
    <t>B003H4QPJQ</t>
  </si>
  <si>
    <r>
      <rPr>
        <sz val="11"/>
        <rFont val="Arial"/>
        <family val="2"/>
      </rPr>
      <t>1015a</t>
    </r>
  </si>
  <si>
    <r>
      <rPr>
        <sz val="11"/>
        <rFont val="Arial"/>
        <family val="2"/>
      </rPr>
      <t>A3793590</t>
    </r>
  </si>
  <si>
    <r>
      <rPr>
        <sz val="11"/>
        <rFont val="Arial"/>
        <family val="2"/>
      </rPr>
      <t>$                12.99</t>
    </r>
  </si>
  <si>
    <r>
      <rPr>
        <sz val="11"/>
        <rFont val="Arial"/>
        <family val="2"/>
      </rPr>
      <t>$                  8.83</t>
    </r>
  </si>
  <si>
    <t>A3793590.jpg</t>
  </si>
  <si>
    <t>B0000X0VCY</t>
  </si>
  <si>
    <r>
      <rPr>
        <b/>
        <i/>
        <sz val="11"/>
        <color rgb="FFFF0000"/>
        <rFont val="Arial"/>
        <family val="2"/>
      </rPr>
      <t>1016b</t>
    </r>
  </si>
  <si>
    <r>
      <rPr>
        <b/>
        <i/>
        <sz val="11"/>
        <color rgb="FFFF0000"/>
        <rFont val="Arial"/>
        <family val="2"/>
      </rPr>
      <t>470-AANH</t>
    </r>
  </si>
  <si>
    <r>
      <rPr>
        <sz val="11"/>
        <rFont val="Arial"/>
        <family val="2"/>
      </rPr>
      <t>DisplayPort 1.1 Male to DVI-D Male Black Cable - 6.5 ft</t>
    </r>
  </si>
  <si>
    <r>
      <rPr>
        <b/>
        <i/>
        <sz val="11"/>
        <color rgb="FFFF0000"/>
        <rFont val="Arial"/>
        <family val="2"/>
      </rPr>
      <t>$               24.99</t>
    </r>
  </si>
  <si>
    <r>
      <rPr>
        <b/>
        <i/>
        <sz val="11"/>
        <color rgb="FFFF0000"/>
        <rFont val="Arial"/>
        <family val="2"/>
      </rPr>
      <t>$                16.99</t>
    </r>
  </si>
  <si>
    <t>470-AANH.jpg</t>
  </si>
  <si>
    <t>B00Q20H3O8</t>
  </si>
  <si>
    <r>
      <rPr>
        <sz val="11"/>
        <rFont val="Arial"/>
        <family val="2"/>
      </rPr>
      <t>1017b</t>
    </r>
  </si>
  <si>
    <r>
      <rPr>
        <sz val="11"/>
        <rFont val="Arial"/>
        <family val="2"/>
      </rPr>
      <t>470-AANW</t>
    </r>
  </si>
  <si>
    <r>
      <rPr>
        <sz val="11"/>
        <rFont val="Arial"/>
        <family val="2"/>
      </rPr>
      <t>DiplayPort to DVI (Dual-Link)</t>
    </r>
  </si>
  <si>
    <r>
      <rPr>
        <sz val="11"/>
        <rFont val="Arial"/>
        <family val="2"/>
      </rPr>
      <t>$              139.99</t>
    </r>
  </si>
  <si>
    <r>
      <rPr>
        <sz val="11"/>
        <rFont val="Arial"/>
        <family val="2"/>
      </rPr>
      <t>$                95.19</t>
    </r>
  </si>
  <si>
    <t>470-AANW.jpg</t>
  </si>
  <si>
    <t>B019VPTGK4</t>
  </si>
  <si>
    <r>
      <rPr>
        <b/>
        <i/>
        <sz val="11"/>
        <color rgb="FFFF0000"/>
        <rFont val="Arial"/>
        <family val="2"/>
      </rPr>
      <t>1019c</t>
    </r>
  </si>
  <si>
    <r>
      <rPr>
        <b/>
        <i/>
        <sz val="11"/>
        <color rgb="FFFF0000"/>
        <rFont val="Arial"/>
        <family val="2"/>
      </rPr>
      <t>370-ACMQ</t>
    </r>
  </si>
  <si>
    <r>
      <rPr>
        <sz val="11"/>
        <rFont val="Arial"/>
        <family val="2"/>
      </rPr>
      <t>$              260.00</t>
    </r>
  </si>
  <si>
    <r>
      <rPr>
        <sz val="11"/>
        <rFont val="Arial"/>
        <family val="2"/>
      </rPr>
      <t>$              176.80</t>
    </r>
  </si>
  <si>
    <r>
      <rPr>
        <sz val="11"/>
        <rFont val="Arial"/>
        <family val="2"/>
      </rPr>
      <t>Power Desktop Options Upgrades</t>
    </r>
  </si>
  <si>
    <t>270-ACMQ.jpg</t>
  </si>
  <si>
    <t>B01DR2SX9C</t>
  </si>
  <si>
    <r>
      <rPr>
        <b/>
        <i/>
        <sz val="11"/>
        <color rgb="FFFF0000"/>
        <rFont val="Arial"/>
        <family val="2"/>
      </rPr>
      <t>1020c</t>
    </r>
  </si>
  <si>
    <r>
      <rPr>
        <b/>
        <i/>
        <sz val="11"/>
        <color rgb="FFFF0000"/>
        <rFont val="Arial"/>
        <family val="2"/>
      </rPr>
      <t>490-BCPG</t>
    </r>
  </si>
  <si>
    <r>
      <rPr>
        <b/>
        <i/>
        <sz val="11"/>
        <color rgb="FFFF0000"/>
        <rFont val="Arial"/>
        <family val="2"/>
      </rPr>
      <t>1021c</t>
    </r>
  </si>
  <si>
    <r>
      <rPr>
        <b/>
        <i/>
        <sz val="11"/>
        <color rgb="FFFF0000"/>
        <rFont val="Arial"/>
        <family val="2"/>
      </rPr>
      <t>490-BCPF</t>
    </r>
  </si>
  <si>
    <r>
      <rPr>
        <b/>
        <i/>
        <sz val="11"/>
        <color rgb="FFFF0000"/>
        <rFont val="Arial"/>
        <family val="2"/>
      </rPr>
      <t>AMD Radeon™ R7 350X, 4GB, HH (DP, SL-DVI-I)</t>
    </r>
  </si>
  <si>
    <r>
      <rPr>
        <b/>
        <i/>
        <sz val="11"/>
        <color rgb="FFFF0000"/>
        <rFont val="Arial"/>
        <family val="2"/>
      </rPr>
      <t>$             180.00</t>
    </r>
  </si>
  <si>
    <r>
      <rPr>
        <b/>
        <i/>
        <sz val="11"/>
        <color rgb="FFFF0000"/>
        <rFont val="Arial"/>
        <family val="2"/>
      </rPr>
      <t>$              122.40</t>
    </r>
  </si>
  <si>
    <t>490-BCPF.jpg</t>
  </si>
  <si>
    <r>
      <rPr>
        <b/>
        <i/>
        <sz val="11"/>
        <color rgb="FFFF0000"/>
        <rFont val="Arial"/>
        <family val="2"/>
      </rPr>
      <t>1022c</t>
    </r>
  </si>
  <si>
    <r>
      <rPr>
        <b/>
        <i/>
        <sz val="11"/>
        <color rgb="FFFF0000"/>
        <rFont val="Arial"/>
        <family val="2"/>
      </rPr>
      <t>1023c</t>
    </r>
  </si>
  <si>
    <r>
      <rPr>
        <b/>
        <i/>
        <sz val="11"/>
        <color rgb="FFFF0000"/>
        <rFont val="Arial"/>
        <family val="2"/>
      </rPr>
      <t>400-AIRX</t>
    </r>
  </si>
  <si>
    <r>
      <rPr>
        <b/>
        <i/>
        <sz val="11"/>
        <color rgb="FFFF0000"/>
        <rFont val="Arial"/>
        <family val="2"/>
      </rPr>
      <t>$             200.00</t>
    </r>
  </si>
  <si>
    <r>
      <rPr>
        <b/>
        <i/>
        <sz val="11"/>
        <color rgb="FFFF0000"/>
        <rFont val="Arial"/>
        <family val="2"/>
      </rPr>
      <t>$              136.00</t>
    </r>
  </si>
  <si>
    <t>400-AHHX.jpg</t>
  </si>
  <si>
    <t>B007ZW2LY4</t>
  </si>
  <si>
    <r>
      <rPr>
        <b/>
        <i/>
        <sz val="11"/>
        <color rgb="FFFF0000"/>
        <rFont val="Arial"/>
        <family val="2"/>
      </rPr>
      <t>1024c</t>
    </r>
  </si>
  <si>
    <r>
      <rPr>
        <b/>
        <i/>
        <sz val="11"/>
        <color rgb="FFFF0000"/>
        <rFont val="Arial"/>
        <family val="2"/>
      </rPr>
      <t>400-AIRY</t>
    </r>
  </si>
  <si>
    <t>400-AIRY</t>
  </si>
  <si>
    <r>
      <rPr>
        <b/>
        <i/>
        <sz val="11"/>
        <color rgb="FFFF0000"/>
        <rFont val="Arial"/>
        <family val="2"/>
      </rPr>
      <t>256GB PCIe Solid State Drive</t>
    </r>
  </si>
  <si>
    <r>
      <rPr>
        <b/>
        <i/>
        <sz val="11"/>
        <color rgb="FFFF0000"/>
        <rFont val="Arial"/>
        <family val="2"/>
      </rPr>
      <t>$             400.00</t>
    </r>
  </si>
  <si>
    <r>
      <rPr>
        <b/>
        <i/>
        <sz val="11"/>
        <color rgb="FFFF0000"/>
        <rFont val="Arial"/>
        <family val="2"/>
      </rPr>
      <t>$              272.00</t>
    </r>
  </si>
  <si>
    <t>400-AIRY.jpg</t>
  </si>
  <si>
    <t>B017HN7578</t>
  </si>
  <si>
    <r>
      <rPr>
        <b/>
        <i/>
        <sz val="11"/>
        <color rgb="FFFF0000"/>
        <rFont val="Arial"/>
        <family val="2"/>
      </rPr>
      <t>1026d</t>
    </r>
  </si>
  <si>
    <r>
      <rPr>
        <b/>
        <i/>
        <sz val="11"/>
        <color rgb="FFFF0000"/>
        <rFont val="Arial"/>
        <family val="2"/>
      </rPr>
      <t>Intel® Dual Band Wireless 8260 (802.11ac) + Bluetooth</t>
    </r>
  </si>
  <si>
    <r>
      <rPr>
        <b/>
        <i/>
        <sz val="11"/>
        <color rgb="FFFF0000"/>
        <rFont val="Arial"/>
        <family val="2"/>
      </rPr>
      <t>1027d</t>
    </r>
  </si>
  <si>
    <r>
      <rPr>
        <b/>
        <i/>
        <sz val="11"/>
        <color rgb="FFFF0000"/>
        <rFont val="Arial"/>
        <family val="2"/>
      </rPr>
      <t>631-AASS</t>
    </r>
  </si>
  <si>
    <r>
      <rPr>
        <b/>
        <i/>
        <sz val="11"/>
        <color rgb="FFFF0000"/>
        <rFont val="Arial"/>
        <family val="2"/>
      </rPr>
      <t>$               15.00</t>
    </r>
  </si>
  <si>
    <r>
      <rPr>
        <b/>
        <i/>
        <sz val="11"/>
        <color rgb="FFFF0000"/>
        <rFont val="Arial"/>
        <family val="2"/>
      </rPr>
      <t>$                10.20</t>
    </r>
  </si>
  <si>
    <t>631-AASS.jpg</t>
  </si>
  <si>
    <r>
      <rPr>
        <b/>
        <i/>
        <sz val="11"/>
        <color rgb="FFFF0000"/>
        <rFont val="Arial"/>
        <family val="2"/>
      </rPr>
      <t>1028d</t>
    </r>
  </si>
  <si>
    <r>
      <rPr>
        <b/>
        <i/>
        <sz val="11"/>
        <color rgb="FFFF0000"/>
        <rFont val="Arial"/>
        <family val="2"/>
      </rPr>
      <t>1030b</t>
    </r>
  </si>
  <si>
    <r>
      <rPr>
        <b/>
        <i/>
        <sz val="11"/>
        <color rgb="FFFF0000"/>
        <rFont val="Arial"/>
        <family val="2"/>
      </rPr>
      <t>338-BFJW</t>
    </r>
  </si>
  <si>
    <r>
      <rPr>
        <sz val="11"/>
        <rFont val="Arial"/>
        <family val="2"/>
      </rPr>
      <t>$              340.00</t>
    </r>
  </si>
  <si>
    <r>
      <rPr>
        <sz val="11"/>
        <rFont val="Arial"/>
        <family val="2"/>
      </rPr>
      <t>$              231.20</t>
    </r>
  </si>
  <si>
    <r>
      <rPr>
        <sz val="11"/>
        <rFont val="Arial"/>
        <family val="2"/>
      </rPr>
      <t>Workstation Options Upgrades</t>
    </r>
  </si>
  <si>
    <r>
      <rPr>
        <b/>
        <i/>
        <sz val="11"/>
        <color rgb="FFFF0000"/>
        <rFont val="Arial"/>
        <family val="2"/>
      </rPr>
      <t>1031b</t>
    </r>
  </si>
  <si>
    <r>
      <rPr>
        <b/>
        <i/>
        <sz val="11"/>
        <color rgb="FFFF0000"/>
        <rFont val="Arial"/>
        <family val="2"/>
      </rPr>
      <t>338-BFJV</t>
    </r>
  </si>
  <si>
    <r>
      <rPr>
        <sz val="11"/>
        <rFont val="Arial"/>
        <family val="2"/>
      </rPr>
      <t>Intel® Xeon® Processor E5-1660 v3 (Six Core HT, 3.5 GHz Turbo, 12 MB)</t>
    </r>
  </si>
  <si>
    <r>
      <rPr>
        <b/>
        <i/>
        <sz val="11"/>
        <color rgb="FFFF0000"/>
        <rFont val="Arial"/>
        <family val="2"/>
      </rPr>
      <t>$          1,820.00</t>
    </r>
  </si>
  <si>
    <r>
      <rPr>
        <b/>
        <i/>
        <sz val="11"/>
        <color rgb="FFFF0000"/>
        <rFont val="Arial"/>
        <family val="2"/>
      </rPr>
      <t>$           1,237.60</t>
    </r>
  </si>
  <si>
    <r>
      <rPr>
        <b/>
        <i/>
        <sz val="11"/>
        <color rgb="FFFF0000"/>
        <rFont val="Arial"/>
        <family val="2"/>
      </rPr>
      <t>1033b</t>
    </r>
  </si>
  <si>
    <r>
      <rPr>
        <b/>
        <i/>
        <sz val="11"/>
        <color rgb="FFFF0000"/>
        <rFont val="Arial"/>
        <family val="2"/>
      </rPr>
      <t>370-ABUP</t>
    </r>
  </si>
  <si>
    <r>
      <rPr>
        <b/>
        <i/>
        <sz val="11"/>
        <color rgb="FFFF0000"/>
        <rFont val="Arial"/>
        <family val="2"/>
      </rPr>
      <t>$          1,040.00</t>
    </r>
  </si>
  <si>
    <r>
      <rPr>
        <b/>
        <i/>
        <sz val="11"/>
        <color rgb="FFFF0000"/>
        <rFont val="Arial"/>
        <family val="2"/>
      </rPr>
      <t>$              707.20</t>
    </r>
  </si>
  <si>
    <t>370-AAMU.jpg</t>
  </si>
  <si>
    <t>B00GEC4GFI</t>
  </si>
  <si>
    <r>
      <rPr>
        <b/>
        <i/>
        <sz val="11"/>
        <color rgb="FFFF0000"/>
        <rFont val="Arial"/>
        <family val="2"/>
      </rPr>
      <t>1034b</t>
    </r>
  </si>
  <si>
    <r>
      <rPr>
        <b/>
        <i/>
        <sz val="11"/>
        <color rgb="FFFF0000"/>
        <rFont val="Arial"/>
        <family val="2"/>
      </rPr>
      <t>490-BCCO</t>
    </r>
  </si>
  <si>
    <r>
      <rPr>
        <b/>
        <i/>
        <sz val="11"/>
        <color rgb="FFFF0000"/>
        <rFont val="Arial"/>
        <family val="2"/>
      </rPr>
      <t xml:space="preserve">NVIDIA® Quadro® K4200 4GB (2 DP, DL-DVI-I) (1 DP to SL-
</t>
    </r>
    <r>
      <rPr>
        <b/>
        <i/>
        <sz val="11"/>
        <color rgb="FFFF0000"/>
        <rFont val="Arial"/>
        <family val="2"/>
      </rPr>
      <t>DVI adapter)</t>
    </r>
  </si>
  <si>
    <r>
      <rPr>
        <b/>
        <i/>
        <sz val="11"/>
        <color rgb="FFFF0000"/>
        <rFont val="Arial"/>
        <family val="2"/>
      </rPr>
      <t>$          2,200.00</t>
    </r>
  </si>
  <si>
    <r>
      <rPr>
        <b/>
        <i/>
        <sz val="11"/>
        <color rgb="FFFF0000"/>
        <rFont val="Arial"/>
        <family val="2"/>
      </rPr>
      <t>$           1,496.00</t>
    </r>
  </si>
  <si>
    <t>Nvidia Quatro.jpg</t>
  </si>
  <si>
    <r>
      <rPr>
        <b/>
        <i/>
        <sz val="11"/>
        <color rgb="FFFF0000"/>
        <rFont val="Arial"/>
        <family val="2"/>
      </rPr>
      <t>1035b</t>
    </r>
  </si>
  <si>
    <r>
      <rPr>
        <b/>
        <i/>
        <sz val="11"/>
        <color rgb="FFFF0000"/>
        <rFont val="Arial"/>
        <family val="2"/>
      </rPr>
      <t>400-AETZ</t>
    </r>
  </si>
  <si>
    <r>
      <rPr>
        <sz val="11"/>
        <rFont val="Arial"/>
        <family val="2"/>
      </rPr>
      <t>900GB 2.5inch SAS (10.000 Rpm) Hard Drive</t>
    </r>
  </si>
  <si>
    <r>
      <rPr>
        <b/>
        <i/>
        <sz val="11"/>
        <color rgb="FFFF0000"/>
        <rFont val="Arial"/>
        <family val="2"/>
      </rPr>
      <t>$             370.33</t>
    </r>
  </si>
  <si>
    <r>
      <rPr>
        <b/>
        <i/>
        <sz val="11"/>
        <color rgb="FFFF0000"/>
        <rFont val="Arial"/>
        <family val="2"/>
      </rPr>
      <t>$              251.82</t>
    </r>
  </si>
  <si>
    <t>400-AETZ.jpg</t>
  </si>
  <si>
    <t>B009DJ98X4</t>
  </si>
  <si>
    <r>
      <rPr>
        <b/>
        <i/>
        <sz val="11"/>
        <color rgb="FFFF0000"/>
        <rFont val="Arial"/>
        <family val="2"/>
      </rPr>
      <t>1037b</t>
    </r>
  </si>
  <si>
    <r>
      <rPr>
        <b/>
        <i/>
        <sz val="11"/>
        <color rgb="FFFF0000"/>
        <rFont val="Arial"/>
        <family val="2"/>
      </rPr>
      <t>400-AETZ, 401- AALE</t>
    </r>
  </si>
  <si>
    <t>400-AETZ, 401- AALE</t>
  </si>
  <si>
    <r>
      <rPr>
        <b/>
        <i/>
        <sz val="11"/>
        <color rgb="FFFF0000"/>
        <rFont val="Arial"/>
        <family val="2"/>
      </rPr>
      <t>$             729.00</t>
    </r>
  </si>
  <si>
    <r>
      <rPr>
        <b/>
        <i/>
        <sz val="11"/>
        <color rgb="FFFF0000"/>
        <rFont val="Arial"/>
        <family val="2"/>
      </rPr>
      <t>$              495.72</t>
    </r>
  </si>
  <si>
    <r>
      <rPr>
        <b/>
        <i/>
        <sz val="11"/>
        <color rgb="FFFF0000"/>
        <rFont val="Arial"/>
        <family val="2"/>
      </rPr>
      <t>1040b</t>
    </r>
  </si>
  <si>
    <r>
      <rPr>
        <b/>
        <i/>
        <sz val="11"/>
        <color rgb="FFFF0000"/>
        <rFont val="Arial"/>
        <family val="2"/>
      </rPr>
      <t>400-AECP</t>
    </r>
  </si>
  <si>
    <r>
      <rPr>
        <b/>
        <i/>
        <sz val="11"/>
        <color rgb="FFFF0000"/>
        <rFont val="Arial"/>
        <family val="2"/>
      </rPr>
      <t>256GB 2.5inch Serial ATA Solid State Drive</t>
    </r>
  </si>
  <si>
    <r>
      <rPr>
        <b/>
        <i/>
        <sz val="11"/>
        <color rgb="FFFF0000"/>
        <rFont val="Arial"/>
        <family val="2"/>
      </rPr>
      <t>$             477.00</t>
    </r>
  </si>
  <si>
    <r>
      <rPr>
        <b/>
        <i/>
        <sz val="11"/>
        <color rgb="FFFF0000"/>
        <rFont val="Arial"/>
        <family val="2"/>
      </rPr>
      <t>$              324.36</t>
    </r>
  </si>
  <si>
    <t>B00UTW5RFC</t>
  </si>
  <si>
    <r>
      <rPr>
        <b/>
        <i/>
        <sz val="11"/>
        <color rgb="FFFF0000"/>
        <rFont val="Arial"/>
        <family val="2"/>
      </rPr>
      <t>1041b</t>
    </r>
  </si>
  <si>
    <r>
      <rPr>
        <b/>
        <i/>
        <sz val="11"/>
        <color rgb="FFFF0000"/>
        <rFont val="Arial"/>
        <family val="2"/>
      </rPr>
      <t>400-AECQ</t>
    </r>
  </si>
  <si>
    <r>
      <rPr>
        <b/>
        <i/>
        <sz val="11"/>
        <color rgb="FFFF0000"/>
        <rFont val="Arial"/>
        <family val="2"/>
      </rPr>
      <t>DELL</t>
    </r>
  </si>
  <si>
    <r>
      <rPr>
        <b/>
        <i/>
        <sz val="11"/>
        <color rgb="FFFF0000"/>
        <rFont val="Arial"/>
        <family val="2"/>
      </rPr>
      <t>512GB 2.5inch Serial ATA Solid State Drive</t>
    </r>
  </si>
  <si>
    <r>
      <rPr>
        <b/>
        <i/>
        <sz val="11"/>
        <color rgb="FFFF0000"/>
        <rFont val="Arial"/>
        <family val="2"/>
      </rPr>
      <t>$             810.33</t>
    </r>
  </si>
  <si>
    <r>
      <rPr>
        <b/>
        <i/>
        <sz val="11"/>
        <color rgb="FFFF0000"/>
        <rFont val="Arial"/>
        <family val="2"/>
      </rPr>
      <t>$              551.02</t>
    </r>
  </si>
  <si>
    <t>B00DUGGAD2</t>
  </si>
  <si>
    <r>
      <rPr>
        <b/>
        <i/>
        <sz val="11"/>
        <color rgb="FFFF0000"/>
        <rFont val="Arial"/>
        <family val="2"/>
      </rPr>
      <t>1042b</t>
    </r>
  </si>
  <si>
    <r>
      <rPr>
        <b/>
        <i/>
        <sz val="11"/>
        <color rgb="FFFF0000"/>
        <rFont val="Arial"/>
        <family val="2"/>
      </rPr>
      <t>540-BBHC</t>
    </r>
  </si>
  <si>
    <t>Intel® X540-T2 10GbE NIC, Dual Port, Copper</t>
  </si>
  <si>
    <r>
      <rPr>
        <b/>
        <i/>
        <sz val="11"/>
        <color rgb="FFFF0000"/>
        <rFont val="Arial"/>
        <family val="2"/>
      </rPr>
      <t>$             450.00</t>
    </r>
  </si>
  <si>
    <r>
      <rPr>
        <b/>
        <i/>
        <sz val="11"/>
        <color rgb="FFFF0000"/>
        <rFont val="Arial"/>
        <family val="2"/>
      </rPr>
      <t>$              306.00</t>
    </r>
  </si>
  <si>
    <t>540-BBHC.jpg</t>
  </si>
  <si>
    <t>B0077CS9UM</t>
  </si>
  <si>
    <r>
      <rPr>
        <b/>
        <i/>
        <sz val="11"/>
        <color rgb="FFFF0000"/>
        <rFont val="Arial"/>
        <family val="2"/>
      </rPr>
      <t>1043b</t>
    </r>
  </si>
  <si>
    <r>
      <rPr>
        <b/>
        <i/>
        <sz val="11"/>
        <color rgb="FFFF0000"/>
        <rFont val="Arial"/>
        <family val="2"/>
      </rPr>
      <t>555-BBGR</t>
    </r>
  </si>
  <si>
    <r>
      <rPr>
        <b/>
        <i/>
        <sz val="11"/>
        <color rgb="FFFF0000"/>
        <rFont val="Arial"/>
        <family val="2"/>
      </rPr>
      <t>$               49.00</t>
    </r>
  </si>
  <si>
    <r>
      <rPr>
        <b/>
        <i/>
        <sz val="11"/>
        <color rgb="FFFF0000"/>
        <rFont val="Arial"/>
        <family val="2"/>
      </rPr>
      <t>$                33.32</t>
    </r>
  </si>
  <si>
    <t>555-BBGR.jpg</t>
  </si>
  <si>
    <t>B009IA7O16</t>
  </si>
  <si>
    <r>
      <rPr>
        <b/>
        <i/>
        <sz val="11"/>
        <color rgb="FFFF0000"/>
        <rFont val="Arial"/>
        <family val="2"/>
      </rPr>
      <t>1044b</t>
    </r>
  </si>
  <si>
    <r>
      <rPr>
        <b/>
        <i/>
        <sz val="11"/>
        <color rgb="FFFF0000"/>
        <rFont val="Arial"/>
        <family val="2"/>
      </rPr>
      <t>429-AAPD</t>
    </r>
  </si>
  <si>
    <r>
      <rPr>
        <b/>
        <i/>
        <sz val="11"/>
        <color rgb="FFFF0000"/>
        <rFont val="Arial"/>
        <family val="2"/>
      </rPr>
      <t>$               30.00</t>
    </r>
  </si>
  <si>
    <r>
      <rPr>
        <b/>
        <i/>
        <sz val="11"/>
        <color rgb="FFFF0000"/>
        <rFont val="Arial"/>
        <family val="2"/>
      </rPr>
      <t>$                20.40</t>
    </r>
  </si>
  <si>
    <t>429-AAPD.jpg</t>
  </si>
  <si>
    <r>
      <rPr>
        <b/>
        <i/>
        <sz val="11"/>
        <color rgb="FFFF0000"/>
        <rFont val="Arial"/>
        <family val="2"/>
      </rPr>
      <t>1045B</t>
    </r>
  </si>
  <si>
    <r>
      <rPr>
        <b/>
        <i/>
        <sz val="11"/>
        <color rgb="FFFF0000"/>
        <rFont val="Arial"/>
        <family val="2"/>
      </rPr>
      <t>429-AAUX</t>
    </r>
  </si>
  <si>
    <r>
      <rPr>
        <b/>
        <i/>
        <sz val="11"/>
        <color rgb="FFFF0000"/>
        <rFont val="Arial"/>
        <family val="2"/>
      </rPr>
      <t>Dell External USB Slim DVD+/-RW Optical Drive</t>
    </r>
  </si>
  <si>
    <r>
      <rPr>
        <b/>
        <i/>
        <sz val="11"/>
        <color rgb="FFFF0000"/>
        <rFont val="Arial"/>
        <family val="2"/>
      </rPr>
      <t>$               59.99</t>
    </r>
  </si>
  <si>
    <r>
      <rPr>
        <b/>
        <i/>
        <sz val="11"/>
        <color rgb="FFFF0000"/>
        <rFont val="Arial"/>
        <family val="2"/>
      </rPr>
      <t>$                40.79</t>
    </r>
  </si>
  <si>
    <r>
      <rPr>
        <sz val="11"/>
        <rFont val="Arial"/>
        <family val="2"/>
      </rPr>
      <t>Thin Client Options Upgrades</t>
    </r>
  </si>
  <si>
    <t>429-AAUX.jpg</t>
  </si>
  <si>
    <r>
      <rPr>
        <sz val="11"/>
        <rFont val="Arial"/>
        <family val="2"/>
      </rPr>
      <t>A4049069</t>
    </r>
  </si>
  <si>
    <r>
      <rPr>
        <sz val="11"/>
        <rFont val="Arial"/>
        <family val="2"/>
      </rPr>
      <t>KINGSTON DATATRAVELER G4 - USB-FLASHSTAS</t>
    </r>
  </si>
  <si>
    <r>
      <rPr>
        <sz val="11"/>
        <rFont val="Arial"/>
        <family val="2"/>
      </rPr>
      <t>$                10.99</t>
    </r>
  </si>
  <si>
    <r>
      <rPr>
        <sz val="11"/>
        <rFont val="Arial"/>
        <family val="2"/>
      </rPr>
      <t>$                  7.47</t>
    </r>
  </si>
  <si>
    <t>A7287839.jpg</t>
  </si>
  <si>
    <t>B00G9WHMHC</t>
  </si>
  <si>
    <r>
      <rPr>
        <b/>
        <i/>
        <sz val="11"/>
        <color rgb="FFFF0000"/>
        <rFont val="Arial"/>
        <family val="2"/>
      </rPr>
      <t>1048b</t>
    </r>
  </si>
  <si>
    <r>
      <rPr>
        <sz val="11"/>
        <rFont val="Arial"/>
        <family val="2"/>
      </rPr>
      <t>A6188150</t>
    </r>
  </si>
  <si>
    <r>
      <rPr>
        <sz val="11"/>
        <rFont val="Arial"/>
        <family val="2"/>
      </rPr>
      <t>WYSE Displayport (M) TO DVI-D (F) adapter</t>
    </r>
  </si>
  <si>
    <r>
      <rPr>
        <b/>
        <i/>
        <sz val="11"/>
        <color rgb="FFFF0000"/>
        <rFont val="Arial"/>
        <family val="2"/>
      </rPr>
      <t>$               27.55</t>
    </r>
  </si>
  <si>
    <r>
      <rPr>
        <b/>
        <i/>
        <sz val="11"/>
        <color rgb="FFFF0000"/>
        <rFont val="Arial"/>
        <family val="2"/>
      </rPr>
      <t>$                18.73</t>
    </r>
  </si>
  <si>
    <t>A6188150.jpg</t>
  </si>
  <si>
    <t>B00737IO2O</t>
  </si>
  <si>
    <r>
      <rPr>
        <b/>
        <i/>
        <sz val="11"/>
        <color rgb="FFFF0000"/>
        <rFont val="Arial"/>
        <family val="2"/>
      </rPr>
      <t>1049c</t>
    </r>
  </si>
  <si>
    <r>
      <rPr>
        <b/>
        <i/>
        <sz val="11"/>
        <color rgb="FFFF0000"/>
        <rFont val="Arial"/>
        <family val="2"/>
      </rPr>
      <t>338-BHUG</t>
    </r>
  </si>
  <si>
    <r>
      <rPr>
        <b/>
        <i/>
        <sz val="11"/>
        <color rgb="FFFF0000"/>
        <rFont val="Arial"/>
        <family val="2"/>
      </rPr>
      <t>Intel® Core™ i5-6600 Processor (Quad Core, 6MB, 4T, 3.3GHz, 65W)</t>
    </r>
  </si>
  <si>
    <r>
      <rPr>
        <b/>
        <i/>
        <sz val="11"/>
        <color rgb="FFFF0000"/>
        <rFont val="Arial"/>
        <family val="2"/>
      </rPr>
      <t>$             235.00</t>
    </r>
  </si>
  <si>
    <r>
      <rPr>
        <b/>
        <i/>
        <sz val="11"/>
        <color rgb="FFFF0000"/>
        <rFont val="Arial"/>
        <family val="2"/>
      </rPr>
      <t>$              159.80</t>
    </r>
  </si>
  <si>
    <r>
      <rPr>
        <sz val="11"/>
        <rFont val="Arial"/>
        <family val="2"/>
      </rPr>
      <t>All In One Options Upgrades</t>
    </r>
  </si>
  <si>
    <t>338-BHUG.jpg</t>
  </si>
  <si>
    <t>B0136JONRM</t>
  </si>
  <si>
    <r>
      <rPr>
        <b/>
        <i/>
        <sz val="11"/>
        <color rgb="FFFF0000"/>
        <rFont val="Arial"/>
        <family val="2"/>
      </rPr>
      <t>1050c</t>
    </r>
  </si>
  <si>
    <r>
      <rPr>
        <b/>
        <i/>
        <sz val="11"/>
        <color rgb="FFFF0000"/>
        <rFont val="Arial"/>
        <family val="2"/>
      </rPr>
      <t>338-BHUH</t>
    </r>
  </si>
  <si>
    <r>
      <rPr>
        <b/>
        <i/>
        <sz val="11"/>
        <color rgb="FFFF0000"/>
        <rFont val="Arial"/>
        <family val="2"/>
      </rPr>
      <t>Intel® Core™ i7-6700 Processor (Quad Core, 8MB, 8T, 3.4GHz, 65W)</t>
    </r>
  </si>
  <si>
    <r>
      <rPr>
        <b/>
        <i/>
        <sz val="11"/>
        <color rgb="FFFF0000"/>
        <rFont val="Arial"/>
        <family val="2"/>
      </rPr>
      <t>$             340.00</t>
    </r>
  </si>
  <si>
    <r>
      <rPr>
        <b/>
        <i/>
        <sz val="11"/>
        <color rgb="FFFF0000"/>
        <rFont val="Arial"/>
        <family val="2"/>
      </rPr>
      <t>$              231.20</t>
    </r>
  </si>
  <si>
    <t>338-BHUH.jpg</t>
  </si>
  <si>
    <t>B01D4C7Z9Y</t>
  </si>
  <si>
    <r>
      <rPr>
        <b/>
        <i/>
        <sz val="11"/>
        <color rgb="FFFF0000"/>
        <rFont val="Arial"/>
        <family val="2"/>
      </rPr>
      <t>1051c</t>
    </r>
  </si>
  <si>
    <r>
      <rPr>
        <b/>
        <i/>
        <sz val="11"/>
        <color rgb="FFFF0000"/>
        <rFont val="Arial"/>
        <family val="2"/>
      </rPr>
      <t>370-ACHX</t>
    </r>
  </si>
  <si>
    <r>
      <rPr>
        <sz val="11"/>
        <rFont val="Arial"/>
        <family val="2"/>
      </rPr>
      <t>$              130.00</t>
    </r>
  </si>
  <si>
    <r>
      <rPr>
        <sz val="11"/>
        <rFont val="Arial"/>
        <family val="2"/>
      </rPr>
      <t>$                88.40</t>
    </r>
  </si>
  <si>
    <t>B00SYPTXG0</t>
  </si>
  <si>
    <r>
      <rPr>
        <b/>
        <i/>
        <sz val="11"/>
        <color rgb="FFFF0000"/>
        <rFont val="Arial"/>
        <family val="2"/>
      </rPr>
      <t>1054c</t>
    </r>
  </si>
  <si>
    <r>
      <rPr>
        <b/>
        <i/>
        <sz val="11"/>
        <color rgb="FFFF0000"/>
        <rFont val="Arial"/>
        <family val="2"/>
      </rPr>
      <t>400-AMPC</t>
    </r>
  </si>
  <si>
    <r>
      <rPr>
        <b/>
        <i/>
        <sz val="11"/>
        <color rgb="FFFF0000"/>
        <rFont val="Arial"/>
        <family val="2"/>
      </rPr>
      <t>1055c</t>
    </r>
  </si>
  <si>
    <r>
      <rPr>
        <b/>
        <i/>
        <sz val="11"/>
        <color rgb="FFFF0000"/>
        <rFont val="Arial"/>
        <family val="2"/>
      </rPr>
      <t>631-AAUF</t>
    </r>
  </si>
  <si>
    <t>631-AAUF.jpg</t>
  </si>
  <si>
    <t>B0167N9R8E</t>
  </si>
  <si>
    <r>
      <rPr>
        <b/>
        <i/>
        <sz val="11"/>
        <color rgb="FFFF0000"/>
        <rFont val="Arial"/>
        <family val="2"/>
      </rPr>
      <t>1056c</t>
    </r>
  </si>
  <si>
    <r>
      <rPr>
        <b/>
        <i/>
        <sz val="11"/>
        <color rgb="FFFF0000"/>
        <rFont val="Arial"/>
        <family val="2"/>
      </rPr>
      <t>429-AAWE</t>
    </r>
  </si>
  <si>
    <r>
      <rPr>
        <sz val="11"/>
        <rFont val="Arial"/>
        <family val="2"/>
      </rPr>
      <t>1057a</t>
    </r>
  </si>
  <si>
    <r>
      <rPr>
        <sz val="11"/>
        <rFont val="Arial"/>
        <family val="2"/>
      </rPr>
      <t>Monitor Option/Upgrades</t>
    </r>
  </si>
  <si>
    <r>
      <rPr>
        <b/>
        <i/>
        <sz val="11"/>
        <color rgb="FFFF0000"/>
        <rFont val="Arial"/>
        <family val="2"/>
      </rPr>
      <t>1058b</t>
    </r>
  </si>
  <si>
    <r>
      <rPr>
        <b/>
        <i/>
        <sz val="11"/>
        <color rgb="FFFF0000"/>
        <rFont val="Arial"/>
        <family val="2"/>
      </rPr>
      <t>A7639742</t>
    </r>
  </si>
  <si>
    <r>
      <rPr>
        <sz val="11"/>
        <rFont val="Arial"/>
        <family val="2"/>
      </rPr>
      <t>C2G 2M Displayport CBL W/ latches</t>
    </r>
  </si>
  <si>
    <r>
      <rPr>
        <b/>
        <i/>
        <sz val="11"/>
        <color rgb="FFFF0000"/>
        <rFont val="Arial"/>
        <family val="2"/>
      </rPr>
      <t>$               15.99</t>
    </r>
  </si>
  <si>
    <r>
      <rPr>
        <b/>
        <i/>
        <sz val="11"/>
        <color rgb="FFFF0000"/>
        <rFont val="Arial"/>
        <family val="2"/>
      </rPr>
      <t>$                10.87</t>
    </r>
  </si>
  <si>
    <t>A7639742.jpg</t>
  </si>
  <si>
    <t>B001CLYM6O</t>
  </si>
  <si>
    <r>
      <rPr>
        <b/>
        <i/>
        <sz val="11"/>
        <color rgb="FFFF0000"/>
        <rFont val="Arial"/>
        <family val="2"/>
      </rPr>
      <t>1059a</t>
    </r>
  </si>
  <si>
    <r>
      <rPr>
        <b/>
        <i/>
        <sz val="11"/>
        <color rgb="FFFF0000"/>
        <rFont val="Arial"/>
        <family val="2"/>
      </rPr>
      <t>575-BBHE</t>
    </r>
  </si>
  <si>
    <r>
      <rPr>
        <b/>
        <i/>
        <sz val="11"/>
        <color rgb="FFFF0000"/>
        <rFont val="Arial"/>
        <family val="2"/>
      </rPr>
      <t>$               92.86</t>
    </r>
  </si>
  <si>
    <r>
      <rPr>
        <b/>
        <i/>
        <sz val="11"/>
        <color rgb="FFFF0000"/>
        <rFont val="Arial"/>
        <family val="2"/>
      </rPr>
      <t>$                63.14</t>
    </r>
  </si>
  <si>
    <r>
      <rPr>
        <sz val="11"/>
        <rFont val="Arial"/>
        <family val="2"/>
      </rPr>
      <t>Micro Desktop Options</t>
    </r>
  </si>
  <si>
    <t>575-BBHE.jpg</t>
  </si>
  <si>
    <t>B010ODGRX6</t>
  </si>
  <si>
    <r>
      <rPr>
        <b/>
        <i/>
        <sz val="11"/>
        <color rgb="FFFF0000"/>
        <rFont val="Arial"/>
        <family val="2"/>
      </rPr>
      <t>1060a</t>
    </r>
  </si>
  <si>
    <r>
      <rPr>
        <b/>
        <i/>
        <sz val="11"/>
        <color rgb="FFFF0000"/>
        <rFont val="Arial"/>
        <family val="2"/>
      </rPr>
      <t>575-BBHC</t>
    </r>
  </si>
  <si>
    <r>
      <rPr>
        <b/>
        <i/>
        <sz val="11"/>
        <color rgb="FFFF0000"/>
        <rFont val="Arial"/>
        <family val="2"/>
      </rPr>
      <t>$               28.57</t>
    </r>
  </si>
  <si>
    <r>
      <rPr>
        <b/>
        <i/>
        <sz val="11"/>
        <color rgb="FFFF0000"/>
        <rFont val="Arial"/>
        <family val="2"/>
      </rPr>
      <t>$                19.43</t>
    </r>
  </si>
  <si>
    <t>575-BBHC.jpg</t>
  </si>
  <si>
    <t>B00UX25VWM</t>
  </si>
  <si>
    <r>
      <rPr>
        <b/>
        <i/>
        <sz val="11"/>
        <color rgb="FFFF0000"/>
        <rFont val="Arial"/>
        <family val="2"/>
      </rPr>
      <t>1061a</t>
    </r>
  </si>
  <si>
    <r>
      <rPr>
        <b/>
        <i/>
        <sz val="11"/>
        <color rgb="FFFF0000"/>
        <rFont val="Arial"/>
        <family val="2"/>
      </rPr>
      <t>575-BBHF</t>
    </r>
  </si>
  <si>
    <r>
      <rPr>
        <b/>
        <i/>
        <sz val="11"/>
        <color rgb="FFFF0000"/>
        <rFont val="Arial"/>
        <family val="2"/>
      </rPr>
      <t>Opti Micro Dual VESA Mount</t>
    </r>
  </si>
  <si>
    <r>
      <rPr>
        <b/>
        <i/>
        <sz val="11"/>
        <color rgb="FFFF0000"/>
        <rFont val="Arial"/>
        <family val="2"/>
      </rPr>
      <t>$               35.71</t>
    </r>
  </si>
  <si>
    <r>
      <rPr>
        <b/>
        <i/>
        <sz val="11"/>
        <color rgb="FFFF0000"/>
        <rFont val="Arial"/>
        <family val="2"/>
      </rPr>
      <t>$                24.28</t>
    </r>
  </si>
  <si>
    <t>575-BBHF.jpg</t>
  </si>
  <si>
    <r>
      <rPr>
        <b/>
        <i/>
        <sz val="11"/>
        <color rgb="FFFF0000"/>
        <rFont val="Arial"/>
        <family val="2"/>
      </rPr>
      <t>1062a</t>
    </r>
  </si>
  <si>
    <r>
      <rPr>
        <b/>
        <i/>
        <sz val="11"/>
        <color rgb="FFFF0000"/>
        <rFont val="Arial"/>
        <family val="2"/>
      </rPr>
      <t>332-1236</t>
    </r>
  </si>
  <si>
    <r>
      <rPr>
        <b/>
        <i/>
        <sz val="11"/>
        <color rgb="FFFF0000"/>
        <rFont val="Arial"/>
        <family val="2"/>
      </rPr>
      <t>Dell Dual Monitor Stand</t>
    </r>
  </si>
  <si>
    <r>
      <rPr>
        <sz val="11"/>
        <rFont val="Arial"/>
        <family val="2"/>
      </rPr>
      <t>$              169.99</t>
    </r>
  </si>
  <si>
    <r>
      <rPr>
        <sz val="11"/>
        <rFont val="Arial"/>
        <family val="2"/>
      </rPr>
      <t>$              115.59</t>
    </r>
  </si>
  <si>
    <t>332-1236.jpg</t>
  </si>
  <si>
    <t>B00DXYRKLW</t>
  </si>
  <si>
    <r>
      <rPr>
        <b/>
        <i/>
        <sz val="11"/>
        <color rgb="FFFF0000"/>
        <rFont val="Arial"/>
        <family val="2"/>
      </rPr>
      <t>1063a</t>
    </r>
  </si>
  <si>
    <r>
      <rPr>
        <b/>
        <i/>
        <sz val="11"/>
        <color rgb="FFFF0000"/>
        <rFont val="Arial"/>
        <family val="2"/>
      </rPr>
      <t>575-BBHH</t>
    </r>
  </si>
  <si>
    <r>
      <rPr>
        <b/>
        <i/>
        <sz val="11"/>
        <color rgb="FFFF0000"/>
        <rFont val="Arial"/>
        <family val="2"/>
      </rPr>
      <t>Opti Micro Console</t>
    </r>
  </si>
  <si>
    <r>
      <rPr>
        <b/>
        <i/>
        <sz val="11"/>
        <color rgb="FFFF0000"/>
        <rFont val="Arial"/>
        <family val="2"/>
      </rPr>
      <t>$             121.43</t>
    </r>
  </si>
  <si>
    <r>
      <rPr>
        <b/>
        <i/>
        <sz val="11"/>
        <color rgb="FFFF0000"/>
        <rFont val="Arial"/>
        <family val="2"/>
      </rPr>
      <t>$                82.57</t>
    </r>
  </si>
  <si>
    <t>575-BBHH.jpg</t>
  </si>
  <si>
    <t>B01FAKBT5Y</t>
  </si>
  <si>
    <r>
      <rPr>
        <b/>
        <i/>
        <sz val="11"/>
        <color rgb="FFFF0000"/>
        <rFont val="Arial"/>
        <family val="2"/>
      </rPr>
      <t>1064a</t>
    </r>
  </si>
  <si>
    <r>
      <rPr>
        <b/>
        <i/>
        <sz val="11"/>
        <color rgb="FFFF0000"/>
        <rFont val="Arial"/>
        <family val="2"/>
      </rPr>
      <t>382-BBDP</t>
    </r>
  </si>
  <si>
    <r>
      <rPr>
        <b/>
        <i/>
        <sz val="11"/>
        <color rgb="FFFF0000"/>
        <rFont val="Arial"/>
        <family val="2"/>
      </rPr>
      <t>$               13.00</t>
    </r>
  </si>
  <si>
    <r>
      <rPr>
        <b/>
        <i/>
        <sz val="11"/>
        <color rgb="FFFF0000"/>
        <rFont val="Arial"/>
        <family val="2"/>
      </rPr>
      <t>$                   8.84</t>
    </r>
  </si>
  <si>
    <t>382-BBDP.jpg</t>
  </si>
  <si>
    <t>B01LAYVT0O</t>
  </si>
  <si>
    <r>
      <rPr>
        <b/>
        <i/>
        <sz val="11"/>
        <color rgb="FFFF0000"/>
        <rFont val="Arial"/>
        <family val="2"/>
      </rPr>
      <t>338-BHUU</t>
    </r>
  </si>
  <si>
    <r>
      <rPr>
        <b/>
        <i/>
        <sz val="11"/>
        <color rgb="FFFF0000"/>
        <rFont val="Arial"/>
        <family val="2"/>
      </rPr>
      <t>Intel® Core™ i7-6700T Processor (Quad Core, 8MB, 8T, 2.8GHz, 35W)(3040MFF)</t>
    </r>
  </si>
  <si>
    <r>
      <rPr>
        <b/>
        <i/>
        <sz val="11"/>
        <color rgb="FFFF0000"/>
        <rFont val="Arial"/>
        <family val="2"/>
      </rPr>
      <t>EACH</t>
    </r>
  </si>
  <si>
    <r>
      <rPr>
        <b/>
        <i/>
        <sz val="11"/>
        <color rgb="FFFF0000"/>
        <rFont val="Arial"/>
        <family val="2"/>
      </rPr>
      <t>32%</t>
    </r>
  </si>
  <si>
    <r>
      <rPr>
        <b/>
        <i/>
        <sz val="11"/>
        <color rgb="FFFF0000"/>
        <rFont val="Arial"/>
        <family val="2"/>
      </rPr>
      <t>Micro Standard Desktop Upgrades</t>
    </r>
  </si>
  <si>
    <t>338-BHUU.jpg</t>
  </si>
  <si>
    <t>B01AASS99U</t>
  </si>
  <si>
    <r>
      <rPr>
        <b/>
        <i/>
        <sz val="11"/>
        <color rgb="FFFF0000"/>
        <rFont val="Arial"/>
        <family val="2"/>
      </rPr>
      <t>370-AAMU</t>
    </r>
  </si>
  <si>
    <r>
      <rPr>
        <b/>
        <i/>
        <sz val="11"/>
        <color rgb="FFFF0000"/>
        <rFont val="Arial"/>
        <family val="2"/>
      </rPr>
      <t>$             260.00</t>
    </r>
  </si>
  <si>
    <r>
      <rPr>
        <b/>
        <i/>
        <sz val="11"/>
        <color rgb="FFFF0000"/>
        <rFont val="Arial"/>
        <family val="2"/>
      </rPr>
      <t>$              176.80</t>
    </r>
  </si>
  <si>
    <t>B00B2ATGC0</t>
  </si>
  <si>
    <r>
      <rPr>
        <b/>
        <i/>
        <sz val="11"/>
        <color rgb="FFFF0000"/>
        <rFont val="Arial"/>
        <family val="2"/>
      </rPr>
      <t>370-AAML</t>
    </r>
  </si>
  <si>
    <t>370-AAML</t>
  </si>
  <si>
    <t>370-AAML.jpg</t>
  </si>
  <si>
    <t>B00I3FJ3J8</t>
  </si>
  <si>
    <r>
      <rPr>
        <b/>
        <i/>
        <sz val="11"/>
        <color rgb="FFFF0000"/>
        <rFont val="Arial"/>
        <family val="2"/>
      </rPr>
      <t>400-AJKT</t>
    </r>
  </si>
  <si>
    <t>SSD.jpg</t>
  </si>
  <si>
    <r>
      <rPr>
        <b/>
        <i/>
        <sz val="11"/>
        <color rgb="FFFF0000"/>
        <rFont val="Arial"/>
        <family val="2"/>
      </rPr>
      <t>Standard Desktop Options Upgrades</t>
    </r>
  </si>
  <si>
    <t>B012M8LXQW</t>
  </si>
  <si>
    <r>
      <rPr>
        <b/>
        <i/>
        <sz val="11"/>
        <color rgb="FFFF0000"/>
        <rFont val="Arial"/>
        <family val="2"/>
      </rPr>
      <t>16GB (2x8GB) 1600MHz DDR3L Memory</t>
    </r>
  </si>
  <si>
    <r>
      <rPr>
        <b/>
        <i/>
        <sz val="11"/>
        <color rgb="FFFF0000"/>
        <rFont val="Arial"/>
        <family val="2"/>
      </rPr>
      <t>400-AJKS</t>
    </r>
  </si>
  <si>
    <r>
      <rPr>
        <b/>
        <i/>
        <sz val="11"/>
        <color rgb="FFFF0000"/>
        <rFont val="Arial"/>
        <family val="2"/>
      </rPr>
      <t>2.5 128GB SSD</t>
    </r>
  </si>
  <si>
    <r>
      <rPr>
        <b/>
        <i/>
        <sz val="11"/>
        <color rgb="FFFF0000"/>
        <rFont val="Arial"/>
        <family val="2"/>
      </rPr>
      <t>400-AJCK</t>
    </r>
  </si>
  <si>
    <t>400-AJCK</t>
  </si>
  <si>
    <r>
      <rPr>
        <b/>
        <i/>
        <sz val="11"/>
        <color rgb="FFFF0000"/>
        <rFont val="Arial"/>
        <family val="2"/>
      </rPr>
      <t>256GB Solid State Drive</t>
    </r>
  </si>
  <si>
    <r>
      <rPr>
        <b/>
        <i/>
        <sz val="11"/>
        <color rgb="FFFF0000"/>
        <rFont val="Arial"/>
        <family val="2"/>
      </rPr>
      <t>490-BCYM</t>
    </r>
  </si>
  <si>
    <t>B00FLMKI9A</t>
  </si>
  <si>
    <r>
      <rPr>
        <b/>
        <i/>
        <sz val="11"/>
        <color rgb="FFFF0000"/>
        <rFont val="Arial"/>
        <family val="2"/>
      </rPr>
      <t>AMD Radeon™ R5 340X (2GB DP/DVI-I)</t>
    </r>
  </si>
  <si>
    <r>
      <rPr>
        <b/>
        <i/>
        <sz val="11"/>
        <color rgb="FFFF0000"/>
        <rFont val="Arial"/>
        <family val="2"/>
      </rPr>
      <t>421-9983, 954-3463</t>
    </r>
  </si>
  <si>
    <r>
      <rPr>
        <b/>
        <i/>
        <sz val="11"/>
        <color rgb="FFFF0000"/>
        <rFont val="Arial"/>
        <family val="2"/>
      </rPr>
      <t>$             104.00</t>
    </r>
  </si>
  <si>
    <r>
      <rPr>
        <b/>
        <i/>
        <sz val="11"/>
        <color rgb="FFFF0000"/>
        <rFont val="Arial"/>
        <family val="2"/>
      </rPr>
      <t>$                70.72</t>
    </r>
  </si>
  <si>
    <t>421-9983.jpg</t>
  </si>
  <si>
    <r>
      <rPr>
        <b/>
        <i/>
        <sz val="11"/>
        <color rgb="FFFF0000"/>
        <rFont val="Arial"/>
        <family val="2"/>
      </rPr>
      <t>400-AHZI</t>
    </r>
  </si>
  <si>
    <r>
      <rPr>
        <b/>
        <i/>
        <sz val="11"/>
        <color rgb="FFFF0000"/>
        <rFont val="Arial"/>
        <family val="2"/>
      </rPr>
      <t>Power Desktop Options Upgrades</t>
    </r>
  </si>
  <si>
    <t>B00STQHQCW</t>
  </si>
  <si>
    <r>
      <rPr>
        <b/>
        <i/>
        <sz val="11"/>
        <color rgb="FFFF0000"/>
        <rFont val="Arial"/>
        <family val="2"/>
      </rPr>
      <t>370-ACMR</t>
    </r>
  </si>
  <si>
    <r>
      <rPr>
        <b/>
        <i/>
        <sz val="11"/>
        <color rgb="FFFF0000"/>
        <rFont val="Arial"/>
        <family val="2"/>
      </rPr>
      <t>Add 8GB, 16GB total (2x8G) 2133MHz DDR4 Memory (7040 Micro)</t>
    </r>
  </si>
  <si>
    <r>
      <rPr>
        <b/>
        <i/>
        <sz val="11"/>
        <color rgb="FFFF0000"/>
        <rFont val="Arial"/>
        <family val="2"/>
      </rPr>
      <t>338-BHUF</t>
    </r>
  </si>
  <si>
    <t>338-BHUF</t>
  </si>
  <si>
    <r>
      <rPr>
        <b/>
        <i/>
        <sz val="11"/>
        <color rgb="FFFF0000"/>
        <rFont val="Arial"/>
        <family val="2"/>
      </rPr>
      <t>Intel® Core™ i5-6500 Processor (Quad Core, 6MB, 4T, 3.2GHz, 65W)</t>
    </r>
  </si>
  <si>
    <r>
      <rPr>
        <b/>
        <i/>
        <sz val="11"/>
        <color rgb="FFFF0000"/>
        <rFont val="Arial"/>
        <family val="2"/>
      </rPr>
      <t>$             205.00</t>
    </r>
  </si>
  <si>
    <r>
      <rPr>
        <b/>
        <i/>
        <sz val="11"/>
        <color rgb="FFFF0000"/>
        <rFont val="Arial"/>
        <family val="2"/>
      </rPr>
      <t>$              139.40</t>
    </r>
  </si>
  <si>
    <t>338-BHUF.jpg</t>
  </si>
  <si>
    <t>B010T6CWI2</t>
  </si>
  <si>
    <r>
      <rPr>
        <b/>
        <i/>
        <sz val="11"/>
        <color rgb="FFFF0000"/>
        <rFont val="Arial"/>
        <family val="2"/>
      </rPr>
      <t>338-BHUS</t>
    </r>
  </si>
  <si>
    <r>
      <rPr>
        <b/>
        <i/>
        <sz val="11"/>
        <color rgb="FFFF0000"/>
        <rFont val="Arial"/>
        <family val="2"/>
      </rPr>
      <t>Intel® Core™ i5-6500T Processor (Quad Core, 6MB, 4T, 2.5GHz, 35W) (7040 Micro)</t>
    </r>
  </si>
  <si>
    <t>B01BH4XX74</t>
  </si>
  <si>
    <r>
      <rPr>
        <b/>
        <i/>
        <sz val="11"/>
        <color rgb="FFFF0000"/>
        <rFont val="Arial"/>
        <family val="2"/>
      </rPr>
      <t>370-ACKD</t>
    </r>
  </si>
  <si>
    <r>
      <rPr>
        <b/>
        <i/>
        <sz val="11"/>
        <color rgb="FFFF0000"/>
        <rFont val="Arial"/>
        <family val="2"/>
      </rPr>
      <t>16GB (2x8G) 2133MHz DDR4 Memory (7040)</t>
    </r>
  </si>
  <si>
    <r>
      <rPr>
        <b/>
        <i/>
        <sz val="11"/>
        <color rgb="FFFF0000"/>
        <rFont val="Arial"/>
        <family val="2"/>
      </rPr>
      <t>370-ACKC</t>
    </r>
  </si>
  <si>
    <r>
      <rPr>
        <b/>
        <i/>
        <sz val="11"/>
        <color rgb="FFFF0000"/>
        <rFont val="Arial"/>
        <family val="2"/>
      </rPr>
      <t>$             570.00</t>
    </r>
  </si>
  <si>
    <r>
      <rPr>
        <b/>
        <i/>
        <sz val="11"/>
        <color rgb="FFFF0000"/>
        <rFont val="Arial"/>
        <family val="2"/>
      </rPr>
      <t>$              387.60</t>
    </r>
  </si>
  <si>
    <r>
      <rPr>
        <b/>
        <i/>
        <sz val="11"/>
        <color rgb="FFFF0000"/>
        <rFont val="Arial"/>
        <family val="2"/>
      </rPr>
      <t>400-AIRW</t>
    </r>
  </si>
  <si>
    <r>
      <rPr>
        <b/>
        <i/>
        <sz val="11"/>
        <color rgb="FFFF0000"/>
        <rFont val="Arial"/>
        <family val="2"/>
      </rPr>
      <t>2.5 inch 500GB 7200rpm OPAL 2.0 FIPS Self Encrypting Hard Disk Drive</t>
    </r>
  </si>
  <si>
    <r>
      <rPr>
        <b/>
        <i/>
        <sz val="11"/>
        <color rgb="FFFF0000"/>
        <rFont val="Arial"/>
        <family val="2"/>
      </rPr>
      <t>$             160.00</t>
    </r>
  </si>
  <si>
    <r>
      <rPr>
        <b/>
        <i/>
        <sz val="11"/>
        <color rgb="FFFF0000"/>
        <rFont val="Arial"/>
        <family val="2"/>
      </rPr>
      <t>$              108.80</t>
    </r>
  </si>
  <si>
    <t>B00HWHVOQS</t>
  </si>
  <si>
    <r>
      <rPr>
        <b/>
        <i/>
        <sz val="11"/>
        <color rgb="FFFF0000"/>
        <rFont val="Arial"/>
        <family val="2"/>
      </rPr>
      <t>400-AJCL</t>
    </r>
  </si>
  <si>
    <t>400-AJCL</t>
  </si>
  <si>
    <r>
      <rPr>
        <b/>
        <i/>
        <sz val="11"/>
        <color rgb="FFFF0000"/>
        <rFont val="Arial"/>
        <family val="2"/>
      </rPr>
      <t>512GB PCIe Solid State Drive</t>
    </r>
  </si>
  <si>
    <r>
      <rPr>
        <b/>
        <i/>
        <sz val="11"/>
        <color rgb="FFFF0000"/>
        <rFont val="Arial"/>
        <family val="2"/>
      </rPr>
      <t>$             900.00</t>
    </r>
  </si>
  <si>
    <r>
      <rPr>
        <b/>
        <i/>
        <sz val="11"/>
        <color rgb="FFFF0000"/>
        <rFont val="Arial"/>
        <family val="2"/>
      </rPr>
      <t>$              612.00</t>
    </r>
  </si>
  <si>
    <t>B01639694M</t>
  </si>
  <si>
    <r>
      <rPr>
        <b/>
        <i/>
        <sz val="11"/>
        <color rgb="FFFF0000"/>
        <rFont val="Arial"/>
        <family val="2"/>
      </rPr>
      <t>490-BCQT</t>
    </r>
  </si>
  <si>
    <r>
      <rPr>
        <b/>
        <i/>
        <sz val="11"/>
        <color rgb="FFFF0000"/>
        <rFont val="Arial"/>
        <family val="2"/>
      </rPr>
      <t>325-BBQT</t>
    </r>
  </si>
  <si>
    <r>
      <rPr>
        <b/>
        <i/>
        <sz val="11"/>
        <color rgb="FFFF0000"/>
        <rFont val="Arial"/>
        <family val="2"/>
      </rPr>
      <t>$               25.33</t>
    </r>
  </si>
  <si>
    <r>
      <rPr>
        <b/>
        <i/>
        <sz val="11"/>
        <color rgb="FFFF0000"/>
        <rFont val="Arial"/>
        <family val="2"/>
      </rPr>
      <t>$                17.22</t>
    </r>
  </si>
  <si>
    <t>325-BBQT.jpg</t>
  </si>
  <si>
    <r>
      <rPr>
        <b/>
        <i/>
        <sz val="11"/>
        <color rgb="FFFF0000"/>
        <rFont val="Arial"/>
        <family val="2"/>
      </rPr>
      <t>325-BBTM</t>
    </r>
  </si>
  <si>
    <t>325-BBTM.jpg</t>
  </si>
  <si>
    <r>
      <rPr>
        <b/>
        <i/>
        <sz val="11"/>
        <color rgb="FFFF0000"/>
        <rFont val="Arial"/>
        <family val="2"/>
      </rPr>
      <t>8GB (2x4G) 2133MHz DDR4 Memory</t>
    </r>
  </si>
  <si>
    <r>
      <rPr>
        <b/>
        <i/>
        <sz val="11"/>
        <color rgb="FFFF0000"/>
        <rFont val="Arial"/>
        <family val="2"/>
      </rPr>
      <t>All In One Options Upgrades</t>
    </r>
  </si>
  <si>
    <r>
      <rPr>
        <b/>
        <i/>
        <sz val="11"/>
        <color rgb="FFFF0000"/>
        <rFont val="Arial"/>
        <family val="2"/>
      </rPr>
      <t>370-ACHW</t>
    </r>
  </si>
  <si>
    <t>B01COKL3F4</t>
  </si>
  <si>
    <r>
      <rPr>
        <b/>
        <i/>
        <sz val="11"/>
        <color rgb="FFFF0000"/>
        <rFont val="Arial"/>
        <family val="2"/>
      </rPr>
      <t>400-AKYB</t>
    </r>
  </si>
  <si>
    <r>
      <rPr>
        <b/>
        <i/>
        <sz val="11"/>
        <color rgb="FFFF0000"/>
        <rFont val="Arial"/>
        <family val="2"/>
      </rPr>
      <t>400-AHIF</t>
    </r>
  </si>
  <si>
    <r>
      <rPr>
        <b/>
        <i/>
        <sz val="11"/>
        <color rgb="FFFF0000"/>
        <rFont val="Arial"/>
        <family val="2"/>
      </rPr>
      <t>2.5 inch 512GB SATA Solid State Drive</t>
    </r>
  </si>
  <si>
    <t>B00VX82PA6</t>
  </si>
  <si>
    <r>
      <rPr>
        <b/>
        <i/>
        <sz val="11"/>
        <color rgb="FFFF0000"/>
        <rFont val="Arial"/>
        <family val="2"/>
      </rPr>
      <t>400-AHZH</t>
    </r>
  </si>
  <si>
    <r>
      <rPr>
        <b/>
        <i/>
        <sz val="11"/>
        <color rgb="FFFF0000"/>
        <rFont val="Arial"/>
        <family val="2"/>
      </rPr>
      <t>2.5 inch 500GB 7200rpm FIPS Certified Self-Encrypting Hard Drive</t>
    </r>
  </si>
  <si>
    <r>
      <rPr>
        <b/>
        <i/>
        <sz val="11"/>
        <color rgb="FFFF0000"/>
        <rFont val="Arial"/>
        <family val="2"/>
      </rPr>
      <t xml:space="preserve">391-BCNF, 490-
</t>
    </r>
    <r>
      <rPr>
        <b/>
        <i/>
        <sz val="11"/>
        <color rgb="FFFF0000"/>
        <rFont val="Arial"/>
        <family val="2"/>
      </rPr>
      <t>BCTH</t>
    </r>
  </si>
  <si>
    <r>
      <t xml:space="preserve">391-BCNF, 490-
</t>
    </r>
    <r>
      <rPr>
        <b/>
        <i/>
        <sz val="11"/>
        <color rgb="FFFF0000"/>
        <rFont val="Arial"/>
        <family val="2"/>
      </rPr>
      <t>BCTH</t>
    </r>
  </si>
  <si>
    <r>
      <rPr>
        <b/>
        <i/>
        <sz val="11"/>
        <color rgb="FFFF0000"/>
        <rFont val="Arial"/>
        <family val="2"/>
      </rPr>
      <t>$             685.00</t>
    </r>
  </si>
  <si>
    <r>
      <rPr>
        <b/>
        <i/>
        <sz val="11"/>
        <color rgb="FFFF0000"/>
        <rFont val="Arial"/>
        <family val="2"/>
      </rPr>
      <t>$              465.80</t>
    </r>
  </si>
  <si>
    <t>490-BCTH.jpg</t>
  </si>
  <si>
    <t>B012AQIOXQ</t>
  </si>
  <si>
    <r>
      <rPr>
        <b/>
        <i/>
        <sz val="11"/>
        <color rgb="FFFF0000"/>
        <rFont val="Arial"/>
        <family val="2"/>
      </rPr>
      <t>1800b</t>
    </r>
  </si>
  <si>
    <r>
      <rPr>
        <b/>
        <i/>
        <sz val="11"/>
        <color rgb="FFFF0000"/>
        <rFont val="Arial"/>
        <family val="2"/>
      </rPr>
      <t>858-BBCU</t>
    </r>
  </si>
  <si>
    <r>
      <rPr>
        <b/>
        <i/>
        <sz val="11"/>
        <color rgb="FFFF0000"/>
        <rFont val="Arial"/>
        <family val="2"/>
      </rPr>
      <t>P2016 19.5" WideScreen Monitor</t>
    </r>
  </si>
  <si>
    <r>
      <rPr>
        <b/>
        <i/>
        <sz val="11"/>
        <color rgb="FFFF0000"/>
        <rFont val="Arial"/>
        <family val="2"/>
      </rPr>
      <t>$             189.99</t>
    </r>
  </si>
  <si>
    <r>
      <rPr>
        <b/>
        <i/>
        <sz val="11"/>
        <color rgb="FFFF0000"/>
        <rFont val="Arial"/>
        <family val="2"/>
      </rPr>
      <t>$              129.20</t>
    </r>
  </si>
  <si>
    <r>
      <rPr>
        <b/>
        <sz val="11"/>
        <rFont val="Arial"/>
        <family val="2"/>
      </rPr>
      <t>MONITOR OPTION UPGRADES</t>
    </r>
  </si>
  <si>
    <r>
      <rPr>
        <sz val="11"/>
        <rFont val="Arial"/>
        <family val="2"/>
      </rPr>
      <t>Monitor Options Upgrades</t>
    </r>
  </si>
  <si>
    <t>858-BBCU.jpg</t>
  </si>
  <si>
    <t>B0143Q495S</t>
  </si>
  <si>
    <r>
      <rPr>
        <sz val="11"/>
        <rFont val="Arial"/>
        <family val="2"/>
      </rPr>
      <t>1801a</t>
    </r>
  </si>
  <si>
    <r>
      <rPr>
        <sz val="11"/>
        <rFont val="Arial"/>
        <family val="2"/>
      </rPr>
      <t>TD2220</t>
    </r>
  </si>
  <si>
    <r>
      <rPr>
        <sz val="11"/>
        <rFont val="Arial"/>
        <family val="2"/>
      </rPr>
      <t>VIEWSONIC</t>
    </r>
  </si>
  <si>
    <r>
      <rPr>
        <sz val="11"/>
        <rFont val="Arial"/>
        <family val="2"/>
      </rPr>
      <t>22" Touchscreen monitor</t>
    </r>
  </si>
  <si>
    <r>
      <rPr>
        <sz val="11"/>
        <rFont val="Arial"/>
        <family val="2"/>
      </rPr>
      <t>$              445.00</t>
    </r>
  </si>
  <si>
    <r>
      <rPr>
        <sz val="11"/>
        <rFont val="Arial"/>
        <family val="2"/>
      </rPr>
      <t>$              302.60</t>
    </r>
  </si>
  <si>
    <t>TD2220.jpg</t>
  </si>
  <si>
    <t>B009F1IKFC</t>
  </si>
  <si>
    <r>
      <rPr>
        <sz val="11"/>
        <rFont val="Arial"/>
        <family val="2"/>
      </rPr>
      <t>1802a</t>
    </r>
  </si>
  <si>
    <r>
      <rPr>
        <sz val="11"/>
        <rFont val="Arial"/>
        <family val="2"/>
      </rPr>
      <t>320-9704</t>
    </r>
  </si>
  <si>
    <r>
      <rPr>
        <sz val="11"/>
        <rFont val="Arial"/>
        <family val="2"/>
      </rPr>
      <t>P2213 22" Widescreen Monitor</t>
    </r>
  </si>
  <si>
    <r>
      <rPr>
        <sz val="11"/>
        <rFont val="Arial"/>
        <family val="2"/>
      </rPr>
      <t>$              219.99</t>
    </r>
  </si>
  <si>
    <r>
      <rPr>
        <sz val="11"/>
        <rFont val="Arial"/>
        <family val="2"/>
      </rPr>
      <t>$              149.59</t>
    </r>
  </si>
  <si>
    <t>320-9704.jpg</t>
  </si>
  <si>
    <t>B008OZSNAC</t>
  </si>
  <si>
    <r>
      <rPr>
        <b/>
        <i/>
        <sz val="11"/>
        <color rgb="FFFF0000"/>
        <rFont val="Arial"/>
        <family val="2"/>
      </rPr>
      <t>1803c</t>
    </r>
  </si>
  <si>
    <r>
      <rPr>
        <sz val="11"/>
        <rFont val="Arial"/>
        <family val="2"/>
      </rPr>
      <t>320-9794</t>
    </r>
  </si>
  <si>
    <r>
      <rPr>
        <sz val="11"/>
        <rFont val="Arial"/>
        <family val="2"/>
      </rPr>
      <t>P2414H 24" Widescreen  Monitor</t>
    </r>
  </si>
  <si>
    <r>
      <rPr>
        <b/>
        <i/>
        <sz val="11"/>
        <color rgb="FFFF0000"/>
        <rFont val="Arial"/>
        <family val="2"/>
      </rPr>
      <t>$             299.99</t>
    </r>
  </si>
  <si>
    <r>
      <rPr>
        <b/>
        <i/>
        <sz val="11"/>
        <color rgb="FFFF0000"/>
        <rFont val="Arial"/>
        <family val="2"/>
      </rPr>
      <t>$              204.00</t>
    </r>
  </si>
  <si>
    <t>320-9794.jpg</t>
  </si>
  <si>
    <t>B00EMB4KVI</t>
  </si>
  <si>
    <r>
      <rPr>
        <b/>
        <i/>
        <sz val="11"/>
        <color rgb="FFFF0000"/>
        <rFont val="Arial"/>
        <family val="2"/>
      </rPr>
      <t>2000b</t>
    </r>
  </si>
  <si>
    <r>
      <rPr>
        <b/>
        <i/>
        <sz val="11"/>
        <color rgb="FFFF0000"/>
        <rFont val="Arial"/>
        <family val="2"/>
      </rPr>
      <t>997-8533, 997-8536</t>
    </r>
  </si>
  <si>
    <r>
      <rPr>
        <sz val="11"/>
        <rFont val="Arial"/>
        <family val="2"/>
      </rPr>
      <t>4 Year Basic Hardware Service with 4 Year NBD on-site</t>
    </r>
  </si>
  <si>
    <r>
      <rPr>
        <sz val="11"/>
        <rFont val="Arial"/>
        <family val="2"/>
      </rPr>
      <t>$              188.00</t>
    </r>
  </si>
  <si>
    <r>
      <rPr>
        <sz val="11"/>
        <rFont val="Arial"/>
        <family val="2"/>
      </rPr>
      <t>$              101.52</t>
    </r>
  </si>
  <si>
    <r>
      <rPr>
        <sz val="11"/>
        <rFont val="Arial"/>
        <family val="2"/>
      </rPr>
      <t>46%</t>
    </r>
  </si>
  <si>
    <r>
      <rPr>
        <b/>
        <sz val="11"/>
        <rFont val="Arial"/>
        <family val="2"/>
      </rPr>
      <t>SERVICE OPTION UPGRADES</t>
    </r>
  </si>
  <si>
    <r>
      <rPr>
        <sz val="11"/>
        <rFont val="Arial"/>
        <family val="2"/>
      </rPr>
      <t>Power Desktop Service O/U</t>
    </r>
  </si>
  <si>
    <t>Dell.png</t>
  </si>
  <si>
    <r>
      <rPr>
        <b/>
        <i/>
        <sz val="11"/>
        <color rgb="FFFF0000"/>
        <rFont val="Arial"/>
        <family val="2"/>
      </rPr>
      <t>2001b</t>
    </r>
  </si>
  <si>
    <r>
      <rPr>
        <b/>
        <i/>
        <sz val="11"/>
        <color rgb="FFFF0000"/>
        <rFont val="Arial"/>
        <family val="2"/>
      </rPr>
      <t>997-8538, 997-8533</t>
    </r>
  </si>
  <si>
    <r>
      <rPr>
        <sz val="11"/>
        <rFont val="Arial"/>
        <family val="2"/>
      </rPr>
      <t>5 Year Basic Hardware Service with NBD on-site</t>
    </r>
  </si>
  <si>
    <r>
      <rPr>
        <sz val="11"/>
        <rFont val="Arial"/>
        <family val="2"/>
      </rPr>
      <t>$              228.00</t>
    </r>
  </si>
  <si>
    <r>
      <rPr>
        <sz val="11"/>
        <rFont val="Arial"/>
        <family val="2"/>
      </rPr>
      <t>$              123.12</t>
    </r>
  </si>
  <si>
    <r>
      <rPr>
        <b/>
        <i/>
        <sz val="11"/>
        <color rgb="FFFF0000"/>
        <rFont val="Arial"/>
        <family val="2"/>
      </rPr>
      <t>2002b</t>
    </r>
  </si>
  <si>
    <r>
      <rPr>
        <sz val="11"/>
        <rFont val="Arial"/>
        <family val="2"/>
      </rPr>
      <t>984-0092</t>
    </r>
  </si>
  <si>
    <r>
      <rPr>
        <b/>
        <i/>
        <sz val="11"/>
        <color rgb="FFFF0000"/>
        <rFont val="Arial"/>
        <family val="2"/>
      </rPr>
      <t>$               20.00</t>
    </r>
  </si>
  <si>
    <r>
      <rPr>
        <b/>
        <i/>
        <sz val="11"/>
        <color rgb="FFFF0000"/>
        <rFont val="Arial"/>
        <family val="2"/>
      </rPr>
      <t>$                10.80</t>
    </r>
  </si>
  <si>
    <r>
      <rPr>
        <sz val="11"/>
        <rFont val="Arial"/>
        <family val="2"/>
      </rPr>
      <t>Standard Desktop Service O/U</t>
    </r>
  </si>
  <si>
    <r>
      <rPr>
        <sz val="11"/>
        <rFont val="Arial"/>
        <family val="2"/>
      </rPr>
      <t>2003a</t>
    </r>
  </si>
  <si>
    <r>
      <rPr>
        <sz val="11"/>
        <rFont val="Arial"/>
        <family val="2"/>
      </rPr>
      <t>981-3953</t>
    </r>
  </si>
  <si>
    <r>
      <rPr>
        <sz val="11"/>
        <rFont val="Arial"/>
        <family val="2"/>
      </rPr>
      <t>Keep Your Hard Drive, 4 Years</t>
    </r>
  </si>
  <si>
    <r>
      <rPr>
        <sz val="11"/>
        <rFont val="Arial"/>
        <family val="2"/>
      </rPr>
      <t>$                25.00</t>
    </r>
  </si>
  <si>
    <r>
      <rPr>
        <sz val="11"/>
        <rFont val="Arial"/>
        <family val="2"/>
      </rPr>
      <t>$                13.50</t>
    </r>
  </si>
  <si>
    <r>
      <rPr>
        <sz val="11"/>
        <rFont val="Arial"/>
        <family val="2"/>
      </rPr>
      <t>2004a</t>
    </r>
  </si>
  <si>
    <r>
      <rPr>
        <sz val="11"/>
        <rFont val="Arial"/>
        <family val="2"/>
      </rPr>
      <t>980-7554</t>
    </r>
  </si>
  <si>
    <r>
      <rPr>
        <sz val="11"/>
        <rFont val="Arial"/>
        <family val="2"/>
      </rPr>
      <t>Keep Your Hard Drive, 5 Years</t>
    </r>
  </si>
  <si>
    <r>
      <rPr>
        <sz val="11"/>
        <rFont val="Arial"/>
        <family val="2"/>
      </rPr>
      <t>$                30.00</t>
    </r>
  </si>
  <si>
    <r>
      <rPr>
        <sz val="11"/>
        <rFont val="Arial"/>
        <family val="2"/>
      </rPr>
      <t>$                16.20</t>
    </r>
  </si>
  <si>
    <r>
      <rPr>
        <sz val="11"/>
        <rFont val="Arial"/>
        <family val="2"/>
      </rPr>
      <t>2005a</t>
    </r>
  </si>
  <si>
    <r>
      <rPr>
        <sz val="11"/>
        <rFont val="Arial"/>
        <family val="2"/>
      </rPr>
      <t>983-7873, 986-4872</t>
    </r>
  </si>
  <si>
    <r>
      <rPr>
        <sz val="11"/>
        <rFont val="Arial"/>
        <family val="2"/>
      </rPr>
      <t>Upgrade 4 Year Warranty Exchange Replacement</t>
    </r>
  </si>
  <si>
    <r>
      <rPr>
        <sz val="11"/>
        <rFont val="Arial"/>
        <family val="2"/>
      </rPr>
      <t>$                39.00</t>
    </r>
  </si>
  <si>
    <r>
      <rPr>
        <sz val="11"/>
        <rFont val="Arial"/>
        <family val="2"/>
      </rPr>
      <t>$                21.06</t>
    </r>
  </si>
  <si>
    <r>
      <rPr>
        <sz val="11"/>
        <rFont val="Arial"/>
        <family val="2"/>
      </rPr>
      <t>Monitor Service O/U</t>
    </r>
  </si>
  <si>
    <t>warranty-logo.jpg</t>
  </si>
  <si>
    <r>
      <rPr>
        <sz val="11"/>
        <rFont val="Arial"/>
        <family val="2"/>
      </rPr>
      <t>2006a</t>
    </r>
  </si>
  <si>
    <r>
      <rPr>
        <sz val="11"/>
        <rFont val="Arial"/>
        <family val="2"/>
      </rPr>
      <t>983-1324</t>
    </r>
  </si>
  <si>
    <r>
      <rPr>
        <sz val="11"/>
        <rFont val="Arial"/>
        <family val="2"/>
      </rPr>
      <t>Upgrade 5 Year Warranty Exchange Replacement</t>
    </r>
  </si>
  <si>
    <r>
      <rPr>
        <sz val="11"/>
        <rFont val="Arial"/>
        <family val="2"/>
      </rPr>
      <t>$                49.00</t>
    </r>
  </si>
  <si>
    <r>
      <rPr>
        <sz val="11"/>
        <rFont val="Arial"/>
        <family val="2"/>
      </rPr>
      <t>$                26.46</t>
    </r>
  </si>
  <si>
    <r>
      <rPr>
        <b/>
        <i/>
        <sz val="11"/>
        <color rgb="FFFF0000"/>
        <rFont val="Arial"/>
        <family val="2"/>
      </rPr>
      <t>2007b</t>
    </r>
  </si>
  <si>
    <r>
      <rPr>
        <b/>
        <i/>
        <sz val="11"/>
        <color rgb="FFFF0000"/>
        <rFont val="Arial"/>
        <family val="2"/>
      </rPr>
      <t>997-7166, 997-7163</t>
    </r>
  </si>
  <si>
    <r>
      <rPr>
        <b/>
        <i/>
        <sz val="11"/>
        <color rgb="FFFF0000"/>
        <rFont val="Arial"/>
        <family val="2"/>
      </rPr>
      <t>4 Year Basic Hardware Service with 4 Year NBD Limited Onsite Service After Remote Diagnosis</t>
    </r>
  </si>
  <si>
    <r>
      <rPr>
        <sz val="11"/>
        <rFont val="Arial"/>
        <family val="2"/>
      </rPr>
      <t>$              372.00</t>
    </r>
  </si>
  <si>
    <r>
      <rPr>
        <sz val="11"/>
        <rFont val="Arial"/>
        <family val="2"/>
      </rPr>
      <t>$              200.88</t>
    </r>
  </si>
  <si>
    <r>
      <rPr>
        <b/>
        <i/>
        <sz val="11"/>
        <color rgb="FFFF0000"/>
        <rFont val="Arial"/>
        <family val="2"/>
      </rPr>
      <t>2008b</t>
    </r>
  </si>
  <si>
    <r>
      <rPr>
        <b/>
        <i/>
        <sz val="11"/>
        <color rgb="FFFF0000"/>
        <rFont val="Arial"/>
        <family val="2"/>
      </rPr>
      <t>997-7163, 997-7168</t>
    </r>
  </si>
  <si>
    <r>
      <rPr>
        <b/>
        <i/>
        <sz val="11"/>
        <color rgb="FFFF0000"/>
        <rFont val="Arial"/>
        <family val="2"/>
      </rPr>
      <t>5 Year Basic Hardware Service with 5 Year NBD Limited Onsite Service After Remote Diagnosis</t>
    </r>
  </si>
  <si>
    <r>
      <rPr>
        <sz val="11"/>
        <rFont val="Arial"/>
        <family val="2"/>
      </rPr>
      <t>$              472.00</t>
    </r>
  </si>
  <si>
    <r>
      <rPr>
        <sz val="11"/>
        <rFont val="Arial"/>
        <family val="2"/>
      </rPr>
      <t>$              254.88</t>
    </r>
  </si>
  <si>
    <r>
      <rPr>
        <sz val="11"/>
        <rFont val="Arial"/>
        <family val="2"/>
      </rPr>
      <t>2009a</t>
    </r>
  </si>
  <si>
    <r>
      <rPr>
        <sz val="11"/>
        <rFont val="Arial"/>
        <family val="2"/>
      </rPr>
      <t>984-1772</t>
    </r>
  </si>
  <si>
    <r>
      <rPr>
        <sz val="11"/>
        <rFont val="Arial"/>
        <family val="2"/>
      </rPr>
      <t>Keep Your Hard Drive, 3 Years</t>
    </r>
  </si>
  <si>
    <r>
      <rPr>
        <sz val="11"/>
        <rFont val="Arial"/>
        <family val="2"/>
      </rPr>
      <t>$                20.00</t>
    </r>
  </si>
  <si>
    <r>
      <rPr>
        <sz val="11"/>
        <rFont val="Arial"/>
        <family val="2"/>
      </rPr>
      <t>$                10.80</t>
    </r>
  </si>
  <si>
    <r>
      <rPr>
        <sz val="11"/>
        <rFont val="Arial"/>
        <family val="2"/>
      </rPr>
      <t>2010a</t>
    </r>
  </si>
  <si>
    <r>
      <rPr>
        <sz val="11"/>
        <rFont val="Arial"/>
        <family val="2"/>
      </rPr>
      <t>981-5573</t>
    </r>
  </si>
  <si>
    <r>
      <rPr>
        <sz val="11"/>
        <rFont val="Arial"/>
        <family val="2"/>
      </rPr>
      <t>2011a</t>
    </r>
  </si>
  <si>
    <r>
      <rPr>
        <sz val="11"/>
        <rFont val="Arial"/>
        <family val="2"/>
      </rPr>
      <t>980-9194</t>
    </r>
  </si>
  <si>
    <r>
      <rPr>
        <b/>
        <i/>
        <sz val="11"/>
        <color rgb="FFFF0000"/>
        <rFont val="Arial"/>
        <family val="2"/>
      </rPr>
      <t>2012c</t>
    </r>
  </si>
  <si>
    <r>
      <rPr>
        <b/>
        <i/>
        <sz val="11"/>
        <color rgb="FFFF0000"/>
        <rFont val="Arial"/>
        <family val="2"/>
      </rPr>
      <t>803-8591, 803-8583</t>
    </r>
  </si>
  <si>
    <r>
      <rPr>
        <sz val="11"/>
        <rFont val="Arial"/>
        <family val="2"/>
      </rPr>
      <t>4 Year Basic Hardware Service with NBD on-site</t>
    </r>
  </si>
  <si>
    <r>
      <rPr>
        <b/>
        <i/>
        <sz val="11"/>
        <color rgb="FFFF0000"/>
        <rFont val="Arial"/>
        <family val="2"/>
      </rPr>
      <t>$             178.00</t>
    </r>
  </si>
  <si>
    <r>
      <rPr>
        <b/>
        <i/>
        <sz val="11"/>
        <color rgb="FFFF0000"/>
        <rFont val="Arial"/>
        <family val="2"/>
      </rPr>
      <t>$                96.12</t>
    </r>
  </si>
  <si>
    <r>
      <rPr>
        <b/>
        <i/>
        <sz val="11"/>
        <color rgb="FFFF0000"/>
        <rFont val="Arial"/>
        <family val="2"/>
      </rPr>
      <t>2013c</t>
    </r>
  </si>
  <si>
    <r>
      <rPr>
        <b/>
        <i/>
        <sz val="11"/>
        <color rgb="FFFF0000"/>
        <rFont val="Arial"/>
        <family val="2"/>
      </rPr>
      <t>803-8583, 803-8593</t>
    </r>
  </si>
  <si>
    <r>
      <rPr>
        <sz val="11"/>
        <rFont val="Arial"/>
        <family val="2"/>
      </rPr>
      <t>5 Year Basic Hardware Service with 4 Year NBD on-site</t>
    </r>
  </si>
  <si>
    <r>
      <rPr>
        <b/>
        <i/>
        <sz val="11"/>
        <color rgb="FFFF0000"/>
        <rFont val="Arial"/>
        <family val="2"/>
      </rPr>
      <t>$             208.00</t>
    </r>
  </si>
  <si>
    <r>
      <rPr>
        <b/>
        <i/>
        <sz val="11"/>
        <color rgb="FFFF0000"/>
        <rFont val="Arial"/>
        <family val="2"/>
      </rPr>
      <t>$              112.32</t>
    </r>
  </si>
  <si>
    <r>
      <rPr>
        <sz val="11"/>
        <rFont val="Arial"/>
        <family val="2"/>
      </rPr>
      <t>2014a</t>
    </r>
  </si>
  <si>
    <r>
      <rPr>
        <sz val="11"/>
        <rFont val="Arial"/>
        <family val="2"/>
      </rPr>
      <t>A6047259</t>
    </r>
  </si>
  <si>
    <r>
      <rPr>
        <sz val="11"/>
        <rFont val="Arial"/>
        <family val="2"/>
      </rPr>
      <t>VL 1 Year Silverchoice Renewal for Z-Class (same as 4 year Basic)</t>
    </r>
  </si>
  <si>
    <r>
      <rPr>
        <sz val="11"/>
        <rFont val="Arial"/>
        <family val="2"/>
      </rPr>
      <t>Thin Client Service O/U</t>
    </r>
  </si>
  <si>
    <r>
      <rPr>
        <sz val="11"/>
        <rFont val="Arial"/>
        <family val="2"/>
      </rPr>
      <t>2015a</t>
    </r>
  </si>
  <si>
    <r>
      <rPr>
        <sz val="11"/>
        <rFont val="Arial"/>
        <family val="2"/>
      </rPr>
      <t>A6047260</t>
    </r>
  </si>
  <si>
    <r>
      <rPr>
        <sz val="11"/>
        <rFont val="Arial"/>
        <family val="2"/>
      </rPr>
      <t>(2) VL 1 Year Silverchoice Renewal for Z-Class (same as a 5 year basic - but order quantity of 2)</t>
    </r>
  </si>
  <si>
    <r>
      <rPr>
        <b/>
        <i/>
        <sz val="11"/>
        <color rgb="FFFF0000"/>
        <rFont val="Arial"/>
        <family val="2"/>
      </rPr>
      <t>2016c</t>
    </r>
  </si>
  <si>
    <r>
      <rPr>
        <b/>
        <i/>
        <sz val="11"/>
        <color rgb="FFFF0000"/>
        <rFont val="Arial"/>
        <family val="2"/>
      </rPr>
      <t>997-6870, 997-6873</t>
    </r>
  </si>
  <si>
    <r>
      <rPr>
        <b/>
        <i/>
        <sz val="11"/>
        <color rgb="FFFF0000"/>
        <rFont val="Arial"/>
        <family val="2"/>
      </rPr>
      <t>4 Year Hardware Service with Onsite/In-Home Service After Remote Diagnosis</t>
    </r>
  </si>
  <si>
    <r>
      <rPr>
        <b/>
        <i/>
        <sz val="11"/>
        <color rgb="FFFF0000"/>
        <rFont val="Arial"/>
        <family val="2"/>
      </rPr>
      <t>$             322.00</t>
    </r>
  </si>
  <si>
    <r>
      <rPr>
        <b/>
        <i/>
        <sz val="11"/>
        <color rgb="FFFF0000"/>
        <rFont val="Arial"/>
        <family val="2"/>
      </rPr>
      <t>$              173.88</t>
    </r>
  </si>
  <si>
    <r>
      <rPr>
        <sz val="11"/>
        <rFont val="Arial"/>
        <family val="2"/>
      </rPr>
      <t>All In One Service O/U</t>
    </r>
  </si>
  <si>
    <r>
      <rPr>
        <b/>
        <i/>
        <sz val="11"/>
        <color rgb="FFFF0000"/>
        <rFont val="Arial"/>
        <family val="2"/>
      </rPr>
      <t>2017d</t>
    </r>
  </si>
  <si>
    <r>
      <rPr>
        <b/>
        <i/>
        <sz val="11"/>
        <color rgb="FFFF0000"/>
        <rFont val="Arial"/>
        <family val="2"/>
      </rPr>
      <t>997-6870, 997-6875</t>
    </r>
  </si>
  <si>
    <r>
      <rPr>
        <b/>
        <i/>
        <sz val="11"/>
        <color rgb="FFFF0000"/>
        <rFont val="Arial"/>
        <family val="2"/>
      </rPr>
      <t>5 Year Hardware Service with Onsite/In-Home Service After Remote Diagnosis</t>
    </r>
  </si>
  <si>
    <r>
      <rPr>
        <b/>
        <i/>
        <sz val="11"/>
        <color rgb="FFFF0000"/>
        <rFont val="Arial"/>
        <family val="2"/>
      </rPr>
      <t>$             342.00</t>
    </r>
  </si>
  <si>
    <r>
      <rPr>
        <b/>
        <i/>
        <sz val="11"/>
        <color rgb="FFFF0000"/>
        <rFont val="Arial"/>
        <family val="2"/>
      </rPr>
      <t>$              184.68</t>
    </r>
  </si>
  <si>
    <r>
      <rPr>
        <b/>
        <i/>
        <sz val="11"/>
        <color rgb="FFFF0000"/>
        <rFont val="Arial"/>
        <family val="2"/>
      </rPr>
      <t>4 Year Basic Hardware Service with 4 Year NBD on-site</t>
    </r>
  </si>
  <si>
    <r>
      <rPr>
        <b/>
        <i/>
        <sz val="11"/>
        <color rgb="FFFF0000"/>
        <rFont val="Arial"/>
        <family val="2"/>
      </rPr>
      <t>46%</t>
    </r>
  </si>
  <si>
    <r>
      <rPr>
        <b/>
        <i/>
        <sz val="11"/>
        <color rgb="FFFF0000"/>
        <rFont val="Arial"/>
        <family val="2"/>
      </rPr>
      <t>Power Desktop Service O/U 7040</t>
    </r>
  </si>
  <si>
    <r>
      <rPr>
        <b/>
        <i/>
        <sz val="11"/>
        <color rgb="FFFF0000"/>
        <rFont val="Arial"/>
        <family val="2"/>
      </rPr>
      <t>5 Year Basic Hardware Service with 5 Year NBD on-site</t>
    </r>
  </si>
  <si>
    <r>
      <rPr>
        <b/>
        <i/>
        <sz val="11"/>
        <color rgb="FFFF0000"/>
        <rFont val="Arial"/>
        <family val="2"/>
      </rPr>
      <t>3000a</t>
    </r>
  </si>
  <si>
    <r>
      <rPr>
        <sz val="11"/>
        <rFont val="Arial"/>
        <family val="2"/>
      </rPr>
      <t>TIG-INS-CPU</t>
    </r>
  </si>
  <si>
    <r>
      <rPr>
        <sz val="11"/>
        <rFont val="Arial"/>
        <family val="2"/>
      </rPr>
      <t>TIG</t>
    </r>
  </si>
  <si>
    <r>
      <rPr>
        <sz val="11"/>
        <rFont val="Arial"/>
        <family val="2"/>
      </rPr>
      <t>Installation Services</t>
    </r>
  </si>
  <si>
    <r>
      <rPr>
        <b/>
        <i/>
        <sz val="11"/>
        <color rgb="FFFF0000"/>
        <rFont val="Arial"/>
        <family val="2"/>
      </rPr>
      <t>$                30.80</t>
    </r>
  </si>
  <si>
    <r>
      <rPr>
        <sz val="11"/>
        <rFont val="Arial"/>
        <family val="2"/>
      </rPr>
      <t>23%</t>
    </r>
  </si>
  <si>
    <r>
      <rPr>
        <b/>
        <sz val="11"/>
        <rFont val="Arial"/>
        <family val="2"/>
      </rPr>
      <t>VALUE ADDED SERVICES</t>
    </r>
  </si>
  <si>
    <r>
      <rPr>
        <sz val="11"/>
        <rFont val="Arial"/>
        <family val="2"/>
      </rPr>
      <t>VAS Standard Desktop</t>
    </r>
  </si>
  <si>
    <t>DCSS_Icon.jpg</t>
  </si>
  <si>
    <r>
      <rPr>
        <b/>
        <i/>
        <sz val="11"/>
        <color rgb="FFFF0000"/>
        <rFont val="Arial"/>
        <family val="2"/>
      </rPr>
      <t>3001a</t>
    </r>
  </si>
  <si>
    <r>
      <rPr>
        <sz val="11"/>
        <rFont val="Arial"/>
        <family val="2"/>
      </rPr>
      <t>TIG-ATG-CPU</t>
    </r>
  </si>
  <si>
    <r>
      <rPr>
        <sz val="11"/>
        <rFont val="Arial"/>
        <family val="2"/>
      </rPr>
      <t>Asset Tagging Services - Customer Provided Tags</t>
    </r>
  </si>
  <si>
    <r>
      <rPr>
        <b/>
        <i/>
        <sz val="11"/>
        <color rgb="FFFF0000"/>
        <rFont val="Arial"/>
        <family val="2"/>
      </rPr>
      <t>$               10.00</t>
    </r>
  </si>
  <si>
    <r>
      <rPr>
        <b/>
        <i/>
        <sz val="11"/>
        <color rgb="FFFF0000"/>
        <rFont val="Arial"/>
        <family val="2"/>
      </rPr>
      <t>$                   7.70</t>
    </r>
  </si>
  <si>
    <t>gears.png</t>
  </si>
  <si>
    <r>
      <rPr>
        <sz val="11"/>
        <rFont val="Arial"/>
        <family val="2"/>
      </rPr>
      <t>TIG-AIN-CPU</t>
    </r>
  </si>
  <si>
    <r>
      <rPr>
        <sz val="11"/>
        <rFont val="Arial"/>
        <family val="2"/>
      </rPr>
      <t>Asset Information via Internet</t>
    </r>
  </si>
  <si>
    <r>
      <rPr>
        <sz val="11"/>
        <rFont val="Arial"/>
        <family val="2"/>
      </rPr>
      <t>$                   -</t>
    </r>
  </si>
  <si>
    <r>
      <rPr>
        <sz val="11"/>
        <rFont val="Arial"/>
        <family val="2"/>
      </rPr>
      <t>$                    -</t>
    </r>
  </si>
  <si>
    <r>
      <rPr>
        <b/>
        <i/>
        <sz val="11"/>
        <color rgb="FFFF0000"/>
        <rFont val="Arial"/>
        <family val="2"/>
      </rPr>
      <t>3003a</t>
    </r>
  </si>
  <si>
    <r>
      <rPr>
        <sz val="11"/>
        <rFont val="Arial"/>
        <family val="2"/>
      </rPr>
      <t>TIG-IMG-CPU</t>
    </r>
  </si>
  <si>
    <r>
      <rPr>
        <sz val="11"/>
        <rFont val="Arial"/>
        <family val="2"/>
      </rPr>
      <t>Imaging</t>
    </r>
  </si>
  <si>
    <r>
      <rPr>
        <b/>
        <i/>
        <sz val="11"/>
        <color rgb="FFFF0000"/>
        <rFont val="Arial"/>
        <family val="2"/>
      </rPr>
      <t>$               27.00</t>
    </r>
  </si>
  <si>
    <r>
      <rPr>
        <b/>
        <i/>
        <sz val="11"/>
        <color rgb="FFFF0000"/>
        <rFont val="Arial"/>
        <family val="2"/>
      </rPr>
      <t>$                20.79</t>
    </r>
  </si>
  <si>
    <r>
      <rPr>
        <sz val="11"/>
        <rFont val="Arial"/>
        <family val="2"/>
      </rPr>
      <t>TIG-SWC-CPU</t>
    </r>
  </si>
  <si>
    <r>
      <rPr>
        <sz val="11"/>
        <rFont val="Arial"/>
        <family val="2"/>
      </rPr>
      <t>Self-Warranty Certification</t>
    </r>
  </si>
  <si>
    <r>
      <rPr>
        <sz val="11"/>
        <rFont val="Arial"/>
        <family val="2"/>
      </rPr>
      <t>TIG-DIS-CPU</t>
    </r>
  </si>
  <si>
    <r>
      <rPr>
        <sz val="11"/>
        <rFont val="Arial"/>
        <family val="2"/>
      </rPr>
      <t>Take-Back Services</t>
    </r>
  </si>
  <si>
    <r>
      <rPr>
        <sz val="11"/>
        <rFont val="Arial"/>
        <family val="2"/>
      </rPr>
      <t>$                10.00</t>
    </r>
  </si>
  <si>
    <r>
      <rPr>
        <sz val="11"/>
        <rFont val="Arial"/>
        <family val="2"/>
      </rPr>
      <t>$                  7.70</t>
    </r>
  </si>
  <si>
    <r>
      <rPr>
        <b/>
        <i/>
        <sz val="11"/>
        <color rgb="FFFF0000"/>
        <rFont val="Arial"/>
        <family val="2"/>
      </rPr>
      <t>Non-Core*</t>
    </r>
  </si>
  <si>
    <r>
      <rPr>
        <sz val="11"/>
        <rFont val="Arial"/>
        <family val="2"/>
      </rPr>
      <t>TIG-DLG-CPU</t>
    </r>
  </si>
  <si>
    <r>
      <rPr>
        <sz val="11"/>
        <rFont val="Arial"/>
        <family val="2"/>
      </rPr>
      <t>Deployments &amp; Logistics Services</t>
    </r>
  </si>
  <si>
    <r>
      <rPr>
        <sz val="11"/>
        <rFont val="Arial"/>
        <family val="2"/>
      </rPr>
      <t>HOUR</t>
    </r>
  </si>
  <si>
    <r>
      <rPr>
        <b/>
        <i/>
        <sz val="11"/>
        <color rgb="FFFF0000"/>
        <rFont val="Arial"/>
        <family val="2"/>
      </rPr>
      <t>$               46.00</t>
    </r>
  </si>
  <si>
    <r>
      <rPr>
        <b/>
        <i/>
        <sz val="11"/>
        <color rgb="FFFF0000"/>
        <rFont val="Arial"/>
        <family val="2"/>
      </rPr>
      <t>$                35.42</t>
    </r>
  </si>
  <si>
    <r>
      <rPr>
        <b/>
        <i/>
        <sz val="11"/>
        <color rgb="FFFF0000"/>
        <rFont val="Arial"/>
        <family val="2"/>
      </rPr>
      <t>3007a</t>
    </r>
  </si>
  <si>
    <r>
      <rPr>
        <sz val="11"/>
        <rFont val="Arial"/>
        <family val="2"/>
      </rPr>
      <t>TIG-EMG-CPU</t>
    </r>
  </si>
  <si>
    <r>
      <rPr>
        <sz val="11"/>
        <rFont val="Arial"/>
        <family val="2"/>
      </rPr>
      <t>Emergency Services ( 4 hour response)</t>
    </r>
  </si>
  <si>
    <r>
      <rPr>
        <b/>
        <i/>
        <sz val="11"/>
        <color rgb="FFFF0000"/>
        <rFont val="Arial"/>
        <family val="2"/>
      </rPr>
      <t>$               58.00</t>
    </r>
  </si>
  <si>
    <r>
      <rPr>
        <b/>
        <i/>
        <sz val="11"/>
        <color rgb="FFFF0000"/>
        <rFont val="Arial"/>
        <family val="2"/>
      </rPr>
      <t>$                44.66</t>
    </r>
  </si>
  <si>
    <t>365-1245, 365-1401</t>
  </si>
  <si>
    <r>
      <rPr>
        <b/>
        <i/>
        <sz val="11"/>
        <color rgb="FFFF0000"/>
        <rFont val="Arial"/>
        <family val="2"/>
      </rPr>
      <t>$             174.95</t>
    </r>
  </si>
  <si>
    <r>
      <rPr>
        <b/>
        <i/>
        <sz val="11"/>
        <color rgb="FFFF0000"/>
        <rFont val="Arial"/>
        <family val="2"/>
      </rPr>
      <t>$              134.71</t>
    </r>
  </si>
  <si>
    <r>
      <rPr>
        <b/>
        <i/>
        <sz val="11"/>
        <color rgb="FFFF0000"/>
        <rFont val="Arial"/>
        <family val="2"/>
      </rPr>
      <t>23%</t>
    </r>
  </si>
  <si>
    <r>
      <rPr>
        <b/>
        <i/>
        <sz val="11"/>
        <color rgb="FFFF0000"/>
        <rFont val="Arial"/>
        <family val="2"/>
      </rPr>
      <t>VAS Standard Desktop</t>
    </r>
  </si>
  <si>
    <t>365-1401.jpg</t>
  </si>
  <si>
    <t>B00ECFF9TG</t>
  </si>
  <si>
    <r>
      <rPr>
        <b/>
        <i/>
        <sz val="11"/>
        <color rgb="FFFF0000"/>
        <rFont val="Arial"/>
        <family val="2"/>
      </rPr>
      <t>500d</t>
    </r>
  </si>
  <si>
    <r>
      <rPr>
        <b/>
        <i/>
        <sz val="11"/>
        <color rgb="FFFF0000"/>
        <rFont val="Arial"/>
        <family val="2"/>
      </rPr>
      <t>210-AFLX, 575-BHQ</t>
    </r>
  </si>
  <si>
    <r>
      <rPr>
        <b/>
        <i/>
        <sz val="11"/>
        <color rgb="FFFF0000"/>
        <rFont val="Arial"/>
        <family val="2"/>
      </rPr>
      <t>All-in-One - Dell Optiplex 7440 AIO - Core i5-6500 3.2GHz, 4GB DDR4 1DIMM 2133MHz, Windows Pro 64-bit, Intel integrated HD Graphics, DVD+/- RW, 500GB SATA III 7200RPM, USB Optical Wheel Mouse, USB Keyboard, 23" Widescreen LED touchscreen monitor, 3-Year Next Business Day On-Site Warranty</t>
    </r>
  </si>
  <si>
    <r>
      <rPr>
        <b/>
        <i/>
        <sz val="11"/>
        <color rgb="FFFF0000"/>
        <rFont val="Arial"/>
        <family val="2"/>
      </rPr>
      <t>$          1,722.29</t>
    </r>
  </si>
  <si>
    <r>
      <rPr>
        <b/>
        <i/>
        <sz val="11"/>
        <color rgb="FFFF0000"/>
        <rFont val="Arial"/>
        <family val="2"/>
      </rPr>
      <t>$              757.81</t>
    </r>
  </si>
  <si>
    <r>
      <rPr>
        <sz val="11"/>
        <rFont val="Arial"/>
        <family val="2"/>
      </rPr>
      <t>56%</t>
    </r>
  </si>
  <si>
    <r>
      <rPr>
        <b/>
        <sz val="11"/>
        <rFont val="Arial"/>
        <family val="2"/>
      </rPr>
      <t>CONFIGURATION (HARDWARE)</t>
    </r>
  </si>
  <si>
    <r>
      <rPr>
        <sz val="11"/>
        <rFont val="Arial"/>
        <family val="2"/>
      </rPr>
      <t>All in One Hardware</t>
    </r>
  </si>
  <si>
    <t>210-AFLX.jpg</t>
  </si>
  <si>
    <t>B017YUB9GM</t>
  </si>
  <si>
    <r>
      <rPr>
        <b/>
        <i/>
        <sz val="11"/>
        <color rgb="FFFF0000"/>
        <rFont val="Arial"/>
        <family val="2"/>
      </rPr>
      <t>200c</t>
    </r>
  </si>
  <si>
    <r>
      <rPr>
        <b/>
        <i/>
        <sz val="11"/>
        <color rgb="FFFF0000"/>
        <rFont val="Arial"/>
        <family val="2"/>
      </rPr>
      <t>210-AFIF</t>
    </r>
  </si>
  <si>
    <r>
      <rPr>
        <b/>
        <i/>
        <sz val="11"/>
        <color rgb="FFFF0000"/>
        <rFont val="Arial"/>
        <family val="2"/>
      </rPr>
      <t xml:space="preserve">Power-Dell Optiplex 5040 SFF - Core i7-6700, 3.4GHz, 8GB 2 DIMMs 1600Mhz DDR3L, Windows 7 Pro (64-bit), integrated Intel HD Graphics, DVD +/- RW, 500GB SATA II 7200RPM,
</t>
    </r>
    <r>
      <rPr>
        <b/>
        <i/>
        <sz val="11"/>
        <color rgb="FFFF0000"/>
        <rFont val="Arial"/>
        <family val="2"/>
      </rPr>
      <t>USB Optical Wheel Mouse, USB Keyboard, 90% Efficient Power Supply, 3-Year Next Business Day On-Site Warranty</t>
    </r>
  </si>
  <si>
    <r>
      <rPr>
        <b/>
        <i/>
        <sz val="11"/>
        <color rgb="FFFF0000"/>
        <rFont val="Arial"/>
        <family val="2"/>
      </rPr>
      <t>$          1,295.86</t>
    </r>
  </si>
  <si>
    <r>
      <rPr>
        <b/>
        <i/>
        <sz val="11"/>
        <color rgb="FFFF0000"/>
        <rFont val="Arial"/>
        <family val="2"/>
      </rPr>
      <t>$              570.18</t>
    </r>
  </si>
  <si>
    <r>
      <rPr>
        <sz val="11"/>
        <rFont val="Arial"/>
        <family val="2"/>
      </rPr>
      <t>Power Desktop Hardware</t>
    </r>
  </si>
  <si>
    <t>210-AFIF.jpg</t>
  </si>
  <si>
    <t>B0180O70R8</t>
  </si>
  <si>
    <r>
      <rPr>
        <b/>
        <i/>
        <sz val="11"/>
        <color rgb="FFFF0000"/>
        <rFont val="Arial"/>
        <family val="2"/>
      </rPr>
      <t>203a</t>
    </r>
  </si>
  <si>
    <r>
      <rPr>
        <b/>
        <i/>
        <sz val="11"/>
        <color rgb="FFFF0000"/>
        <rFont val="Arial"/>
        <family val="2"/>
      </rPr>
      <t>210-AFGG</t>
    </r>
  </si>
  <si>
    <r>
      <rPr>
        <b/>
        <i/>
        <sz val="11"/>
        <color rgb="FFFF0000"/>
        <rFont val="Arial"/>
        <family val="2"/>
      </rPr>
      <t>Power-Dell Optiplex 7040 Micro - Core i7-6700T, 2.8GHz, 8GB 2 DIMMs 2133Mhz DDR4, Windows 7 Pro (64-bit), integrated Intel 530 Graphics, 500GB SATA II 7200RPM, USB Optical Wheel Mouse, USB Keyboard, 3-Year Next Business Day On- Site Warranty</t>
    </r>
  </si>
  <si>
    <r>
      <rPr>
        <sz val="11"/>
        <rFont val="Arial"/>
        <family val="2"/>
      </rPr>
      <t>Each</t>
    </r>
  </si>
  <si>
    <r>
      <rPr>
        <b/>
        <i/>
        <sz val="11"/>
        <color rgb="FFFF0000"/>
        <rFont val="Arial"/>
        <family val="2"/>
      </rPr>
      <t>$          1,237.29</t>
    </r>
  </si>
  <si>
    <r>
      <rPr>
        <b/>
        <i/>
        <sz val="11"/>
        <color rgb="FFFF0000"/>
        <rFont val="Arial"/>
        <family val="2"/>
      </rPr>
      <t>$              544.41</t>
    </r>
  </si>
  <si>
    <t>210-AFGG.jpg</t>
  </si>
  <si>
    <t>B01INXZMDU</t>
  </si>
  <si>
    <r>
      <rPr>
        <b/>
        <i/>
        <sz val="11"/>
        <color rgb="FFFF0000"/>
        <rFont val="Arial"/>
        <family val="2"/>
      </rPr>
      <t>430a</t>
    </r>
  </si>
  <si>
    <r>
      <rPr>
        <b/>
        <i/>
        <sz val="11"/>
        <color rgb="FFFF0000"/>
        <rFont val="Arial"/>
        <family val="2"/>
      </rPr>
      <t>210-AFGK</t>
    </r>
  </si>
  <si>
    <r>
      <rPr>
        <b/>
        <i/>
        <sz val="11"/>
        <color rgb="FFFF0000"/>
        <rFont val="Arial"/>
        <family val="2"/>
      </rPr>
      <t xml:space="preserve">Power-Dell Optiplex 7040 SFF - Core i7-6700, 3.4GHz, 8GB 2 DIMMs 1600Mhz DDR4, Windows 7 Pro (64-bit), integrated Intel HD Graphics, DVD +/- RW, 500GB SATA II 7200RPM,
</t>
    </r>
    <r>
      <rPr>
        <b/>
        <i/>
        <sz val="11"/>
        <color rgb="FFFF0000"/>
        <rFont val="Arial"/>
        <family val="2"/>
      </rPr>
      <t>USB Optical Wheel Mouse, USB Keyboard, 90% Efficient Power Supply, 3-Year Next Business Day On-Site Warranty</t>
    </r>
  </si>
  <si>
    <r>
      <rPr>
        <b/>
        <i/>
        <sz val="11"/>
        <color rgb="FFFF0000"/>
        <rFont val="Arial"/>
        <family val="2"/>
      </rPr>
      <t>$          1,354.43</t>
    </r>
  </si>
  <si>
    <r>
      <rPr>
        <b/>
        <i/>
        <sz val="11"/>
        <color rgb="FFFF0000"/>
        <rFont val="Arial"/>
        <family val="2"/>
      </rPr>
      <t>$              595.95</t>
    </r>
  </si>
  <si>
    <t>210-AFGK.jpg</t>
  </si>
  <si>
    <t>B01BHSL020</t>
  </si>
  <si>
    <r>
      <rPr>
        <b/>
        <i/>
        <sz val="11"/>
        <color rgb="FFFF0000"/>
        <rFont val="Arial"/>
        <family val="2"/>
      </rPr>
      <t>100d</t>
    </r>
  </si>
  <si>
    <r>
      <rPr>
        <b/>
        <i/>
        <sz val="11"/>
        <color rgb="FFFF0000"/>
        <rFont val="Arial"/>
        <family val="2"/>
      </rPr>
      <t>210-AFXK</t>
    </r>
  </si>
  <si>
    <r>
      <rPr>
        <b/>
        <i/>
        <sz val="11"/>
        <color rgb="FFFF0000"/>
        <rFont val="Arial"/>
        <family val="2"/>
      </rPr>
      <t>Standard-Dell Optiplex 3040 SFF – Core i5-6500, 3.20GHz, 4GB 1DIMM 1600MHz DDR3L, Windows 7 Pro (32/64 bit), integrated Intel HD Graphics, DVD+/- RW, 500GB SATA 7200rpm, USB Optical Wheel Mouse, USB Keyboard, 3-Year Next Business Day On-Site Warranty</t>
    </r>
  </si>
  <si>
    <r>
      <rPr>
        <b/>
        <i/>
        <sz val="11"/>
        <color rgb="FFFF0000"/>
        <rFont val="Arial"/>
        <family val="2"/>
      </rPr>
      <t>$          1,013.71</t>
    </r>
  </si>
  <si>
    <r>
      <rPr>
        <b/>
        <i/>
        <sz val="11"/>
        <color rgb="FFFF0000"/>
        <rFont val="Arial"/>
        <family val="2"/>
      </rPr>
      <t>$              446.03</t>
    </r>
  </si>
  <si>
    <r>
      <rPr>
        <sz val="11"/>
        <rFont val="Arial"/>
        <family val="2"/>
      </rPr>
      <t>Standard Desktop Hardware</t>
    </r>
  </si>
  <si>
    <t>210-AFXK.jpg</t>
  </si>
  <si>
    <t>B019HQAL88</t>
  </si>
  <si>
    <r>
      <rPr>
        <b/>
        <i/>
        <sz val="11"/>
        <color rgb="FFFF0000"/>
        <rFont val="Arial"/>
        <family val="2"/>
      </rPr>
      <t>102d</t>
    </r>
  </si>
  <si>
    <r>
      <rPr>
        <b/>
        <i/>
        <sz val="11"/>
        <color rgb="FFFF0000"/>
        <rFont val="Arial"/>
        <family val="2"/>
      </rPr>
      <t>210-AFXL</t>
    </r>
  </si>
  <si>
    <r>
      <rPr>
        <b/>
        <i/>
        <sz val="11"/>
        <color rgb="FFFF0000"/>
        <rFont val="Arial"/>
        <family val="2"/>
      </rPr>
      <t>Standard-Dell Optiplex 3040 MT – Core i5-6500, 3.20GHz, 4GB 1DIMM 1600MHz DDR3L, Windows 7 Pro (32/64 bit), integrated Intel HD Graphics 530, DVD+/- RW, 500GB SATA 7200rpm, USB Optical Wheel Mouse, USB Keyboard, 3-Year Next Business Day On-Site Warranty</t>
    </r>
  </si>
  <si>
    <t>210-AFXL.jpg</t>
  </si>
  <si>
    <t>B019HQAAUC</t>
  </si>
  <si>
    <r>
      <rPr>
        <b/>
        <i/>
        <sz val="11"/>
        <color rgb="FFFF0000"/>
        <rFont val="Arial"/>
        <family val="2"/>
      </rPr>
      <t>106a</t>
    </r>
  </si>
  <si>
    <r>
      <rPr>
        <b/>
        <i/>
        <sz val="11"/>
        <color rgb="FFFF0000"/>
        <rFont val="Arial"/>
        <family val="2"/>
      </rPr>
      <t>210-AFXJ</t>
    </r>
  </si>
  <si>
    <r>
      <rPr>
        <b/>
        <i/>
        <sz val="11"/>
        <color rgb="FFFF0000"/>
        <rFont val="Arial"/>
        <family val="2"/>
      </rPr>
      <t>Standard-Dell Optiplex 3040 Micro – Core i5-6500T, 2.5GHz, 4GB 1DIMM 1600MHz DDR3L, Windows 7 Pro (32/64 bit), integrated Intel HD Graphics 530, 500GB SATA 7200rpm, USB Optical Wheel Mouse, USB Keyboard, 3-Year Next Business Day On-Site Warranty</t>
    </r>
  </si>
  <si>
    <r>
      <rPr>
        <b/>
        <i/>
        <sz val="11"/>
        <color rgb="FFFF0000"/>
        <rFont val="Arial"/>
        <family val="2"/>
      </rPr>
      <t>$             930.43</t>
    </r>
  </si>
  <si>
    <r>
      <rPr>
        <b/>
        <i/>
        <sz val="11"/>
        <color rgb="FFFF0000"/>
        <rFont val="Arial"/>
        <family val="2"/>
      </rPr>
      <t>$              409.39</t>
    </r>
  </si>
  <si>
    <t>210-AFXJ.jpg</t>
  </si>
  <si>
    <t>B019HQA2EQ</t>
  </si>
  <si>
    <r>
      <rPr>
        <b/>
        <i/>
        <sz val="11"/>
        <color rgb="FFFF0000"/>
        <rFont val="Arial"/>
        <family val="2"/>
      </rPr>
      <t>202c</t>
    </r>
  </si>
  <si>
    <r>
      <rPr>
        <b/>
        <i/>
        <sz val="11"/>
        <color rgb="FFFF0000"/>
        <rFont val="Arial"/>
        <family val="2"/>
      </rPr>
      <t>210-AFID</t>
    </r>
  </si>
  <si>
    <r>
      <rPr>
        <b/>
        <i/>
        <sz val="11"/>
        <color rgb="FFFF0000"/>
        <rFont val="Arial"/>
        <family val="2"/>
      </rPr>
      <t xml:space="preserve">Power-Dell Optiplex 5040 MT - Core i7-6700, 3.4GHz, 8GB 2 DIMMs 1600Mhz DDR3L, Windows 7 Pro (64-bit), integrated Intel HD Graphics, DVD +/- RW, 500GB SATA II 7200RPM,
</t>
    </r>
    <r>
      <rPr>
        <b/>
        <i/>
        <sz val="11"/>
        <color rgb="FFFF0000"/>
        <rFont val="Arial"/>
        <family val="2"/>
      </rPr>
      <t>USB Optical Wheel Mouse, USB Keyboard, 90% Efficient Power Supply, 3-Year Next Business Day On-Site Warranty</t>
    </r>
  </si>
  <si>
    <r>
      <rPr>
        <b/>
        <i/>
        <sz val="11"/>
        <color rgb="FFFF0000"/>
        <rFont val="Arial"/>
        <family val="2"/>
      </rPr>
      <t>$          1,315.86</t>
    </r>
  </si>
  <si>
    <r>
      <rPr>
        <b/>
        <i/>
        <sz val="11"/>
        <color rgb="FFFF0000"/>
        <rFont val="Arial"/>
        <family val="2"/>
      </rPr>
      <t>$              578.98</t>
    </r>
  </si>
  <si>
    <t>210-AFID.jpg</t>
  </si>
  <si>
    <t>B01M5ISA5T</t>
  </si>
  <si>
    <r>
      <rPr>
        <sz val="11"/>
        <rFont val="Arial"/>
        <family val="2"/>
      </rPr>
      <t>400a</t>
    </r>
  </si>
  <si>
    <r>
      <rPr>
        <sz val="11"/>
        <rFont val="Arial"/>
        <family val="2"/>
      </rPr>
      <t>909686-51L</t>
    </r>
  </si>
  <si>
    <r>
      <rPr>
        <sz val="11"/>
        <rFont val="Arial"/>
        <family val="2"/>
      </rPr>
      <t>$              679.00</t>
    </r>
  </si>
  <si>
    <r>
      <rPr>
        <sz val="11"/>
        <rFont val="Arial"/>
        <family val="2"/>
      </rPr>
      <t>$              298.76</t>
    </r>
  </si>
  <si>
    <r>
      <rPr>
        <sz val="11"/>
        <rFont val="Arial"/>
        <family val="2"/>
      </rPr>
      <t>Thin Client Hardware</t>
    </r>
  </si>
  <si>
    <t>909686-51L.jpg</t>
  </si>
  <si>
    <t>B00C2AT020</t>
  </si>
  <si>
    <r>
      <rPr>
        <b/>
        <i/>
        <sz val="11"/>
        <color rgb="FFFF0000"/>
        <rFont val="Arial"/>
        <family val="2"/>
      </rPr>
      <t>300c</t>
    </r>
  </si>
  <si>
    <r>
      <rPr>
        <b/>
        <i/>
        <sz val="11"/>
        <color rgb="FFFF0000"/>
        <rFont val="Arial"/>
        <family val="2"/>
      </rPr>
      <t>210-ACQM</t>
    </r>
  </si>
  <si>
    <r>
      <rPr>
        <b/>
        <i/>
        <sz val="11"/>
        <color rgb="FFFF0000"/>
        <rFont val="Arial"/>
        <family val="2"/>
      </rPr>
      <t xml:space="preserve">Workstation - Dell Precision T5810 - Four Core E5-1607 v3 (4C, 3.1GHz, 10M, 140W), 16GB DDR4 RDIMM 2133MHz,
</t>
    </r>
    <r>
      <rPr>
        <b/>
        <i/>
        <sz val="11"/>
        <color rgb="FFFF0000"/>
        <rFont val="Arial"/>
        <family val="2"/>
      </rPr>
      <t xml:space="preserve">Windows 7 Po, SP1, 64-bit, NVIDIA® Quadro® K620 2GB (DP, DL-DVI-I) (1 DP to SL-DVI adapter), 16X DVD+/-RW Drive,
</t>
    </r>
    <r>
      <rPr>
        <b/>
        <i/>
        <sz val="11"/>
        <color rgb="FFFF0000"/>
        <rFont val="Arial"/>
        <family val="2"/>
      </rPr>
      <t>900GB 2.5" SAS (10,000 RPM), USB Optical Wheel Mouse, USB Keyboard, 3- Year Next Business Day On-Site Warranty</t>
    </r>
  </si>
  <si>
    <r>
      <rPr>
        <b/>
        <i/>
        <sz val="11"/>
        <color rgb="FFFF0000"/>
        <rFont val="Arial"/>
        <family val="2"/>
      </rPr>
      <t>$          2,803.33</t>
    </r>
  </si>
  <si>
    <r>
      <rPr>
        <b/>
        <i/>
        <sz val="11"/>
        <color rgb="FFFF0000"/>
        <rFont val="Arial"/>
        <family val="2"/>
      </rPr>
      <t>$           1,233.47</t>
    </r>
  </si>
  <si>
    <r>
      <rPr>
        <sz val="11"/>
        <rFont val="Arial"/>
        <family val="2"/>
      </rPr>
      <t>Workstation Hardware</t>
    </r>
  </si>
  <si>
    <t>210-ACQM.jpg</t>
  </si>
  <si>
    <t>1-13-70-02A</t>
  </si>
  <si>
    <r>
      <rPr>
        <sz val="10"/>
        <color rgb="FFFF0000"/>
        <rFont val="Arial"/>
        <family val="2"/>
      </rPr>
      <t>X1U91UP</t>
    </r>
  </si>
  <si>
    <r>
      <rPr>
        <sz val="10"/>
        <color rgb="FFFF0000"/>
        <rFont val="Arial"/>
        <family val="2"/>
      </rPr>
      <t>HP</t>
    </r>
  </si>
  <si>
    <r>
      <rPr>
        <sz val="10"/>
        <color rgb="FFFF0000"/>
        <rFont val="Arial"/>
        <family val="2"/>
      </rPr>
      <t xml:space="preserve">ZBook15 Studio Mobile Workstation Z15 G3, HP IDS DSC i7-6700HQ Studio G3 Base NB PC, Windows 10 Pro 64 w/Downgrade Facilitation Win 7 64 US, Win 10 Driver DVD, NVIDIA Quadro M1000M Graphics, No Webcam, 15.6 inch LED FHD UWVA Anti-Glare (1920x1080), 16GB (2x8GB) 2133 DDR4, 256GB
</t>
    </r>
    <r>
      <rPr>
        <sz val="10"/>
        <color rgb="FFFF0000"/>
        <rFont val="Arial"/>
        <family val="2"/>
      </rPr>
      <t xml:space="preserve">Z Turbo Drive PCIe Solid State Drive, Intel 8260 ac 2x2 non vPro +Bluetooth
</t>
    </r>
    <r>
      <rPr>
        <sz val="10"/>
        <color rgb="FFFF0000"/>
        <rFont val="Arial"/>
        <family val="2"/>
      </rPr>
      <t xml:space="preserve">4.2 WW, No Fingerprint Reader, 4 Cell 64 WHr Long Life, 150 Watt Smart PFC Slim AC Adapter, C5 1.0m Power Cord US, 3/3/3 Warranty US, NO vPro AMT supported Module, M.2 Carrier Cage, SGX Permanent Disable IOPT, Clickpad Backlit US
</t>
    </r>
    <r>
      <rPr>
        <sz val="10"/>
        <color rgb="FFFF0000"/>
        <rFont val="Arial"/>
        <family val="2"/>
      </rPr>
      <t>Country Localization US, 3 year Battery Warranty Card, eStar Enable IOPT, LBL Core i7 G6 Label</t>
    </r>
  </si>
  <si>
    <r>
      <rPr>
        <sz val="10"/>
        <color rgb="FFFF0000"/>
        <rFont val="Arial"/>
        <family val="2"/>
      </rPr>
      <t>Each</t>
    </r>
  </si>
  <si>
    <r>
      <rPr>
        <sz val="10"/>
        <color rgb="FFFF0000"/>
        <rFont val="Arial"/>
        <family val="2"/>
      </rPr>
      <t>$            2,985.00</t>
    </r>
  </si>
  <si>
    <r>
      <rPr>
        <sz val="10"/>
        <color rgb="FFFF0000"/>
        <rFont val="Arial"/>
        <family val="2"/>
      </rPr>
      <t>$       1,552.20</t>
    </r>
  </si>
  <si>
    <r>
      <rPr>
        <sz val="10"/>
        <color rgb="FFFF0000"/>
        <rFont val="Arial"/>
        <family val="2"/>
      </rPr>
      <t>48%</t>
    </r>
  </si>
  <si>
    <t>Laptops</t>
  </si>
  <si>
    <r>
      <rPr>
        <b/>
        <sz val="10"/>
        <rFont val="Arial"/>
        <family val="2"/>
      </rPr>
      <t>Mobile Workstation Configuration</t>
    </r>
  </si>
  <si>
    <r>
      <rPr>
        <sz val="10"/>
        <color rgb="FFFF0000"/>
        <rFont val="Arial"/>
        <family val="2"/>
      </rPr>
      <t>Core Mobile Workstation Laptop</t>
    </r>
  </si>
  <si>
    <t>Y2P60UP.jpg</t>
  </si>
  <si>
    <t>B01M0T3Q5O</t>
  </si>
  <si>
    <r>
      <rPr>
        <sz val="10"/>
        <color rgb="FFFF0000"/>
        <rFont val="Arial"/>
        <family val="2"/>
      </rPr>
      <t>Y2P60UP</t>
    </r>
  </si>
  <si>
    <t>Y2P60UP</t>
  </si>
  <si>
    <r>
      <rPr>
        <sz val="10"/>
        <color rgb="FFFF0000"/>
        <rFont val="Arial"/>
        <family val="2"/>
      </rPr>
      <t xml:space="preserve">HP IDS i7-6820HQ 15 G3 Base NB PC, Windows 10 Pro 64 w/Downgrade Facilitation Win 7 64 US, Win 10 Driver DVD, NVIDIA Quadro M1000M 2GB GDDR5 Graphics, No Webcam, 15.6 inch LED FHD UWVA Anti-Glare slim (1920x1080), 16GB (2x8GB) 2133 DDR4, 256GB Z Turbo Drive PCIe Solid
</t>
    </r>
    <r>
      <rPr>
        <sz val="10"/>
        <color rgb="FFFF0000"/>
        <rFont val="Arial"/>
        <family val="2"/>
      </rPr>
      <t>State Drive, WLAN I 8260 ac 2x2 +BT 4.2 Combo, No WWAN, No Fingerprint Reader, 9 Cell 90 WHr Long Life, 150 Watt Smart PFC Slim AC Adapter, C5 1.0m Power Cord US, 3/3/3 Warranty US, AMT Enabled, Hard Drive Carrier Cage, Dual Point Backlit US, Country Localization US, 3 year Battery Warranty Card, eStar Enable IOPT, LBL Core i7 vPro G6 Label</t>
    </r>
  </si>
  <si>
    <r>
      <rPr>
        <sz val="10"/>
        <color rgb="FFFF0000"/>
        <rFont val="Arial"/>
        <family val="2"/>
      </rPr>
      <t>each</t>
    </r>
  </si>
  <si>
    <r>
      <rPr>
        <sz val="10"/>
        <color rgb="FFFF0000"/>
        <rFont val="Arial"/>
        <family val="2"/>
      </rPr>
      <t>$            3,075.00</t>
    </r>
  </si>
  <si>
    <r>
      <rPr>
        <sz val="10"/>
        <color rgb="FFFF0000"/>
        <rFont val="Arial"/>
        <family val="2"/>
      </rPr>
      <t>$       1,599.00</t>
    </r>
  </si>
  <si>
    <r>
      <rPr>
        <sz val="10"/>
        <color rgb="FFFF0000"/>
        <rFont val="Arial"/>
        <family val="2"/>
      </rPr>
      <t>Y0C86UP</t>
    </r>
  </si>
  <si>
    <r>
      <rPr>
        <sz val="10"/>
        <color rgb="FFFF0000"/>
        <rFont val="Arial"/>
        <family val="2"/>
      </rPr>
      <t>Zbook 17 Mobile Workstation, HP IDS i7-6700HQ 17 G3 Base NB PC, Windows 10 Pro 64 US, NVIDIA Quadro M1000M 2GB GDDR5 Graphics, No Webcam, 17.3 inch LED HD+ SVA Anti-Glare flat (1600x900), 16GB (2x8GB) 2133MHz DDR4 , 500GB 7200RPM, Intel 8260 ac 2x2 non vPro +Bluetooth 4.2 WW, No WWAN, No Fingerprint Reader, 6 Cell 96 WHr Long Life, 200 Watt Smart PFC Slim AC Adapter, C13 1.8m Power Cord US, 3/3/3 Warranty US, No vPro AMT Supported, 2nd Hard Drive Carrier Cage, SGX Permanent Disable IOPT, Dual Point Backlit US, Country Localization US, 3 year Battery Warranty Card, eStar Enable IOPT, LBL Core i7 G6 Label</t>
    </r>
  </si>
  <si>
    <r>
      <rPr>
        <sz val="10"/>
        <color rgb="FFFF0000"/>
        <rFont val="Arial"/>
        <family val="2"/>
      </rPr>
      <t>$            3,727.00</t>
    </r>
  </si>
  <si>
    <r>
      <rPr>
        <sz val="10"/>
        <color rgb="FFFF0000"/>
        <rFont val="Arial"/>
        <family val="2"/>
      </rPr>
      <t>$       1,938.04</t>
    </r>
  </si>
  <si>
    <t>B01BA5I7PS</t>
  </si>
  <si>
    <r>
      <rPr>
        <sz val="10"/>
        <color rgb="FFFF0000"/>
        <rFont val="Arial"/>
        <family val="2"/>
      </rPr>
      <t>W8E25UP</t>
    </r>
  </si>
  <si>
    <r>
      <rPr>
        <sz val="10"/>
        <color rgb="FFFF0000"/>
        <rFont val="Arial"/>
        <family val="2"/>
      </rPr>
      <t xml:space="preserve">Power Laptop 640 G2, Win 7 Pro 64 US, UMA i5-6200U, No Webcam, 14 inch LED HD SVA Anti-Glare flat (1366x768), 8GB (2x4GB) 2133 DDR4, 500GB
</t>
    </r>
    <r>
      <rPr>
        <sz val="10"/>
        <color rgb="FFFF0000"/>
        <rFont val="Arial"/>
        <family val="2"/>
      </rPr>
      <t>7200RPM, DVD+/-RW SuperMulti DL, Near Field Communication, Intel 8260 ac 2x2 +Bluetooth 4.2 LE WW, No WWAN, No Fingerprint Reader, 3 Cell 48 WHr Long, Life, 65 Watt Smart nPFC AC Adapter, C5 1.0m Power Cord US, 3/3/0 Warranty US, NO vPro AMT supported Feature, SGX Permanent Disable IOPT, Touchpad US, Country Localization US, eStar Enable IOPT, 3 year Battery Warranty Card, Core i5 G6 Label, HP 3 year Next business day Onsite Notebook Only Service</t>
    </r>
  </si>
  <si>
    <r>
      <rPr>
        <sz val="10"/>
        <color rgb="FFFF0000"/>
        <rFont val="Arial"/>
        <family val="2"/>
      </rPr>
      <t>$           1,395.00</t>
    </r>
  </si>
  <si>
    <r>
      <rPr>
        <sz val="10"/>
        <color rgb="FFFF0000"/>
        <rFont val="Arial"/>
        <family val="2"/>
      </rPr>
      <t>$          725.40</t>
    </r>
  </si>
  <si>
    <r>
      <rPr>
        <b/>
        <sz val="10"/>
        <color rgb="FFFF0000"/>
        <rFont val="Arial"/>
        <family val="2"/>
      </rPr>
      <t>Power Laptop Configuration</t>
    </r>
  </si>
  <si>
    <r>
      <rPr>
        <sz val="10"/>
        <color rgb="FFFF0000"/>
        <rFont val="Arial"/>
        <family val="2"/>
      </rPr>
      <t>Core Power Laptop</t>
    </r>
  </si>
  <si>
    <t>Obsolete</t>
  </si>
  <si>
    <r>
      <rPr>
        <sz val="10"/>
        <color rgb="FFFF0000"/>
        <rFont val="Arial"/>
        <family val="2"/>
      </rPr>
      <t>X1W81UP</t>
    </r>
  </si>
  <si>
    <r>
      <rPr>
        <sz val="10"/>
        <color rgb="FFFF0000"/>
        <rFont val="Arial"/>
        <family val="2"/>
      </rPr>
      <t xml:space="preserve">Power Laptop 640 G2 i7, HP IDS UMA i7-6600U fWWAN 640 G2 BNBPC, Win
</t>
    </r>
    <r>
      <rPr>
        <sz val="10"/>
        <color rgb="FFFF0000"/>
        <rFont val="Arial"/>
        <family val="2"/>
      </rPr>
      <t xml:space="preserve">7 Professional 64 640, No Webcam 640, 14 LED HD SVA AG flat 640, 8GB (2x4GB) 2133 DDR4, 500GB 7200RPM 640, DVD+/-RW SM DL 640, Near
</t>
    </r>
    <r>
      <rPr>
        <sz val="10"/>
        <color rgb="FFFF0000"/>
        <rFont val="Arial"/>
        <family val="2"/>
      </rPr>
      <t>Field Communication 640, Intel 8260 ac 2x2 +BT 4.2 LE WW 640, No WWAN 640, No Fingerprint Reader 640, 3 Cell 48 WHr Long Life 640, 65 Watt Smart nPFC AC Adapter 640, C5 1.0m Power Cord 640, 3/3/0 Warranty 640, AMT Enabled Module 640, TP 640, Country Localization 640, eStar Enable IOPT, 3 year Battery Warranty Card, Intel Core i7 vPro G6 an Label, HP 3y NextBusDayOnsite Notebook Only</t>
    </r>
  </si>
  <si>
    <r>
      <rPr>
        <sz val="10"/>
        <color rgb="FFFF0000"/>
        <rFont val="Arial"/>
        <family val="2"/>
      </rPr>
      <t>$           1,715.00</t>
    </r>
  </si>
  <si>
    <r>
      <rPr>
        <sz val="10"/>
        <color rgb="FFFF0000"/>
        <rFont val="Arial"/>
        <family val="2"/>
      </rPr>
      <t>$          891.80</t>
    </r>
  </si>
  <si>
    <t>X1W81UP.jpg</t>
  </si>
  <si>
    <t>B01D2CR1W2</t>
  </si>
  <si>
    <r>
      <rPr>
        <sz val="10"/>
        <color rgb="FFFF0000"/>
        <rFont val="Arial"/>
        <family val="2"/>
      </rPr>
      <t>X1D03UP</t>
    </r>
  </si>
  <si>
    <t>X1D03UP</t>
  </si>
  <si>
    <r>
      <rPr>
        <sz val="10"/>
        <color rgb="FFFF0000"/>
        <rFont val="Arial"/>
        <family val="2"/>
      </rPr>
      <t xml:space="preserve">HP ProBook 650G2 i5, Win 7 Pro 64, UMA i5-6300U, No Webcam, 15.6 inch LED HD SVA Anti-Glare flat (1366x768), 4GB (1x4GB) 2133 DDR4, 500GB
</t>
    </r>
    <r>
      <rPr>
        <sz val="10"/>
        <color rgb="FFFF0000"/>
        <rFont val="Arial"/>
        <family val="2"/>
      </rPr>
      <t>7200RPM, DVD+/-RW SuperMulti DL, No Serial Port, No Near Field Communication, Intel 7265 ac 2x2 nvP WW, No Fingerprint Reader, 3 Cell 48 WHr Long Life, 65 Watt Smart nPFC AC Adapter, C5 1.0m Power Cord US, 3/3/0 Warranty US, No vPro AMT Supported, SGX Permanent Disable IOPT, Dual Point Backlit US, Country Localization US, eStar Enable IOPT, 3 year Battery Warranty Card, Core i5 G6 Label</t>
    </r>
  </si>
  <si>
    <r>
      <rPr>
        <sz val="10"/>
        <color rgb="FFFF0000"/>
        <rFont val="Arial"/>
        <family val="2"/>
      </rPr>
      <t>$            1,850.00</t>
    </r>
  </si>
  <si>
    <r>
      <rPr>
        <sz val="10"/>
        <color rgb="FFFF0000"/>
        <rFont val="Arial"/>
        <family val="2"/>
      </rPr>
      <t>$          962.00</t>
    </r>
  </si>
  <si>
    <t>X1D03UP.jpg</t>
  </si>
  <si>
    <t>B01CU4C60A</t>
  </si>
  <si>
    <r>
      <rPr>
        <sz val="10"/>
        <color rgb="FFFF0000"/>
        <rFont val="Arial"/>
        <family val="2"/>
      </rPr>
      <t>X1W80UP</t>
    </r>
  </si>
  <si>
    <r>
      <rPr>
        <sz val="10"/>
        <color rgb="FFFF0000"/>
        <rFont val="Arial"/>
        <family val="2"/>
      </rPr>
      <t xml:space="preserve">HP IDS UMA i7-6600U fWWAN 650 G2 BNBPC, Win 7 Professional 64 650, No Webcam 650, 15.6 LED HD SVA AG flat 650, 8GB (2x4GB) 2133 DDR4, 500GB 7200RPM 650, DVD+/-RW SM DL 650, No Serial Port 650, No Near
</t>
    </r>
    <r>
      <rPr>
        <sz val="10"/>
        <color rgb="FFFF0000"/>
        <rFont val="Arial"/>
        <family val="2"/>
      </rPr>
      <t>Field Communication 650, Intel 8260 ac 2x2 +BT 4.2 LE WW 650, No WWAN 650, Fingerprint Reader 650, 3 Cell 48 WHr Long Life 650, 65 Watt Smart nPFC AC Adapter 650, C5 1.0m Power Cord 650, 3/3/0 Warranty 650, AMT Enabled Module 650, TP 650, Country Localization 650, eStar Enable IOPT, 3 year Battery Warranty Card, Intel Core i7 vPro G6 an Label, HP 3y NextBusDayOnsite Notebook Only</t>
    </r>
  </si>
  <si>
    <r>
      <rPr>
        <sz val="10"/>
        <color rgb="FFFF0000"/>
        <rFont val="Arial"/>
        <family val="2"/>
      </rPr>
      <t>$            2,250.00</t>
    </r>
  </si>
  <si>
    <r>
      <rPr>
        <sz val="10"/>
        <color rgb="FFFF0000"/>
        <rFont val="Arial"/>
        <family val="2"/>
      </rPr>
      <t>$       1,170.00</t>
    </r>
  </si>
  <si>
    <r>
      <rPr>
        <sz val="10"/>
        <color rgb="FFFF0000"/>
        <rFont val="Arial"/>
        <family val="2"/>
      </rPr>
      <t xml:space="preserve">HP IDS UMA HM76 noWWAN 640 G2 BNBPC, Win 7 Professional 64, Intel Core i5-6200 Dual Core, No Webcam, 14 LED HD SVA AG, 4GB 1600MHz 2133 DDR4, 500GB 7200RPM, TP 640 G1, 3 Cell 55 WHr, No Finger Print
</t>
    </r>
    <r>
      <rPr>
        <sz val="10"/>
        <color rgb="FFFF0000"/>
        <rFont val="Arial"/>
        <family val="2"/>
      </rPr>
      <t>Reader, DVD+/-RW SM DL UB, MDC v.92 Modem, Intel 6235 abgn 2x2 WW, Bluetooth 4.0, No WWAN Module, 3/3/0 Warranty, NO vPro AMT supported Feature, eStar IOPT Module, 65W Hardware Kit, Core i5-G6 Label, MS Win7 Logo BLU Label, HP 3y NextBusDayOnsite Notebook Only SVC</t>
    </r>
  </si>
  <si>
    <r>
      <rPr>
        <sz val="10"/>
        <color rgb="FFFF0000"/>
        <rFont val="Arial"/>
        <family val="2"/>
      </rPr>
      <t>$            1,325.00</t>
    </r>
  </si>
  <si>
    <r>
      <rPr>
        <sz val="10"/>
        <color rgb="FFFF0000"/>
        <rFont val="Arial"/>
        <family val="2"/>
      </rPr>
      <t>$          689.00</t>
    </r>
  </si>
  <si>
    <r>
      <rPr>
        <b/>
        <sz val="10"/>
        <rFont val="Arial"/>
        <family val="2"/>
      </rPr>
      <t>Standard Laptop Configuration</t>
    </r>
  </si>
  <si>
    <r>
      <rPr>
        <sz val="10"/>
        <color rgb="FFFF0000"/>
        <rFont val="Arial"/>
        <family val="2"/>
      </rPr>
      <t>Core Standard Laptop</t>
    </r>
  </si>
  <si>
    <t>W8E24UP.jpg</t>
  </si>
  <si>
    <t>B01ABT5BDU</t>
  </si>
  <si>
    <r>
      <rPr>
        <sz val="10"/>
        <color rgb="FFFF0000"/>
        <rFont val="Arial"/>
        <family val="2"/>
      </rPr>
      <t>301-B</t>
    </r>
  </si>
  <si>
    <r>
      <rPr>
        <sz val="10"/>
        <rFont val="Arial"/>
        <family val="2"/>
      </rPr>
      <t>L6N36UP</t>
    </r>
  </si>
  <si>
    <r>
      <rPr>
        <sz val="10"/>
        <rFont val="Arial"/>
        <family val="2"/>
      </rPr>
      <t xml:space="preserve">HP IDS UMA 810 G3 BNBPC, </t>
    </r>
    <r>
      <rPr>
        <sz val="10"/>
        <color rgb="FFFF0000"/>
        <rFont val="Arial"/>
        <family val="2"/>
      </rPr>
      <t>Win 10 Pro 64 w/DG Win7 64</t>
    </r>
    <r>
      <rPr>
        <sz val="10"/>
        <rFont val="Arial"/>
        <family val="2"/>
      </rPr>
      <t>, Intel Core i5- 5300U Dual Core, Webcam Integrated 720p HD, 11.6 LED HD UWVA AG, 4GB 1600MHz DDR3L 1DM, 256GB M2 SATA-3 SSD, touchpad Backlit, No Optical Disc Drive, 6 Cell 44 WHr Long Life,  MDC v.92 Modem, Intel 7265AN abgn  2x2 +Bluetooth 4.0 LE MOW, 3/3/3 Warranty, AMT enabled, 45W Hardware Kit, eStar PCID Module, Touch PCID Module, Core i5 vPro-14 BLU Label, MS Win7 Logo BLU Label, HP 3y NextBusDayOnsite Notebook Only SVC</t>
    </r>
  </si>
  <si>
    <r>
      <rPr>
        <sz val="10"/>
        <rFont val="Arial"/>
        <family val="2"/>
      </rPr>
      <t>Each</t>
    </r>
  </si>
  <si>
    <r>
      <rPr>
        <sz val="10"/>
        <rFont val="Arial"/>
        <family val="2"/>
      </rPr>
      <t>$            3,595.00</t>
    </r>
  </si>
  <si>
    <r>
      <rPr>
        <sz val="10"/>
        <rFont val="Arial"/>
        <family val="2"/>
      </rPr>
      <t>$       1,869.40</t>
    </r>
  </si>
  <si>
    <r>
      <rPr>
        <sz val="10"/>
        <rFont val="Arial"/>
        <family val="2"/>
      </rPr>
      <t>48%</t>
    </r>
  </si>
  <si>
    <r>
      <rPr>
        <b/>
        <sz val="10"/>
        <color rgb="FFFF0000"/>
        <rFont val="Arial"/>
        <family val="2"/>
      </rPr>
      <t>Ultralight Laptop Configuration</t>
    </r>
  </si>
  <si>
    <r>
      <rPr>
        <sz val="10"/>
        <rFont val="Arial"/>
        <family val="2"/>
      </rPr>
      <t>Core Ultralight Laptop</t>
    </r>
  </si>
  <si>
    <t>L6N36UP.jpg</t>
  </si>
  <si>
    <t>B01N2WC96K</t>
  </si>
  <si>
    <r>
      <rPr>
        <sz val="10"/>
        <color rgb="FFFF0000"/>
        <rFont val="Arial"/>
        <family val="2"/>
      </rPr>
      <t>W8E26UP</t>
    </r>
  </si>
  <si>
    <r>
      <t xml:space="preserve">Powerbook 820 G3 I5,  UMA i5-6300U, Win 7 Pro 64 US, No Webcam, 12.5 inch LED HD SVA Anti-Glare (1366x768), 4GB (1x4GB) 2133 DDR4, 128GB
</t>
    </r>
    <r>
      <rPr>
        <sz val="10"/>
        <color rgb="FFFF0000"/>
        <rFont val="Arial"/>
        <family val="2"/>
      </rPr>
      <t>M2 SATA-3 Three Layer Cell Solid State Drive, No Near Field Communication, Intel 8260 ac 2x2 +Bluetooth 4.2 LE WW, No WWAN, Fingerprint Reader, 3 Cell 44 WHr Long Life, 45 Watt Smart nPFC AC Adapter, C5 1.8m Power Cord US, 3/3/0 Warranty US, AMT Enabled, Dual Point US, Country Localization US, eStar Enable IOPT, 3 year Battery Warranty Card, Core i5 vPro G6 Label , HP 3year NBD Onsite NB Service Only</t>
    </r>
  </si>
  <si>
    <r>
      <rPr>
        <sz val="10"/>
        <color rgb="FFFF0000"/>
        <rFont val="Arial"/>
        <family val="2"/>
      </rPr>
      <t>$            1,698.00</t>
    </r>
  </si>
  <si>
    <r>
      <rPr>
        <sz val="10"/>
        <color rgb="FFFF0000"/>
        <rFont val="Arial"/>
        <family val="2"/>
      </rPr>
      <t>$          882.96</t>
    </r>
  </si>
  <si>
    <r>
      <rPr>
        <sz val="10"/>
        <color rgb="FFFF0000"/>
        <rFont val="Arial"/>
        <family val="2"/>
      </rPr>
      <t>Core Ultralight Laptop</t>
    </r>
  </si>
  <si>
    <t>W8E27UP.jpg</t>
  </si>
  <si>
    <t>B01999H6OA</t>
  </si>
  <si>
    <r>
      <rPr>
        <sz val="10"/>
        <color rgb="FFFF0000"/>
        <rFont val="Arial"/>
        <family val="2"/>
      </rPr>
      <t xml:space="preserve">Powerbook 820 G3 I5,  UMA i5-6300U, Win 7 Pro 64 US, No Webcam, 12.5 inch LED HD SVA Anti-Glare (1366x768), 4GB (1x4GB) 2133 DDR4, 128GB
</t>
    </r>
    <r>
      <rPr>
        <sz val="10"/>
        <color rgb="FFFF0000"/>
        <rFont val="Arial"/>
        <family val="2"/>
      </rPr>
      <t>M2 SATA-3 Three Layer Cell Solid State Drive, No Near Field Communication, Intel 8260 ac 2x2 +Bluetooth 4.2 LE WW, No WWAN, Fingerprint Reader, 3 Cell 44 WHr Long Life, 45 Watt Smart nPFC AC Adapter, C5 1.8m Power Cord US, 3/3/0 Warranty US, AMT Enabled, Dual Point US, Country Localization US, eStar Enable IOPT, 3 year Battery Warranty Card, Core i5 vPro G6 Label , HP 3year NBD Onsite NB Service Only</t>
    </r>
  </si>
  <si>
    <r>
      <rPr>
        <sz val="10"/>
        <color rgb="FFFF0000"/>
        <rFont val="Arial"/>
        <family val="2"/>
      </rPr>
      <t>W8E27UP</t>
    </r>
  </si>
  <si>
    <r>
      <rPr>
        <sz val="10"/>
        <color rgb="FFFF0000"/>
        <rFont val="Arial"/>
        <family val="2"/>
      </rPr>
      <t xml:space="preserve">Powerbook 820 G3 i7, HP IDS UMA i7-6600U 820 G3 Base NB PC, Microsoft Windows 7 Professional 64 US, No Webcam, 12.5 inch LED HD SVA Anti- Glare (1366x768), 8 GB 2133 DDR4 (1D), 128GB M2 SATA-3 Three Layer Cell
</t>
    </r>
    <r>
      <rPr>
        <sz val="10"/>
        <color rgb="FFFF0000"/>
        <rFont val="Arial"/>
        <family val="2"/>
      </rPr>
      <t xml:space="preserve">Solid State Drive, No Near Field Communication, Intel 8260 ac 2x2 +Bluetooth
</t>
    </r>
    <r>
      <rPr>
        <sz val="10"/>
        <color rgb="FFFF0000"/>
        <rFont val="Arial"/>
        <family val="2"/>
      </rPr>
      <t xml:space="preserve">4.2 LE WW
</t>
    </r>
    <r>
      <rPr>
        <sz val="10"/>
        <color rgb="FFFF0000"/>
        <rFont val="Arial"/>
        <family val="2"/>
      </rPr>
      <t>No WWAN, Fingerprint Reader, 3 Cell 44 WHr Long Life, 45 Watt Smart nPFC AC Adapter, C5 1.8m Power Cord US, 3/3/0 Warranty US, AMT Enabled, Dual Point US, Country Localization US, eStar Enable IOPT, 3 year Battery Warranty Card, Core i7 vPro G6 Label, HP 3year NBD Onsite NB Service Only</t>
    </r>
  </si>
  <si>
    <r>
      <rPr>
        <sz val="10"/>
        <color rgb="FFFF0000"/>
        <rFont val="Arial"/>
        <family val="2"/>
      </rPr>
      <t>$            2,475.00</t>
    </r>
  </si>
  <si>
    <r>
      <rPr>
        <sz val="10"/>
        <color rgb="FFFF0000"/>
        <rFont val="Arial"/>
        <family val="2"/>
      </rPr>
      <t>$       1,287.00</t>
    </r>
  </si>
  <si>
    <t>B019ELKR1C</t>
  </si>
  <si>
    <r>
      <rPr>
        <sz val="10"/>
        <color rgb="FF1D1B0F"/>
        <rFont val="Arial"/>
        <family val="2"/>
      </rPr>
      <t>F2B56AA</t>
    </r>
  </si>
  <si>
    <r>
      <rPr>
        <sz val="10"/>
        <color rgb="FF1D1B0F"/>
        <rFont val="Arial"/>
        <family val="2"/>
      </rPr>
      <t>HP</t>
    </r>
  </si>
  <si>
    <r>
      <rPr>
        <sz val="10"/>
        <color rgb="FF1D1B0F"/>
        <rFont val="Arial"/>
        <family val="2"/>
      </rPr>
      <t>External USB DVD+/-RW Drive</t>
    </r>
  </si>
  <si>
    <r>
      <rPr>
        <sz val="10"/>
        <color rgb="FF1D1B0F"/>
        <rFont val="Arial"/>
        <family val="2"/>
      </rPr>
      <t>Each</t>
    </r>
  </si>
  <si>
    <r>
      <rPr>
        <sz val="10"/>
        <color rgb="FF1D1B0F"/>
        <rFont val="Arial"/>
        <family val="2"/>
      </rPr>
      <t>$              171.00</t>
    </r>
  </si>
  <si>
    <r>
      <rPr>
        <sz val="10"/>
        <color rgb="FF1D1B0F"/>
        <rFont val="Arial"/>
        <family val="2"/>
      </rPr>
      <t>$          111.15</t>
    </r>
  </si>
  <si>
    <r>
      <rPr>
        <sz val="10"/>
        <color rgb="FF1D1B0F"/>
        <rFont val="Arial"/>
        <family val="2"/>
      </rPr>
      <t>35%</t>
    </r>
  </si>
  <si>
    <r>
      <rPr>
        <sz val="10"/>
        <color rgb="FF1D1B0F"/>
        <rFont val="Arial"/>
        <family val="2"/>
      </rPr>
      <t>Options/Upgrade Ultralight Laptop</t>
    </r>
  </si>
  <si>
    <t>F2B56AA.jpg</t>
  </si>
  <si>
    <t>B00H2FTQEW</t>
  </si>
  <si>
    <r>
      <rPr>
        <sz val="10"/>
        <color rgb="FF1D1B0F"/>
        <rFont val="Arial"/>
        <family val="2"/>
      </rPr>
      <t>E7U25AA</t>
    </r>
  </si>
  <si>
    <r>
      <rPr>
        <sz val="10"/>
        <color rgb="FF1D1B0F"/>
        <rFont val="Arial"/>
        <family val="2"/>
      </rPr>
      <t>$              146.00</t>
    </r>
  </si>
  <si>
    <r>
      <rPr>
        <sz val="10"/>
        <color rgb="FF1D1B0F"/>
        <rFont val="Arial"/>
        <family val="2"/>
      </rPr>
      <t>$            94.90</t>
    </r>
  </si>
  <si>
    <t>E7U25AA.jpg</t>
  </si>
  <si>
    <t>B014RUN4KQ</t>
  </si>
  <si>
    <r>
      <rPr>
        <sz val="10"/>
        <color rgb="FF0E233D"/>
        <rFont val="Arial"/>
        <family val="2"/>
      </rPr>
      <t>D9Y32AA#ABA</t>
    </r>
  </si>
  <si>
    <r>
      <rPr>
        <sz val="10"/>
        <color rgb="FF0E233D"/>
        <rFont val="Arial"/>
        <family val="2"/>
      </rPr>
      <t>HP</t>
    </r>
  </si>
  <si>
    <r>
      <rPr>
        <sz val="10"/>
        <color rgb="FF0E233D"/>
        <rFont val="Arial"/>
        <family val="2"/>
      </rPr>
      <t>Each</t>
    </r>
  </si>
  <si>
    <r>
      <rPr>
        <sz val="10"/>
        <color rgb="FF0E233D"/>
        <rFont val="Arial"/>
        <family val="2"/>
      </rPr>
      <t>$              220.00</t>
    </r>
  </si>
  <si>
    <r>
      <rPr>
        <sz val="10"/>
        <color rgb="FF0E233D"/>
        <rFont val="Arial"/>
        <family val="2"/>
      </rPr>
      <t>$          143.00</t>
    </r>
  </si>
  <si>
    <r>
      <rPr>
        <sz val="10"/>
        <color rgb="FF0E233D"/>
        <rFont val="Arial"/>
        <family val="2"/>
      </rPr>
      <t>35%</t>
    </r>
  </si>
  <si>
    <r>
      <rPr>
        <sz val="10"/>
        <color rgb="FF0E233D"/>
        <rFont val="Arial"/>
        <family val="2"/>
      </rPr>
      <t>Options/Upgrade Ultralight Laptop</t>
    </r>
  </si>
  <si>
    <t>D9Y32AA-ABA.jpg</t>
  </si>
  <si>
    <t>B00FOAATLQ</t>
  </si>
  <si>
    <r>
      <rPr>
        <sz val="10"/>
        <color rgb="FFFF0000"/>
        <rFont val="Arial"/>
        <family val="2"/>
      </rPr>
      <t>1032-A</t>
    </r>
  </si>
  <si>
    <r>
      <rPr>
        <sz val="10"/>
        <rFont val="Arial"/>
        <family val="2"/>
      </rPr>
      <t>H5M92AA</t>
    </r>
  </si>
  <si>
    <t>HP Business Top Load Case</t>
  </si>
  <si>
    <r>
      <rPr>
        <sz val="10"/>
        <color rgb="FFFF0000"/>
        <rFont val="Arial"/>
        <family val="2"/>
      </rPr>
      <t>$                39.00</t>
    </r>
  </si>
  <si>
    <r>
      <rPr>
        <sz val="10"/>
        <color rgb="FFFF0000"/>
        <rFont val="Arial"/>
        <family val="2"/>
      </rPr>
      <t>$            25.35</t>
    </r>
  </si>
  <si>
    <r>
      <rPr>
        <sz val="10"/>
        <rFont val="Arial"/>
        <family val="2"/>
      </rPr>
      <t>35%</t>
    </r>
  </si>
  <si>
    <r>
      <rPr>
        <sz val="10"/>
        <rFont val="Arial"/>
        <family val="2"/>
      </rPr>
      <t>Options/Upgrade Standard, Power Laptops</t>
    </r>
  </si>
  <si>
    <t>H5M92AA.jpg</t>
  </si>
  <si>
    <t>B00BKFYK0A</t>
  </si>
  <si>
    <r>
      <rPr>
        <sz val="10"/>
        <rFont val="Arial"/>
        <family val="2"/>
      </rPr>
      <t>A896056</t>
    </r>
  </si>
  <si>
    <r>
      <rPr>
        <sz val="10"/>
        <rFont val="Arial"/>
        <family val="2"/>
      </rPr>
      <t>Logitech</t>
    </r>
  </si>
  <si>
    <r>
      <rPr>
        <sz val="10"/>
        <rFont val="Arial"/>
        <family val="2"/>
      </rPr>
      <t>$                25.00</t>
    </r>
  </si>
  <si>
    <r>
      <rPr>
        <sz val="10"/>
        <rFont val="Arial"/>
        <family val="2"/>
      </rPr>
      <t>$            16.25</t>
    </r>
  </si>
  <si>
    <r>
      <rPr>
        <sz val="10"/>
        <rFont val="Arial"/>
        <family val="2"/>
      </rPr>
      <t>Options/Upgrade Standard, Power, Mobile  Laptops</t>
    </r>
  </si>
  <si>
    <t>A896056.jpg</t>
  </si>
  <si>
    <t>B000ZH98LU</t>
  </si>
  <si>
    <r>
      <rPr>
        <sz val="10"/>
        <rFont val="Arial"/>
        <family val="2"/>
      </rPr>
      <t>A896060</t>
    </r>
  </si>
  <si>
    <r>
      <rPr>
        <sz val="10"/>
        <rFont val="Arial"/>
        <family val="2"/>
      </rPr>
      <t>$                60.00</t>
    </r>
  </si>
  <si>
    <r>
      <rPr>
        <sz val="10"/>
        <rFont val="Arial"/>
        <family val="2"/>
      </rPr>
      <t>$            39.00</t>
    </r>
  </si>
  <si>
    <r>
      <rPr>
        <sz val="10"/>
        <rFont val="Arial"/>
        <family val="2"/>
      </rPr>
      <t>Options/Upgrade All Laptops</t>
    </r>
  </si>
  <si>
    <t>A896060.jpg</t>
  </si>
  <si>
    <r>
      <rPr>
        <sz val="10"/>
        <rFont val="Arial"/>
        <family val="2"/>
      </rPr>
      <t>A896059</t>
    </r>
  </si>
  <si>
    <r>
      <rPr>
        <sz val="10"/>
        <rFont val="Arial"/>
        <family val="2"/>
      </rPr>
      <t>$                30.00</t>
    </r>
  </si>
  <si>
    <r>
      <rPr>
        <sz val="10"/>
        <rFont val="Arial"/>
        <family val="2"/>
      </rPr>
      <t>$            19.50</t>
    </r>
  </si>
  <si>
    <t>A896059.jpg</t>
  </si>
  <si>
    <t>B000UXZQ42</t>
  </si>
  <si>
    <r>
      <rPr>
        <sz val="10"/>
        <rFont val="Arial"/>
        <family val="2"/>
      </rPr>
      <t>1061-A</t>
    </r>
  </si>
  <si>
    <r>
      <rPr>
        <sz val="10"/>
        <rFont val="Arial"/>
        <family val="2"/>
      </rPr>
      <t>A896049</t>
    </r>
  </si>
  <si>
    <r>
      <rPr>
        <sz val="10"/>
        <rFont val="Arial"/>
        <family val="2"/>
      </rPr>
      <t>$                35.00</t>
    </r>
  </si>
  <si>
    <r>
      <rPr>
        <sz val="10"/>
        <rFont val="Arial"/>
        <family val="2"/>
      </rPr>
      <t>$            22.75</t>
    </r>
  </si>
  <si>
    <t>A896049.jpg</t>
  </si>
  <si>
    <t>B004SUIM4E</t>
  </si>
  <si>
    <r>
      <rPr>
        <sz val="10"/>
        <rFont val="Arial"/>
        <family val="2"/>
      </rPr>
      <t>A896051</t>
    </r>
  </si>
  <si>
    <r>
      <rPr>
        <sz val="10"/>
        <rFont val="Arial"/>
        <family val="2"/>
      </rPr>
      <t>$                40.00</t>
    </r>
  </si>
  <si>
    <r>
      <rPr>
        <sz val="10"/>
        <rFont val="Arial"/>
        <family val="2"/>
      </rPr>
      <t>$            26.00</t>
    </r>
  </si>
  <si>
    <t>A896051.jpg</t>
  </si>
  <si>
    <t>B003U4RVQY</t>
  </si>
  <si>
    <r>
      <rPr>
        <sz val="10"/>
        <color rgb="FFFF0000"/>
        <rFont val="Arial"/>
        <family val="2"/>
      </rPr>
      <t>T1A63AA</t>
    </r>
  </si>
  <si>
    <r>
      <rPr>
        <sz val="10"/>
        <color rgb="FFFF0000"/>
        <rFont val="Arial"/>
        <family val="2"/>
      </rPr>
      <t>$                41.00</t>
    </r>
  </si>
  <si>
    <r>
      <rPr>
        <sz val="10"/>
        <color rgb="FFFF0000"/>
        <rFont val="Arial"/>
        <family val="2"/>
      </rPr>
      <t>$            26.65</t>
    </r>
  </si>
  <si>
    <r>
      <rPr>
        <sz val="10"/>
        <color rgb="FFFF0000"/>
        <rFont val="Arial"/>
        <family val="2"/>
      </rPr>
      <t>35%</t>
    </r>
  </si>
  <si>
    <r>
      <rPr>
        <sz val="10"/>
        <color rgb="FFFF0000"/>
        <rFont val="Arial"/>
        <family val="2"/>
      </rPr>
      <t>Options/Upgrade Standard, Power Laptops</t>
    </r>
  </si>
  <si>
    <t>T1A63AA.jpg</t>
  </si>
  <si>
    <t>B01CU4CMZE</t>
  </si>
  <si>
    <r>
      <rPr>
        <sz val="10"/>
        <color rgb="FFFF0000"/>
        <rFont val="Arial"/>
        <family val="2"/>
      </rPr>
      <t>L3L45AV</t>
    </r>
  </si>
  <si>
    <t>8 GB 2133 DDR4 (1D)</t>
  </si>
  <si>
    <r>
      <rPr>
        <sz val="10"/>
        <color rgb="FFFF0000"/>
        <rFont val="Arial"/>
        <family val="2"/>
      </rPr>
      <t>$              123.00</t>
    </r>
  </si>
  <si>
    <r>
      <rPr>
        <sz val="10"/>
        <color rgb="FFFF0000"/>
        <rFont val="Arial"/>
        <family val="2"/>
      </rPr>
      <t>$            79.95</t>
    </r>
  </si>
  <si>
    <r>
      <rPr>
        <sz val="10"/>
        <color rgb="FFFF0000"/>
        <rFont val="Arial"/>
        <family val="2"/>
      </rPr>
      <t>Options/Upgrade Ultralight Laptop 820</t>
    </r>
  </si>
  <si>
    <r>
      <rPr>
        <sz val="10"/>
        <color rgb="FFFF0000"/>
        <rFont val="Arial"/>
        <family val="2"/>
      </rPr>
      <t>L3M18AV</t>
    </r>
  </si>
  <si>
    <r>
      <rPr>
        <sz val="10"/>
        <color rgb="FFFF0000"/>
        <rFont val="Arial"/>
        <family val="2"/>
      </rPr>
      <t>16 GB 2133 DDR4 (2D)</t>
    </r>
  </si>
  <si>
    <r>
      <rPr>
        <sz val="10"/>
        <color rgb="FFFF0000"/>
        <rFont val="Arial"/>
        <family val="2"/>
      </rPr>
      <t>$              515.00</t>
    </r>
  </si>
  <si>
    <r>
      <rPr>
        <sz val="10"/>
        <color rgb="FFFF0000"/>
        <rFont val="Arial"/>
        <family val="2"/>
      </rPr>
      <t>$          334.75</t>
    </r>
  </si>
  <si>
    <r>
      <rPr>
        <sz val="10"/>
        <color rgb="FFFF0000"/>
        <rFont val="Arial"/>
        <family val="2"/>
      </rPr>
      <t>L3L49AV</t>
    </r>
  </si>
  <si>
    <r>
      <rPr>
        <sz val="10"/>
        <color rgb="FFFF0000"/>
        <rFont val="Arial"/>
        <family val="2"/>
      </rPr>
      <t>180 GB M2 SATA-3 SED OPAL2 MLC SSD</t>
    </r>
  </si>
  <si>
    <r>
      <rPr>
        <sz val="10"/>
        <color rgb="FFFF0000"/>
        <rFont val="Arial"/>
        <family val="2"/>
      </rPr>
      <t>$              250.00</t>
    </r>
  </si>
  <si>
    <r>
      <rPr>
        <sz val="10"/>
        <color rgb="FFFF0000"/>
        <rFont val="Arial"/>
        <family val="2"/>
      </rPr>
      <t>$          162.50</t>
    </r>
  </si>
  <si>
    <r>
      <rPr>
        <sz val="10"/>
        <color rgb="FFFF0000"/>
        <rFont val="Arial"/>
        <family val="2"/>
      </rPr>
      <t>M7S15AV</t>
    </r>
  </si>
  <si>
    <r>
      <rPr>
        <sz val="10"/>
        <color rgb="FFFF0000"/>
        <rFont val="Arial"/>
        <family val="2"/>
      </rPr>
      <t>$              485.00</t>
    </r>
  </si>
  <si>
    <r>
      <rPr>
        <sz val="10"/>
        <color rgb="FFFF0000"/>
        <rFont val="Arial"/>
        <family val="2"/>
      </rPr>
      <t>$          315.25</t>
    </r>
  </si>
  <si>
    <r>
      <rPr>
        <sz val="10"/>
        <color rgb="FFFF0000"/>
        <rFont val="Arial"/>
        <family val="2"/>
      </rPr>
      <t>N4P36AV</t>
    </r>
  </si>
  <si>
    <r>
      <rPr>
        <sz val="10"/>
        <color rgb="FFFF0000"/>
        <rFont val="Arial"/>
        <family val="2"/>
      </rPr>
      <t>256 GB PCIe NVMe SSD</t>
    </r>
  </si>
  <si>
    <r>
      <rPr>
        <sz val="10"/>
        <color rgb="FFFF0000"/>
        <rFont val="Arial"/>
        <family val="2"/>
      </rPr>
      <t>$              510.00</t>
    </r>
  </si>
  <si>
    <r>
      <rPr>
        <sz val="10"/>
        <color rgb="FFFF0000"/>
        <rFont val="Arial"/>
        <family val="2"/>
      </rPr>
      <t>$          331.50</t>
    </r>
  </si>
  <si>
    <t>N4P36AV.jpg</t>
  </si>
  <si>
    <t>B00MRGV8VK</t>
  </si>
  <si>
    <r>
      <rPr>
        <sz val="10"/>
        <color rgb="FFFF0000"/>
        <rFont val="Arial"/>
        <family val="2"/>
      </rPr>
      <t>L9U53AV</t>
    </r>
  </si>
  <si>
    <r>
      <rPr>
        <sz val="10"/>
        <color rgb="FFFF0000"/>
        <rFont val="Arial"/>
        <family val="2"/>
      </rPr>
      <t>Integrated HD Webcam</t>
    </r>
  </si>
  <si>
    <r>
      <rPr>
        <sz val="10"/>
        <color rgb="FFFF0000"/>
        <rFont val="Arial"/>
        <family val="2"/>
      </rPr>
      <t>$                20.00</t>
    </r>
  </si>
  <si>
    <r>
      <rPr>
        <sz val="10"/>
        <color rgb="FFFF0000"/>
        <rFont val="Arial"/>
        <family val="2"/>
      </rPr>
      <t>$            13.00</t>
    </r>
  </si>
  <si>
    <t>L9U53AV.jpg</t>
  </si>
  <si>
    <r>
      <rPr>
        <sz val="10"/>
        <color rgb="FFFF0000"/>
        <rFont val="Arial"/>
        <family val="2"/>
      </rPr>
      <t>L3L39AV</t>
    </r>
  </si>
  <si>
    <r>
      <rPr>
        <sz val="10"/>
        <color rgb="FFFF0000"/>
        <rFont val="Arial"/>
        <family val="2"/>
      </rPr>
      <t>$              178.00</t>
    </r>
  </si>
  <si>
    <r>
      <rPr>
        <sz val="10"/>
        <color rgb="FFFF0000"/>
        <rFont val="Arial"/>
        <family val="2"/>
      </rPr>
      <t>$          115.70</t>
    </r>
  </si>
  <si>
    <t>L3L39AV.jpg</t>
  </si>
  <si>
    <t>B00LCDXQCI</t>
  </si>
  <si>
    <r>
      <rPr>
        <sz val="10"/>
        <color rgb="FFFF0000"/>
        <rFont val="Arial"/>
        <family val="2"/>
      </rPr>
      <t>M2K50AV</t>
    </r>
  </si>
  <si>
    <r>
      <rPr>
        <sz val="10"/>
        <color rgb="FFFF0000"/>
        <rFont val="Arial"/>
        <family val="2"/>
      </rPr>
      <t>Integrated Fingerprint Reader</t>
    </r>
  </si>
  <si>
    <r>
      <rPr>
        <sz val="10"/>
        <color rgb="FFFF0000"/>
        <rFont val="Arial"/>
        <family val="2"/>
      </rPr>
      <t>$                  7.00</t>
    </r>
  </si>
  <si>
    <r>
      <rPr>
        <sz val="10"/>
        <color rgb="FFFF0000"/>
        <rFont val="Arial"/>
        <family val="2"/>
      </rPr>
      <t>$              4.55</t>
    </r>
  </si>
  <si>
    <r>
      <rPr>
        <sz val="10"/>
        <color rgb="FFFF0000"/>
        <rFont val="Arial"/>
        <family val="2"/>
      </rPr>
      <t>Options/Upgrade Standard, Power Laptops 640</t>
    </r>
  </si>
  <si>
    <t>M2K50AV.jpg</t>
  </si>
  <si>
    <r>
      <rPr>
        <sz val="10"/>
        <color rgb="FFFF0000"/>
        <rFont val="Arial"/>
        <family val="2"/>
      </rPr>
      <t>L8X75AV</t>
    </r>
  </si>
  <si>
    <r>
      <rPr>
        <sz val="10"/>
        <color rgb="FFFF0000"/>
        <rFont val="Arial"/>
        <family val="2"/>
      </rPr>
      <t>$                10.00</t>
    </r>
  </si>
  <si>
    <r>
      <rPr>
        <sz val="10"/>
        <color rgb="FFFF0000"/>
        <rFont val="Arial"/>
        <family val="2"/>
      </rPr>
      <t>$              6.50</t>
    </r>
  </si>
  <si>
    <t>L8X75AV.jpg</t>
  </si>
  <si>
    <r>
      <rPr>
        <sz val="10"/>
        <color rgb="FFFF0000"/>
        <rFont val="Arial"/>
        <family val="2"/>
      </rPr>
      <t>L8U82AV</t>
    </r>
  </si>
  <si>
    <r>
      <rPr>
        <sz val="10"/>
        <color rgb="FFFF0000"/>
        <rFont val="Arial"/>
        <family val="2"/>
      </rPr>
      <t>14 LED HD SVA Anti-Glare enabled for Webcam flat (1366x768)</t>
    </r>
  </si>
  <si>
    <r>
      <rPr>
        <sz val="10"/>
        <color rgb="FFFF0000"/>
        <rFont val="Arial"/>
        <family val="2"/>
      </rPr>
      <t>$                72.00</t>
    </r>
  </si>
  <si>
    <r>
      <rPr>
        <sz val="10"/>
        <color rgb="FFFF0000"/>
        <rFont val="Arial"/>
        <family val="2"/>
      </rPr>
      <t>$            46.80</t>
    </r>
  </si>
  <si>
    <t>B00LEUVBLW</t>
  </si>
  <si>
    <r>
      <rPr>
        <sz val="10"/>
        <color rgb="FFFF0000"/>
        <rFont val="Arial"/>
        <family val="2"/>
      </rPr>
      <t>D9Y32AA#ABA</t>
    </r>
  </si>
  <si>
    <r>
      <rPr>
        <sz val="10"/>
        <color rgb="FFFF0000"/>
        <rFont val="Arial"/>
        <family val="2"/>
      </rPr>
      <t>HP UltraSlim Docking Station</t>
    </r>
  </si>
  <si>
    <r>
      <rPr>
        <sz val="10"/>
        <color rgb="FFFF0000"/>
        <rFont val="Arial"/>
        <family val="2"/>
      </rPr>
      <t>$              220.00</t>
    </r>
  </si>
  <si>
    <r>
      <rPr>
        <sz val="10"/>
        <color rgb="FFFF0000"/>
        <rFont val="Arial"/>
        <family val="2"/>
      </rPr>
      <t>$          143.00</t>
    </r>
  </si>
  <si>
    <r>
      <rPr>
        <sz val="10"/>
        <color rgb="FFFF0000"/>
        <rFont val="Arial"/>
        <family val="2"/>
      </rPr>
      <t>L8Z30AV</t>
    </r>
  </si>
  <si>
    <r>
      <rPr>
        <sz val="10"/>
        <color rgb="FFFF0000"/>
        <rFont val="Arial"/>
        <family val="2"/>
      </rPr>
      <t>$              174.00</t>
    </r>
  </si>
  <si>
    <r>
      <rPr>
        <sz val="10"/>
        <color rgb="FFFF0000"/>
        <rFont val="Arial"/>
        <family val="2"/>
      </rPr>
      <t>$          113.10</t>
    </r>
  </si>
  <si>
    <t>B009ZKYAHK</t>
  </si>
  <si>
    <r>
      <rPr>
        <sz val="10"/>
        <color rgb="FFFF0000"/>
        <rFont val="Arial"/>
        <family val="2"/>
      </rPr>
      <t>L8Z39AV</t>
    </r>
  </si>
  <si>
    <r>
      <rPr>
        <sz val="10"/>
        <color rgb="FFFF0000"/>
        <rFont val="Arial"/>
        <family val="2"/>
      </rPr>
      <t>$              214.00</t>
    </r>
  </si>
  <si>
    <r>
      <rPr>
        <sz val="10"/>
        <color rgb="FFFF0000"/>
        <rFont val="Arial"/>
        <family val="2"/>
      </rPr>
      <t>$          139.10</t>
    </r>
  </si>
  <si>
    <r>
      <rPr>
        <sz val="10"/>
        <color rgb="FFFF0000"/>
        <rFont val="Arial"/>
        <family val="2"/>
      </rPr>
      <t>L8Z96AV</t>
    </r>
  </si>
  <si>
    <r>
      <rPr>
        <sz val="10"/>
        <color rgb="FFFF0000"/>
        <rFont val="Arial"/>
        <family val="2"/>
      </rPr>
      <t>$              119.00</t>
    </r>
  </si>
  <si>
    <r>
      <rPr>
        <sz val="10"/>
        <color rgb="FFFF0000"/>
        <rFont val="Arial"/>
        <family val="2"/>
      </rPr>
      <t>$            77.35</t>
    </r>
  </si>
  <si>
    <t>B00I4AE82E</t>
  </si>
  <si>
    <r>
      <rPr>
        <sz val="10"/>
        <color rgb="FFFF0000"/>
        <rFont val="Arial"/>
        <family val="2"/>
      </rPr>
      <t>T5D77AV</t>
    </r>
  </si>
  <si>
    <r>
      <rPr>
        <sz val="10"/>
        <color rgb="FFFF0000"/>
        <rFont val="Arial"/>
        <family val="2"/>
      </rPr>
      <t>240 GB M2 SATA-3 MLC SSD</t>
    </r>
  </si>
  <si>
    <r>
      <rPr>
        <sz val="10"/>
        <color rgb="FFFF0000"/>
        <rFont val="Arial"/>
        <family val="2"/>
      </rPr>
      <t>$              341.00</t>
    </r>
  </si>
  <si>
    <r>
      <rPr>
        <sz val="10"/>
        <color rgb="FFFF0000"/>
        <rFont val="Arial"/>
        <family val="2"/>
      </rPr>
      <t>$          221.65</t>
    </r>
  </si>
  <si>
    <r>
      <rPr>
        <sz val="10"/>
        <color rgb="FFFF0000"/>
        <rFont val="Arial"/>
        <family val="2"/>
      </rPr>
      <t>E7U21AA</t>
    </r>
  </si>
  <si>
    <r>
      <rPr>
        <sz val="10"/>
        <color rgb="FFFF0000"/>
        <rFont val="Arial"/>
        <family val="2"/>
      </rPr>
      <t>$              146.00</t>
    </r>
  </si>
  <si>
    <r>
      <rPr>
        <sz val="10"/>
        <color rgb="FFFF0000"/>
        <rFont val="Arial"/>
        <family val="2"/>
      </rPr>
      <t>$            94.90</t>
    </r>
  </si>
  <si>
    <t>E7U21AA.jpg</t>
  </si>
  <si>
    <t>B019541PNC</t>
  </si>
  <si>
    <r>
      <rPr>
        <sz val="10"/>
        <color rgb="FFFF0000"/>
        <rFont val="Arial"/>
        <family val="2"/>
      </rPr>
      <t>H2L63AA</t>
    </r>
  </si>
  <si>
    <t>HP Comfort Grip Wireless Mobile Mouse</t>
  </si>
  <si>
    <r>
      <rPr>
        <sz val="10"/>
        <color rgb="FFFF0000"/>
        <rFont val="Arial"/>
        <family val="2"/>
      </rPr>
      <t>$                31.00</t>
    </r>
  </si>
  <si>
    <r>
      <rPr>
        <sz val="10"/>
        <color rgb="FFFF0000"/>
        <rFont val="Arial"/>
        <family val="2"/>
      </rPr>
      <t>$            20.15</t>
    </r>
  </si>
  <si>
    <t>H2L63AA.jpg</t>
  </si>
  <si>
    <t>B0082UY8MG</t>
  </si>
  <si>
    <r>
      <rPr>
        <sz val="10"/>
        <color rgb="FFFF0000"/>
        <rFont val="Arial"/>
        <family val="2"/>
      </rPr>
      <t>M3X50AV</t>
    </r>
  </si>
  <si>
    <r>
      <rPr>
        <sz val="10"/>
        <color rgb="FFFF0000"/>
        <rFont val="Arial"/>
        <family val="2"/>
      </rPr>
      <t>$              287.00</t>
    </r>
  </si>
  <si>
    <r>
      <rPr>
        <sz val="10"/>
        <color rgb="FFFF0000"/>
        <rFont val="Arial"/>
        <family val="2"/>
      </rPr>
      <t>$          186.55</t>
    </r>
  </si>
  <si>
    <r>
      <rPr>
        <sz val="10"/>
        <color rgb="FFFF0000"/>
        <rFont val="Arial"/>
        <family val="2"/>
      </rPr>
      <t>Options/Upgrade Standard, Power Laptops 650</t>
    </r>
  </si>
  <si>
    <r>
      <rPr>
        <sz val="10"/>
        <color rgb="FFFF0000"/>
        <rFont val="Arial"/>
        <family val="2"/>
      </rPr>
      <t>L8U71AV</t>
    </r>
  </si>
  <si>
    <r>
      <rPr>
        <sz val="10"/>
        <color rgb="FFFF0000"/>
        <rFont val="Arial"/>
        <family val="2"/>
      </rPr>
      <t>15.6" LED HD SVA Anti-Glare enabled for WWAN enabled for Webcam flat</t>
    </r>
  </si>
  <si>
    <r>
      <rPr>
        <sz val="10"/>
        <color rgb="FFFF0000"/>
        <rFont val="Arial"/>
        <family val="2"/>
      </rPr>
      <t>$                78.00</t>
    </r>
  </si>
  <si>
    <r>
      <rPr>
        <sz val="10"/>
        <color rgb="FFFF0000"/>
        <rFont val="Arial"/>
        <family val="2"/>
      </rPr>
      <t>$            50.70</t>
    </r>
  </si>
  <si>
    <t>B00BJOJ142</t>
  </si>
  <si>
    <r>
      <rPr>
        <sz val="10"/>
        <color rgb="FFFF0000"/>
        <rFont val="Arial"/>
        <family val="2"/>
      </rPr>
      <t>L8X77AV</t>
    </r>
  </si>
  <si>
    <r>
      <rPr>
        <sz val="10"/>
        <color rgb="FFFF0000"/>
        <rFont val="Arial"/>
        <family val="2"/>
      </rPr>
      <t>L9Q39AV</t>
    </r>
  </si>
  <si>
    <t>B00KLTPUFA</t>
  </si>
  <si>
    <r>
      <rPr>
        <sz val="10"/>
        <color rgb="FFFF0000"/>
        <rFont val="Arial"/>
        <family val="2"/>
      </rPr>
      <t>T5D78AV</t>
    </r>
  </si>
  <si>
    <t>B00KLTPUG4</t>
  </si>
  <si>
    <r>
      <rPr>
        <sz val="10"/>
        <color rgb="FFFF0000"/>
        <rFont val="Arial"/>
        <family val="2"/>
      </rPr>
      <t>L9Q44AV</t>
    </r>
  </si>
  <si>
    <r>
      <rPr>
        <sz val="10"/>
        <color rgb="FFFF0000"/>
        <rFont val="Arial"/>
        <family val="2"/>
      </rPr>
      <t>512 GB M2 SATA-3 TLC SSD</t>
    </r>
  </si>
  <si>
    <r>
      <rPr>
        <sz val="10"/>
        <color rgb="FFFF0000"/>
        <rFont val="Arial"/>
        <family val="2"/>
      </rPr>
      <t>$              486.00</t>
    </r>
  </si>
  <si>
    <r>
      <rPr>
        <sz val="10"/>
        <color rgb="FFFF0000"/>
        <rFont val="Arial"/>
        <family val="2"/>
      </rPr>
      <t>$          315.90</t>
    </r>
  </si>
  <si>
    <t>B00KLTPVV8</t>
  </si>
  <si>
    <r>
      <rPr>
        <sz val="10"/>
        <color rgb="FFFF0000"/>
        <rFont val="Arial"/>
        <family val="2"/>
      </rPr>
      <t>L9Q53AV</t>
    </r>
  </si>
  <si>
    <r>
      <rPr>
        <sz val="10"/>
        <color rgb="FFFF0000"/>
        <rFont val="Arial"/>
        <family val="2"/>
      </rPr>
      <t>M6W14AV</t>
    </r>
  </si>
  <si>
    <r>
      <rPr>
        <sz val="10"/>
        <color rgb="FFFF0000"/>
        <rFont val="Arial"/>
        <family val="2"/>
      </rPr>
      <t>$              524.00</t>
    </r>
  </si>
  <si>
    <r>
      <rPr>
        <sz val="10"/>
        <color rgb="FFFF0000"/>
        <rFont val="Arial"/>
        <family val="2"/>
      </rPr>
      <t>$          340.60</t>
    </r>
  </si>
  <si>
    <r>
      <rPr>
        <sz val="10"/>
        <color rgb="FFFF0000"/>
        <rFont val="Arial"/>
        <family val="2"/>
      </rPr>
      <t>Options/Upgrade Mobile Workstation Studio</t>
    </r>
  </si>
  <si>
    <t>M9M30AV.jpg</t>
  </si>
  <si>
    <t>B011P2IZK8</t>
  </si>
  <si>
    <r>
      <rPr>
        <sz val="10"/>
        <color rgb="FFFF0000"/>
        <rFont val="Arial"/>
        <family val="2"/>
      </rPr>
      <t>P2D08AV</t>
    </r>
  </si>
  <si>
    <r>
      <rPr>
        <sz val="10"/>
        <color rgb="FFFF0000"/>
        <rFont val="Arial"/>
        <family val="2"/>
      </rPr>
      <t>1TB Z Turbo Drive PCIe Solid State Drive</t>
    </r>
  </si>
  <si>
    <r>
      <rPr>
        <sz val="10"/>
        <color rgb="FFFF0000"/>
        <rFont val="Arial"/>
        <family val="2"/>
      </rPr>
      <t>$              839.00</t>
    </r>
  </si>
  <si>
    <r>
      <rPr>
        <sz val="10"/>
        <color rgb="FFFF0000"/>
        <rFont val="Arial"/>
        <family val="2"/>
      </rPr>
      <t>$          545.35</t>
    </r>
  </si>
  <si>
    <t>B01GSSZ5WK</t>
  </si>
  <si>
    <r>
      <rPr>
        <sz val="10"/>
        <color rgb="FFFF0000"/>
        <rFont val="Arial"/>
        <family val="2"/>
      </rPr>
      <t>M6V92AV</t>
    </r>
  </si>
  <si>
    <r>
      <rPr>
        <sz val="10"/>
        <color rgb="FFFF0000"/>
        <rFont val="Arial"/>
        <family val="2"/>
      </rPr>
      <t>15.6 inch LED FHD UWVA Anti-Glare enabled for Webcam (1920x1080)</t>
    </r>
  </si>
  <si>
    <r>
      <rPr>
        <sz val="10"/>
        <color rgb="FFFF0000"/>
        <rFont val="Arial"/>
        <family val="2"/>
      </rPr>
      <t>$              320.00</t>
    </r>
  </si>
  <si>
    <r>
      <rPr>
        <sz val="10"/>
        <color rgb="FFFF0000"/>
        <rFont val="Arial"/>
        <family val="2"/>
      </rPr>
      <t>$          208.00</t>
    </r>
  </si>
  <si>
    <r>
      <rPr>
        <sz val="10"/>
        <color rgb="FFFF0000"/>
        <rFont val="Arial"/>
        <family val="2"/>
      </rPr>
      <t>M6W04AV</t>
    </r>
  </si>
  <si>
    <r>
      <rPr>
        <sz val="10"/>
        <color rgb="FFFF0000"/>
        <rFont val="Arial"/>
        <family val="2"/>
      </rPr>
      <t>$              840.00</t>
    </r>
  </si>
  <si>
    <r>
      <rPr>
        <sz val="10"/>
        <color rgb="FFFF0000"/>
        <rFont val="Arial"/>
        <family val="2"/>
      </rPr>
      <t>$          546.00</t>
    </r>
  </si>
  <si>
    <t>B00NMVRL2O</t>
  </si>
  <si>
    <r>
      <rPr>
        <sz val="10"/>
        <color rgb="FFFF0000"/>
        <rFont val="Arial"/>
        <family val="2"/>
      </rPr>
      <t>M6W23AV</t>
    </r>
  </si>
  <si>
    <r>
      <rPr>
        <sz val="10"/>
        <color rgb="FFFF0000"/>
        <rFont val="Arial"/>
        <family val="2"/>
      </rPr>
      <t>Fingerprint Reader</t>
    </r>
  </si>
  <si>
    <r>
      <rPr>
        <sz val="10"/>
        <color rgb="FFFF0000"/>
        <rFont val="Arial"/>
        <family val="2"/>
      </rPr>
      <t>$                27.00</t>
    </r>
  </si>
  <si>
    <r>
      <rPr>
        <sz val="10"/>
        <color rgb="FFFF0000"/>
        <rFont val="Arial"/>
        <family val="2"/>
      </rPr>
      <t>$            17.55</t>
    </r>
  </si>
  <si>
    <t>B003YQ6FN8</t>
  </si>
  <si>
    <r>
      <rPr>
        <sz val="10"/>
        <color rgb="FFFF0000"/>
        <rFont val="Arial"/>
        <family val="2"/>
      </rPr>
      <t>P5Q58AA#ABA</t>
    </r>
  </si>
  <si>
    <r>
      <rPr>
        <sz val="10"/>
        <color rgb="FFFF0000"/>
        <rFont val="Arial"/>
        <family val="2"/>
      </rPr>
      <t>HP ZBook 150W TB3 Dock</t>
    </r>
  </si>
  <si>
    <r>
      <rPr>
        <sz val="10"/>
        <color rgb="FFFF0000"/>
        <rFont val="Arial"/>
        <family val="2"/>
      </rPr>
      <t>$              314.00</t>
    </r>
  </si>
  <si>
    <r>
      <rPr>
        <sz val="10"/>
        <color rgb="FFFF0000"/>
        <rFont val="Arial"/>
        <family val="2"/>
      </rPr>
      <t>$          204.10</t>
    </r>
  </si>
  <si>
    <t>P5Q58AA.jpg</t>
  </si>
  <si>
    <t>B01A3N6GK6</t>
  </si>
  <si>
    <r>
      <rPr>
        <sz val="11"/>
        <color rgb="FFFF0000"/>
        <rFont val="Calibri"/>
        <family val="2"/>
      </rPr>
      <t>P5Q61AA#ABA</t>
    </r>
  </si>
  <si>
    <r>
      <rPr>
        <sz val="10"/>
        <color rgb="FFFF0000"/>
        <rFont val="Arial"/>
        <family val="2"/>
      </rPr>
      <t>HP ZBook 200W TB3 Dock</t>
    </r>
  </si>
  <si>
    <r>
      <rPr>
        <sz val="10"/>
        <color rgb="FFFF0000"/>
        <rFont val="Arial"/>
        <family val="2"/>
      </rPr>
      <t>$              335.00</t>
    </r>
  </si>
  <si>
    <r>
      <rPr>
        <sz val="10"/>
        <color rgb="FFFF0000"/>
        <rFont val="Arial"/>
        <family val="2"/>
      </rPr>
      <t>$          217.75</t>
    </r>
  </si>
  <si>
    <t>B01DKIPDB4</t>
  </si>
  <si>
    <r>
      <rPr>
        <sz val="10"/>
        <color rgb="FFFF0000"/>
        <rFont val="Arial"/>
        <family val="2"/>
      </rPr>
      <t>M6V97AV</t>
    </r>
  </si>
  <si>
    <r>
      <rPr>
        <sz val="10"/>
        <color rgb="FFFF0000"/>
        <rFont val="Arial"/>
        <family val="2"/>
      </rPr>
      <t>$                34.00</t>
    </r>
  </si>
  <si>
    <r>
      <rPr>
        <sz val="10"/>
        <color rgb="FFFF0000"/>
        <rFont val="Arial"/>
        <family val="2"/>
      </rPr>
      <t>$            22.10</t>
    </r>
  </si>
  <si>
    <r>
      <rPr>
        <sz val="10"/>
        <color rgb="FFFF0000"/>
        <rFont val="Arial"/>
        <family val="2"/>
      </rPr>
      <t>A936061</t>
    </r>
  </si>
  <si>
    <t>USB Numeric Keypad</t>
  </si>
  <si>
    <r>
      <rPr>
        <sz val="10"/>
        <color rgb="FFFF0000"/>
        <rFont val="Arial"/>
        <family val="2"/>
      </rPr>
      <t>$                21.00</t>
    </r>
  </si>
  <si>
    <r>
      <rPr>
        <sz val="10"/>
        <color rgb="FFFF0000"/>
        <rFont val="Arial"/>
        <family val="2"/>
      </rPr>
      <t>$            13.65</t>
    </r>
  </si>
  <si>
    <t>A936061.jpg</t>
  </si>
  <si>
    <t>B01E8TTWZ2</t>
  </si>
  <si>
    <r>
      <rPr>
        <sz val="10"/>
        <color rgb="FFFF0000"/>
        <rFont val="Arial"/>
        <family val="2"/>
      </rPr>
      <t>M9R83AV</t>
    </r>
  </si>
  <si>
    <r>
      <rPr>
        <sz val="10"/>
        <color rgb="FFFF0000"/>
        <rFont val="Arial"/>
        <family val="2"/>
      </rPr>
      <t>Options/Upgrade Mobile Workstation Laptop 15</t>
    </r>
  </si>
  <si>
    <t>M9R83AV.jpg</t>
  </si>
  <si>
    <t>B003ZYDQW2</t>
  </si>
  <si>
    <r>
      <rPr>
        <sz val="10"/>
        <color rgb="FFFF0000"/>
        <rFont val="Arial"/>
        <family val="2"/>
      </rPr>
      <t>M9R78AV</t>
    </r>
  </si>
  <si>
    <r>
      <rPr>
        <sz val="10"/>
        <color rgb="FFFF0000"/>
        <rFont val="Arial"/>
        <family val="2"/>
      </rPr>
      <t>15.6 inch LED FHD UWVA Anti-Glare enabled for Webcam slim (1920x1080)</t>
    </r>
  </si>
  <si>
    <r>
      <rPr>
        <sz val="10"/>
        <color rgb="FFFF0000"/>
        <rFont val="Arial"/>
        <family val="2"/>
      </rPr>
      <t>$              210.00</t>
    </r>
  </si>
  <si>
    <r>
      <rPr>
        <sz val="10"/>
        <color rgb="FFFF0000"/>
        <rFont val="Arial"/>
        <family val="2"/>
      </rPr>
      <t>$          136.50</t>
    </r>
  </si>
  <si>
    <r>
      <rPr>
        <sz val="10"/>
        <color rgb="FFFF0000"/>
        <rFont val="Arial"/>
        <family val="2"/>
      </rPr>
      <t>M9R72AV</t>
    </r>
  </si>
  <si>
    <t>NVIDIA Quadro M2000M Graphics</t>
  </si>
  <si>
    <r>
      <rPr>
        <sz val="10"/>
        <color rgb="FFFF0000"/>
        <rFont val="Arial"/>
        <family val="2"/>
      </rPr>
      <t>$              378.00</t>
    </r>
  </si>
  <si>
    <r>
      <rPr>
        <sz val="10"/>
        <color rgb="FFFF0000"/>
        <rFont val="Arial"/>
        <family val="2"/>
      </rPr>
      <t>$          245.70</t>
    </r>
  </si>
  <si>
    <r>
      <rPr>
        <sz val="10"/>
        <color rgb="FFFF0000"/>
        <rFont val="Arial"/>
        <family val="2"/>
      </rPr>
      <t>M9R91AV</t>
    </r>
  </si>
  <si>
    <r>
      <rPr>
        <sz val="10"/>
        <color rgb="FFFF0000"/>
        <rFont val="Arial"/>
        <family val="2"/>
      </rPr>
      <t>32GB (2x16GB) 2133MHz DDR4</t>
    </r>
  </si>
  <si>
    <r>
      <rPr>
        <sz val="10"/>
        <color rgb="FFFF0000"/>
        <rFont val="Arial"/>
        <family val="2"/>
      </rPr>
      <t>$              504.00</t>
    </r>
  </si>
  <si>
    <r>
      <rPr>
        <sz val="10"/>
        <color rgb="FFFF0000"/>
        <rFont val="Arial"/>
        <family val="2"/>
      </rPr>
      <t>$          327.60</t>
    </r>
  </si>
  <si>
    <r>
      <rPr>
        <sz val="10"/>
        <color rgb="FFFF0000"/>
        <rFont val="Arial"/>
        <family val="2"/>
      </rPr>
      <t>M9R93AV</t>
    </r>
  </si>
  <si>
    <r>
      <rPr>
        <sz val="10"/>
        <color rgb="FFFF0000"/>
        <rFont val="Arial"/>
        <family val="2"/>
      </rPr>
      <t>$           1,008.00</t>
    </r>
  </si>
  <si>
    <r>
      <rPr>
        <sz val="10"/>
        <color rgb="FFFF0000"/>
        <rFont val="Arial"/>
        <family val="2"/>
      </rPr>
      <t>$          655.20</t>
    </r>
  </si>
  <si>
    <r>
      <rPr>
        <sz val="10"/>
        <color rgb="FFFF0000"/>
        <rFont val="Arial"/>
        <family val="2"/>
      </rPr>
      <t>T9T62AV</t>
    </r>
  </si>
  <si>
    <r>
      <rPr>
        <sz val="10"/>
        <color rgb="FFFF0000"/>
        <rFont val="Arial"/>
        <family val="2"/>
      </rPr>
      <t>$              419.00</t>
    </r>
  </si>
  <si>
    <r>
      <rPr>
        <sz val="10"/>
        <color rgb="FFFF0000"/>
        <rFont val="Arial"/>
        <family val="2"/>
      </rPr>
      <t>$          272.35</t>
    </r>
  </si>
  <si>
    <r>
      <rPr>
        <sz val="10"/>
        <color rgb="FFFF0000"/>
        <rFont val="Arial"/>
        <family val="2"/>
      </rPr>
      <t>T0P65AV</t>
    </r>
  </si>
  <si>
    <r>
      <rPr>
        <sz val="10"/>
        <color rgb="FFFF0000"/>
        <rFont val="Arial"/>
        <family val="2"/>
      </rPr>
      <t>P5Q58AA</t>
    </r>
  </si>
  <si>
    <r>
      <rPr>
        <sz val="10"/>
        <color rgb="FFFF0000"/>
        <rFont val="Arial"/>
        <family val="2"/>
      </rPr>
      <t>P5Q61AA#ABA</t>
    </r>
  </si>
  <si>
    <r>
      <rPr>
        <sz val="10"/>
        <color rgb="FFFF0000"/>
        <rFont val="Arial"/>
        <family val="2"/>
      </rPr>
      <t>M9M10AV</t>
    </r>
  </si>
  <si>
    <r>
      <rPr>
        <sz val="10"/>
        <color rgb="FFFF0000"/>
        <rFont val="Arial"/>
        <family val="2"/>
      </rPr>
      <t>WEBCAM Integrated 720p HD 17</t>
    </r>
  </si>
  <si>
    <r>
      <rPr>
        <sz val="10"/>
        <color rgb="FFFF0000"/>
        <rFont val="Arial"/>
        <family val="2"/>
      </rPr>
      <t>Options/Upgrade Mobile Workstation Laptop 17</t>
    </r>
  </si>
  <si>
    <r>
      <rPr>
        <sz val="10"/>
        <color rgb="FFFF0000"/>
        <rFont val="Arial"/>
        <family val="2"/>
      </rPr>
      <t>M9M07AV</t>
    </r>
  </si>
  <si>
    <r>
      <rPr>
        <sz val="10"/>
        <color rgb="FFFF0000"/>
        <rFont val="Arial"/>
        <family val="2"/>
      </rPr>
      <t>17.3 LED HD+ SVA AG f/CAM flat 17</t>
    </r>
  </si>
  <si>
    <r>
      <rPr>
        <sz val="10"/>
        <color rgb="FFFF0000"/>
        <rFont val="Arial"/>
        <family val="2"/>
      </rPr>
      <t>$              158.00</t>
    </r>
  </si>
  <si>
    <r>
      <rPr>
        <sz val="10"/>
        <color rgb="FFFF0000"/>
        <rFont val="Arial"/>
        <family val="2"/>
      </rPr>
      <t>$          102.70</t>
    </r>
  </si>
  <si>
    <r>
      <rPr>
        <sz val="10"/>
        <color rgb="FFFF0000"/>
        <rFont val="Arial"/>
        <family val="2"/>
      </rPr>
      <t>M9M16AV</t>
    </r>
  </si>
  <si>
    <r>
      <rPr>
        <sz val="10"/>
        <color rgb="FFFF0000"/>
        <rFont val="Arial"/>
        <family val="2"/>
      </rPr>
      <t>16GB (2x8GB) 2133 DDR4</t>
    </r>
  </si>
  <si>
    <r>
      <rPr>
        <sz val="10"/>
        <color rgb="FFFF0000"/>
        <rFont val="Arial"/>
        <family val="2"/>
      </rPr>
      <t>$              231.00</t>
    </r>
  </si>
  <si>
    <r>
      <rPr>
        <sz val="10"/>
        <color rgb="FFFF0000"/>
        <rFont val="Arial"/>
        <family val="2"/>
      </rPr>
      <t>$          150.15</t>
    </r>
  </si>
  <si>
    <r>
      <rPr>
        <sz val="10"/>
        <color rgb="FFFF0000"/>
        <rFont val="Arial"/>
        <family val="2"/>
      </rPr>
      <t>M9M38AV</t>
    </r>
  </si>
  <si>
    <r>
      <rPr>
        <sz val="10"/>
        <color rgb="FFFF0000"/>
        <rFont val="Arial"/>
        <family val="2"/>
      </rPr>
      <t>$              147.00</t>
    </r>
  </si>
  <si>
    <r>
      <rPr>
        <sz val="10"/>
        <color rgb="FFFF0000"/>
        <rFont val="Arial"/>
        <family val="2"/>
      </rPr>
      <t>$            95.55</t>
    </r>
  </si>
  <si>
    <t>B007HD3XV6</t>
  </si>
  <si>
    <r>
      <rPr>
        <sz val="10"/>
        <color rgb="FFFF0000"/>
        <rFont val="Arial"/>
        <family val="2"/>
      </rPr>
      <t>M9M28AV</t>
    </r>
  </si>
  <si>
    <r>
      <rPr>
        <sz val="10"/>
        <color rgb="FFFF0000"/>
        <rFont val="Arial"/>
        <family val="2"/>
      </rPr>
      <t>$              262.00</t>
    </r>
  </si>
  <si>
    <r>
      <rPr>
        <sz val="10"/>
        <color rgb="FFFF0000"/>
        <rFont val="Arial"/>
        <family val="2"/>
      </rPr>
      <t>$          170.30</t>
    </r>
  </si>
  <si>
    <r>
      <rPr>
        <sz val="10"/>
        <color rgb="FFFF0000"/>
        <rFont val="Arial"/>
        <family val="2"/>
      </rPr>
      <t>M9M30AV</t>
    </r>
  </si>
  <si>
    <r>
      <rPr>
        <sz val="10"/>
        <color rgb="FFFF0000"/>
        <rFont val="Arial"/>
        <family val="2"/>
      </rPr>
      <t>M9M04AV</t>
    </r>
  </si>
  <si>
    <r>
      <rPr>
        <sz val="10"/>
        <color rgb="FFFF0000"/>
        <rFont val="Arial"/>
        <family val="2"/>
      </rPr>
      <t>NVIDIA Quadro M5000M Graphics</t>
    </r>
  </si>
  <si>
    <r>
      <rPr>
        <sz val="10"/>
        <color rgb="FFFF0000"/>
        <rFont val="Arial"/>
        <family val="2"/>
      </rPr>
      <t>$           1,679.00</t>
    </r>
  </si>
  <si>
    <r>
      <rPr>
        <sz val="10"/>
        <color rgb="FFFF0000"/>
        <rFont val="Arial"/>
        <family val="2"/>
      </rPr>
      <t>$       1,091.35</t>
    </r>
  </si>
  <si>
    <t>M9M04AV.jpg</t>
  </si>
  <si>
    <t>B013W9NGQK</t>
  </si>
  <si>
    <r>
      <rPr>
        <sz val="10"/>
        <color rgb="FFFF0000"/>
        <rFont val="Arial"/>
        <family val="2"/>
      </rPr>
      <t>M9M18AV</t>
    </r>
  </si>
  <si>
    <r>
      <rPr>
        <sz val="10"/>
        <color rgb="FFFF0000"/>
        <rFont val="Arial"/>
        <family val="2"/>
      </rPr>
      <t>M9M20AV</t>
    </r>
  </si>
  <si>
    <r>
      <rPr>
        <sz val="10"/>
        <color rgb="FFFF0000"/>
        <rFont val="Arial"/>
        <family val="2"/>
      </rPr>
      <t>64GB (4x16GB) 2133MHz DDR4</t>
    </r>
  </si>
  <si>
    <r>
      <rPr>
        <sz val="10"/>
        <rFont val="Arial"/>
        <family val="2"/>
      </rPr>
      <t>U7860E</t>
    </r>
  </si>
  <si>
    <r>
      <rPr>
        <sz val="10"/>
        <rFont val="Arial"/>
        <family val="2"/>
      </rPr>
      <t>4 Year Warranty, Next Business Day, On-Site</t>
    </r>
  </si>
  <si>
    <r>
      <rPr>
        <sz val="10"/>
        <rFont val="Arial"/>
        <family val="2"/>
      </rPr>
      <t>$              220.00</t>
    </r>
  </si>
  <si>
    <r>
      <rPr>
        <sz val="10"/>
        <rFont val="Arial"/>
        <family val="2"/>
      </rPr>
      <t>$          176.00</t>
    </r>
  </si>
  <si>
    <r>
      <rPr>
        <sz val="10"/>
        <rFont val="Arial"/>
        <family val="2"/>
      </rPr>
      <t>Service Options/Upgrades Standard, Power,Ultralight</t>
    </r>
  </si>
  <si>
    <r>
      <rPr>
        <sz val="10"/>
        <rFont val="Arial"/>
        <family val="2"/>
      </rPr>
      <t>U7861E</t>
    </r>
  </si>
  <si>
    <r>
      <rPr>
        <sz val="10"/>
        <rFont val="Arial"/>
        <family val="2"/>
      </rPr>
      <t>5 Year Warranty, Next Business Day, On-Site</t>
    </r>
  </si>
  <si>
    <r>
      <rPr>
        <sz val="10"/>
        <rFont val="Arial"/>
        <family val="2"/>
      </rPr>
      <t>$              314.00</t>
    </r>
  </si>
  <si>
    <r>
      <rPr>
        <sz val="10"/>
        <rFont val="Arial"/>
        <family val="2"/>
      </rPr>
      <t>$          251.20</t>
    </r>
  </si>
  <si>
    <r>
      <rPr>
        <sz val="10"/>
        <rFont val="Arial"/>
        <family val="2"/>
      </rPr>
      <t>UF633E</t>
    </r>
  </si>
  <si>
    <r>
      <rPr>
        <sz val="10"/>
        <rFont val="Arial"/>
        <family val="2"/>
      </rPr>
      <t>$              136.00</t>
    </r>
  </si>
  <si>
    <r>
      <rPr>
        <sz val="10"/>
        <rFont val="Arial"/>
        <family val="2"/>
      </rPr>
      <t>$          108.80</t>
    </r>
  </si>
  <si>
    <r>
      <rPr>
        <sz val="10"/>
        <rFont val="Arial"/>
        <family val="2"/>
      </rPr>
      <t>Service Options/Upgrades Mobile Workstation Laptop</t>
    </r>
  </si>
  <si>
    <r>
      <rPr>
        <sz val="10"/>
        <rFont val="Arial"/>
        <family val="2"/>
      </rPr>
      <t>UF635E</t>
    </r>
  </si>
  <si>
    <r>
      <rPr>
        <sz val="10"/>
        <rFont val="Arial"/>
        <family val="2"/>
      </rPr>
      <t>$              272.00</t>
    </r>
  </si>
  <si>
    <r>
      <rPr>
        <sz val="10"/>
        <rFont val="Arial"/>
        <family val="2"/>
      </rPr>
      <t>$          217.60</t>
    </r>
  </si>
  <si>
    <r>
      <rPr>
        <sz val="10"/>
        <rFont val="Arial"/>
        <family val="2"/>
      </rPr>
      <t>UG841E</t>
    </r>
  </si>
  <si>
    <r>
      <rPr>
        <sz val="10"/>
        <rFont val="Arial"/>
        <family val="2"/>
      </rPr>
      <t>HP 4y NextBusDay Onsite/DMR NB</t>
    </r>
  </si>
  <si>
    <r>
      <rPr>
        <sz val="10"/>
        <rFont val="Arial"/>
        <family val="2"/>
      </rPr>
      <t>$              167.00</t>
    </r>
  </si>
  <si>
    <r>
      <rPr>
        <sz val="10"/>
        <rFont val="Arial"/>
        <family val="2"/>
      </rPr>
      <t>$          133.60</t>
    </r>
  </si>
  <si>
    <r>
      <rPr>
        <sz val="10"/>
        <rFont val="Arial"/>
        <family val="2"/>
      </rPr>
      <t>$                43.00</t>
    </r>
  </si>
  <si>
    <r>
      <rPr>
        <sz val="10"/>
        <rFont val="Arial"/>
        <family val="2"/>
      </rPr>
      <t>$            35.69</t>
    </r>
  </si>
  <si>
    <r>
      <rPr>
        <sz val="10"/>
        <rFont val="Arial"/>
        <family val="2"/>
      </rPr>
      <t>VAS Installation</t>
    </r>
  </si>
  <si>
    <r>
      <rPr>
        <sz val="10"/>
        <rFont val="Arial"/>
        <family val="2"/>
      </rPr>
      <t>$                11.00</t>
    </r>
  </si>
  <si>
    <r>
      <rPr>
        <sz val="10"/>
        <rFont val="Arial"/>
        <family val="2"/>
      </rPr>
      <t>$              9.13</t>
    </r>
  </si>
  <si>
    <r>
      <rPr>
        <sz val="10"/>
        <rFont val="Arial"/>
        <family val="2"/>
      </rPr>
      <t xml:space="preserve">VAS sset Tagging- Bidder adminstration of Sate provided tage
</t>
    </r>
    <r>
      <rPr>
        <sz val="10"/>
        <rFont val="Arial"/>
        <family val="2"/>
      </rPr>
      <t>(with number)</t>
    </r>
  </si>
  <si>
    <r>
      <rPr>
        <sz val="10"/>
        <rFont val="Arial"/>
        <family val="2"/>
      </rPr>
      <t>Included</t>
    </r>
  </si>
  <si>
    <r>
      <rPr>
        <sz val="10"/>
        <rFont val="Arial"/>
        <family val="2"/>
      </rPr>
      <t>Asset information via internet</t>
    </r>
  </si>
  <si>
    <r>
      <rPr>
        <sz val="10"/>
        <rFont val="Arial"/>
        <family val="2"/>
      </rPr>
      <t>VAS Asset informatin via internet</t>
    </r>
  </si>
  <si>
    <r>
      <rPr>
        <sz val="10"/>
        <rFont val="Arial"/>
        <family val="2"/>
      </rPr>
      <t>Self-Warranty Certification</t>
    </r>
  </si>
  <si>
    <r>
      <rPr>
        <sz val="10"/>
        <rFont val="Arial"/>
        <family val="2"/>
      </rPr>
      <t>VAS Self Warranty Certification</t>
    </r>
  </si>
  <si>
    <r>
      <rPr>
        <sz val="10"/>
        <rFont val="Arial"/>
        <family val="2"/>
      </rPr>
      <t>$                26.00</t>
    </r>
  </si>
  <si>
    <r>
      <rPr>
        <sz val="10"/>
        <rFont val="Arial"/>
        <family val="2"/>
      </rPr>
      <t>$            21.58</t>
    </r>
  </si>
  <si>
    <r>
      <rPr>
        <sz val="10"/>
        <rFont val="Arial"/>
        <family val="2"/>
      </rPr>
      <t>VAS  Imaging</t>
    </r>
  </si>
  <si>
    <r>
      <rPr>
        <sz val="10"/>
        <rFont val="Arial"/>
        <family val="2"/>
      </rPr>
      <t>VAS Take Back Services</t>
    </r>
  </si>
  <si>
    <r>
      <rPr>
        <sz val="10"/>
        <rFont val="Arial"/>
        <family val="2"/>
      </rPr>
      <t>*Non Core</t>
    </r>
  </si>
  <si>
    <r>
      <rPr>
        <sz val="10"/>
        <rFont val="Arial"/>
        <family val="2"/>
      </rPr>
      <t>$                49.00</t>
    </r>
  </si>
  <si>
    <r>
      <rPr>
        <sz val="10"/>
        <rFont val="Arial"/>
        <family val="2"/>
      </rPr>
      <t>$            40.67</t>
    </r>
  </si>
  <si>
    <r>
      <rPr>
        <sz val="10"/>
        <rFont val="Arial"/>
        <family val="2"/>
      </rPr>
      <t>VAS Non-Core Deployment and Logistics</t>
    </r>
  </si>
  <si>
    <r>
      <rPr>
        <sz val="10"/>
        <rFont val="Arial"/>
        <family val="2"/>
      </rPr>
      <t>$                79.00</t>
    </r>
  </si>
  <si>
    <r>
      <rPr>
        <sz val="10"/>
        <rFont val="Arial"/>
        <family val="2"/>
      </rPr>
      <t>$            65.57</t>
    </r>
  </si>
  <si>
    <r>
      <rPr>
        <sz val="10"/>
        <rFont val="Arial"/>
        <family val="2"/>
      </rPr>
      <t>VAS Emergency Serices (4 hours response per occurrence)</t>
    </r>
  </si>
  <si>
    <t>1-13-70-02B</t>
  </si>
  <si>
    <r>
      <rPr>
        <sz val="9"/>
        <rFont val="Arial"/>
        <family val="2"/>
      </rPr>
      <t>1005b</t>
    </r>
  </si>
  <si>
    <r>
      <rPr>
        <sz val="9"/>
        <rFont val="Arial"/>
        <family val="2"/>
      </rPr>
      <t>451-BBUV</t>
    </r>
  </si>
  <si>
    <r>
      <rPr>
        <sz val="9"/>
        <rFont val="Arial"/>
        <family val="2"/>
      </rPr>
      <t>DELL</t>
    </r>
  </si>
  <si>
    <r>
      <rPr>
        <sz val="9"/>
        <rFont val="Arial"/>
        <family val="2"/>
      </rPr>
      <t>EACH</t>
    </r>
  </si>
  <si>
    <r>
      <rPr>
        <sz val="9"/>
        <rFont val="Arial"/>
        <family val="2"/>
      </rPr>
      <t>$          212.86</t>
    </r>
  </si>
  <si>
    <r>
      <rPr>
        <sz val="9"/>
        <rFont val="Arial"/>
        <family val="2"/>
      </rPr>
      <t>$       138.36</t>
    </r>
  </si>
  <si>
    <r>
      <rPr>
        <sz val="9"/>
        <rFont val="Arial"/>
        <family val="2"/>
      </rPr>
      <t>35%</t>
    </r>
  </si>
  <si>
    <r>
      <rPr>
        <b/>
        <sz val="9"/>
        <rFont val="Arial"/>
        <family val="2"/>
      </rPr>
      <t>Options/Upgrades</t>
    </r>
  </si>
  <si>
    <r>
      <rPr>
        <sz val="9"/>
        <rFont val="Arial"/>
        <family val="2"/>
      </rPr>
      <t>Options/Upgrades Mobile Workstation</t>
    </r>
  </si>
  <si>
    <t>451-BBUV.jpg</t>
  </si>
  <si>
    <t>B004FL92RM</t>
  </si>
  <si>
    <r>
      <rPr>
        <sz val="9"/>
        <rFont val="Arial"/>
        <family val="2"/>
      </rPr>
      <t>313-7362</t>
    </r>
  </si>
  <si>
    <r>
      <rPr>
        <sz val="9"/>
        <rFont val="Arial"/>
        <family val="2"/>
      </rPr>
      <t>USB Powered External Speakers</t>
    </r>
  </si>
  <si>
    <r>
      <rPr>
        <sz val="9"/>
        <rFont val="Arial"/>
        <family val="2"/>
      </rPr>
      <t>$            19.99</t>
    </r>
  </si>
  <si>
    <r>
      <rPr>
        <sz val="9"/>
        <rFont val="Arial"/>
        <family val="2"/>
      </rPr>
      <t>$         12.99</t>
    </r>
  </si>
  <si>
    <r>
      <rPr>
        <sz val="9"/>
        <rFont val="Arial"/>
        <family val="2"/>
      </rPr>
      <t>Options/Upgrades All Laptops</t>
    </r>
  </si>
  <si>
    <r>
      <rPr>
        <sz val="9"/>
        <rFont val="Arial"/>
        <family val="2"/>
      </rPr>
      <t>1008c</t>
    </r>
  </si>
  <si>
    <r>
      <rPr>
        <sz val="9"/>
        <rFont val="Arial"/>
        <family val="2"/>
      </rPr>
      <t>429-AAUX</t>
    </r>
  </si>
  <si>
    <r>
      <rPr>
        <sz val="9"/>
        <rFont val="Arial"/>
        <family val="2"/>
      </rPr>
      <t>USB External DVD+/-RW Drive</t>
    </r>
  </si>
  <si>
    <r>
      <rPr>
        <sz val="9"/>
        <rFont val="Arial"/>
        <family val="2"/>
      </rPr>
      <t>$            59.99</t>
    </r>
  </si>
  <si>
    <r>
      <rPr>
        <sz val="9"/>
        <rFont val="Arial"/>
        <family val="2"/>
      </rPr>
      <t>$         38.99</t>
    </r>
  </si>
  <si>
    <r>
      <rPr>
        <sz val="9"/>
        <rFont val="Arial"/>
        <family val="2"/>
      </rPr>
      <t>Options/Upgrades Standard and Ultralight Laptop</t>
    </r>
  </si>
  <si>
    <r>
      <rPr>
        <sz val="9"/>
        <rFont val="Arial"/>
        <family val="2"/>
      </rPr>
      <t>1009c</t>
    </r>
  </si>
  <si>
    <r>
      <rPr>
        <sz val="9"/>
        <rFont val="Arial"/>
        <family val="2"/>
      </rPr>
      <t>379-BCFY, 391-BCDQ</t>
    </r>
  </si>
  <si>
    <r>
      <rPr>
        <sz val="9"/>
        <rFont val="Arial"/>
        <family val="2"/>
      </rPr>
      <t>$          500.00</t>
    </r>
  </si>
  <si>
    <r>
      <rPr>
        <sz val="9"/>
        <rFont val="Arial"/>
        <family val="2"/>
      </rPr>
      <t>$       325.00</t>
    </r>
  </si>
  <si>
    <r>
      <rPr>
        <sz val="9"/>
        <rFont val="Arial"/>
        <family val="2"/>
      </rPr>
      <t>Options/Upgrades Power Laptop</t>
    </r>
  </si>
  <si>
    <t>379-BCGD.png</t>
  </si>
  <si>
    <t>B0136JONG8</t>
  </si>
  <si>
    <r>
      <rPr>
        <sz val="9"/>
        <rFont val="Arial"/>
        <family val="2"/>
      </rPr>
      <t>1010a</t>
    </r>
  </si>
  <si>
    <r>
      <rPr>
        <sz val="9"/>
        <rFont val="Arial"/>
        <family val="2"/>
      </rPr>
      <t>NA</t>
    </r>
  </si>
  <si>
    <r>
      <rPr>
        <sz val="9"/>
        <rFont val="Arial"/>
        <family val="2"/>
      </rPr>
      <t>$                -</t>
    </r>
  </si>
  <si>
    <r>
      <rPr>
        <sz val="9"/>
        <rFont val="Arial"/>
        <family val="2"/>
      </rPr>
      <t>$             -</t>
    </r>
  </si>
  <si>
    <r>
      <rPr>
        <sz val="9"/>
        <rFont val="Arial"/>
        <family val="2"/>
      </rPr>
      <t>1011a</t>
    </r>
  </si>
  <si>
    <r>
      <rPr>
        <sz val="9"/>
        <rFont val="Arial"/>
        <family val="2"/>
      </rPr>
      <t>Add Integrated Microphone (INCLUDED IN BASE)</t>
    </r>
  </si>
  <si>
    <r>
      <rPr>
        <sz val="9"/>
        <rFont val="Arial"/>
        <family val="2"/>
      </rPr>
      <t>Options/Upgrades Standard Laptop</t>
    </r>
  </si>
  <si>
    <r>
      <rPr>
        <sz val="9"/>
        <rFont val="Arial"/>
        <family val="2"/>
      </rPr>
      <t>1012c</t>
    </r>
  </si>
  <si>
    <r>
      <rPr>
        <sz val="9"/>
        <rFont val="Arial"/>
        <family val="2"/>
      </rPr>
      <t>346-BBPV</t>
    </r>
  </si>
  <si>
    <t>Fingerprint Reader/Smartcard Reader</t>
  </si>
  <si>
    <r>
      <rPr>
        <sz val="9"/>
        <rFont val="Arial"/>
        <family val="2"/>
      </rPr>
      <t>$            30.00</t>
    </r>
  </si>
  <si>
    <r>
      <rPr>
        <sz val="9"/>
        <rFont val="Arial"/>
        <family val="2"/>
      </rPr>
      <t>$         19.50</t>
    </r>
  </si>
  <si>
    <r>
      <rPr>
        <sz val="9"/>
        <rFont val="Arial"/>
        <family val="2"/>
      </rPr>
      <t>Options/Upgrades Ultralight Laptop</t>
    </r>
  </si>
  <si>
    <t>346-BBRJ.jpg</t>
  </si>
  <si>
    <t>B0177O5XNA</t>
  </si>
  <si>
    <r>
      <rPr>
        <sz val="9"/>
        <rFont val="Arial"/>
        <family val="2"/>
      </rPr>
      <t>1014b</t>
    </r>
  </si>
  <si>
    <r>
      <rPr>
        <sz val="9"/>
        <rFont val="Arial"/>
        <family val="2"/>
      </rPr>
      <t>319-BBDT, 320-BBQV, 391- BCFG</t>
    </r>
  </si>
  <si>
    <t>319-BBDT, 320-BBQV, 391- BCFG</t>
  </si>
  <si>
    <t>391-BCDN.jpg</t>
  </si>
  <si>
    <t>B00UZY2YQE</t>
  </si>
  <si>
    <r>
      <rPr>
        <sz val="9"/>
        <rFont val="Arial"/>
        <family val="2"/>
      </rPr>
      <t>1015a</t>
    </r>
  </si>
  <si>
    <r>
      <rPr>
        <sz val="9"/>
        <rFont val="Arial"/>
        <family val="2"/>
      </rPr>
      <t>N/A</t>
    </r>
  </si>
  <si>
    <r>
      <rPr>
        <sz val="9"/>
        <rFont val="Arial"/>
        <family val="2"/>
      </rPr>
      <t>Included in Base</t>
    </r>
  </si>
  <si>
    <t>Unknown</t>
  </si>
  <si>
    <r>
      <rPr>
        <sz val="9"/>
        <color rgb="FF0000FF"/>
        <rFont val="Arial"/>
        <family val="2"/>
      </rPr>
      <t>1016c</t>
    </r>
  </si>
  <si>
    <r>
      <rPr>
        <sz val="9"/>
        <color rgb="FF0000FF"/>
        <rFont val="Arial"/>
        <family val="2"/>
      </rPr>
      <t>370-ACDE</t>
    </r>
  </si>
  <si>
    <r>
      <rPr>
        <sz val="9"/>
        <color rgb="FF0000FF"/>
        <rFont val="Arial"/>
        <family val="2"/>
      </rPr>
      <t>DELL</t>
    </r>
  </si>
  <si>
    <r>
      <rPr>
        <sz val="9"/>
        <color rgb="FF0000FF"/>
        <rFont val="Arial"/>
        <family val="2"/>
      </rPr>
      <t>EACH</t>
    </r>
  </si>
  <si>
    <r>
      <rPr>
        <sz val="9"/>
        <color rgb="FF0000FF"/>
        <rFont val="Arial"/>
        <family val="2"/>
      </rPr>
      <t>$          180.00</t>
    </r>
  </si>
  <si>
    <r>
      <rPr>
        <sz val="9"/>
        <color rgb="FF0000FF"/>
        <rFont val="Arial"/>
        <family val="2"/>
      </rPr>
      <t>$       117.00</t>
    </r>
  </si>
  <si>
    <r>
      <rPr>
        <sz val="9"/>
        <color rgb="FF0000FF"/>
        <rFont val="Arial"/>
        <family val="2"/>
      </rPr>
      <t>35%</t>
    </r>
  </si>
  <si>
    <r>
      <rPr>
        <sz val="9"/>
        <color rgb="FF0000FF"/>
        <rFont val="Arial"/>
        <family val="2"/>
      </rPr>
      <t>Options/Upgrades Ultralight Laptop</t>
    </r>
  </si>
  <si>
    <r>
      <rPr>
        <sz val="9"/>
        <color rgb="FF0000FF"/>
        <rFont val="Arial"/>
        <family val="2"/>
      </rPr>
      <t>1017c</t>
    </r>
  </si>
  <si>
    <r>
      <rPr>
        <sz val="9"/>
        <color rgb="FF0000FF"/>
        <rFont val="Arial"/>
        <family val="2"/>
      </rPr>
      <t>338-BIFC</t>
    </r>
  </si>
  <si>
    <r>
      <rPr>
        <sz val="9"/>
        <color rgb="FF0000FF"/>
        <rFont val="Arial"/>
        <family val="2"/>
      </rPr>
      <t>Intel® Core™ i7-6920HQ (Quad Core 2.90GHz, 3.80GHz Turbo, 8MB 45W, w/Intel HD Graphics 530)</t>
    </r>
  </si>
  <si>
    <r>
      <rPr>
        <sz val="9"/>
        <color rgb="FF0000FF"/>
        <rFont val="Arial"/>
        <family val="2"/>
      </rPr>
      <t>$          741.43</t>
    </r>
  </si>
  <si>
    <r>
      <rPr>
        <sz val="9"/>
        <color rgb="FF0000FF"/>
        <rFont val="Arial"/>
        <family val="2"/>
      </rPr>
      <t>$       481.93</t>
    </r>
  </si>
  <si>
    <r>
      <rPr>
        <sz val="9"/>
        <color rgb="FF0000FF"/>
        <rFont val="Arial"/>
        <family val="2"/>
      </rPr>
      <t>Options/Upgrades Mobile Workstation</t>
    </r>
  </si>
  <si>
    <t>B01FJLA8NI</t>
  </si>
  <si>
    <r>
      <rPr>
        <sz val="9"/>
        <rFont val="Arial"/>
        <family val="2"/>
      </rPr>
      <t>1018b</t>
    </r>
  </si>
  <si>
    <r>
      <rPr>
        <sz val="9"/>
        <rFont val="Arial"/>
        <family val="2"/>
      </rPr>
      <t>370-ACEB</t>
    </r>
  </si>
  <si>
    <t>Add 16GB (Total 32.0GB), DDR4-2133MHz SDRAM, 4 DIMMS</t>
  </si>
  <si>
    <r>
      <rPr>
        <sz val="9"/>
        <rFont val="Arial"/>
        <family val="2"/>
      </rPr>
      <t>$          588.57</t>
    </r>
  </si>
  <si>
    <r>
      <rPr>
        <sz val="9"/>
        <rFont val="Arial"/>
        <family val="2"/>
      </rPr>
      <t>$       382.57</t>
    </r>
  </si>
  <si>
    <t>B013GZ5PD2</t>
  </si>
  <si>
    <r>
      <rPr>
        <sz val="9"/>
        <rFont val="Arial"/>
        <family val="2"/>
      </rPr>
      <t>1020c</t>
    </r>
  </si>
  <si>
    <r>
      <rPr>
        <sz val="9"/>
        <rFont val="Arial"/>
        <family val="2"/>
      </rPr>
      <t>Intel® Core™ i7-6600U (Dual Core, 2.6GHz, 4M cache, 15W) vPro</t>
    </r>
  </si>
  <si>
    <r>
      <rPr>
        <sz val="9"/>
        <rFont val="Arial"/>
        <family val="2"/>
      </rPr>
      <t>1021b</t>
    </r>
  </si>
  <si>
    <r>
      <rPr>
        <sz val="9"/>
        <rFont val="Arial"/>
        <family val="2"/>
      </rPr>
      <t>379-BCFY</t>
    </r>
  </si>
  <si>
    <r>
      <rPr>
        <sz val="9"/>
        <rFont val="Arial"/>
        <family val="2"/>
      </rPr>
      <t>Intel® Core™ i7-6600U (Dual Core, 2.6GHz, 4M cache, 15W)</t>
    </r>
  </si>
  <si>
    <r>
      <rPr>
        <sz val="9"/>
        <rFont val="Arial"/>
        <family val="2"/>
      </rPr>
      <t>$          400.00</t>
    </r>
  </si>
  <si>
    <r>
      <rPr>
        <sz val="9"/>
        <rFont val="Arial"/>
        <family val="2"/>
      </rPr>
      <t>$       260.00</t>
    </r>
  </si>
  <si>
    <r>
      <rPr>
        <sz val="9"/>
        <color rgb="FF0000FF"/>
        <rFont val="Arial"/>
        <family val="2"/>
      </rPr>
      <t>1022a</t>
    </r>
  </si>
  <si>
    <r>
      <rPr>
        <sz val="9"/>
        <color rgb="FF0000FF"/>
        <rFont val="Arial"/>
        <family val="2"/>
      </rPr>
      <t>370-ACDF</t>
    </r>
  </si>
  <si>
    <r>
      <rPr>
        <sz val="9"/>
        <color rgb="FF0000FF"/>
        <rFont val="Arial"/>
        <family val="2"/>
      </rPr>
      <t>Add 8GB (16GB Total), DDR4,2133MHZ</t>
    </r>
  </si>
  <si>
    <r>
      <rPr>
        <sz val="9"/>
        <color rgb="FF0000FF"/>
        <rFont val="Arial"/>
        <family val="2"/>
      </rPr>
      <t>$          330.00</t>
    </r>
  </si>
  <si>
    <r>
      <rPr>
        <sz val="9"/>
        <color rgb="FF0000FF"/>
        <rFont val="Arial"/>
        <family val="2"/>
      </rPr>
      <t>$       214.50</t>
    </r>
  </si>
  <si>
    <r>
      <rPr>
        <sz val="9"/>
        <color rgb="FF0000FF"/>
        <rFont val="Arial"/>
        <family val="2"/>
      </rPr>
      <t>Options/Upgrades Power Laptop</t>
    </r>
  </si>
  <si>
    <t>B00MMLUYVU</t>
  </si>
  <si>
    <r>
      <rPr>
        <sz val="9"/>
        <rFont val="Arial"/>
        <family val="2"/>
      </rPr>
      <t>1023b</t>
    </r>
  </si>
  <si>
    <r>
      <rPr>
        <sz val="9"/>
        <rFont val="Arial"/>
        <family val="2"/>
      </rPr>
      <t>391-BCFM</t>
    </r>
  </si>
  <si>
    <r>
      <rPr>
        <sz val="9"/>
        <rFont val="Arial"/>
        <family val="2"/>
      </rPr>
      <t>Add Integrated Webcam</t>
    </r>
  </si>
  <si>
    <t>B008ZVRAQS</t>
  </si>
  <si>
    <r>
      <rPr>
        <sz val="9"/>
        <rFont val="Arial"/>
        <family val="2"/>
      </rPr>
      <t>1024a</t>
    </r>
  </si>
  <si>
    <r>
      <rPr>
        <sz val="9"/>
        <rFont val="Arial"/>
        <family val="2"/>
      </rPr>
      <t>319-BBCW</t>
    </r>
  </si>
  <si>
    <r>
      <rPr>
        <sz val="9"/>
        <rFont val="Arial"/>
        <family val="2"/>
      </rPr>
      <t>Add Integrated Microphone (Remove Webcam)</t>
    </r>
  </si>
  <si>
    <r>
      <rPr>
        <sz val="9"/>
        <rFont val="Arial"/>
        <family val="2"/>
      </rPr>
      <t>330-9456</t>
    </r>
  </si>
  <si>
    <r>
      <rPr>
        <sz val="9"/>
        <rFont val="Arial"/>
        <family val="2"/>
      </rPr>
      <t>Add USB optical mouse</t>
    </r>
  </si>
  <si>
    <t>330-9456.jpg</t>
  </si>
  <si>
    <t>B003UQQO4W</t>
  </si>
  <si>
    <r>
      <rPr>
        <sz val="9"/>
        <rFont val="Arial"/>
        <family val="2"/>
      </rPr>
      <t>1027a</t>
    </r>
  </si>
  <si>
    <r>
      <rPr>
        <sz val="9"/>
        <rFont val="Arial"/>
        <family val="2"/>
      </rPr>
      <t>331-9653</t>
    </r>
  </si>
  <si>
    <r>
      <rPr>
        <sz val="9"/>
        <rFont val="Arial"/>
        <family val="2"/>
      </rPr>
      <t>Add USB keyboard</t>
    </r>
  </si>
  <si>
    <r>
      <rPr>
        <sz val="9"/>
        <rFont val="Arial"/>
        <family val="2"/>
      </rPr>
      <t>$            29.99</t>
    </r>
  </si>
  <si>
    <r>
      <rPr>
        <sz val="9"/>
        <rFont val="Arial"/>
        <family val="2"/>
      </rPr>
      <t>$         19.49</t>
    </r>
  </si>
  <si>
    <t>331-9653.jpg</t>
  </si>
  <si>
    <t>B00APNV312</t>
  </si>
  <si>
    <r>
      <rPr>
        <sz val="9"/>
        <rFont val="Arial"/>
        <family val="2"/>
      </rPr>
      <t>1028a</t>
    </r>
  </si>
  <si>
    <r>
      <rPr>
        <sz val="9"/>
        <rFont val="Arial"/>
        <family val="2"/>
      </rPr>
      <t>631-AARN</t>
    </r>
  </si>
  <si>
    <r>
      <rPr>
        <sz val="9"/>
        <rFont val="Arial"/>
        <family val="2"/>
      </rPr>
      <t>Upgrade to Intel vPro Technology</t>
    </r>
  </si>
  <si>
    <r>
      <rPr>
        <sz val="9"/>
        <rFont val="Arial"/>
        <family val="2"/>
      </rPr>
      <t>1029c</t>
    </r>
  </si>
  <si>
    <r>
      <rPr>
        <sz val="9"/>
        <rFont val="Arial"/>
        <family val="2"/>
      </rPr>
      <t>346-BBRJ</t>
    </r>
  </si>
  <si>
    <r>
      <rPr>
        <sz val="9"/>
        <rFont val="Arial"/>
        <family val="2"/>
      </rPr>
      <t>Fingerprint Reader/Smartcard Reader</t>
    </r>
  </si>
  <si>
    <r>
      <rPr>
        <sz val="9"/>
        <rFont val="Arial"/>
        <family val="2"/>
      </rPr>
      <t>1030b</t>
    </r>
  </si>
  <si>
    <r>
      <rPr>
        <sz val="9"/>
        <rFont val="Arial"/>
        <family val="2"/>
      </rPr>
      <t>631-AARD</t>
    </r>
  </si>
  <si>
    <r>
      <rPr>
        <sz val="9"/>
        <rFont val="Arial"/>
        <family val="2"/>
      </rPr>
      <t>Upgrade Intel vPro™ Technology’s Advanced Management Features</t>
    </r>
  </si>
  <si>
    <r>
      <rPr>
        <sz val="9"/>
        <rFont val="Arial"/>
        <family val="2"/>
      </rPr>
      <t>1031b</t>
    </r>
  </si>
  <si>
    <r>
      <rPr>
        <sz val="9"/>
        <rFont val="Arial"/>
        <family val="2"/>
      </rPr>
      <t>346-BBRE</t>
    </r>
  </si>
  <si>
    <r>
      <rPr>
        <sz val="9"/>
        <rFont val="Arial"/>
        <family val="2"/>
      </rPr>
      <t>Add fingerprint reader/Smartcard Reader</t>
    </r>
  </si>
  <si>
    <r>
      <rPr>
        <sz val="9"/>
        <rFont val="Arial"/>
        <family val="2"/>
      </rPr>
      <t>$            70.00</t>
    </r>
  </si>
  <si>
    <r>
      <rPr>
        <sz val="9"/>
        <rFont val="Arial"/>
        <family val="2"/>
      </rPr>
      <t>$         45.50</t>
    </r>
  </si>
  <si>
    <r>
      <rPr>
        <sz val="9"/>
        <rFont val="Arial"/>
        <family val="2"/>
      </rPr>
      <t>1032b</t>
    </r>
  </si>
  <si>
    <r>
      <rPr>
        <sz val="9"/>
        <rFont val="Arial"/>
        <family val="2"/>
      </rPr>
      <t>631-AAQU</t>
    </r>
  </si>
  <si>
    <r>
      <rPr>
        <sz val="9"/>
        <rFont val="Arial"/>
        <family val="2"/>
      </rPr>
      <t>Intel vPro Technology Enabled</t>
    </r>
  </si>
  <si>
    <r>
      <rPr>
        <sz val="9"/>
        <rFont val="Arial"/>
        <family val="2"/>
      </rPr>
      <t>$            27.14</t>
    </r>
  </si>
  <si>
    <r>
      <rPr>
        <sz val="9"/>
        <rFont val="Arial"/>
        <family val="2"/>
      </rPr>
      <t>$         17.64</t>
    </r>
  </si>
  <si>
    <r>
      <rPr>
        <sz val="9"/>
        <rFont val="Arial"/>
        <family val="2"/>
      </rPr>
      <t>1033a</t>
    </r>
  </si>
  <si>
    <r>
      <rPr>
        <sz val="9"/>
        <rFont val="Arial"/>
        <family val="2"/>
      </rPr>
      <t>331-6304</t>
    </r>
  </si>
  <si>
    <r>
      <rPr>
        <sz val="9"/>
        <rFont val="Arial"/>
        <family val="2"/>
      </rPr>
      <t>Docking Station with A/C adapter, supports laptop recharging</t>
    </r>
  </si>
  <si>
    <r>
      <rPr>
        <sz val="9"/>
        <rFont val="Arial"/>
        <family val="2"/>
      </rPr>
      <t>$          219.99</t>
    </r>
  </si>
  <si>
    <r>
      <rPr>
        <sz val="9"/>
        <rFont val="Arial"/>
        <family val="2"/>
      </rPr>
      <t>$       142.99</t>
    </r>
  </si>
  <si>
    <t>331-6304.jpg</t>
  </si>
  <si>
    <t>B00N9AHLBE</t>
  </si>
  <si>
    <r>
      <rPr>
        <sz val="9"/>
        <rFont val="Arial"/>
        <family val="2"/>
      </rPr>
      <t>1034a</t>
    </r>
  </si>
  <si>
    <r>
      <rPr>
        <sz val="9"/>
        <rFont val="Arial"/>
        <family val="2"/>
      </rPr>
      <t>469-4546</t>
    </r>
  </si>
  <si>
    <r>
      <rPr>
        <sz val="9"/>
        <rFont val="Arial"/>
        <family val="2"/>
      </rPr>
      <t>Dell 90-Watt Auto-Air DC Adapter for Select Dell Systems(Car Charger)</t>
    </r>
  </si>
  <si>
    <r>
      <rPr>
        <sz val="9"/>
        <rFont val="Arial"/>
        <family val="2"/>
      </rPr>
      <t>$            99.99</t>
    </r>
  </si>
  <si>
    <r>
      <rPr>
        <sz val="9"/>
        <rFont val="Arial"/>
        <family val="2"/>
      </rPr>
      <t>$         64.99</t>
    </r>
  </si>
  <si>
    <r>
      <rPr>
        <sz val="9"/>
        <rFont val="Arial"/>
        <family val="2"/>
      </rPr>
      <t>Options/Upgrades Standard, Power and Ultralight Laptop</t>
    </r>
  </si>
  <si>
    <t>469-4546.jpg</t>
  </si>
  <si>
    <t>B01B14A8Z0</t>
  </si>
  <si>
    <r>
      <rPr>
        <sz val="9"/>
        <rFont val="Arial"/>
        <family val="2"/>
      </rPr>
      <t>1035a</t>
    </r>
  </si>
  <si>
    <r>
      <rPr>
        <sz val="9"/>
        <rFont val="Arial"/>
        <family val="2"/>
      </rPr>
      <t>570-AALK</t>
    </r>
  </si>
  <si>
    <r>
      <rPr>
        <sz val="9"/>
        <rFont val="Arial"/>
        <family val="2"/>
      </rPr>
      <t>Dell Wireless Mouse-WM126 - Black</t>
    </r>
  </si>
  <si>
    <t>570-AALK.jpg</t>
  </si>
  <si>
    <t>B01B96M16E</t>
  </si>
  <si>
    <r>
      <rPr>
        <sz val="9"/>
        <color rgb="FF0000FF"/>
        <rFont val="Arial"/>
        <family val="2"/>
      </rPr>
      <t>1036c</t>
    </r>
  </si>
  <si>
    <r>
      <rPr>
        <sz val="9"/>
        <color rgb="FF0000FF"/>
        <rFont val="Arial"/>
        <family val="2"/>
      </rPr>
      <t>400-AHCC</t>
    </r>
  </si>
  <si>
    <r>
      <rPr>
        <sz val="9"/>
        <color rgb="FF0000FF"/>
        <rFont val="Arial"/>
        <family val="2"/>
      </rPr>
      <t>$          320.00</t>
    </r>
  </si>
  <si>
    <r>
      <rPr>
        <sz val="9"/>
        <color rgb="FF0000FF"/>
        <rFont val="Arial"/>
        <family val="2"/>
      </rPr>
      <t>$       208.00</t>
    </r>
  </si>
  <si>
    <r>
      <rPr>
        <sz val="9"/>
        <color rgb="FF0000FF"/>
        <rFont val="Arial"/>
        <family val="2"/>
      </rPr>
      <t>1038b</t>
    </r>
  </si>
  <si>
    <r>
      <rPr>
        <sz val="9"/>
        <color rgb="FF0000FF"/>
        <rFont val="Arial"/>
        <family val="2"/>
      </rPr>
      <t>400-AJBG</t>
    </r>
  </si>
  <si>
    <r>
      <rPr>
        <sz val="9"/>
        <color rgb="FF0000FF"/>
        <rFont val="Arial"/>
        <family val="2"/>
      </rPr>
      <t>256GB  Solid State Drive</t>
    </r>
  </si>
  <si>
    <r>
      <rPr>
        <sz val="9"/>
        <color rgb="FF0000FF"/>
        <rFont val="Arial"/>
        <family val="2"/>
      </rPr>
      <t>$          284.29</t>
    </r>
  </si>
  <si>
    <r>
      <rPr>
        <sz val="9"/>
        <color rgb="FF0000FF"/>
        <rFont val="Arial"/>
        <family val="2"/>
      </rPr>
      <t>$       184.79</t>
    </r>
  </si>
  <si>
    <r>
      <rPr>
        <sz val="9"/>
        <rFont val="Arial"/>
        <family val="2"/>
      </rPr>
      <t>1041b</t>
    </r>
  </si>
  <si>
    <r>
      <rPr>
        <sz val="9"/>
        <rFont val="Arial"/>
        <family val="2"/>
      </rPr>
      <t>400-AJBO</t>
    </r>
  </si>
  <si>
    <r>
      <rPr>
        <sz val="9"/>
        <rFont val="Arial"/>
        <family val="2"/>
      </rPr>
      <t>500G 7200 OPAL</t>
    </r>
  </si>
  <si>
    <r>
      <rPr>
        <sz val="9"/>
        <rFont val="Arial"/>
        <family val="2"/>
      </rPr>
      <t>$            84.29</t>
    </r>
  </si>
  <si>
    <r>
      <rPr>
        <sz val="9"/>
        <rFont val="Arial"/>
        <family val="2"/>
      </rPr>
      <t>$         54.79</t>
    </r>
  </si>
  <si>
    <r>
      <rPr>
        <sz val="9"/>
        <rFont val="Arial"/>
        <family val="2"/>
      </rPr>
      <t>1043c</t>
    </r>
  </si>
  <si>
    <r>
      <rPr>
        <sz val="9"/>
        <rFont val="Arial"/>
        <family val="2"/>
      </rPr>
      <t>391-BCDP</t>
    </r>
  </si>
  <si>
    <r>
      <rPr>
        <sz val="9"/>
        <rFont val="Arial"/>
        <family val="2"/>
      </rPr>
      <t>Options/Upgrades Standard, Power</t>
    </r>
  </si>
  <si>
    <r>
      <rPr>
        <sz val="9"/>
        <rFont val="Arial"/>
        <family val="2"/>
      </rPr>
      <t>1044b</t>
    </r>
  </si>
  <si>
    <r>
      <rPr>
        <sz val="9"/>
        <rFont val="Arial"/>
        <family val="2"/>
      </rPr>
      <t>331-6307</t>
    </r>
  </si>
  <si>
    <r>
      <rPr>
        <sz val="9"/>
        <rFont val="Arial"/>
        <family val="2"/>
      </rPr>
      <t>Dell E-Port Replicator Docking Station with USB 3.0</t>
    </r>
  </si>
  <si>
    <r>
      <rPr>
        <sz val="9"/>
        <rFont val="Arial"/>
        <family val="2"/>
      </rPr>
      <t>$          169.00</t>
    </r>
  </si>
  <si>
    <r>
      <rPr>
        <sz val="9"/>
        <rFont val="Arial"/>
        <family val="2"/>
      </rPr>
      <t>$       109.85</t>
    </r>
  </si>
  <si>
    <t>331-6307.jpg</t>
  </si>
  <si>
    <r>
      <rPr>
        <sz val="9"/>
        <rFont val="Arial"/>
        <family val="2"/>
      </rPr>
      <t>980-5714</t>
    </r>
  </si>
  <si>
    <r>
      <rPr>
        <sz val="9"/>
        <rFont val="Arial"/>
        <family val="2"/>
      </rPr>
      <t>Keep Your Hard Drive, 5 Year</t>
    </r>
  </si>
  <si>
    <r>
      <rPr>
        <sz val="9"/>
        <rFont val="Arial"/>
        <family val="2"/>
      </rPr>
      <t>980-9314</t>
    </r>
  </si>
  <si>
    <r>
      <rPr>
        <sz val="9"/>
        <rFont val="Arial"/>
        <family val="2"/>
      </rPr>
      <t>981-2233</t>
    </r>
  </si>
  <si>
    <r>
      <rPr>
        <sz val="9"/>
        <rFont val="Arial"/>
        <family val="2"/>
      </rPr>
      <t>Keep Your Hard Drive, 4 Year</t>
    </r>
  </si>
  <si>
    <r>
      <rPr>
        <sz val="9"/>
        <rFont val="Arial"/>
        <family val="2"/>
      </rPr>
      <t>$            25.00</t>
    </r>
  </si>
  <si>
    <r>
      <rPr>
        <sz val="9"/>
        <rFont val="Arial"/>
        <family val="2"/>
      </rPr>
      <t>$         16.25</t>
    </r>
  </si>
  <si>
    <r>
      <rPr>
        <sz val="9"/>
        <rFont val="Arial"/>
        <family val="2"/>
      </rPr>
      <t>981-5693</t>
    </r>
  </si>
  <si>
    <r>
      <rPr>
        <sz val="9"/>
        <rFont val="Arial"/>
        <family val="2"/>
      </rPr>
      <t>Standard, Power and Ultralight Laptop</t>
    </r>
  </si>
  <si>
    <r>
      <rPr>
        <sz val="9"/>
        <rFont val="Arial"/>
        <family val="2"/>
      </rPr>
      <t>983-8332</t>
    </r>
  </si>
  <si>
    <r>
      <rPr>
        <sz val="9"/>
        <rFont val="Arial"/>
        <family val="2"/>
      </rPr>
      <t>Keep Your Hard Drive, 3 Year</t>
    </r>
  </si>
  <si>
    <r>
      <rPr>
        <sz val="9"/>
        <rFont val="Arial"/>
        <family val="2"/>
      </rPr>
      <t>$            20.00</t>
    </r>
  </si>
  <si>
    <r>
      <rPr>
        <sz val="9"/>
        <rFont val="Arial"/>
        <family val="2"/>
      </rPr>
      <t>$         13.00</t>
    </r>
  </si>
  <si>
    <r>
      <rPr>
        <sz val="9"/>
        <rFont val="Arial"/>
        <family val="2"/>
      </rPr>
      <t>984-1892</t>
    </r>
  </si>
  <si>
    <r>
      <rPr>
        <sz val="9"/>
        <color rgb="FF0000FF"/>
        <rFont val="Arial"/>
        <family val="2"/>
      </rPr>
      <t>1051b</t>
    </r>
  </si>
  <si>
    <r>
      <rPr>
        <sz val="9"/>
        <color rgb="FF0000FF"/>
        <rFont val="Arial"/>
        <family val="2"/>
      </rPr>
      <t>A1475677</t>
    </r>
  </si>
  <si>
    <r>
      <rPr>
        <sz val="9"/>
        <color rgb="FF0000FF"/>
        <rFont val="Arial"/>
        <family val="2"/>
      </rPr>
      <t>Targus 16-inch Corporate Traveler Vertical Rolling Laptop Case</t>
    </r>
  </si>
  <si>
    <r>
      <rPr>
        <sz val="9"/>
        <color rgb="FF0000FF"/>
        <rFont val="Arial"/>
        <family val="2"/>
      </rPr>
      <t>$            52.99</t>
    </r>
  </si>
  <si>
    <r>
      <rPr>
        <sz val="9"/>
        <color rgb="FF0000FF"/>
        <rFont val="Arial"/>
        <family val="2"/>
      </rPr>
      <t>$         34.44</t>
    </r>
  </si>
  <si>
    <r>
      <rPr>
        <sz val="9"/>
        <color rgb="FF0000FF"/>
        <rFont val="Arial"/>
        <family val="2"/>
      </rPr>
      <t>Options/Upgrades All Laptops</t>
    </r>
  </si>
  <si>
    <t>A1475677.png</t>
  </si>
  <si>
    <r>
      <rPr>
        <sz val="9"/>
        <rFont val="Arial"/>
        <family val="2"/>
      </rPr>
      <t>1052a</t>
    </r>
  </si>
  <si>
    <r>
      <rPr>
        <sz val="9"/>
        <rFont val="Arial"/>
        <family val="2"/>
      </rPr>
      <t>A5468037</t>
    </r>
  </si>
  <si>
    <r>
      <rPr>
        <sz val="9"/>
        <rFont val="Arial"/>
        <family val="2"/>
      </rPr>
      <t>LOGITECH WIRELESS HEADSET H600</t>
    </r>
  </si>
  <si>
    <r>
      <rPr>
        <sz val="9"/>
        <rFont val="Arial"/>
        <family val="2"/>
      </rPr>
      <t>$            69.99</t>
    </r>
  </si>
  <si>
    <r>
      <rPr>
        <sz val="9"/>
        <rFont val="Arial"/>
        <family val="2"/>
      </rPr>
      <t>$         45.49</t>
    </r>
  </si>
  <si>
    <t>A5468037.png</t>
  </si>
  <si>
    <t>B005GTO07O</t>
  </si>
  <si>
    <r>
      <rPr>
        <sz val="9"/>
        <rFont val="Arial"/>
        <family val="2"/>
      </rPr>
      <t>A6107465</t>
    </r>
  </si>
  <si>
    <r>
      <rPr>
        <sz val="9"/>
        <rFont val="Arial"/>
        <family val="2"/>
      </rPr>
      <t>1054c</t>
    </r>
  </si>
  <si>
    <r>
      <rPr>
        <sz val="9"/>
        <rFont val="Arial"/>
        <family val="2"/>
      </rPr>
      <t>460-BBRC</t>
    </r>
  </si>
  <si>
    <r>
      <rPr>
        <sz val="9"/>
        <rFont val="Arial"/>
        <family val="2"/>
      </rPr>
      <t>Dell Professional Topload Carrying Case - 14”</t>
    </r>
  </si>
  <si>
    <t>460-BBRC.png</t>
  </si>
  <si>
    <t>B00M1C38IQ</t>
  </si>
  <si>
    <r>
      <rPr>
        <sz val="9"/>
        <color rgb="FF0000FF"/>
        <rFont val="Arial"/>
        <family val="2"/>
      </rPr>
      <t>1055c</t>
    </r>
  </si>
  <si>
    <r>
      <rPr>
        <sz val="9"/>
        <color rgb="FF0000FF"/>
        <rFont val="Arial"/>
        <family val="2"/>
      </rPr>
      <t>8GB (2x4GB) 2133MHz DDR4 Memory</t>
    </r>
  </si>
  <si>
    <r>
      <rPr>
        <sz val="9"/>
        <color rgb="FF0000FF"/>
        <rFont val="Arial"/>
        <family val="2"/>
      </rPr>
      <t>Options/Upgrades Standard Laptop</t>
    </r>
  </si>
  <si>
    <r>
      <rPr>
        <sz val="9"/>
        <rFont val="Arial"/>
        <family val="2"/>
      </rPr>
      <t>1056b</t>
    </r>
  </si>
  <si>
    <r>
      <rPr>
        <sz val="9"/>
        <rFont val="Arial"/>
        <family val="2"/>
      </rPr>
      <t>365-0521, 374-4751</t>
    </r>
  </si>
  <si>
    <r>
      <rPr>
        <sz val="9"/>
        <rFont val="Arial"/>
        <family val="2"/>
      </rPr>
      <t>Kensington Combination Lock</t>
    </r>
  </si>
  <si>
    <r>
      <rPr>
        <sz val="9"/>
        <rFont val="Arial"/>
        <family val="2"/>
      </rPr>
      <t>$            39.85</t>
    </r>
  </si>
  <si>
    <r>
      <rPr>
        <sz val="9"/>
        <rFont val="Arial"/>
        <family val="2"/>
      </rPr>
      <t>$         25.90</t>
    </r>
  </si>
  <si>
    <t>365-0521.png</t>
  </si>
  <si>
    <t>B005J7Y99W</t>
  </si>
  <si>
    <r>
      <rPr>
        <sz val="9"/>
        <color rgb="FF0000FF"/>
        <rFont val="Arial"/>
        <family val="2"/>
      </rPr>
      <t>1057b</t>
    </r>
  </si>
  <si>
    <r>
      <rPr>
        <sz val="9"/>
        <color rgb="FF0000FF"/>
        <rFont val="Arial"/>
        <family val="2"/>
      </rPr>
      <t>256GB Solid State Drive</t>
    </r>
  </si>
  <si>
    <r>
      <rPr>
        <sz val="9"/>
        <color rgb="FF0000FF"/>
        <rFont val="Arial"/>
        <family val="2"/>
      </rPr>
      <t>1059b</t>
    </r>
  </si>
  <si>
    <r>
      <rPr>
        <sz val="9"/>
        <color rgb="FF0000FF"/>
        <rFont val="Arial"/>
        <family val="2"/>
      </rPr>
      <t>391-BCDN</t>
    </r>
  </si>
  <si>
    <r>
      <rPr>
        <sz val="9"/>
        <color rgb="FF0000FF"/>
        <rFont val="Arial"/>
        <family val="2"/>
      </rPr>
      <t>14" Touch FHD LCD with camera, WWAN</t>
    </r>
  </si>
  <si>
    <r>
      <rPr>
        <sz val="9"/>
        <color rgb="FF0000FF"/>
        <rFont val="Arial"/>
        <family val="2"/>
      </rPr>
      <t>$          280.00</t>
    </r>
  </si>
  <si>
    <r>
      <rPr>
        <sz val="9"/>
        <color rgb="FF0000FF"/>
        <rFont val="Arial"/>
        <family val="2"/>
      </rPr>
      <t>$       182.00</t>
    </r>
  </si>
  <si>
    <t>B01N79L60C</t>
  </si>
  <si>
    <r>
      <rPr>
        <sz val="9"/>
        <color rgb="FF0000FF"/>
        <rFont val="Arial"/>
        <family val="2"/>
      </rPr>
      <t>1060b</t>
    </r>
  </si>
  <si>
    <r>
      <rPr>
        <sz val="9"/>
        <color rgb="FF0000FF"/>
        <rFont val="Arial"/>
        <family val="2"/>
      </rPr>
      <t>391-BCEV, 451-BBPK</t>
    </r>
  </si>
  <si>
    <r>
      <rPr>
        <sz val="9"/>
        <color rgb="FF0000FF"/>
        <rFont val="Arial"/>
        <family val="2"/>
      </rPr>
      <t>12.5” FHD Touch with Corning® Gorilla® Glass NBT (1920 x 10800) LCD with camera, WIGI</t>
    </r>
  </si>
  <si>
    <r>
      <rPr>
        <sz val="9"/>
        <color rgb="FF0000FF"/>
        <rFont val="Arial"/>
        <family val="2"/>
      </rPr>
      <t>$          379.00</t>
    </r>
  </si>
  <si>
    <r>
      <rPr>
        <sz val="9"/>
        <color rgb="FF0000FF"/>
        <rFont val="Arial"/>
        <family val="2"/>
      </rPr>
      <t>$       246.35</t>
    </r>
  </si>
  <si>
    <t>B017XPPB3K</t>
  </si>
  <si>
    <r>
      <rPr>
        <sz val="9"/>
        <rFont val="Arial"/>
        <family val="2"/>
      </rPr>
      <t>1062a</t>
    </r>
  </si>
  <si>
    <r>
      <rPr>
        <sz val="9"/>
        <rFont val="Arial"/>
        <family val="2"/>
      </rPr>
      <t>580-ACKL</t>
    </r>
  </si>
  <si>
    <r>
      <rPr>
        <sz val="9"/>
        <rFont val="Arial"/>
        <family val="2"/>
      </rPr>
      <t>Backlit Keyboard</t>
    </r>
  </si>
  <si>
    <r>
      <rPr>
        <sz val="9"/>
        <rFont val="Arial"/>
        <family val="2"/>
      </rPr>
      <t>$            50.00</t>
    </r>
  </si>
  <si>
    <r>
      <rPr>
        <sz val="9"/>
        <rFont val="Arial"/>
        <family val="2"/>
      </rPr>
      <t>$         32.50</t>
    </r>
  </si>
  <si>
    <t>580-ACKL.png</t>
  </si>
  <si>
    <r>
      <rPr>
        <sz val="9"/>
        <color rgb="FF0000FF"/>
        <rFont val="Arial"/>
        <family val="2"/>
      </rPr>
      <t>1063a</t>
    </r>
  </si>
  <si>
    <r>
      <rPr>
        <sz val="9"/>
        <color rgb="FF0000FF"/>
        <rFont val="Arial"/>
        <family val="2"/>
      </rPr>
      <t>391-BCDH</t>
    </r>
  </si>
  <si>
    <t>B01M161UFE</t>
  </si>
  <si>
    <r>
      <rPr>
        <sz val="9"/>
        <rFont val="Arial"/>
        <family val="2"/>
      </rPr>
      <t>1064a</t>
    </r>
  </si>
  <si>
    <r>
      <rPr>
        <sz val="9"/>
        <rFont val="Arial"/>
        <family val="2"/>
      </rPr>
      <t>391-BCFN</t>
    </r>
  </si>
  <si>
    <r>
      <rPr>
        <sz val="9"/>
        <rFont val="Arial"/>
        <family val="2"/>
      </rPr>
      <t>$          480.00</t>
    </r>
  </si>
  <si>
    <r>
      <rPr>
        <sz val="9"/>
        <rFont val="Arial"/>
        <family val="2"/>
      </rPr>
      <t>$       312.00</t>
    </r>
  </si>
  <si>
    <t>B01MFBI37V</t>
  </si>
  <si>
    <r>
      <rPr>
        <sz val="9"/>
        <rFont val="Arial"/>
        <family val="2"/>
      </rPr>
      <t>1065a</t>
    </r>
  </si>
  <si>
    <r>
      <rPr>
        <sz val="9"/>
        <rFont val="Arial"/>
        <family val="2"/>
      </rPr>
      <t xml:space="preserve">954-3471,
</t>
    </r>
    <r>
      <rPr>
        <sz val="9"/>
        <rFont val="Arial"/>
        <family val="2"/>
      </rPr>
      <t>421-9983</t>
    </r>
  </si>
  <si>
    <r>
      <rPr>
        <sz val="9"/>
        <rFont val="Arial"/>
        <family val="2"/>
      </rPr>
      <t xml:space="preserve">PS4SW,DDPE,ENTERPRISE EDITION,5YR, DDPE Enterprise
</t>
    </r>
    <r>
      <rPr>
        <sz val="9"/>
        <rFont val="Arial"/>
        <family val="2"/>
      </rPr>
      <t>Edition DD</t>
    </r>
  </si>
  <si>
    <r>
      <rPr>
        <sz val="9"/>
        <rFont val="Arial"/>
        <family val="2"/>
      </rPr>
      <t>$          129.00</t>
    </r>
  </si>
  <si>
    <r>
      <rPr>
        <sz val="9"/>
        <rFont val="Arial"/>
        <family val="2"/>
      </rPr>
      <t>$         83.85</t>
    </r>
  </si>
  <si>
    <r>
      <rPr>
        <sz val="9"/>
        <color rgb="FF0000FF"/>
        <rFont val="Arial"/>
        <family val="2"/>
      </rPr>
      <t>1067a</t>
    </r>
  </si>
  <si>
    <r>
      <rPr>
        <sz val="9"/>
        <color rgb="FF0000FF"/>
        <rFont val="Arial"/>
        <family val="2"/>
      </rPr>
      <t>16GB (2x8GB) DDR4,2133MHz</t>
    </r>
  </si>
  <si>
    <r>
      <rPr>
        <sz val="9"/>
        <rFont val="Arial"/>
        <family val="2"/>
      </rPr>
      <t>1069a</t>
    </r>
  </si>
  <si>
    <r>
      <rPr>
        <sz val="9"/>
        <rFont val="Arial"/>
        <family val="2"/>
      </rPr>
      <t>555-BCMT</t>
    </r>
  </si>
  <si>
    <r>
      <rPr>
        <sz val="9"/>
        <rFont val="Arial"/>
        <family val="2"/>
      </rPr>
      <t>Intel® Dual-Band Wireless-AC 8260 Wi-Fi + BT 4.1 Wireless Card (2x2)</t>
    </r>
  </si>
  <si>
    <r>
      <rPr>
        <sz val="9"/>
        <rFont val="Arial"/>
        <family val="2"/>
      </rPr>
      <t>460-BBNE</t>
    </r>
  </si>
  <si>
    <r>
      <rPr>
        <sz val="9"/>
        <rFont val="Arial"/>
        <family val="2"/>
      </rPr>
      <t>DELL Premier Backpack</t>
    </r>
  </si>
  <si>
    <t>460-BBNE.jpg</t>
  </si>
  <si>
    <t>B00O23J7LO</t>
  </si>
  <si>
    <r>
      <rPr>
        <sz val="9"/>
        <rFont val="Arial"/>
        <family val="2"/>
      </rPr>
      <t>1071a</t>
    </r>
  </si>
  <si>
    <r>
      <rPr>
        <sz val="9"/>
        <rFont val="Arial"/>
        <family val="2"/>
      </rPr>
      <t>331-9053</t>
    </r>
  </si>
  <si>
    <r>
      <rPr>
        <sz val="9"/>
        <rFont val="Arial"/>
        <family val="2"/>
      </rPr>
      <t>DELL AC Adapter</t>
    </r>
  </si>
  <si>
    <r>
      <rPr>
        <sz val="9"/>
        <rFont val="Arial"/>
        <family val="2"/>
      </rPr>
      <t>$          139.99</t>
    </r>
  </si>
  <si>
    <r>
      <rPr>
        <sz val="9"/>
        <rFont val="Arial"/>
        <family val="2"/>
      </rPr>
      <t>$         90.99</t>
    </r>
  </si>
  <si>
    <t>331-9053.jpg</t>
  </si>
  <si>
    <t>B01BD2JXRY</t>
  </si>
  <si>
    <r>
      <rPr>
        <sz val="9"/>
        <rFont val="Arial"/>
        <family val="2"/>
      </rPr>
      <t>1072a</t>
    </r>
  </si>
  <si>
    <r>
      <rPr>
        <sz val="9"/>
        <rFont val="Arial"/>
        <family val="2"/>
      </rPr>
      <t>1073a</t>
    </r>
  </si>
  <si>
    <r>
      <rPr>
        <sz val="9"/>
        <rFont val="Arial"/>
        <family val="2"/>
      </rPr>
      <t>1074a</t>
    </r>
  </si>
  <si>
    <r>
      <rPr>
        <sz val="9"/>
        <rFont val="Arial"/>
        <family val="2"/>
      </rPr>
      <t>Dual Pointing palmrest With Smart Card and Fingerprint Reader</t>
    </r>
  </si>
  <si>
    <t>B00WIP2T6S</t>
  </si>
  <si>
    <r>
      <rPr>
        <sz val="9"/>
        <rFont val="Calibri"/>
        <family val="2"/>
      </rPr>
      <t>332-2270</t>
    </r>
  </si>
  <si>
    <r>
      <rPr>
        <sz val="9"/>
        <rFont val="Arial"/>
        <family val="2"/>
      </rPr>
      <t>Dell Adapter Mini Displayport to VGA</t>
    </r>
  </si>
  <si>
    <r>
      <rPr>
        <sz val="9"/>
        <rFont val="Arial"/>
        <family val="2"/>
      </rPr>
      <t>$            34.99</t>
    </r>
  </si>
  <si>
    <r>
      <rPr>
        <sz val="9"/>
        <rFont val="Arial"/>
        <family val="2"/>
      </rPr>
      <t>$         22.74</t>
    </r>
  </si>
  <si>
    <t>332-2270.jpg</t>
  </si>
  <si>
    <t>B00GK5Z1E4</t>
  </si>
  <si>
    <r>
      <rPr>
        <sz val="9"/>
        <rFont val="Calibri"/>
        <family val="2"/>
      </rPr>
      <t>A7639742</t>
    </r>
  </si>
  <si>
    <r>
      <rPr>
        <sz val="9"/>
        <rFont val="Calibri"/>
        <family val="2"/>
      </rPr>
      <t>DELL</t>
    </r>
  </si>
  <si>
    <r>
      <rPr>
        <sz val="9"/>
        <rFont val="Arial"/>
        <family val="2"/>
      </rPr>
      <t>$            15.99</t>
    </r>
  </si>
  <si>
    <r>
      <rPr>
        <sz val="9"/>
        <rFont val="Arial"/>
        <family val="2"/>
      </rPr>
      <t>$         10.39</t>
    </r>
  </si>
  <si>
    <r>
      <rPr>
        <sz val="9"/>
        <rFont val="Calibri"/>
        <family val="2"/>
      </rPr>
      <t>451-BBKV</t>
    </r>
  </si>
  <si>
    <r>
      <rPr>
        <sz val="9"/>
        <rFont val="Calibri"/>
        <family val="2"/>
      </rPr>
      <t>Dell Portable Power Companion (18000mAh)</t>
    </r>
  </si>
  <si>
    <r>
      <rPr>
        <sz val="9"/>
        <rFont val="Calibri"/>
        <family val="2"/>
      </rPr>
      <t>EACH</t>
    </r>
  </si>
  <si>
    <t>451-BBKV.jpg</t>
  </si>
  <si>
    <t>B00PC9HG0Q</t>
  </si>
  <si>
    <r>
      <rPr>
        <sz val="9"/>
        <color rgb="FF0000FF"/>
        <rFont val="Arial"/>
        <family val="2"/>
      </rPr>
      <t>1078a</t>
    </r>
  </si>
  <si>
    <r>
      <rPr>
        <sz val="9"/>
        <color rgb="FF0000FF"/>
        <rFont val="Calibri"/>
        <family val="2"/>
      </rPr>
      <t>400-AHHX</t>
    </r>
  </si>
  <si>
    <r>
      <rPr>
        <sz val="9"/>
        <color rgb="FF0000FF"/>
        <rFont val="Calibri"/>
        <family val="2"/>
      </rPr>
      <t>DELL</t>
    </r>
  </si>
  <si>
    <r>
      <rPr>
        <sz val="9"/>
        <color rgb="FF0000FF"/>
        <rFont val="Calibri"/>
        <family val="2"/>
      </rPr>
      <t>128GB SSD</t>
    </r>
  </si>
  <si>
    <r>
      <rPr>
        <sz val="9"/>
        <color rgb="FF0000FF"/>
        <rFont val="Calibri"/>
        <family val="2"/>
      </rPr>
      <t>EACH</t>
    </r>
  </si>
  <si>
    <r>
      <rPr>
        <sz val="9"/>
        <color rgb="FF0000FF"/>
        <rFont val="Arial"/>
        <family val="2"/>
      </rPr>
      <t>Standard and Power Laptops</t>
    </r>
  </si>
  <si>
    <r>
      <rPr>
        <sz val="9"/>
        <color rgb="FF0000FF"/>
        <rFont val="Arial"/>
        <family val="2"/>
      </rPr>
      <t>1079a</t>
    </r>
  </si>
  <si>
    <r>
      <rPr>
        <sz val="9"/>
        <color rgb="FF0000FF"/>
        <rFont val="Calibri"/>
        <family val="2"/>
      </rPr>
      <t>370-ACDD</t>
    </r>
  </si>
  <si>
    <r>
      <rPr>
        <sz val="9"/>
        <color rgb="FF0000FF"/>
        <rFont val="Calibri"/>
        <family val="2"/>
      </rPr>
      <t>8GB (1x16GB) 2133MHz DDR4 Memory</t>
    </r>
  </si>
  <si>
    <r>
      <rPr>
        <sz val="9"/>
        <rFont val="Arial"/>
        <family val="2"/>
      </rPr>
      <t>319-BBDS, 320-BBQV, 391 BCFG</t>
    </r>
  </si>
  <si>
    <r>
      <rPr>
        <sz val="9"/>
        <rFont val="Arial"/>
        <family val="2"/>
      </rPr>
      <t>$          227.14</t>
    </r>
  </si>
  <si>
    <r>
      <rPr>
        <sz val="9"/>
        <rFont val="Arial"/>
        <family val="2"/>
      </rPr>
      <t>$       147.64</t>
    </r>
  </si>
  <si>
    <r>
      <rPr>
        <sz val="9"/>
        <color rgb="FF0000FF"/>
        <rFont val="Arial"/>
        <family val="2"/>
      </rPr>
      <t>400-AHHV</t>
    </r>
  </si>
  <si>
    <r>
      <rPr>
        <sz val="9"/>
        <color rgb="FF0000FF"/>
        <rFont val="Arial"/>
        <family val="2"/>
      </rPr>
      <t>M.2 512GB SATA Class 20 Solid State Drive</t>
    </r>
  </si>
  <si>
    <r>
      <rPr>
        <sz val="9"/>
        <color rgb="FF0000FF"/>
        <rFont val="Arial"/>
        <family val="2"/>
      </rPr>
      <t>$       377.00</t>
    </r>
  </si>
  <si>
    <r>
      <rPr>
        <sz val="9"/>
        <color rgb="FF0000FF"/>
        <rFont val="Arial"/>
        <family val="2"/>
      </rPr>
      <t>[421-9983][954-3463][391- BCDQ]</t>
    </r>
  </si>
  <si>
    <r>
      <rPr>
        <sz val="9"/>
        <color rgb="FF0000FF"/>
        <rFont val="Arial"/>
        <family val="2"/>
      </rPr>
      <t>$       132.60</t>
    </r>
  </si>
  <si>
    <r>
      <rPr>
        <sz val="9"/>
        <color rgb="FF0000FF"/>
        <rFont val="Arial"/>
        <family val="2"/>
      </rPr>
      <t>[452-BBLQ]</t>
    </r>
  </si>
  <si>
    <r>
      <rPr>
        <sz val="9"/>
        <color rgb="FF0000FF"/>
        <rFont val="Arial"/>
        <family val="2"/>
      </rPr>
      <t>$       142.35</t>
    </r>
  </si>
  <si>
    <t>452-BBLQ.jpg</t>
  </si>
  <si>
    <t>B00370D4S0</t>
  </si>
  <si>
    <r>
      <rPr>
        <sz val="9"/>
        <color rgb="FF0000FF"/>
        <rFont val="Arial"/>
        <family val="2"/>
      </rPr>
      <t>338-BHOZ</t>
    </r>
  </si>
  <si>
    <r>
      <rPr>
        <sz val="9"/>
        <color rgb="FF0000FF"/>
        <rFont val="Arial"/>
        <family val="2"/>
      </rPr>
      <t>AMD Radeon™ R7 M370, for I7-6820H No Type C (Vpro Capable)</t>
    </r>
  </si>
  <si>
    <r>
      <rPr>
        <sz val="9"/>
        <color rgb="FF0000FF"/>
        <rFont val="Arial"/>
        <family val="2"/>
      </rPr>
      <t>$         83.85</t>
    </r>
  </si>
  <si>
    <t>B00ZGF11YS</t>
  </si>
  <si>
    <r>
      <rPr>
        <sz val="9"/>
        <color rgb="FF0000FF"/>
        <rFont val="Arial"/>
        <family val="2"/>
      </rPr>
      <t>450-AAYU</t>
    </r>
  </si>
  <si>
    <r>
      <rPr>
        <sz val="9"/>
        <color rgb="FF0000FF"/>
        <rFont val="Arial"/>
        <family val="2"/>
      </rPr>
      <t>90 Watt AC Adaptor</t>
    </r>
  </si>
  <si>
    <r>
      <rPr>
        <sz val="9"/>
        <color rgb="FF0000FF"/>
        <rFont val="Arial"/>
        <family val="2"/>
      </rPr>
      <t>$           3.25</t>
    </r>
  </si>
  <si>
    <t>450-AAYU.jpg</t>
  </si>
  <si>
    <t>B003AOTEJ6</t>
  </si>
  <si>
    <r>
      <rPr>
        <sz val="9"/>
        <color rgb="FF0000FF"/>
        <rFont val="Arial"/>
        <family val="2"/>
      </rPr>
      <t>346-BBSG</t>
    </r>
  </si>
  <si>
    <r>
      <rPr>
        <sz val="9"/>
        <color rgb="FF0000FF"/>
        <rFont val="Arial"/>
        <family val="2"/>
      </rPr>
      <t>Dual Pointing palmrest With Smart Card and Fingerprint Reader</t>
    </r>
  </si>
  <si>
    <r>
      <rPr>
        <sz val="9"/>
        <color rgb="FF0000FF"/>
        <rFont val="Arial"/>
        <family val="2"/>
      </rPr>
      <t>$         19.50</t>
    </r>
  </si>
  <si>
    <r>
      <rPr>
        <sz val="9"/>
        <color rgb="FF0000FF"/>
        <rFont val="Arial"/>
        <family val="2"/>
      </rPr>
      <t>631-AARO</t>
    </r>
  </si>
  <si>
    <r>
      <rPr>
        <sz val="9"/>
        <color rgb="FF0000FF"/>
        <rFont val="Arial"/>
        <family val="2"/>
      </rPr>
      <t>Intel vPro™ Technology’s Advanced Management Features</t>
    </r>
  </si>
  <si>
    <r>
      <rPr>
        <sz val="9"/>
        <color rgb="FF0000FF"/>
        <rFont val="Arial"/>
        <family val="2"/>
      </rPr>
      <t>391-BCDL</t>
    </r>
  </si>
  <si>
    <r>
      <rPr>
        <sz val="9"/>
        <color rgb="FF0000FF"/>
        <rFont val="Arial"/>
        <family val="2"/>
      </rPr>
      <t>15.6" FHD (1920 x 1080) Anti Glare LCD, Camera and Microphone, WWAN Capable</t>
    </r>
  </si>
  <si>
    <r>
      <rPr>
        <sz val="9"/>
        <color rgb="FF0000FF"/>
        <rFont val="Arial"/>
        <family val="2"/>
      </rPr>
      <t>$         71.50</t>
    </r>
  </si>
  <si>
    <t>B01N0K3246</t>
  </si>
  <si>
    <r>
      <rPr>
        <sz val="9"/>
        <color rgb="FF0000FF"/>
        <rFont val="Arial"/>
        <family val="2"/>
      </rPr>
      <t>338-BHLO</t>
    </r>
  </si>
  <si>
    <r>
      <rPr>
        <sz val="9"/>
        <color rgb="FF0000FF"/>
        <rFont val="Arial"/>
        <family val="2"/>
      </rPr>
      <t>AMD Radeon™ R7 M360, for I7-6600U</t>
    </r>
  </si>
  <si>
    <t>B00ZCBEO2C</t>
  </si>
  <si>
    <r>
      <rPr>
        <sz val="9"/>
        <color rgb="FF0000FF"/>
        <rFont val="Arial"/>
        <family val="2"/>
      </rPr>
      <t>379-BCGD</t>
    </r>
  </si>
  <si>
    <t>I7-6820HQ Intel® Core™ i7-6820HQ (Quad Core, 2.7GHz, 8M cache,</t>
  </si>
  <si>
    <r>
      <rPr>
        <sz val="9"/>
        <color rgb="FF0000FF"/>
        <rFont val="Arial"/>
        <family val="2"/>
      </rPr>
      <t>$       299.00</t>
    </r>
  </si>
  <si>
    <t>B01FJLAITC</t>
  </si>
  <si>
    <r>
      <rPr>
        <sz val="9"/>
        <color rgb="FF0000FF"/>
        <rFont val="Arial"/>
        <family val="2"/>
      </rPr>
      <t>631-AARQ</t>
    </r>
  </si>
  <si>
    <r>
      <rPr>
        <sz val="9"/>
        <color rgb="FF0000FF"/>
        <rFont val="Arial"/>
        <family val="2"/>
      </rPr>
      <t>INTEL VPRO - ME IN,</t>
    </r>
  </si>
  <si>
    <r>
      <rPr>
        <sz val="9"/>
        <color rgb="FF0000FF"/>
        <rFont val="Arial"/>
        <family val="2"/>
      </rPr>
      <t>391-BCFO</t>
    </r>
  </si>
  <si>
    <r>
      <rPr>
        <sz val="9"/>
        <color rgb="FF0000FF"/>
        <rFont val="Arial"/>
        <family val="2"/>
      </rPr>
      <t>14.0” FHD (1920 x 1080) Anti Glare LCD, Camera and Mic, WLAN/WWAN Capable</t>
    </r>
  </si>
  <si>
    <t>B01FT82PDM</t>
  </si>
  <si>
    <r>
      <rPr>
        <sz val="9"/>
        <color rgb="FF0000FF"/>
        <rFont val="Arial"/>
        <family val="2"/>
      </rPr>
      <t>631-AARG</t>
    </r>
  </si>
  <si>
    <r>
      <rPr>
        <sz val="9"/>
        <color rgb="FF0000FF"/>
        <rFont val="Arial"/>
        <family val="2"/>
      </rPr>
      <t>346-BBUY</t>
    </r>
  </si>
  <si>
    <t>346-BBUY.jpg</t>
  </si>
  <si>
    <t>B004KKOQ3I</t>
  </si>
  <si>
    <r>
      <rPr>
        <sz val="9"/>
        <color rgb="FF0000FF"/>
        <rFont val="Arial"/>
        <family val="2"/>
      </rPr>
      <t>583-BCUS</t>
    </r>
  </si>
  <si>
    <r>
      <rPr>
        <sz val="9"/>
        <color rgb="FF0000FF"/>
        <rFont val="Arial"/>
        <family val="2"/>
      </rPr>
      <t>82 Key Internal Backlight English Keyboard</t>
    </r>
  </si>
  <si>
    <r>
      <rPr>
        <sz val="9"/>
        <color rgb="FF0000FF"/>
        <rFont val="Arial"/>
        <family val="2"/>
      </rPr>
      <t>$         32.50</t>
    </r>
  </si>
  <si>
    <t>Keyboard.jpg</t>
  </si>
  <si>
    <r>
      <rPr>
        <sz val="9"/>
        <color rgb="FF0000FF"/>
        <rFont val="Arial"/>
        <family val="2"/>
      </rPr>
      <t>492-BBFM</t>
    </r>
  </si>
  <si>
    <r>
      <rPr>
        <sz val="9"/>
        <color rgb="FF0000FF"/>
        <rFont val="Arial"/>
        <family val="2"/>
      </rPr>
      <t>Dell Adapter - Mini DisplayPort to VGA</t>
    </r>
  </si>
  <si>
    <r>
      <rPr>
        <sz val="9"/>
        <color rgb="FF0000FF"/>
        <rFont val="Arial"/>
        <family val="2"/>
      </rPr>
      <t>$         24.37</t>
    </r>
  </si>
  <si>
    <t>492-BBFM.jpg</t>
  </si>
  <si>
    <t>B005QAL2KG</t>
  </si>
  <si>
    <r>
      <rPr>
        <sz val="9"/>
        <color rgb="FF0000FF"/>
        <rFont val="Arial"/>
        <family val="2"/>
      </rPr>
      <t>391-BCFB</t>
    </r>
  </si>
  <si>
    <r>
      <rPr>
        <sz val="9"/>
        <color rgb="FF0000FF"/>
        <rFont val="Arial"/>
        <family val="2"/>
      </rPr>
      <t>12.5” FHD (1920 x 1080) Anti Glare LCD with Camera and mic, WLAN</t>
    </r>
  </si>
  <si>
    <t>B01MRIXMZX</t>
  </si>
  <si>
    <r>
      <rPr>
        <sz val="9"/>
        <color rgb="FF0000FF"/>
        <rFont val="Arial"/>
        <family val="2"/>
      </rPr>
      <t>379-BCFX</t>
    </r>
  </si>
  <si>
    <r>
      <rPr>
        <sz val="9"/>
        <color rgb="FF0000FF"/>
        <rFont val="Arial"/>
        <family val="2"/>
      </rPr>
      <t>$       143.00</t>
    </r>
  </si>
  <si>
    <t>B004OXOGBI</t>
  </si>
  <si>
    <r>
      <rPr>
        <sz val="9"/>
        <color rgb="FF0000FF"/>
        <rFont val="Arial"/>
        <family val="2"/>
      </rPr>
      <t>631-AARD</t>
    </r>
  </si>
  <si>
    <r>
      <rPr>
        <sz val="9"/>
        <color rgb="FF0000FF"/>
        <rFont val="Arial"/>
        <family val="2"/>
      </rPr>
      <t>583-BCUH</t>
    </r>
  </si>
  <si>
    <r>
      <rPr>
        <sz val="9"/>
        <color rgb="FF0000FF"/>
        <rFont val="Arial"/>
        <family val="2"/>
      </rPr>
      <t>555-BCMV</t>
    </r>
  </si>
  <si>
    <r>
      <rPr>
        <sz val="9"/>
        <color rgb="FF0000FF"/>
        <rFont val="Arial"/>
        <family val="2"/>
      </rPr>
      <t>Intel® Tri-Band Wireless-AC 18260 WiGig + Wi-Fi + BT4.1 Wireless C</t>
    </r>
  </si>
  <si>
    <r>
      <rPr>
        <sz val="9"/>
        <color rgb="FF0000FF"/>
        <rFont val="Arial"/>
        <family val="2"/>
      </rPr>
      <t>$         16.25</t>
    </r>
  </si>
  <si>
    <r>
      <rPr>
        <sz val="9"/>
        <color rgb="FF0000FF"/>
        <rFont val="Arial"/>
        <family val="2"/>
      </rPr>
      <t>490-BCPK, 490-BCQJ</t>
    </r>
  </si>
  <si>
    <r>
      <rPr>
        <sz val="9"/>
        <color rgb="FF0000FF"/>
        <rFont val="Arial"/>
        <family val="2"/>
      </rPr>
      <t>Nvidia® Quadro® M2000M w/4GB GDDR5</t>
    </r>
  </si>
  <si>
    <r>
      <rPr>
        <sz val="9"/>
        <color rgb="FF0000FF"/>
        <rFont val="Arial"/>
        <family val="2"/>
      </rPr>
      <t>$       399.29</t>
    </r>
  </si>
  <si>
    <t>M9R72AV.jpg</t>
  </si>
  <si>
    <t>B00UPHAT2C</t>
  </si>
  <si>
    <r>
      <rPr>
        <sz val="9"/>
        <color rgb="FF0000FF"/>
        <rFont val="Arial"/>
        <family val="2"/>
      </rPr>
      <t>400-AFGV</t>
    </r>
  </si>
  <si>
    <r>
      <rPr>
        <sz val="9"/>
        <color rgb="FF0000FF"/>
        <rFont val="Arial"/>
        <family val="2"/>
      </rPr>
      <t>512GB SSD</t>
    </r>
  </si>
  <si>
    <r>
      <rPr>
        <sz val="9"/>
        <color rgb="FF0000FF"/>
        <rFont val="Arial"/>
        <family val="2"/>
      </rPr>
      <t>$       324.07</t>
    </r>
  </si>
  <si>
    <r>
      <rPr>
        <sz val="9"/>
        <color rgb="FF0000FF"/>
        <rFont val="Arial"/>
        <family val="2"/>
      </rPr>
      <t>Intel Core i7-6920HQ (quad Core 2.90 Ghz, 3.80GHz Turbo, 8B 45W w</t>
    </r>
  </si>
  <si>
    <r>
      <rPr>
        <sz val="9"/>
        <color rgb="FF0000FF"/>
        <rFont val="Arial"/>
        <family val="2"/>
      </rPr>
      <t>319-BBDS, 320-BBQV, 391 BCFF</t>
    </r>
  </si>
  <si>
    <t>15.6" UltraSharp™ FHD IPS (1920x1080) Wide View Anti-Glare LED-b</t>
  </si>
  <si>
    <r>
      <rPr>
        <sz val="9"/>
        <color rgb="FF0000FF"/>
        <rFont val="Arial"/>
        <family val="2"/>
      </rPr>
      <t>$          270.00</t>
    </r>
  </si>
  <si>
    <r>
      <rPr>
        <sz val="9"/>
        <color rgb="FF0000FF"/>
        <rFont val="Arial"/>
        <family val="2"/>
      </rPr>
      <t>$       175.50</t>
    </r>
  </si>
  <si>
    <t>B000HR74JG</t>
  </si>
  <si>
    <r>
      <rPr>
        <sz val="9"/>
        <color rgb="FF0000FF"/>
        <rFont val="Arial"/>
        <family val="2"/>
      </rPr>
      <t>370-ACSV</t>
    </r>
  </si>
  <si>
    <r>
      <rPr>
        <sz val="9"/>
        <color rgb="FF0000FF"/>
        <rFont val="Arial"/>
        <family val="2"/>
      </rPr>
      <t>$          588.57</t>
    </r>
  </si>
  <si>
    <r>
      <rPr>
        <sz val="9"/>
        <color rgb="FF0000FF"/>
        <rFont val="Arial"/>
        <family val="2"/>
      </rPr>
      <t>$       382.57</t>
    </r>
  </si>
  <si>
    <t>B00TP5QYRE</t>
  </si>
  <si>
    <r>
      <rPr>
        <sz val="9"/>
        <color rgb="FF0000FF"/>
        <rFont val="Arial"/>
        <family val="2"/>
      </rPr>
      <t>580-ACLF</t>
    </r>
  </si>
  <si>
    <r>
      <rPr>
        <sz val="9"/>
        <color rgb="FF0000FF"/>
        <rFont val="Arial"/>
        <family val="2"/>
      </rPr>
      <t>$            50.00</t>
    </r>
  </si>
  <si>
    <r>
      <rPr>
        <sz val="9"/>
        <color rgb="FF0000FF"/>
        <rFont val="Arial"/>
        <family val="2"/>
      </rPr>
      <t>338-BHRI</t>
    </r>
  </si>
  <si>
    <r>
      <rPr>
        <sz val="9"/>
        <color rgb="FF0000FF"/>
        <rFont val="Arial"/>
        <family val="2"/>
      </rPr>
      <t>$            42.86</t>
    </r>
  </si>
  <si>
    <r>
      <rPr>
        <sz val="9"/>
        <color rgb="FF0000FF"/>
        <rFont val="Arial"/>
        <family val="2"/>
      </rPr>
      <t>$         27.86</t>
    </r>
  </si>
  <si>
    <t>338-BHRI.jpg</t>
  </si>
  <si>
    <t>B01C8PHWQY</t>
  </si>
  <si>
    <r>
      <rPr>
        <sz val="9"/>
        <color rgb="FF0000FF"/>
        <rFont val="Arial"/>
        <family val="2"/>
      </rPr>
      <t>401-AAPS</t>
    </r>
  </si>
  <si>
    <r>
      <rPr>
        <sz val="9"/>
        <color rgb="FF0000FF"/>
        <rFont val="Arial"/>
        <family val="2"/>
      </rPr>
      <t>Secondary drive 1TB 2.5 inch 7200 rpm SATA Hard Drive</t>
    </r>
  </si>
  <si>
    <r>
      <rPr>
        <sz val="9"/>
        <color rgb="FF0000FF"/>
        <rFont val="Arial"/>
        <family val="2"/>
      </rPr>
      <t>$       129.07</t>
    </r>
  </si>
  <si>
    <t>B00OBRFFAS</t>
  </si>
  <si>
    <r>
      <rPr>
        <sz val="9"/>
        <color rgb="FF0000FF"/>
        <rFont val="Arial"/>
        <family val="2"/>
      </rPr>
      <t>2000b</t>
    </r>
  </si>
  <si>
    <r>
      <rPr>
        <sz val="9"/>
        <color rgb="FF0000FF"/>
        <rFont val="Arial"/>
        <family val="2"/>
      </rPr>
      <t xml:space="preserve">997-1022,997-1024, 935-
</t>
    </r>
    <r>
      <rPr>
        <sz val="9"/>
        <color rgb="FF0000FF"/>
        <rFont val="Arial"/>
        <family val="2"/>
      </rPr>
      <t>8283</t>
    </r>
  </si>
  <si>
    <r>
      <rPr>
        <sz val="9"/>
        <color rgb="FF0000FF"/>
        <rFont val="Arial"/>
        <family val="2"/>
      </rPr>
      <t>4 Year Basic Hardware Service with 4 Year NBD Onsite Service</t>
    </r>
  </si>
  <si>
    <r>
      <rPr>
        <sz val="9"/>
        <color rgb="FF0000FF"/>
        <rFont val="Arial"/>
        <family val="2"/>
      </rPr>
      <t>$          577.66</t>
    </r>
  </si>
  <si>
    <r>
      <rPr>
        <sz val="9"/>
        <color rgb="FF0000FF"/>
        <rFont val="Arial"/>
        <family val="2"/>
      </rPr>
      <t>$       398.59</t>
    </r>
  </si>
  <si>
    <r>
      <rPr>
        <sz val="9"/>
        <color rgb="FF0000FF"/>
        <rFont val="Arial"/>
        <family val="2"/>
      </rPr>
      <t>31%</t>
    </r>
  </si>
  <si>
    <r>
      <rPr>
        <b/>
        <sz val="9"/>
        <rFont val="Arial"/>
        <family val="2"/>
      </rPr>
      <t>Service Options/Upgrades</t>
    </r>
  </si>
  <si>
    <r>
      <rPr>
        <sz val="9"/>
        <color rgb="FF0000FF"/>
        <rFont val="Arial"/>
        <family val="2"/>
      </rPr>
      <t>Service Options/Upgrades Mobile Workstation</t>
    </r>
  </si>
  <si>
    <t>Dell_services2.png</t>
  </si>
  <si>
    <r>
      <rPr>
        <sz val="9"/>
        <color rgb="FF0000FF"/>
        <rFont val="Arial"/>
        <family val="2"/>
      </rPr>
      <t>2001b</t>
    </r>
  </si>
  <si>
    <r>
      <rPr>
        <sz val="9"/>
        <color rgb="FF0000FF"/>
        <rFont val="Arial"/>
        <family val="2"/>
      </rPr>
      <t xml:space="preserve">997-1022,997-1025, 933-
</t>
    </r>
    <r>
      <rPr>
        <sz val="9"/>
        <color rgb="FF0000FF"/>
        <rFont val="Arial"/>
        <family val="2"/>
      </rPr>
      <t>9854</t>
    </r>
  </si>
  <si>
    <r>
      <rPr>
        <sz val="9"/>
        <color rgb="FF0000FF"/>
        <rFont val="Arial"/>
        <family val="2"/>
      </rPr>
      <t>5 Year Basic Hardware Service with 5 Year NBD Onsite Service</t>
    </r>
  </si>
  <si>
    <r>
      <rPr>
        <sz val="9"/>
        <color rgb="FF0000FF"/>
        <rFont val="Arial"/>
        <family val="2"/>
      </rPr>
      <t>$          823.23</t>
    </r>
  </si>
  <si>
    <r>
      <rPr>
        <sz val="9"/>
        <color rgb="FF0000FF"/>
        <rFont val="Arial"/>
        <family val="2"/>
      </rPr>
      <t>$       568.03</t>
    </r>
  </si>
  <si>
    <r>
      <rPr>
        <sz val="9"/>
        <color rgb="FF0000FF"/>
        <rFont val="Arial"/>
        <family val="2"/>
      </rPr>
      <t>2002b</t>
    </r>
  </si>
  <si>
    <r>
      <rPr>
        <sz val="9"/>
        <color rgb="FF0000FF"/>
        <rFont val="Arial"/>
        <family val="2"/>
      </rPr>
      <t xml:space="preserve">997-8317, 997-8328, 997-
</t>
    </r>
    <r>
      <rPr>
        <sz val="9"/>
        <color rgb="FF0000FF"/>
        <rFont val="Arial"/>
        <family val="2"/>
      </rPr>
      <t>8334, 935-8283</t>
    </r>
  </si>
  <si>
    <r>
      <rPr>
        <sz val="9"/>
        <color rgb="FF0000FF"/>
        <rFont val="Arial"/>
        <family val="2"/>
      </rPr>
      <t>4 Year Basic Hardware Service with NBD Onsite Service</t>
    </r>
  </si>
  <si>
    <r>
      <rPr>
        <sz val="9"/>
        <color rgb="FF0000FF"/>
        <rFont val="Arial"/>
        <family val="2"/>
      </rPr>
      <t>$          475.66</t>
    </r>
  </si>
  <si>
    <r>
      <rPr>
        <sz val="9"/>
        <color rgb="FF0000FF"/>
        <rFont val="Arial"/>
        <family val="2"/>
      </rPr>
      <t>$       328.21</t>
    </r>
  </si>
  <si>
    <r>
      <rPr>
        <sz val="9"/>
        <color rgb="FF0000FF"/>
        <rFont val="Arial"/>
        <family val="2"/>
      </rPr>
      <t>Service Options/Upgrades Power Laptop</t>
    </r>
  </si>
  <si>
    <r>
      <rPr>
        <sz val="9"/>
        <color rgb="FF0000FF"/>
        <rFont val="Arial"/>
        <family val="2"/>
      </rPr>
      <t>2003b</t>
    </r>
  </si>
  <si>
    <r>
      <rPr>
        <sz val="9"/>
        <color rgb="FF0000FF"/>
        <rFont val="Arial"/>
        <family val="2"/>
      </rPr>
      <t xml:space="preserve">997-8317, 997-8328, 997-
</t>
    </r>
    <r>
      <rPr>
        <sz val="9"/>
        <color rgb="FF0000FF"/>
        <rFont val="Arial"/>
        <family val="2"/>
      </rPr>
      <t>8335,933-9854</t>
    </r>
  </si>
  <si>
    <r>
      <rPr>
        <sz val="9"/>
        <color rgb="FF0000FF"/>
        <rFont val="Arial"/>
        <family val="2"/>
      </rPr>
      <t>5 Year Basic Hardware Service with  NBD Onsite Service</t>
    </r>
  </si>
  <si>
    <r>
      <rPr>
        <sz val="9"/>
        <color rgb="FF0000FF"/>
        <rFont val="Arial"/>
        <family val="2"/>
      </rPr>
      <t>$          588.23</t>
    </r>
  </si>
  <si>
    <r>
      <rPr>
        <sz val="9"/>
        <color rgb="FF0000FF"/>
        <rFont val="Arial"/>
        <family val="2"/>
      </rPr>
      <t>$       405.88</t>
    </r>
  </si>
  <si>
    <r>
      <rPr>
        <sz val="9"/>
        <color rgb="FF0000FF"/>
        <rFont val="Arial"/>
        <family val="2"/>
      </rPr>
      <t>2004d</t>
    </r>
  </si>
  <si>
    <r>
      <rPr>
        <sz val="9"/>
        <color rgb="FF0000FF"/>
        <rFont val="Arial"/>
        <family val="2"/>
      </rPr>
      <t xml:space="preserve">804-2167, 804-2169, 935-
</t>
    </r>
    <r>
      <rPr>
        <sz val="9"/>
        <color rgb="FF0000FF"/>
        <rFont val="Arial"/>
        <family val="2"/>
      </rPr>
      <t>8283</t>
    </r>
  </si>
  <si>
    <r>
      <rPr>
        <sz val="9"/>
        <color rgb="FF0000FF"/>
        <rFont val="Arial"/>
        <family val="2"/>
      </rPr>
      <t>4 Year Hardware Service with In-Home/Onsite Service After Remote Diagnosis</t>
    </r>
  </si>
  <si>
    <r>
      <rPr>
        <sz val="9"/>
        <color rgb="FF0000FF"/>
        <rFont val="Arial"/>
        <family val="2"/>
      </rPr>
      <t>$          516.66</t>
    </r>
  </si>
  <si>
    <r>
      <rPr>
        <sz val="9"/>
        <color rgb="FF0000FF"/>
        <rFont val="Arial"/>
        <family val="2"/>
      </rPr>
      <t>$       356.50</t>
    </r>
  </si>
  <si>
    <r>
      <rPr>
        <sz val="9"/>
        <color rgb="FF0000FF"/>
        <rFont val="Arial"/>
        <family val="2"/>
      </rPr>
      <t>Service Options/Upgrades Ultralight Laptop</t>
    </r>
  </si>
  <si>
    <r>
      <rPr>
        <sz val="9"/>
        <color rgb="FF0000FF"/>
        <rFont val="Arial"/>
        <family val="2"/>
      </rPr>
      <t>2005d</t>
    </r>
  </si>
  <si>
    <r>
      <rPr>
        <sz val="9"/>
        <color rgb="FF0000FF"/>
        <rFont val="Arial"/>
        <family val="2"/>
      </rPr>
      <t xml:space="preserve">804-2167, 804-2170,933-
</t>
    </r>
    <r>
      <rPr>
        <sz val="9"/>
        <color rgb="FF0000FF"/>
        <rFont val="Arial"/>
        <family val="2"/>
      </rPr>
      <t>9854</t>
    </r>
  </si>
  <si>
    <r>
      <rPr>
        <sz val="9"/>
        <color rgb="FF0000FF"/>
        <rFont val="Arial"/>
        <family val="2"/>
      </rPr>
      <t>5 Year Hardware Service with In-Home/Onsite Service After Remote Diagnosis</t>
    </r>
  </si>
  <si>
    <r>
      <rPr>
        <sz val="9"/>
        <color rgb="FF0000FF"/>
        <rFont val="Arial"/>
        <family val="2"/>
      </rPr>
      <t>$          619.23</t>
    </r>
  </si>
  <si>
    <r>
      <rPr>
        <sz val="9"/>
        <color rgb="FF0000FF"/>
        <rFont val="Arial"/>
        <family val="2"/>
      </rPr>
      <t>$       427.27</t>
    </r>
  </si>
  <si>
    <r>
      <rPr>
        <sz val="9"/>
        <color rgb="FF0000FF"/>
        <rFont val="Arial"/>
        <family val="2"/>
      </rPr>
      <t>2006d</t>
    </r>
  </si>
  <si>
    <r>
      <rPr>
        <sz val="9"/>
        <color rgb="FF0000FF"/>
        <rFont val="Arial"/>
        <family val="2"/>
      </rPr>
      <t>4 Years Hardware Service with In-Home/Onsite Service After Remote Diagnosis</t>
    </r>
  </si>
  <si>
    <r>
      <rPr>
        <sz val="9"/>
        <color rgb="FF0000FF"/>
        <rFont val="Arial"/>
        <family val="2"/>
      </rPr>
      <t>Service Options/Upgrades Standard Laptop</t>
    </r>
  </si>
  <si>
    <r>
      <rPr>
        <sz val="9"/>
        <color rgb="FF0000FF"/>
        <rFont val="Arial"/>
        <family val="2"/>
      </rPr>
      <t>2007d</t>
    </r>
  </si>
  <si>
    <r>
      <rPr>
        <sz val="9"/>
        <color rgb="FF0000FF"/>
        <rFont val="Arial"/>
        <family val="2"/>
      </rPr>
      <t>5 Years Hardware Service with In-Home/Onsite Service After Remote Diagnosis</t>
    </r>
  </si>
  <si>
    <r>
      <rPr>
        <sz val="9"/>
        <color rgb="FF0000FF"/>
        <rFont val="Arial"/>
        <family val="2"/>
      </rPr>
      <t>2008b</t>
    </r>
  </si>
  <si>
    <r>
      <rPr>
        <sz val="9"/>
        <color rgb="FF0000FF"/>
        <rFont val="Arial"/>
        <family val="2"/>
      </rPr>
      <t xml:space="preserve">804-2238, 804-2240,935-
</t>
    </r>
    <r>
      <rPr>
        <sz val="9"/>
        <color rgb="FF0000FF"/>
        <rFont val="Arial"/>
        <family val="2"/>
      </rPr>
      <t>8283</t>
    </r>
  </si>
  <si>
    <r>
      <rPr>
        <sz val="9"/>
        <color rgb="FF0000FF"/>
        <rFont val="Arial"/>
        <family val="2"/>
      </rPr>
      <t>Ultralight 14" 4 Year Hardware Service with Onsite Service After Remote Diagnosis</t>
    </r>
  </si>
  <si>
    <r>
      <rPr>
        <sz val="9"/>
        <color rgb="FF0000FF"/>
        <rFont val="Arial"/>
        <family val="2"/>
      </rPr>
      <t>2009b</t>
    </r>
  </si>
  <si>
    <r>
      <rPr>
        <sz val="9"/>
        <color rgb="FF0000FF"/>
        <rFont val="Arial"/>
        <family val="2"/>
      </rPr>
      <t xml:space="preserve">804-2238, 804-2241,933-
</t>
    </r>
    <r>
      <rPr>
        <sz val="9"/>
        <color rgb="FF0000FF"/>
        <rFont val="Arial"/>
        <family val="2"/>
      </rPr>
      <t>9854</t>
    </r>
  </si>
  <si>
    <r>
      <rPr>
        <sz val="9"/>
        <color rgb="FF0000FF"/>
        <rFont val="Arial"/>
        <family val="2"/>
      </rPr>
      <t>Ultralight 14" 5 Year Hardware Service with Onsite Service After Remote Diagnosis</t>
    </r>
  </si>
  <si>
    <r>
      <rPr>
        <sz val="9"/>
        <color rgb="FF0000FF"/>
        <rFont val="Arial"/>
        <family val="2"/>
      </rPr>
      <t>988-5542</t>
    </r>
  </si>
  <si>
    <r>
      <rPr>
        <sz val="9"/>
        <color rgb="FF0000FF"/>
        <rFont val="Arial"/>
        <family val="2"/>
      </rPr>
      <t>2 Years Extended Battery Service for Years 2 and 3 of System Life</t>
    </r>
  </si>
  <si>
    <r>
      <rPr>
        <sz val="9"/>
        <color rgb="FF0000FF"/>
        <rFont val="Arial"/>
        <family val="2"/>
      </rPr>
      <t>$</t>
    </r>
  </si>
  <si>
    <r>
      <rPr>
        <sz val="9"/>
        <color rgb="FF0000FF"/>
        <rFont val="Arial"/>
        <family val="2"/>
      </rPr>
      <t>Service Options/Upgrades All Laptops</t>
    </r>
  </si>
  <si>
    <r>
      <rPr>
        <sz val="9"/>
        <color rgb="FF0000FF"/>
        <rFont val="Arial"/>
        <family val="2"/>
      </rPr>
      <t xml:space="preserve">997-8380, 997-8381, 997-
</t>
    </r>
    <r>
      <rPr>
        <sz val="9"/>
        <color rgb="FF0000FF"/>
        <rFont val="Arial"/>
        <family val="2"/>
      </rPr>
      <t xml:space="preserve">8382, 997-8383, 997-8317,
</t>
    </r>
    <r>
      <rPr>
        <sz val="9"/>
        <color rgb="FF0000FF"/>
        <rFont val="Arial"/>
        <family val="2"/>
      </rPr>
      <t>997-8366</t>
    </r>
  </si>
  <si>
    <r>
      <rPr>
        <sz val="9"/>
        <color rgb="FF0000FF"/>
        <rFont val="Arial"/>
        <family val="2"/>
      </rPr>
      <t>3 Years ProSupport Plus with Next Business Day Onsite Service</t>
    </r>
  </si>
  <si>
    <r>
      <rPr>
        <sz val="9"/>
        <color rgb="FF0000FF"/>
        <rFont val="Arial"/>
        <family val="2"/>
      </rPr>
      <t xml:space="preserve">998-0538, 998-0547, 998-
</t>
    </r>
    <r>
      <rPr>
        <sz val="9"/>
        <color rgb="FF0000FF"/>
        <rFont val="Arial"/>
        <family val="2"/>
      </rPr>
      <t>0548,998-0549,998-0550</t>
    </r>
  </si>
  <si>
    <r>
      <rPr>
        <sz val="9"/>
        <color rgb="FF0000FF"/>
        <rFont val="Arial"/>
        <family val="2"/>
      </rPr>
      <t xml:space="preserve">998-0538, 998,0547, 998-
</t>
    </r>
    <r>
      <rPr>
        <sz val="9"/>
        <color rgb="FF0000FF"/>
        <rFont val="Arial"/>
        <family val="2"/>
      </rPr>
      <t>0548,998-0549,998-0550</t>
    </r>
  </si>
  <si>
    <r>
      <rPr>
        <sz val="9"/>
        <color rgb="FF0000FF"/>
        <rFont val="Arial"/>
        <family val="2"/>
      </rPr>
      <t>Ultralight 12" 3 Year ProSupport Plus with Next Business Day Onsite S</t>
    </r>
  </si>
  <si>
    <r>
      <rPr>
        <sz val="9"/>
        <color rgb="FF0000FF"/>
        <rFont val="Arial"/>
        <family val="2"/>
      </rPr>
      <t>804-2238, 804-2244</t>
    </r>
  </si>
  <si>
    <r>
      <rPr>
        <sz val="9"/>
        <color rgb="FF0000FF"/>
        <rFont val="Arial"/>
        <family val="2"/>
      </rPr>
      <t>Ultralight 14" 3 Year Prosupport warranty</t>
    </r>
  </si>
  <si>
    <r>
      <rPr>
        <sz val="9"/>
        <color rgb="FF0000FF"/>
        <rFont val="Arial"/>
        <family val="2"/>
      </rPr>
      <t xml:space="preserve">804-2238, 804-2256, 804-
</t>
    </r>
    <r>
      <rPr>
        <sz val="9"/>
        <color rgb="FF0000FF"/>
        <rFont val="Arial"/>
        <family val="2"/>
      </rPr>
      <t>2257, 804-2258, 804-2259</t>
    </r>
  </si>
  <si>
    <r>
      <rPr>
        <sz val="9"/>
        <color rgb="FF0000FF"/>
        <rFont val="Arial"/>
        <family val="2"/>
      </rPr>
      <t>Ultralight 14" 3 Year ProSupport Plus with Next Business Day Onsite Service</t>
    </r>
  </si>
  <si>
    <r>
      <rPr>
        <sz val="9"/>
        <color rgb="FF0000FF"/>
        <rFont val="Arial"/>
        <family val="2"/>
      </rPr>
      <t xml:space="preserve">804-2238, 804-2264, 804-
</t>
    </r>
    <r>
      <rPr>
        <sz val="9"/>
        <color rgb="FF0000FF"/>
        <rFont val="Arial"/>
        <family val="2"/>
      </rPr>
      <t>2265, 804-2266, 804-2267</t>
    </r>
  </si>
  <si>
    <r>
      <rPr>
        <sz val="9"/>
        <color rgb="FF0000FF"/>
        <rFont val="Arial"/>
        <family val="2"/>
      </rPr>
      <t>Ultralight 14" 4 Year ProSupport Plus with Next Business Day Onsite Service</t>
    </r>
  </si>
  <si>
    <r>
      <rPr>
        <sz val="9"/>
        <rFont val="Arial"/>
        <family val="2"/>
      </rPr>
      <t>3000a</t>
    </r>
  </si>
  <si>
    <r>
      <rPr>
        <sz val="9"/>
        <rFont val="Arial"/>
        <family val="2"/>
      </rPr>
      <t>365-1245,365-1401</t>
    </r>
  </si>
  <si>
    <r>
      <rPr>
        <sz val="9"/>
        <rFont val="Arial"/>
        <family val="2"/>
      </rPr>
      <t>Computrace 3 Year</t>
    </r>
  </si>
  <si>
    <r>
      <rPr>
        <sz val="9"/>
        <rFont val="Arial"/>
        <family val="2"/>
      </rPr>
      <t>$</t>
    </r>
  </si>
  <si>
    <r>
      <rPr>
        <sz val="9"/>
        <rFont val="Arial"/>
        <family val="2"/>
      </rPr>
      <t>23%</t>
    </r>
  </si>
  <si>
    <r>
      <rPr>
        <b/>
        <sz val="9"/>
        <rFont val="Arial"/>
        <family val="2"/>
      </rPr>
      <t>Value Added Services</t>
    </r>
  </si>
  <si>
    <r>
      <rPr>
        <sz val="9"/>
        <rFont val="Arial"/>
        <family val="2"/>
      </rPr>
      <t>Value Added Services All Laptops</t>
    </r>
  </si>
  <si>
    <r>
      <rPr>
        <sz val="9"/>
        <rFont val="Arial"/>
        <family val="2"/>
      </rPr>
      <t>TIG-AIN-NBK</t>
    </r>
  </si>
  <si>
    <r>
      <rPr>
        <sz val="9"/>
        <rFont val="Arial"/>
        <family val="2"/>
      </rPr>
      <t>TIG</t>
    </r>
  </si>
  <si>
    <r>
      <rPr>
        <sz val="9"/>
        <rFont val="Arial"/>
        <family val="2"/>
      </rPr>
      <t>Asset Information via Internet</t>
    </r>
  </si>
  <si>
    <t>TIG-AIN-NBK.jpg</t>
  </si>
  <si>
    <r>
      <rPr>
        <sz val="9"/>
        <rFont val="Arial"/>
        <family val="2"/>
      </rPr>
      <t>TIG-ATG-NBK</t>
    </r>
  </si>
  <si>
    <r>
      <rPr>
        <sz val="9"/>
        <rFont val="Arial"/>
        <family val="2"/>
      </rPr>
      <t>Asset Tagging Services - Customer Provided Tags</t>
    </r>
  </si>
  <si>
    <t>TIG-ATG-NBK.jpg</t>
  </si>
  <si>
    <r>
      <rPr>
        <sz val="9"/>
        <rFont val="Arial"/>
        <family val="2"/>
      </rPr>
      <t>TIG-DIS-NBK</t>
    </r>
  </si>
  <si>
    <r>
      <rPr>
        <sz val="9"/>
        <rFont val="Arial"/>
        <family val="2"/>
      </rPr>
      <t>Take-Back Services</t>
    </r>
  </si>
  <si>
    <r>
      <rPr>
        <sz val="9"/>
        <rFont val="Arial"/>
        <family val="2"/>
      </rPr>
      <t>*Non-Core</t>
    </r>
  </si>
  <si>
    <r>
      <rPr>
        <sz val="9"/>
        <rFont val="Arial"/>
        <family val="2"/>
      </rPr>
      <t>TIG-DLG-NBK</t>
    </r>
  </si>
  <si>
    <r>
      <rPr>
        <sz val="9"/>
        <rFont val="Arial"/>
        <family val="2"/>
      </rPr>
      <t>Deployments &amp; Logistics Services</t>
    </r>
  </si>
  <si>
    <r>
      <rPr>
        <sz val="9"/>
        <rFont val="Arial"/>
        <family val="2"/>
      </rPr>
      <t>TIG-EMG-NBK</t>
    </r>
  </si>
  <si>
    <r>
      <rPr>
        <sz val="9"/>
        <rFont val="Arial"/>
        <family val="2"/>
      </rPr>
      <t>Emergency Services ( 4 hour response)</t>
    </r>
  </si>
  <si>
    <r>
      <rPr>
        <sz val="9"/>
        <rFont val="Arial"/>
        <family val="2"/>
      </rPr>
      <t>TIG-IMG-NBK</t>
    </r>
  </si>
  <si>
    <r>
      <rPr>
        <sz val="9"/>
        <rFont val="Arial"/>
        <family val="2"/>
      </rPr>
      <t>Imaging</t>
    </r>
  </si>
  <si>
    <r>
      <rPr>
        <sz val="9"/>
        <rFont val="Arial"/>
        <family val="2"/>
      </rPr>
      <t>TIG-INS-NBK</t>
    </r>
  </si>
  <si>
    <r>
      <rPr>
        <sz val="9"/>
        <rFont val="Arial"/>
        <family val="2"/>
      </rPr>
      <t>Installation Services</t>
    </r>
  </si>
  <si>
    <r>
      <rPr>
        <sz val="9"/>
        <rFont val="Arial"/>
        <family val="2"/>
      </rPr>
      <t>TIG-SWC-NBK</t>
    </r>
  </si>
  <si>
    <r>
      <rPr>
        <sz val="9"/>
        <rFont val="Arial"/>
        <family val="2"/>
      </rPr>
      <t>Self-Warranty Certification</t>
    </r>
  </si>
  <si>
    <r>
      <rPr>
        <sz val="9"/>
        <color rgb="FF0000FF"/>
        <rFont val="Arial"/>
        <family val="2"/>
      </rPr>
      <t>400d</t>
    </r>
  </si>
  <si>
    <r>
      <rPr>
        <sz val="9"/>
        <color rgb="FF0000FF"/>
        <rFont val="Arial"/>
        <family val="2"/>
      </rPr>
      <t>210-AFXM</t>
    </r>
  </si>
  <si>
    <r>
      <rPr>
        <sz val="9"/>
        <color rgb="FF0000FF"/>
        <rFont val="Arial"/>
        <family val="2"/>
      </rPr>
      <t>Mobile Workstation - Dell Mobile Precision 7510 - i7-6820HQ 2.7GHz Quad Core, 16GB DDR4 2133MHz 2DIMMS, Windows 10 Pro 64-bit (Windows 7 Compatible), 500GB SATA II 7200RPM, AMD FirePro™ W5170M w/2GB GDDR5, 15.6" HD Widescreen, Integrated Wireless, Bluetooth. 6-cell battery. 3-Year NBD Onsite Warranty</t>
    </r>
  </si>
  <si>
    <r>
      <rPr>
        <sz val="9"/>
        <color rgb="FF0000FF"/>
        <rFont val="Arial"/>
        <family val="2"/>
      </rPr>
      <t>$       2,230.06</t>
    </r>
  </si>
  <si>
    <r>
      <rPr>
        <sz val="9"/>
        <color rgb="FF0000FF"/>
        <rFont val="Arial"/>
        <family val="2"/>
      </rPr>
      <t>$    1,003.53</t>
    </r>
  </si>
  <si>
    <r>
      <rPr>
        <sz val="9"/>
        <color rgb="FF0000FF"/>
        <rFont val="Arial"/>
        <family val="2"/>
      </rPr>
      <t>55%</t>
    </r>
  </si>
  <si>
    <r>
      <rPr>
        <b/>
        <sz val="9"/>
        <rFont val="Arial"/>
        <family val="2"/>
      </rPr>
      <t>Mobile Workstation Configuration-</t>
    </r>
  </si>
  <si>
    <r>
      <rPr>
        <sz val="9"/>
        <color rgb="FF0000FF"/>
        <rFont val="Arial"/>
        <family val="2"/>
      </rPr>
      <t>Mobile Workstation Config</t>
    </r>
  </si>
  <si>
    <t>210-AFXM.jpg</t>
  </si>
  <si>
    <t>B01H076MAM</t>
  </si>
  <si>
    <r>
      <rPr>
        <sz val="9"/>
        <color rgb="FF0000FF"/>
        <rFont val="Arial"/>
        <family val="2"/>
      </rPr>
      <t>200d</t>
    </r>
  </si>
  <si>
    <r>
      <rPr>
        <sz val="9"/>
        <color rgb="FF0000FF"/>
        <rFont val="Arial"/>
        <family val="2"/>
      </rPr>
      <t>210-AFTZP</t>
    </r>
  </si>
  <si>
    <r>
      <rPr>
        <sz val="9"/>
        <color rgb="FF0000FF"/>
        <rFont val="Arial"/>
        <family val="2"/>
      </rPr>
      <t>Power - Dell Latitude E5470 - i5-6200U, 2.3GHz, 8GB DDR4- 2133MHz 2DIMM, Windows 10 Pro 64-bit (Windows 7 Compatible), 500GB SATA II 7200RPM, Intel Integrated Graphics Card, 14.0" HD Widescreen, Integrated Wireless, Bluetooth,  4-Cell Battery, 3 -Year NBD Onsite Warranty</t>
    </r>
  </si>
  <si>
    <r>
      <rPr>
        <sz val="9"/>
        <color rgb="FF0000FF"/>
        <rFont val="Arial"/>
        <family val="2"/>
      </rPr>
      <t>$       1,699.09</t>
    </r>
  </si>
  <si>
    <r>
      <rPr>
        <sz val="9"/>
        <color rgb="FF0000FF"/>
        <rFont val="Arial"/>
        <family val="2"/>
      </rPr>
      <t>$       764.59</t>
    </r>
  </si>
  <si>
    <r>
      <rPr>
        <b/>
        <sz val="9"/>
        <rFont val="Arial"/>
        <family val="2"/>
      </rPr>
      <t>Power Laptop Configuration</t>
    </r>
  </si>
  <si>
    <r>
      <rPr>
        <sz val="9"/>
        <color rgb="FF0000FF"/>
        <rFont val="Arial"/>
        <family val="2"/>
      </rPr>
      <t>Power Laptop Config</t>
    </r>
  </si>
  <si>
    <t>210-AFTZP.jpg</t>
  </si>
  <si>
    <t>B01LWPHFGC</t>
  </si>
  <si>
    <r>
      <rPr>
        <sz val="9"/>
        <color rgb="FF0000FF"/>
        <rFont val="Arial"/>
        <family val="2"/>
      </rPr>
      <t>100d</t>
    </r>
  </si>
  <si>
    <r>
      <rPr>
        <sz val="9"/>
        <color rgb="FF0000FF"/>
        <rFont val="Arial"/>
        <family val="2"/>
      </rPr>
      <t>210-AFTZ</t>
    </r>
  </si>
  <si>
    <r>
      <rPr>
        <sz val="9"/>
        <color rgb="FF0000FF"/>
        <rFont val="Arial"/>
        <family val="2"/>
      </rPr>
      <t>Standard - Dell Latitude E5470 - i5-6200U, 2.3GHz, 4GB DDR4- 2133MHz 1DIMM, Windows 10 Pro 64-bit (Windows 7 Compatible), 500GB SATA II 7200RPM, Intel Integrated Graphics Card, 14.0" HD Widescreen, Integrated Wireless, Bluetooth,  4-Cell Battery, 3 -Year NBD Onsite Warranty</t>
    </r>
  </si>
  <si>
    <r>
      <rPr>
        <sz val="9"/>
        <color rgb="FF0000FF"/>
        <rFont val="Arial"/>
        <family val="2"/>
      </rPr>
      <t>$       1,624.09</t>
    </r>
  </si>
  <si>
    <r>
      <rPr>
        <sz val="9"/>
        <color rgb="FF0000FF"/>
        <rFont val="Arial"/>
        <family val="2"/>
      </rPr>
      <t>$       730.84</t>
    </r>
  </si>
  <si>
    <r>
      <rPr>
        <b/>
        <sz val="9"/>
        <rFont val="Arial"/>
        <family val="2"/>
      </rPr>
      <t>Standard Laptop Configuration</t>
    </r>
  </si>
  <si>
    <r>
      <rPr>
        <sz val="9"/>
        <color rgb="FF0000FF"/>
        <rFont val="Arial"/>
        <family val="2"/>
      </rPr>
      <t>Standard Laptop Config</t>
    </r>
  </si>
  <si>
    <t>210-AFTZ.jpg</t>
  </si>
  <si>
    <t>B01BVXCURU</t>
  </si>
  <si>
    <r>
      <rPr>
        <sz val="9"/>
        <color rgb="FF0000FF"/>
        <rFont val="Arial"/>
        <family val="2"/>
      </rPr>
      <t>100e</t>
    </r>
  </si>
  <si>
    <r>
      <rPr>
        <sz val="9"/>
        <color rgb="FF0000FF"/>
        <rFont val="Arial"/>
        <family val="2"/>
      </rPr>
      <t>210-AFUD</t>
    </r>
  </si>
  <si>
    <r>
      <rPr>
        <sz val="9"/>
        <color rgb="FF0000FF"/>
        <rFont val="Arial"/>
        <family val="2"/>
      </rPr>
      <t>Standard - Dell Latitude E5570 - i5-6300U, 2.4GHz, 4GB DDR4- 2133MHz 1DIMM, Windows 10 Pro 64-bit (Windows 7 Compatible), 500GB SATA II 7200RPM, Intel Integrated Graphics Card, 15.6" HD Widescreen, Integrated Wireless, Bluetooth,  4-Cell Battery, 3 -Year NBD Onsite Warranty</t>
    </r>
  </si>
  <si>
    <r>
      <rPr>
        <sz val="9"/>
        <color rgb="FF0000FF"/>
        <rFont val="Arial"/>
        <family val="2"/>
      </rPr>
      <t>$       1,664.09</t>
    </r>
  </si>
  <si>
    <r>
      <rPr>
        <sz val="9"/>
        <color rgb="FF0000FF"/>
        <rFont val="Arial"/>
        <family val="2"/>
      </rPr>
      <t>$       748.84</t>
    </r>
  </si>
  <si>
    <t>210-AFUD.jpg</t>
  </si>
  <si>
    <t>B01N6ZD6K0</t>
  </si>
  <si>
    <r>
      <rPr>
        <sz val="9"/>
        <color rgb="FF0000FF"/>
        <rFont val="Arial"/>
        <family val="2"/>
      </rPr>
      <t>300d</t>
    </r>
  </si>
  <si>
    <r>
      <rPr>
        <sz val="9"/>
        <color rgb="FF0000FF"/>
        <rFont val="Arial"/>
        <family val="2"/>
      </rPr>
      <t>210-AFTT</t>
    </r>
  </si>
  <si>
    <r>
      <rPr>
        <sz val="9"/>
        <color rgb="FF0000FF"/>
        <rFont val="Arial"/>
        <family val="2"/>
      </rPr>
      <t>Ultralight - Dell Latitude E7270 - i5-6200U, 2.3GHz, 4GB DDR4- 2133MHz 1DIMM, Windows 10 Pro 64-bit (Windows 7 Compatible), 128GB SATA III Solid State HD, Intel Integrated Graphics Card, 12.5" HD Widescreen Integrated Wireless, Bluetooth, 4-Cell Battery, 3-Year NDB Onsite Warranty</t>
    </r>
  </si>
  <si>
    <r>
      <rPr>
        <sz val="9"/>
        <color rgb="FF0000FF"/>
        <rFont val="Arial"/>
        <family val="2"/>
      </rPr>
      <t>$       1,947.80</t>
    </r>
  </si>
  <si>
    <r>
      <rPr>
        <sz val="9"/>
        <color rgb="FF0000FF"/>
        <rFont val="Arial"/>
        <family val="2"/>
      </rPr>
      <t>$       876.51</t>
    </r>
  </si>
  <si>
    <r>
      <rPr>
        <b/>
        <sz val="9"/>
        <rFont val="Arial"/>
        <family val="2"/>
      </rPr>
      <t>Ultralight Laptop Configuration</t>
    </r>
  </si>
  <si>
    <r>
      <rPr>
        <sz val="9"/>
        <color rgb="FF0000FF"/>
        <rFont val="Arial"/>
        <family val="2"/>
      </rPr>
      <t>Ultralight Laptop Config</t>
    </r>
  </si>
  <si>
    <t>210-AFTT.jpg</t>
  </si>
  <si>
    <t>B01I2BM1GO</t>
  </si>
  <si>
    <r>
      <rPr>
        <sz val="9"/>
        <color rgb="FF0000FF"/>
        <rFont val="Arial"/>
        <family val="2"/>
      </rPr>
      <t>300e</t>
    </r>
  </si>
  <si>
    <r>
      <rPr>
        <sz val="9"/>
        <color rgb="FF0000FF"/>
        <rFont val="Arial"/>
        <family val="2"/>
      </rPr>
      <t>210-AFQD</t>
    </r>
  </si>
  <si>
    <r>
      <rPr>
        <sz val="9"/>
        <color rgb="FF0000FF"/>
        <rFont val="Arial"/>
        <family val="2"/>
      </rPr>
      <t>Ultralight - Dell Latitude E7470 - i5-6200U, 2.3GHz, 4GB DDR4- 2133MHz 1DIMM, Windows 10 Pro 64-bit  (Windows 7 Compatible), 128GB SATA III Solid State HD, Intel Integrated Graphics Card, 14" HD Widescreen Integrated Wireless, Bluetooth, 4-Cell Battery, 3-Year NDB Onsite Warranty</t>
    </r>
  </si>
  <si>
    <r>
      <rPr>
        <sz val="9"/>
        <color rgb="FF0000FF"/>
        <rFont val="Arial"/>
        <family val="2"/>
      </rPr>
      <t>$       1,920.23</t>
    </r>
  </si>
  <si>
    <r>
      <rPr>
        <sz val="9"/>
        <color rgb="FF0000FF"/>
        <rFont val="Arial"/>
        <family val="2"/>
      </rPr>
      <t>$       864.10</t>
    </r>
  </si>
  <si>
    <t>210-AFQD.jpg</t>
  </si>
  <si>
    <t>B01MUWZRSW</t>
  </si>
  <si>
    <t>1-13-70-05</t>
  </si>
  <si>
    <r>
      <rPr>
        <sz val="11"/>
        <rFont val="Arial"/>
        <family val="2"/>
      </rPr>
      <t>200a</t>
    </r>
  </si>
  <si>
    <r>
      <rPr>
        <sz val="11"/>
        <rFont val="Arial"/>
        <family val="2"/>
      </rPr>
      <t>MS - Display cable - DVI-D M - DVI-D M - 6.6 ft ( included in the 22" widescreen monitor)</t>
    </r>
  </si>
  <si>
    <r>
      <rPr>
        <sz val="11"/>
        <rFont val="Arial"/>
        <family val="2"/>
      </rPr>
      <t>$          12.99</t>
    </r>
  </si>
  <si>
    <r>
      <rPr>
        <sz val="11"/>
        <rFont val="Arial"/>
        <family val="2"/>
      </rPr>
      <t>$            8.96</t>
    </r>
  </si>
  <si>
    <r>
      <rPr>
        <sz val="11"/>
        <rFont val="Arial"/>
        <family val="2"/>
      </rPr>
      <t>31%</t>
    </r>
  </si>
  <si>
    <r>
      <rPr>
        <b/>
        <sz val="11"/>
        <rFont val="Arial"/>
        <family val="2"/>
      </rPr>
      <t>OPTIONS UPGRADES</t>
    </r>
  </si>
  <si>
    <r>
      <rPr>
        <sz val="11"/>
        <rFont val="Arial"/>
        <family val="2"/>
      </rPr>
      <t>Options Upgrades</t>
    </r>
  </si>
  <si>
    <r>
      <rPr>
        <sz val="11"/>
        <rFont val="Arial"/>
        <family val="2"/>
      </rPr>
      <t>201b</t>
    </r>
  </si>
  <si>
    <r>
      <rPr>
        <sz val="11"/>
        <rFont val="Arial"/>
        <family val="2"/>
      </rPr>
      <t>A7639742</t>
    </r>
  </si>
  <si>
    <r>
      <rPr>
        <sz val="11"/>
        <rFont val="Arial"/>
        <family val="2"/>
      </rPr>
      <t>6FT C2G DISPLAYPORT CABLE M/M BLK</t>
    </r>
  </si>
  <si>
    <r>
      <rPr>
        <sz val="11"/>
        <rFont val="Arial"/>
        <family val="2"/>
      </rPr>
      <t>$          15.99</t>
    </r>
  </si>
  <si>
    <r>
      <rPr>
        <sz val="11"/>
        <rFont val="Arial"/>
        <family val="2"/>
      </rPr>
      <t>$          11.04</t>
    </r>
  </si>
  <si>
    <r>
      <rPr>
        <b/>
        <i/>
        <sz val="11"/>
        <color rgb="FFFF0000"/>
        <rFont val="Arial"/>
        <family val="2"/>
      </rPr>
      <t>318-2885</t>
    </r>
  </si>
  <si>
    <r>
      <rPr>
        <b/>
        <i/>
        <sz val="11"/>
        <color rgb="FFFF0000"/>
        <rFont val="Arial"/>
        <family val="2"/>
      </rPr>
      <t>Dell USB Monitor Soundbar AC511</t>
    </r>
  </si>
  <si>
    <r>
      <rPr>
        <b/>
        <i/>
        <sz val="11"/>
        <color rgb="FFFF0000"/>
        <rFont val="Arial"/>
        <family val="2"/>
      </rPr>
      <t>$          34.99</t>
    </r>
  </si>
  <si>
    <r>
      <rPr>
        <b/>
        <i/>
        <sz val="11"/>
        <color rgb="FFFF0000"/>
        <rFont val="Arial"/>
        <family val="2"/>
      </rPr>
      <t>$          24.14</t>
    </r>
  </si>
  <si>
    <r>
      <rPr>
        <b/>
        <i/>
        <sz val="11"/>
        <color rgb="FFFF0000"/>
        <rFont val="Arial"/>
        <family val="2"/>
      </rPr>
      <t>31%</t>
    </r>
  </si>
  <si>
    <r>
      <rPr>
        <b/>
        <i/>
        <sz val="11"/>
        <color rgb="FFFF0000"/>
        <rFont val="Arial"/>
        <family val="2"/>
      </rPr>
      <t>Options Upgrades</t>
    </r>
  </si>
  <si>
    <t>318-2885.jpg</t>
  </si>
  <si>
    <t>B00DEJXRAE</t>
  </si>
  <si>
    <r>
      <rPr>
        <b/>
        <i/>
        <sz val="11"/>
        <color rgb="FFFF0000"/>
        <rFont val="Arial"/>
        <family val="2"/>
      </rPr>
      <t>332-1235</t>
    </r>
  </si>
  <si>
    <r>
      <rPr>
        <b/>
        <i/>
        <sz val="11"/>
        <color rgb="FFFF0000"/>
        <rFont val="Arial"/>
        <family val="2"/>
      </rPr>
      <t>Dell MSA14 Single Monitor Arm Stand</t>
    </r>
  </si>
  <si>
    <r>
      <rPr>
        <b/>
        <i/>
        <sz val="11"/>
        <color rgb="FFFF0000"/>
        <rFont val="Arial"/>
        <family val="2"/>
      </rPr>
      <t>$        129.99</t>
    </r>
  </si>
  <si>
    <r>
      <rPr>
        <b/>
        <i/>
        <sz val="11"/>
        <color rgb="FFFF0000"/>
        <rFont val="Arial"/>
        <family val="2"/>
      </rPr>
      <t>$          89.69</t>
    </r>
  </si>
  <si>
    <t>332-1235.jpg</t>
  </si>
  <si>
    <t>B00C6CMZVC</t>
  </si>
  <si>
    <r>
      <rPr>
        <b/>
        <i/>
        <sz val="11"/>
        <color rgb="FFFF0000"/>
        <rFont val="Calibri"/>
        <family val="2"/>
      </rPr>
      <t>DELL</t>
    </r>
  </si>
  <si>
    <r>
      <rPr>
        <b/>
        <i/>
        <sz val="11"/>
        <color rgb="FFFF0000"/>
        <rFont val="Arial"/>
        <family val="2"/>
      </rPr>
      <t>Dell MDS14 Dual Monitor Stand</t>
    </r>
  </si>
  <si>
    <r>
      <rPr>
        <b/>
        <i/>
        <sz val="11"/>
        <color rgb="FFFF0000"/>
        <rFont val="Arial"/>
        <family val="2"/>
      </rPr>
      <t>$        169.99</t>
    </r>
  </si>
  <si>
    <r>
      <rPr>
        <b/>
        <i/>
        <sz val="11"/>
        <color rgb="FFFF0000"/>
        <rFont val="Arial"/>
        <family val="2"/>
      </rPr>
      <t>$        117.29</t>
    </r>
  </si>
  <si>
    <r>
      <rPr>
        <b/>
        <i/>
        <sz val="11"/>
        <color rgb="FFFF0000"/>
        <rFont val="Arial"/>
        <family val="2"/>
      </rPr>
      <t>855-BBBN</t>
    </r>
  </si>
  <si>
    <r>
      <rPr>
        <b/>
        <i/>
        <sz val="11"/>
        <color rgb="FFFF0000"/>
        <rFont val="Arial"/>
        <family val="2"/>
      </rPr>
      <t>$        249.99</t>
    </r>
  </si>
  <si>
    <r>
      <rPr>
        <b/>
        <i/>
        <sz val="11"/>
        <color rgb="FFFF0000"/>
        <rFont val="Arial"/>
        <family val="2"/>
      </rPr>
      <t>$        172.50</t>
    </r>
  </si>
  <si>
    <t>855-BBBN.jpg</t>
  </si>
  <si>
    <r>
      <rPr>
        <sz val="11"/>
        <rFont val="Arial"/>
        <family val="2"/>
      </rPr>
      <t>300a</t>
    </r>
  </si>
  <si>
    <r>
      <rPr>
        <sz val="11"/>
        <rFont val="Arial"/>
        <family val="2"/>
      </rPr>
      <t>$          39.00</t>
    </r>
  </si>
  <si>
    <r>
      <rPr>
        <sz val="11"/>
        <rFont val="Arial"/>
        <family val="2"/>
      </rPr>
      <t>$          26.91</t>
    </r>
  </si>
  <si>
    <r>
      <rPr>
        <b/>
        <sz val="11"/>
        <rFont val="Arial"/>
        <family val="2"/>
      </rPr>
      <t>SERVICE OPTIONS UPGRADES</t>
    </r>
  </si>
  <si>
    <r>
      <rPr>
        <sz val="11"/>
        <rFont val="Arial"/>
        <family val="2"/>
      </rPr>
      <t>Service Options Upgrades</t>
    </r>
  </si>
  <si>
    <r>
      <rPr>
        <sz val="11"/>
        <rFont val="Arial"/>
        <family val="2"/>
      </rPr>
      <t>301a</t>
    </r>
  </si>
  <si>
    <r>
      <rPr>
        <sz val="11"/>
        <rFont val="Arial"/>
        <family val="2"/>
      </rPr>
      <t>$          49.00</t>
    </r>
  </si>
  <si>
    <r>
      <rPr>
        <sz val="11"/>
        <rFont val="Arial"/>
        <family val="2"/>
      </rPr>
      <t>$          33.81</t>
    </r>
  </si>
  <si>
    <r>
      <rPr>
        <b/>
        <i/>
        <sz val="11"/>
        <color rgb="FFFF0000"/>
        <rFont val="Arial"/>
        <family val="2"/>
      </rPr>
      <t>302b</t>
    </r>
  </si>
  <si>
    <r>
      <rPr>
        <b/>
        <i/>
        <sz val="11"/>
        <color rgb="FFFF0000"/>
        <rFont val="Arial"/>
        <family val="2"/>
      </rPr>
      <t>810-6398</t>
    </r>
  </si>
  <si>
    <r>
      <rPr>
        <b/>
        <i/>
        <sz val="11"/>
        <color rgb="FFFF0000"/>
        <rFont val="Arial"/>
        <family val="2"/>
      </rPr>
      <t>$        100.00</t>
    </r>
  </si>
  <si>
    <r>
      <rPr>
        <b/>
        <i/>
        <sz val="11"/>
        <color rgb="FFFF0000"/>
        <rFont val="Arial"/>
        <family val="2"/>
      </rPr>
      <t>$          69.00</t>
    </r>
  </si>
  <si>
    <r>
      <rPr>
        <sz val="11"/>
        <rFont val="Arial"/>
        <family val="2"/>
      </rPr>
      <t>Service Options Upgrades for 30 inch monitors</t>
    </r>
  </si>
  <si>
    <r>
      <rPr>
        <b/>
        <i/>
        <sz val="11"/>
        <color rgb="FFFF0000"/>
        <rFont val="Arial"/>
        <family val="2"/>
      </rPr>
      <t>303b</t>
    </r>
  </si>
  <si>
    <r>
      <rPr>
        <b/>
        <i/>
        <sz val="11"/>
        <color rgb="FFFF0000"/>
        <rFont val="Arial"/>
        <family val="2"/>
      </rPr>
      <t>810-6399</t>
    </r>
  </si>
  <si>
    <r>
      <rPr>
        <b/>
        <i/>
        <sz val="11"/>
        <color rgb="FFFF0000"/>
        <rFont val="Arial"/>
        <family val="2"/>
      </rPr>
      <t>$        150.00</t>
    </r>
  </si>
  <si>
    <r>
      <rPr>
        <b/>
        <i/>
        <sz val="11"/>
        <color rgb="FFFF0000"/>
        <rFont val="Arial"/>
        <family val="2"/>
      </rPr>
      <t>$        103.50</t>
    </r>
  </si>
  <si>
    <r>
      <rPr>
        <sz val="11"/>
        <rFont val="Arial"/>
        <family val="2"/>
      </rPr>
      <t>LCD-EEEW-27-01</t>
    </r>
  </si>
  <si>
    <r>
      <rPr>
        <sz val="11"/>
        <rFont val="Arial"/>
        <family val="2"/>
      </rPr>
      <t>$          72.00</t>
    </r>
  </si>
  <si>
    <r>
      <rPr>
        <sz val="11"/>
        <rFont val="Arial"/>
        <family val="2"/>
      </rPr>
      <t>$          49.68</t>
    </r>
  </si>
  <si>
    <t>LCD-EEEW-27-01 and 02.png</t>
  </si>
  <si>
    <t>B00GAJREY0</t>
  </si>
  <si>
    <r>
      <rPr>
        <sz val="11"/>
        <rFont val="Arial"/>
        <family val="2"/>
      </rPr>
      <t>LCD-EEEW-27-02</t>
    </r>
  </si>
  <si>
    <r>
      <rPr>
        <sz val="11"/>
        <rFont val="Arial"/>
        <family val="2"/>
      </rPr>
      <t>$        121.00</t>
    </r>
  </si>
  <si>
    <r>
      <rPr>
        <sz val="11"/>
        <rFont val="Arial"/>
        <family val="2"/>
      </rPr>
      <t>$          83.49</t>
    </r>
  </si>
  <si>
    <r>
      <rPr>
        <sz val="11"/>
        <rFont val="Arial"/>
        <family val="2"/>
      </rPr>
      <t>806-2756</t>
    </r>
  </si>
  <si>
    <r>
      <rPr>
        <sz val="11"/>
        <rFont val="Arial"/>
        <family val="2"/>
      </rPr>
      <t>$          19.00</t>
    </r>
  </si>
  <si>
    <r>
      <rPr>
        <sz val="11"/>
        <rFont val="Arial"/>
        <family val="2"/>
      </rPr>
      <t>$          13.11</t>
    </r>
  </si>
  <si>
    <r>
      <rPr>
        <sz val="11"/>
        <rFont val="Arial"/>
        <family val="2"/>
      </rPr>
      <t xml:space="preserve">P1917s, P2217,
</t>
    </r>
    <r>
      <rPr>
        <sz val="11"/>
        <rFont val="Arial"/>
        <family val="2"/>
      </rPr>
      <t>P2417H Service Options Upgrades</t>
    </r>
  </si>
  <si>
    <r>
      <rPr>
        <sz val="11"/>
        <rFont val="Arial"/>
        <family val="2"/>
      </rPr>
      <t>806-2757</t>
    </r>
  </si>
  <si>
    <r>
      <rPr>
        <sz val="11"/>
        <rFont val="Arial"/>
        <family val="2"/>
      </rPr>
      <t>$          29.00</t>
    </r>
  </si>
  <si>
    <r>
      <rPr>
        <sz val="11"/>
        <rFont val="Arial"/>
        <family val="2"/>
      </rPr>
      <t>$          20.01</t>
    </r>
  </si>
  <si>
    <r>
      <rPr>
        <sz val="11"/>
        <rFont val="Arial"/>
        <family val="2"/>
      </rPr>
      <t>100c</t>
    </r>
  </si>
  <si>
    <r>
      <rPr>
        <sz val="11"/>
        <rFont val="Arial"/>
        <family val="2"/>
      </rPr>
      <t>210-AIIJ , 806-2763</t>
    </r>
  </si>
  <si>
    <r>
      <rPr>
        <sz val="11"/>
        <rFont val="Arial"/>
        <family val="2"/>
      </rPr>
      <t>P1917s 19" Standard Monitor</t>
    </r>
  </si>
  <si>
    <r>
      <rPr>
        <sz val="11"/>
        <rFont val="Arial"/>
        <family val="2"/>
      </rPr>
      <t>$        249.99</t>
    </r>
  </si>
  <si>
    <r>
      <rPr>
        <sz val="11"/>
        <rFont val="Arial"/>
        <family val="2"/>
      </rPr>
      <t>$        169.99</t>
    </r>
  </si>
  <si>
    <r>
      <rPr>
        <sz val="11"/>
        <rFont val="Arial"/>
        <family val="2"/>
      </rPr>
      <t>19 inch Standard MONITOR</t>
    </r>
  </si>
  <si>
    <t>210-AIIJ.jpg</t>
  </si>
  <si>
    <t>B01G3459GG</t>
  </si>
  <si>
    <r>
      <rPr>
        <sz val="11"/>
        <rFont val="Arial"/>
        <family val="2"/>
      </rPr>
      <t>101b</t>
    </r>
  </si>
  <si>
    <r>
      <rPr>
        <sz val="11"/>
        <rFont val="Arial"/>
        <family val="2"/>
      </rPr>
      <t>858-BBCU</t>
    </r>
  </si>
  <si>
    <r>
      <rPr>
        <sz val="11"/>
        <rFont val="Arial"/>
        <family val="2"/>
      </rPr>
      <t>P2016 19.5" WideScreen Monitor</t>
    </r>
  </si>
  <si>
    <r>
      <rPr>
        <sz val="11"/>
        <rFont val="Arial"/>
        <family val="2"/>
      </rPr>
      <t>$        189.99</t>
    </r>
  </si>
  <si>
    <r>
      <rPr>
        <sz val="11"/>
        <rFont val="Arial"/>
        <family val="2"/>
      </rPr>
      <t>$        129.20</t>
    </r>
  </si>
  <si>
    <r>
      <rPr>
        <sz val="11"/>
        <rFont val="Arial"/>
        <family val="2"/>
      </rPr>
      <t>19 inch WideScreen MONITOR</t>
    </r>
  </si>
  <si>
    <r>
      <rPr>
        <sz val="11"/>
        <rFont val="Arial"/>
        <family val="2"/>
      </rPr>
      <t>102a</t>
    </r>
  </si>
  <si>
    <r>
      <rPr>
        <sz val="11"/>
        <rFont val="Arial"/>
        <family val="2"/>
      </rPr>
      <t>22" Touchscreen Monitor</t>
    </r>
  </si>
  <si>
    <r>
      <rPr>
        <sz val="11"/>
        <rFont val="Arial"/>
        <family val="2"/>
      </rPr>
      <t>$        445.00</t>
    </r>
  </si>
  <si>
    <r>
      <rPr>
        <sz val="11"/>
        <rFont val="Arial"/>
        <family val="2"/>
      </rPr>
      <t>$        302.60</t>
    </r>
  </si>
  <si>
    <r>
      <rPr>
        <sz val="11"/>
        <rFont val="Arial"/>
        <family val="2"/>
      </rPr>
      <t xml:space="preserve">22 inch Touchscreen
</t>
    </r>
    <r>
      <rPr>
        <sz val="11"/>
        <rFont val="Arial"/>
        <family val="2"/>
      </rPr>
      <t>MONITOR</t>
    </r>
  </si>
  <si>
    <r>
      <rPr>
        <sz val="11"/>
        <rFont val="Arial"/>
        <family val="2"/>
      </rPr>
      <t>103b</t>
    </r>
  </si>
  <si>
    <r>
      <rPr>
        <sz val="11"/>
        <rFont val="Arial"/>
        <family val="2"/>
      </rPr>
      <t>210-AIIC, 806-2763</t>
    </r>
  </si>
  <si>
    <r>
      <rPr>
        <sz val="11"/>
        <rFont val="Arial"/>
        <family val="2"/>
      </rPr>
      <t>P2217 22" Widescreen Monitor</t>
    </r>
  </si>
  <si>
    <r>
      <rPr>
        <sz val="11"/>
        <rFont val="Arial"/>
        <family val="2"/>
      </rPr>
      <t>$        219.99</t>
    </r>
  </si>
  <si>
    <r>
      <rPr>
        <sz val="11"/>
        <rFont val="Arial"/>
        <family val="2"/>
      </rPr>
      <t>$        149.59</t>
    </r>
  </si>
  <si>
    <r>
      <rPr>
        <sz val="11"/>
        <rFont val="Arial"/>
        <family val="2"/>
      </rPr>
      <t>22 inch Widescreen MONITOR</t>
    </r>
  </si>
  <si>
    <t>210-AIIC.jpg</t>
  </si>
  <si>
    <t>B01FGCJAF2</t>
  </si>
  <si>
    <r>
      <rPr>
        <sz val="11"/>
        <rFont val="Arial"/>
        <family val="2"/>
      </rPr>
      <t>104c</t>
    </r>
  </si>
  <si>
    <r>
      <rPr>
        <sz val="11"/>
        <rFont val="Arial"/>
        <family val="2"/>
      </rPr>
      <t>320-9794, 806-2763</t>
    </r>
  </si>
  <si>
    <r>
      <rPr>
        <sz val="11"/>
        <rFont val="Arial"/>
        <family val="2"/>
      </rPr>
      <t>210-AIIM, 806-2763</t>
    </r>
  </si>
  <si>
    <r>
      <rPr>
        <sz val="11"/>
        <rFont val="Arial"/>
        <family val="2"/>
      </rPr>
      <t>P2417H 24" Widescreen Monitor</t>
    </r>
  </si>
  <si>
    <r>
      <rPr>
        <sz val="11"/>
        <rFont val="Arial"/>
        <family val="2"/>
      </rPr>
      <t>$        299.99</t>
    </r>
  </si>
  <si>
    <r>
      <rPr>
        <sz val="11"/>
        <rFont val="Arial"/>
        <family val="2"/>
      </rPr>
      <t>$        203.99</t>
    </r>
  </si>
  <si>
    <r>
      <rPr>
        <sz val="11"/>
        <rFont val="Arial"/>
        <family val="2"/>
      </rPr>
      <t>24 inch Widescreen MONITOR</t>
    </r>
  </si>
  <si>
    <t>210-AIIM.jpg</t>
  </si>
  <si>
    <t>B01FGCJE26</t>
  </si>
  <si>
    <r>
      <rPr>
        <sz val="11"/>
        <rFont val="Arial"/>
        <family val="2"/>
      </rPr>
      <t>105b</t>
    </r>
  </si>
  <si>
    <r>
      <rPr>
        <sz val="11"/>
        <rFont val="Arial"/>
        <family val="2"/>
      </rPr>
      <t>VG2847SMH</t>
    </r>
  </si>
  <si>
    <r>
      <rPr>
        <sz val="11"/>
        <rFont val="Arial"/>
        <family val="2"/>
      </rPr>
      <t>28" Widescreen Monitor</t>
    </r>
  </si>
  <si>
    <r>
      <rPr>
        <sz val="11"/>
        <rFont val="Arial"/>
        <family val="2"/>
      </rPr>
      <t>$        552.00</t>
    </r>
  </si>
  <si>
    <r>
      <rPr>
        <sz val="11"/>
        <rFont val="Arial"/>
        <family val="2"/>
      </rPr>
      <t>$        375.36</t>
    </r>
  </si>
  <si>
    <r>
      <rPr>
        <sz val="11"/>
        <rFont val="Arial"/>
        <family val="2"/>
      </rPr>
      <t xml:space="preserve">28 inch Widescreen
</t>
    </r>
    <r>
      <rPr>
        <sz val="11"/>
        <rFont val="Arial"/>
        <family val="2"/>
      </rPr>
      <t>MONITOR</t>
    </r>
  </si>
  <si>
    <t>VG2847SMH.jpg</t>
  </si>
  <si>
    <t>B00SZ4GJIU</t>
  </si>
  <si>
    <r>
      <rPr>
        <b/>
        <i/>
        <sz val="11"/>
        <color rgb="FFFF0000"/>
        <rFont val="Arial"/>
        <family val="2"/>
      </rPr>
      <t>106d</t>
    </r>
  </si>
  <si>
    <r>
      <rPr>
        <b/>
        <i/>
        <sz val="11"/>
        <color rgb="FFFF0000"/>
        <rFont val="Arial"/>
        <family val="2"/>
      </rPr>
      <t>210-AJGT, 810-6396</t>
    </r>
  </si>
  <si>
    <r>
      <rPr>
        <b/>
        <i/>
        <sz val="11"/>
        <color rgb="FFFF0000"/>
        <rFont val="Arial"/>
        <family val="2"/>
      </rPr>
      <t>UP3017 30" Widescreen Monitor</t>
    </r>
  </si>
  <si>
    <r>
      <rPr>
        <sz val="11"/>
        <rFont val="Arial"/>
        <family val="2"/>
      </rPr>
      <t>$     1,399.99</t>
    </r>
  </si>
  <si>
    <r>
      <rPr>
        <sz val="11"/>
        <rFont val="Arial"/>
        <family val="2"/>
      </rPr>
      <t>$        951.99</t>
    </r>
  </si>
  <si>
    <r>
      <rPr>
        <sz val="11"/>
        <rFont val="Arial"/>
        <family val="2"/>
      </rPr>
      <t>30 inch Widescreen MONITOR</t>
    </r>
  </si>
  <si>
    <t>210-AJGT.jpg</t>
  </si>
  <si>
    <t>B01HQNTAMW</t>
  </si>
  <si>
    <t>Ablegov, Inc</t>
  </si>
  <si>
    <t>16-70-0090K</t>
  </si>
  <si>
    <t>65258474AC02A00</t>
  </si>
  <si>
    <t>Adobe</t>
  </si>
  <si>
    <t>Adobe Acrobat Standard DC 2015 Windows License 1 User, Level 2 CLP (CLP # Required)</t>
  </si>
  <si>
    <t>Software</t>
  </si>
  <si>
    <t>65258474AC02A00.jpg</t>
  </si>
  <si>
    <t>B00VGR0HMW</t>
  </si>
  <si>
    <t>65237524AC02A00</t>
  </si>
  <si>
    <t>Adobe Lightroom 6 License 1 User, Level 2 CLP (CLP # Required)</t>
  </si>
  <si>
    <t>65237524AC02A00.jpg</t>
  </si>
  <si>
    <t>B00VWCKJVA</t>
  </si>
  <si>
    <t>65258634AC02A00</t>
  </si>
  <si>
    <t>Adobe Acrobat Pro DC 2015 License 1 User, Level 2 CLP (CLP # Required)</t>
  </si>
  <si>
    <t>65258634AC02A00.jpg</t>
  </si>
  <si>
    <t>B00V8XO98C</t>
  </si>
  <si>
    <t>65263776AC00A00</t>
  </si>
  <si>
    <t>Adobe Photoshop Elements 14 Multiple Platforms DVD Set , 1 User, CLP (CLP # Required)</t>
  </si>
  <si>
    <t>65263776AC00A00.jpg</t>
  </si>
  <si>
    <t>B014GP8XGM</t>
  </si>
  <si>
    <t>65196377AC02A12</t>
  </si>
  <si>
    <t>Adobe Acrobat Professional ALL New Upgrade Plan 12 Months 1Y  1 User, Level 2 CLP (CLP # Required)</t>
  </si>
  <si>
    <t>65196377AC02A12.jpg</t>
  </si>
  <si>
    <t>B01MZ3OE55</t>
  </si>
  <si>
    <t>65193100AC02A24</t>
  </si>
  <si>
    <t>Adobe Photoshop &amp; Premiere Elements ALL New Upgrade Plan 24 Months 2Y  1 User, Level 2 CLP (CLP # Required)</t>
  </si>
  <si>
    <t>65193100AC02A24.jpg</t>
  </si>
  <si>
    <t>B01KICI37Q</t>
  </si>
  <si>
    <t>65264935AC02A00</t>
  </si>
  <si>
    <t>Adobe Presenter Licensed 11 Windows 1 User Level 2 CLP (CLP # Required)</t>
  </si>
  <si>
    <t>65264935AC02A00.jpg</t>
  </si>
  <si>
    <t>B016YK2K0M</t>
  </si>
  <si>
    <t>65264067AC00A00</t>
  </si>
  <si>
    <t>Adobe Premiere Elements 14 Multiple Platforms DVD Set , 1 User, CLP (CLP # Required)</t>
  </si>
  <si>
    <t>65264067AC00A00.jpg</t>
  </si>
  <si>
    <t>B014GP8UU6</t>
  </si>
  <si>
    <t>LCD-EEEW-27-01</t>
  </si>
  <si>
    <t>Grand Total</t>
  </si>
  <si>
    <t>Count of Item Description2</t>
  </si>
  <si>
    <t>Row Labels</t>
  </si>
  <si>
    <t>Power Laptop 640 G2, Win 7 Pro 64 US, UMA i5-6200U, No Webcam, 14 inch LED HD SVA Anti-Glare flat (1366x768), 8GB (2x4GB) 2133 DDR4, 500GB
7200RPM, DVD+/-RW SuperMulti DL, Near Field Communication, Intel 8260 ac 2x2 +Bluetooth 4.2 LE WW, No WWAN, No Fingerprint Reader, 3 Cell 48 WHr Long, Life, 65 Watt Smart nPFC AC Adapter, C5 1.0m Power Cord US, 3/3/0 Warranty US, NO vPro AMT supported Feature, SGX Permanent Disable IOPT, Touchpad US, Country Localization US, eStar Enable IOPT, 3 year Battery Warranty Card, Core i5 G6 Label, HP 3 year Next business day Onsite Notebook Only Service</t>
  </si>
  <si>
    <t>Power Laptop 640 G2 i7, HP IDS UMA i7-6600U fWWAN 640 G2 BNBPC, Win
7 Professional 64 640, No Webcam 640, 14 LED HD SVA AG flat 640, 8GB (2x4GB) 2133 DDR4, 500GB 7200RPM 640, DVD+/-RW SM DL 640, Near
Field Communication 640, Intel 8260 ac 2x2 +BT 4.2 LE WW 640, No WWAN 640, No Fingerprint Reader 640, 3 Cell 48 WHr Long Life 640, 65 Watt Smart nPFC AC Adapter 640, C5 1.0m Power Cord 640, 3/3/0 Warranty 640, AMT Enabled Module 640, TP 640, Country Localization 640, eStar Enable IOPT, 3 year Battery Warranty Card, Intel Core i7 vPro G6 an Label, HP 3y NextBusDayOnsite Notebook Only</t>
  </si>
  <si>
    <t>HP ProBook 650G2 i5, Win 7 Pro 64, UMA i5-6300U, No Webcam, 15.6 inch LED HD SVA Anti-Glare flat (1366x768), 4GB (1x4GB) 2133 DDR4, 500GB
7200RPM, DVD+/-RW SuperMulti DL, No Serial Port, No Near Field Communication, Intel 7265 ac 2x2 nvP WW, No Fingerprint Reader, 3 Cell 48 WHr Long Life, 65 Watt Smart nPFC AC Adapter, C5 1.0m Power Cord US, 3/3/0 Warranty US, No vPro AMT Supported, SGX Permanent Disable IOPT, Dual Point Backlit US, Country Localization US, eStar Enable IOPT, 3 year Battery Warranty Card, Core i5 G6 Label</t>
  </si>
  <si>
    <t>HP IDS UMA i7-6600U fWWAN 650 G2 BNBPC, Win 7 Professional 64 650, No Webcam 650, 15.6 LED HD SVA AG flat 650, 8GB (2x4GB) 2133 DDR4, 500GB 7200RPM 650, DVD+/-RW SM DL 650, No Serial Port 650, No Near
Field Communication 650, Intel 8260 ac 2x2 +BT 4.2 LE WW 650, No WWAN 650, Fingerprint Reader 650, 3 Cell 48 WHr Long Life 650, 65 Watt Smart nPFC AC Adapter 650, C5 1.0m Power Cord 650, 3/3/0 Warranty 650, AMT Enabled Module 650, TP 650, Country Localization 650, eStar Enable IOPT, 3 year Battery Warranty Card, Intel Core i7 vPro G6 an Label, HP 3y NextBusDayOnsite Notebook Only</t>
  </si>
  <si>
    <t>Count of Item Description</t>
  </si>
  <si>
    <t>Core Power Laptop</t>
  </si>
  <si>
    <t>Core Standard Laptop</t>
  </si>
  <si>
    <t>VAS Emergency Serices (4 hours response per occurrence)</t>
  </si>
  <si>
    <t>VAS Installation</t>
  </si>
  <si>
    <t>VAS sset Tagging- Bidder adminstration of Sate provided tage
(with 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</si>
</sst>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7" formatCode="&quot;$&quot;#,##0.00_);\(&quot;$&quot;#,##0.00\)"/>
    <numFmt numFmtId="8" formatCode="&quot;$&quot;#,##0.00_);[Red]\(&quot;$&quot;#,##0.00\)"/>
    <numFmt numFmtId="44" formatCode="_(&quot;$&quot;* #,##0.00_);_(&quot;$&quot;* \(#,##0.00\);_(&quot;$&quot;* &quot;-&quot;??_);_(@_)"/>
    <numFmt numFmtId="164" formatCode="0.00_)"/>
    <numFmt numFmtId="165" formatCode="&quot;$&quot;#,##0.00"/>
    <numFmt numFmtId="166" formatCode="\$\ 0.00"/>
    <numFmt numFmtId="167" formatCode="\$\ #,##0.00"/>
    <numFmt numFmtId="168" formatCode="0%;[Red]0%"/>
    <numFmt numFmtId="169" formatCode="###0;###0"/>
    <numFmt numFmtId="170" formatCode="###0;[Red]###0"/>
    <numFmt numFmtId="171" formatCode="\$###0.00;\$###0.00"/>
  </numFmts>
  <fonts count="57">
    <font>
      <sz val="11"/>
      <color theme="1"/>
      <name val="Calibri"/>
      <family val="2"/>
      <scheme val="minor"/>
    </font>
    <font>
      <sz val="11"/>
      <color theme="1"/>
      <name val="Calibri"/>
      <family val="2"/>
      <scheme val="minor"/>
    </font>
    <font>
      <sz val="11"/>
      <color rgb="FFFF0000"/>
      <name val="Calibri"/>
      <family val="2"/>
      <scheme val="minor"/>
    </font>
    <font>
      <sz val="10"/>
      <color indexed="8"/>
      <name val="MS Sans Serif"/>
      <family val="2"/>
    </font>
    <font>
      <b/>
      <sz val="11"/>
      <name val="Arial"/>
      <family val="2"/>
    </font>
    <font>
      <sz val="11"/>
      <color theme="1"/>
      <name val="Arial"/>
      <family val="2"/>
    </font>
    <font>
      <b/>
      <i/>
      <sz val="11"/>
      <color rgb="FFFF0000"/>
      <name val="Arial"/>
      <family val="2"/>
    </font>
    <font>
      <sz val="11"/>
      <name val="Arial"/>
      <family val="2"/>
    </font>
    <font>
      <sz val="11"/>
      <color rgb="FF0033CC"/>
      <name val="Arial"/>
      <family val="2"/>
    </font>
    <font>
      <b/>
      <sz val="11"/>
      <color rgb="FF0033CC"/>
      <name val="Arial"/>
      <family val="2"/>
    </font>
    <font>
      <sz val="11"/>
      <color rgb="FF0000FF"/>
      <name val="Arial"/>
      <family val="2"/>
    </font>
    <font>
      <b/>
      <sz val="11"/>
      <color theme="1"/>
      <name val="Arial"/>
      <family val="2"/>
    </font>
    <font>
      <sz val="11"/>
      <color rgb="FF0000FF"/>
      <name val="Calibri"/>
      <family val="2"/>
      <scheme val="minor"/>
    </font>
    <font>
      <sz val="10"/>
      <name val="Courier"/>
      <family val="3"/>
    </font>
    <font>
      <b/>
      <sz val="10"/>
      <name val="Arial"/>
      <family val="2"/>
    </font>
    <font>
      <sz val="10"/>
      <name val="Arial"/>
      <family val="2"/>
    </font>
    <font>
      <sz val="10"/>
      <color rgb="FFFF0000"/>
      <name val="Arial"/>
      <family val="2"/>
    </font>
    <font>
      <b/>
      <sz val="10"/>
      <color rgb="FFFF0000"/>
      <name val="Arial"/>
      <family val="2"/>
    </font>
    <font>
      <sz val="10"/>
      <color theme="1"/>
      <name val="Arial"/>
      <family val="2"/>
    </font>
    <font>
      <b/>
      <sz val="10"/>
      <color theme="1"/>
      <name val="Arial"/>
      <family val="2"/>
    </font>
    <font>
      <sz val="10"/>
      <color theme="2" tint="-0.89999084444715716"/>
      <name val="Arial"/>
      <family val="2"/>
    </font>
    <font>
      <sz val="10"/>
      <color theme="3" tint="-0.499984740745262"/>
      <name val="Arial"/>
      <family val="2"/>
    </font>
    <font>
      <b/>
      <i/>
      <sz val="11"/>
      <color rgb="FFFF0000"/>
      <name val="Calibri"/>
      <family val="2"/>
      <scheme val="minor"/>
    </font>
    <font>
      <b/>
      <sz val="11"/>
      <color rgb="FFFF0000"/>
      <name val="Arial"/>
      <family val="2"/>
    </font>
    <font>
      <sz val="10"/>
      <color rgb="FF000000"/>
      <name val="Times New Roman"/>
      <charset val="204"/>
    </font>
    <font>
      <sz val="10"/>
      <name val="Arial"/>
    </font>
    <font>
      <sz val="10"/>
      <color rgb="FF000000"/>
      <name val="Arial"/>
      <family val="2"/>
    </font>
    <font>
      <b/>
      <sz val="10"/>
      <name val="Arial"/>
    </font>
    <font>
      <sz val="11"/>
      <name val="Calibri"/>
    </font>
    <font>
      <sz val="11"/>
      <name val="Calibri"/>
      <family val="2"/>
    </font>
    <font>
      <b/>
      <i/>
      <sz val="10"/>
      <name val="Arial"/>
      <family val="2"/>
    </font>
    <font>
      <sz val="10"/>
      <color rgb="FF00AF50"/>
      <name val="Arial"/>
      <family val="2"/>
    </font>
    <font>
      <b/>
      <vertAlign val="superscript"/>
      <sz val="10"/>
      <name val="Arial"/>
      <family val="2"/>
    </font>
    <font>
      <b/>
      <sz val="11"/>
      <name val="Arial"/>
    </font>
    <font>
      <b/>
      <sz val="9"/>
      <name val="Arial"/>
    </font>
    <font>
      <b/>
      <sz val="9"/>
      <name val="Arial"/>
      <family val="2"/>
    </font>
    <font>
      <sz val="9"/>
      <name val="Arial"/>
      <family val="2"/>
    </font>
    <font>
      <b/>
      <i/>
      <sz val="10"/>
      <name val="Arial"/>
    </font>
    <font>
      <b/>
      <i/>
      <sz val="10"/>
      <color rgb="FFFF0000"/>
      <name val="Arial"/>
      <family val="2"/>
    </font>
    <font>
      <b/>
      <i/>
      <sz val="11"/>
      <name val="Arial"/>
    </font>
    <font>
      <sz val="11"/>
      <name val="Arial"/>
    </font>
    <font>
      <sz val="11"/>
      <color rgb="FF000000"/>
      <name val="Arial"/>
      <family val="2"/>
    </font>
    <font>
      <b/>
      <i/>
      <sz val="11"/>
      <color rgb="FFFF0000"/>
      <name val="Arial"/>
    </font>
    <font>
      <b/>
      <i/>
      <sz val="11"/>
      <name val="Arial"/>
      <family val="2"/>
    </font>
    <font>
      <sz val="9"/>
      <name val="Arial"/>
    </font>
    <font>
      <sz val="10"/>
      <color rgb="FF1D1B0F"/>
      <name val="Arial"/>
      <family val="2"/>
    </font>
    <font>
      <sz val="10"/>
      <color rgb="FF0E233D"/>
      <name val="Arial"/>
      <family val="2"/>
    </font>
    <font>
      <sz val="11"/>
      <color rgb="FFFF0000"/>
      <name val="Calibri"/>
      <family val="2"/>
    </font>
    <font>
      <sz val="9"/>
      <color rgb="FF000000"/>
      <name val="Arial"/>
      <family val="2"/>
    </font>
    <font>
      <sz val="9"/>
      <color rgb="FF0000FF"/>
      <name val="Arial"/>
      <family val="2"/>
    </font>
    <font>
      <sz val="9"/>
      <name val="Calibri"/>
    </font>
    <font>
      <sz val="9"/>
      <name val="Calibri"/>
      <family val="2"/>
    </font>
    <font>
      <sz val="9"/>
      <color rgb="FF000000"/>
      <name val="Calibri"/>
      <family val="2"/>
    </font>
    <font>
      <sz val="9"/>
      <color rgb="FF0000FF"/>
      <name val="Calibri"/>
      <family val="2"/>
    </font>
    <font>
      <b/>
      <i/>
      <sz val="11"/>
      <name val="Calibri"/>
    </font>
    <font>
      <b/>
      <i/>
      <sz val="11"/>
      <color rgb="FFFF0000"/>
      <name val="Calibri"/>
      <family val="2"/>
    </font>
    <font>
      <sz val="9"/>
      <color theme="1"/>
      <name val="Calibri"/>
      <family val="2"/>
      <scheme val="minor"/>
    </font>
  </fonts>
  <fills count="17">
    <fill>
      <patternFill patternType="none"/>
    </fill>
    <fill>
      <patternFill patternType="gray125"/>
    </fill>
    <fill>
      <patternFill patternType="solid">
        <fgColor indexed="22"/>
        <bgColor indexed="64"/>
      </patternFill>
    </fill>
    <fill>
      <patternFill patternType="solid">
        <fgColor theme="9" tint="0.59996337778862885"/>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0.24994659260841701"/>
        <bgColor indexed="64"/>
      </patternFill>
    </fill>
    <fill>
      <patternFill patternType="solid">
        <fgColor rgb="FFC0C0C0"/>
      </patternFill>
    </fill>
    <fill>
      <patternFill patternType="solid">
        <fgColor rgb="FF92CDDC"/>
      </patternFill>
    </fill>
    <fill>
      <patternFill patternType="solid">
        <fgColor rgb="FF808080"/>
      </patternFill>
    </fill>
    <fill>
      <patternFill patternType="solid">
        <fgColor rgb="FFFBD4B4"/>
      </patternFill>
    </fill>
    <fill>
      <patternFill patternType="solid">
        <fgColor rgb="FFD9D9D9"/>
      </patternFill>
    </fill>
    <fill>
      <patternFill patternType="solid">
        <fgColor rgb="FFBEBEBE"/>
      </patternFill>
    </fill>
    <fill>
      <patternFill patternType="solid">
        <fgColor rgb="FFFFFF00"/>
      </patternFill>
    </fill>
  </fills>
  <borders count="5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bottom/>
      <diagonal/>
    </border>
    <border>
      <left style="thin">
        <color indexed="64"/>
      </left>
      <right style="medium">
        <color auto="1"/>
      </right>
      <top style="thin">
        <color indexed="64"/>
      </top>
      <bottom/>
      <diagonal/>
    </border>
    <border>
      <left style="medium">
        <color indexed="64"/>
      </left>
      <right style="thin">
        <color indexed="64"/>
      </right>
      <top style="thin">
        <color indexed="64"/>
      </top>
      <bottom/>
      <diagonal/>
    </border>
    <border>
      <left style="thin">
        <color auto="1"/>
      </left>
      <right style="medium">
        <color auto="1"/>
      </right>
      <top style="medium">
        <color auto="1"/>
      </top>
      <bottom style="thick">
        <color indexed="64"/>
      </bottom>
      <diagonal/>
    </border>
    <border>
      <left style="thin">
        <color indexed="64"/>
      </left>
      <right style="thin">
        <color indexed="64"/>
      </right>
      <top style="medium">
        <color auto="1"/>
      </top>
      <bottom style="thick">
        <color indexed="64"/>
      </bottom>
      <diagonal/>
    </border>
    <border>
      <left style="medium">
        <color auto="1"/>
      </left>
      <right style="thin">
        <color indexed="64"/>
      </right>
      <top style="medium">
        <color auto="1"/>
      </top>
      <bottom style="thick">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right/>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xf numFmtId="44" fontId="1" fillId="0" borderId="0" applyFont="0" applyFill="0" applyBorder="0" applyAlignment="0" applyProtection="0"/>
    <xf numFmtId="164" fontId="13" fillId="0" borderId="0"/>
    <xf numFmtId="0" fontId="24" fillId="0" borderId="0"/>
  </cellStyleXfs>
  <cellXfs count="832">
    <xf numFmtId="0" fontId="0" fillId="0" borderId="0" xfId="0"/>
    <xf numFmtId="0" fontId="4" fillId="2" borderId="1" xfId="3" applyFont="1" applyFill="1" applyBorder="1" applyAlignment="1" applyProtection="1">
      <alignment horizontal="center" vertical="center" wrapText="1"/>
    </xf>
    <xf numFmtId="0" fontId="4" fillId="2" borderId="2" xfId="3" applyFont="1" applyFill="1" applyBorder="1" applyAlignment="1" applyProtection="1">
      <alignment horizontal="center" vertical="center" wrapText="1"/>
    </xf>
    <xf numFmtId="44" fontId="4" fillId="2" borderId="2" xfId="4" applyNumberFormat="1" applyFont="1" applyFill="1" applyBorder="1" applyAlignment="1" applyProtection="1">
      <alignment horizontal="center" vertical="center" wrapText="1"/>
    </xf>
    <xf numFmtId="44" fontId="4" fillId="2" borderId="2" xfId="4" applyFont="1" applyFill="1" applyBorder="1" applyAlignment="1" applyProtection="1">
      <alignment horizontal="center" vertical="center" wrapText="1"/>
    </xf>
    <xf numFmtId="9" fontId="4" fillId="2" borderId="2" xfId="3" applyNumberFormat="1" applyFont="1" applyFill="1" applyBorder="1" applyAlignment="1" applyProtection="1">
      <alignment horizontal="center" vertical="center" wrapText="1"/>
    </xf>
    <xf numFmtId="0" fontId="4" fillId="2" borderId="3" xfId="3" applyFont="1" applyFill="1" applyBorder="1" applyAlignment="1" applyProtection="1">
      <alignment horizontal="center" vertical="center" wrapText="1"/>
    </xf>
    <xf numFmtId="0" fontId="4" fillId="0" borderId="0" xfId="3" applyFont="1" applyFill="1" applyBorder="1" applyAlignment="1" applyProtection="1">
      <alignment horizontal="center" vertical="center" wrapText="1"/>
    </xf>
    <xf numFmtId="44" fontId="4" fillId="0" borderId="0" xfId="4" applyNumberFormat="1" applyFont="1" applyFill="1" applyBorder="1" applyAlignment="1" applyProtection="1">
      <alignment horizontal="center" vertical="center" wrapText="1"/>
    </xf>
    <xf numFmtId="44" fontId="4" fillId="0" borderId="0" xfId="4" applyFont="1" applyFill="1" applyBorder="1" applyAlignment="1" applyProtection="1">
      <alignment horizontal="center" vertical="center" wrapText="1"/>
    </xf>
    <xf numFmtId="0" fontId="5" fillId="0" borderId="0" xfId="0" applyFont="1" applyFill="1" applyBorder="1" applyAlignment="1" applyProtection="1">
      <alignment vertical="center" wrapText="1"/>
    </xf>
    <xf numFmtId="0" fontId="5" fillId="0" borderId="0" xfId="0" applyFont="1" applyAlignment="1" applyProtection="1">
      <alignment vertical="center"/>
    </xf>
    <xf numFmtId="0" fontId="5" fillId="0" borderId="0" xfId="0" applyFont="1" applyFill="1" applyBorder="1" applyAlignment="1" applyProtection="1">
      <alignment vertical="center"/>
    </xf>
    <xf numFmtId="0" fontId="6" fillId="0" borderId="7" xfId="3" applyFont="1" applyFill="1" applyBorder="1" applyAlignment="1" applyProtection="1">
      <alignment horizontal="center" vertical="center"/>
    </xf>
    <xf numFmtId="44" fontId="6" fillId="0" borderId="8" xfId="4" applyFont="1" applyFill="1" applyBorder="1" applyAlignment="1" applyProtection="1">
      <alignment horizontal="center" vertical="center" wrapText="1"/>
    </xf>
    <xf numFmtId="0" fontId="6" fillId="0" borderId="8" xfId="3" applyFont="1" applyFill="1" applyBorder="1" applyAlignment="1" applyProtection="1">
      <alignment horizontal="center" vertical="center" wrapText="1"/>
    </xf>
    <xf numFmtId="44" fontId="6" fillId="0" borderId="8" xfId="4" applyFont="1" applyFill="1" applyBorder="1" applyAlignment="1" applyProtection="1">
      <alignment horizontal="left" vertical="center" wrapText="1"/>
    </xf>
    <xf numFmtId="0" fontId="5" fillId="0" borderId="8" xfId="3" applyFont="1" applyFill="1" applyBorder="1" applyAlignment="1" applyProtection="1">
      <alignment horizontal="center" vertical="center"/>
    </xf>
    <xf numFmtId="44" fontId="6" fillId="0" borderId="8" xfId="4" applyNumberFormat="1" applyFont="1" applyFill="1" applyBorder="1" applyAlignment="1" applyProtection="1">
      <alignment horizontal="right" vertical="center"/>
    </xf>
    <xf numFmtId="44" fontId="6" fillId="0" borderId="8" xfId="4" applyFont="1" applyFill="1" applyBorder="1" applyAlignment="1" applyProtection="1">
      <alignment horizontal="right" vertical="center"/>
    </xf>
    <xf numFmtId="9" fontId="7" fillId="0" borderId="8" xfId="3" applyNumberFormat="1" applyFont="1" applyFill="1" applyBorder="1" applyAlignment="1" applyProtection="1">
      <alignment horizontal="center" vertical="center"/>
    </xf>
    <xf numFmtId="0" fontId="7" fillId="0" borderId="9" xfId="3" applyFont="1" applyFill="1" applyBorder="1" applyAlignment="1" applyProtection="1">
      <alignment horizontal="center" vertical="center" wrapText="1"/>
    </xf>
    <xf numFmtId="0" fontId="8" fillId="0" borderId="0" xfId="3" applyFont="1" applyFill="1" applyBorder="1" applyAlignment="1" applyProtection="1">
      <alignment horizontal="left" vertical="center" wrapText="1"/>
    </xf>
    <xf numFmtId="0" fontId="8" fillId="0" borderId="0" xfId="0" applyFont="1" applyFill="1" applyBorder="1" applyAlignment="1" applyProtection="1">
      <alignment vertical="center"/>
    </xf>
    <xf numFmtId="44" fontId="8" fillId="0" borderId="0" xfId="1" applyFont="1" applyFill="1" applyBorder="1" applyAlignment="1" applyProtection="1">
      <alignment vertical="center"/>
    </xf>
    <xf numFmtId="0" fontId="7" fillId="0" borderId="0" xfId="0" applyFont="1" applyFill="1" applyBorder="1" applyAlignment="1" applyProtection="1">
      <alignment vertical="center"/>
    </xf>
    <xf numFmtId="0" fontId="7" fillId="0" borderId="0" xfId="0" applyFont="1" applyFill="1" applyBorder="1" applyAlignment="1" applyProtection="1">
      <alignment vertical="center" wrapText="1"/>
    </xf>
    <xf numFmtId="0" fontId="7" fillId="0" borderId="0" xfId="0" applyFont="1" applyAlignment="1" applyProtection="1">
      <alignment vertical="center"/>
    </xf>
    <xf numFmtId="44" fontId="8" fillId="0" borderId="0" xfId="4" applyFont="1" applyFill="1" applyBorder="1" applyAlignment="1" applyProtection="1">
      <alignment horizontal="left" vertical="center" wrapText="1"/>
    </xf>
    <xf numFmtId="0" fontId="6" fillId="0" borderId="8" xfId="3" applyFont="1" applyFill="1" applyBorder="1" applyAlignment="1" applyProtection="1">
      <alignment horizontal="left" vertical="center" wrapText="1"/>
    </xf>
    <xf numFmtId="9" fontId="6" fillId="0" borderId="8" xfId="3" applyNumberFormat="1" applyFont="1" applyFill="1" applyBorder="1" applyAlignment="1" applyProtection="1">
      <alignment horizontal="center" vertical="center" wrapText="1"/>
    </xf>
    <xf numFmtId="0" fontId="7" fillId="0" borderId="7" xfId="3" applyFont="1" applyFill="1" applyBorder="1" applyAlignment="1" applyProtection="1">
      <alignment horizontal="center" vertical="center"/>
    </xf>
    <xf numFmtId="0" fontId="7" fillId="0" borderId="8" xfId="3" applyFont="1" applyFill="1" applyBorder="1" applyAlignment="1" applyProtection="1">
      <alignment horizontal="center" vertical="center" wrapText="1"/>
    </xf>
    <xf numFmtId="0" fontId="7" fillId="0" borderId="8" xfId="3" applyFont="1" applyFill="1" applyBorder="1" applyAlignment="1" applyProtection="1">
      <alignment horizontal="left" vertical="center" wrapText="1"/>
    </xf>
    <xf numFmtId="44" fontId="7" fillId="0" borderId="8" xfId="4" applyNumberFormat="1" applyFont="1" applyFill="1" applyBorder="1" applyAlignment="1" applyProtection="1">
      <alignment horizontal="right" vertical="center"/>
    </xf>
    <xf numFmtId="44" fontId="7" fillId="0" borderId="8" xfId="4" applyFont="1" applyFill="1" applyBorder="1" applyAlignment="1" applyProtection="1">
      <alignment horizontal="right" vertical="center"/>
    </xf>
    <xf numFmtId="0" fontId="9" fillId="0" borderId="0" xfId="0" applyFont="1" applyFill="1" applyBorder="1" applyAlignment="1" applyProtection="1">
      <alignment vertical="center"/>
    </xf>
    <xf numFmtId="0" fontId="4" fillId="0" borderId="0" xfId="0" applyFont="1" applyFill="1" applyBorder="1" applyAlignment="1" applyProtection="1">
      <alignment vertical="center"/>
    </xf>
    <xf numFmtId="0" fontId="4" fillId="0" borderId="0" xfId="0" applyFont="1" applyFill="1" applyBorder="1" applyAlignment="1" applyProtection="1">
      <alignment vertical="center" wrapText="1"/>
    </xf>
    <xf numFmtId="0" fontId="4" fillId="0" borderId="0" xfId="0" applyFont="1" applyAlignment="1" applyProtection="1">
      <alignment vertical="center"/>
    </xf>
    <xf numFmtId="9" fontId="7" fillId="0" borderId="8" xfId="3" applyNumberFormat="1" applyFont="1" applyFill="1" applyBorder="1" applyAlignment="1" applyProtection="1">
      <alignment horizontal="center" vertical="center" wrapText="1"/>
    </xf>
    <xf numFmtId="9" fontId="6" fillId="0" borderId="8" xfId="3" applyNumberFormat="1" applyFont="1" applyFill="1" applyBorder="1" applyAlignment="1" applyProtection="1">
      <alignment horizontal="left" vertical="center" wrapText="1"/>
    </xf>
    <xf numFmtId="9" fontId="8" fillId="0" borderId="0" xfId="3" applyNumberFormat="1" applyFont="1" applyFill="1" applyBorder="1" applyAlignment="1" applyProtection="1">
      <alignment horizontal="left" vertical="center" wrapText="1"/>
    </xf>
    <xf numFmtId="0" fontId="8" fillId="0" borderId="0" xfId="3" applyFont="1" applyFill="1" applyBorder="1" applyAlignment="1" applyProtection="1">
      <alignment horizontal="center" vertical="center" wrapText="1"/>
    </xf>
    <xf numFmtId="0" fontId="7" fillId="0" borderId="8" xfId="3" applyFont="1" applyFill="1" applyBorder="1" applyAlignment="1" applyProtection="1">
      <alignment horizontal="center" vertical="center"/>
    </xf>
    <xf numFmtId="0" fontId="6" fillId="0" borderId="8" xfId="3" applyFont="1" applyFill="1" applyBorder="1" applyAlignment="1" applyProtection="1">
      <alignment horizontal="center" vertical="center"/>
    </xf>
    <xf numFmtId="9" fontId="7" fillId="0" borderId="8" xfId="3" applyNumberFormat="1" applyFont="1" applyFill="1" applyBorder="1" applyAlignment="1" applyProtection="1">
      <alignment horizontal="left" vertical="center" wrapText="1"/>
    </xf>
    <xf numFmtId="0" fontId="7" fillId="0" borderId="8" xfId="0" applyFont="1" applyFill="1" applyBorder="1" applyAlignment="1" applyProtection="1">
      <alignment horizontal="left" vertical="center" wrapText="1"/>
    </xf>
    <xf numFmtId="44" fontId="6" fillId="0" borderId="8" xfId="0" applyNumberFormat="1" applyFont="1" applyFill="1" applyBorder="1" applyAlignment="1" applyProtection="1">
      <alignment horizontal="right" vertical="center"/>
    </xf>
    <xf numFmtId="44" fontId="7" fillId="0" borderId="8" xfId="0" applyNumberFormat="1" applyFont="1" applyFill="1" applyBorder="1" applyAlignment="1" applyProtection="1">
      <alignment horizontal="right" vertical="center"/>
    </xf>
    <xf numFmtId="0" fontId="8" fillId="0" borderId="0" xfId="3" applyFont="1" applyFill="1" applyBorder="1" applyAlignment="1" applyProtection="1">
      <alignment horizontal="left" vertical="center"/>
    </xf>
    <xf numFmtId="0" fontId="5" fillId="0" borderId="8" xfId="0" applyFont="1" applyBorder="1" applyAlignment="1" applyProtection="1">
      <alignment horizontal="left" vertical="center" wrapText="1"/>
    </xf>
    <xf numFmtId="44" fontId="5" fillId="0" borderId="8" xfId="4" applyFont="1" applyFill="1" applyBorder="1" applyAlignment="1" applyProtection="1">
      <alignment horizontal="right" vertical="center"/>
    </xf>
    <xf numFmtId="0" fontId="6" fillId="0" borderId="8" xfId="0" applyFont="1" applyBorder="1" applyAlignment="1" applyProtection="1">
      <alignment horizontal="left" vertical="center" wrapText="1"/>
    </xf>
    <xf numFmtId="9" fontId="5" fillId="0" borderId="8" xfId="3" applyNumberFormat="1" applyFont="1" applyFill="1" applyBorder="1" applyAlignment="1" applyProtection="1">
      <alignment horizontal="center" vertical="center"/>
    </xf>
    <xf numFmtId="0" fontId="5" fillId="0" borderId="9" xfId="3" applyFont="1" applyFill="1" applyBorder="1" applyAlignment="1" applyProtection="1">
      <alignment horizontal="center" vertical="center" wrapText="1"/>
    </xf>
    <xf numFmtId="0" fontId="7" fillId="0" borderId="8" xfId="0" applyFont="1" applyFill="1" applyBorder="1" applyAlignment="1" applyProtection="1">
      <alignment vertical="center" wrapText="1"/>
    </xf>
    <xf numFmtId="0" fontId="6" fillId="0" borderId="8" xfId="0" applyFont="1" applyFill="1" applyBorder="1" applyAlignment="1" applyProtection="1">
      <alignment horizontal="center" vertical="center" wrapText="1"/>
    </xf>
    <xf numFmtId="0" fontId="6" fillId="0" borderId="8" xfId="0" applyFont="1" applyFill="1" applyBorder="1" applyAlignment="1" applyProtection="1">
      <alignment horizontal="center" vertical="center"/>
    </xf>
    <xf numFmtId="0" fontId="6" fillId="0" borderId="8" xfId="0" applyFont="1" applyFill="1" applyBorder="1" applyAlignment="1" applyProtection="1">
      <alignment vertical="center" wrapText="1"/>
    </xf>
    <xf numFmtId="44" fontId="4" fillId="0" borderId="0" xfId="1" applyFont="1" applyFill="1" applyBorder="1" applyAlignment="1" applyProtection="1">
      <alignment vertical="center"/>
    </xf>
    <xf numFmtId="9" fontId="6" fillId="4" borderId="8" xfId="3" applyNumberFormat="1" applyFont="1" applyFill="1" applyBorder="1" applyAlignment="1" applyProtection="1">
      <alignment horizontal="left" vertical="center" wrapText="1"/>
    </xf>
    <xf numFmtId="44" fontId="6" fillId="0" borderId="8" xfId="0" applyNumberFormat="1" applyFont="1" applyBorder="1" applyAlignment="1" applyProtection="1">
      <alignment horizontal="right" vertical="center"/>
    </xf>
    <xf numFmtId="9" fontId="6" fillId="0" borderId="8" xfId="3" applyNumberFormat="1" applyFont="1" applyFill="1" applyBorder="1" applyAlignment="1" applyProtection="1">
      <alignment horizontal="center" vertical="center"/>
    </xf>
    <xf numFmtId="0" fontId="6" fillId="0" borderId="9" xfId="3" applyFont="1" applyFill="1" applyBorder="1" applyAlignment="1" applyProtection="1">
      <alignment horizontal="center" vertical="center" wrapText="1"/>
    </xf>
    <xf numFmtId="0" fontId="8" fillId="0" borderId="0" xfId="0" applyFont="1" applyFill="1" applyBorder="1" applyAlignment="1" applyProtection="1">
      <alignment vertical="center" wrapText="1"/>
    </xf>
    <xf numFmtId="0" fontId="4" fillId="0" borderId="0" xfId="0" applyFont="1" applyFill="1" applyAlignment="1" applyProtection="1">
      <alignment vertical="center"/>
    </xf>
    <xf numFmtId="44" fontId="6" fillId="0" borderId="8" xfId="4" applyNumberFormat="1" applyFont="1" applyBorder="1" applyAlignment="1" applyProtection="1">
      <alignment horizontal="right" vertical="center"/>
    </xf>
    <xf numFmtId="9" fontId="7" fillId="0" borderId="10" xfId="3" applyNumberFormat="1" applyFont="1" applyFill="1" applyBorder="1" applyAlignment="1" applyProtection="1">
      <alignment horizontal="center" vertical="center" wrapText="1"/>
    </xf>
    <xf numFmtId="9" fontId="7" fillId="0" borderId="10" xfId="3" applyNumberFormat="1" applyFont="1" applyFill="1" applyBorder="1" applyAlignment="1" applyProtection="1">
      <alignment horizontal="left" vertical="center" wrapText="1"/>
    </xf>
    <xf numFmtId="0" fontId="7" fillId="0" borderId="8" xfId="0" applyFont="1" applyFill="1" applyBorder="1" applyAlignment="1" applyProtection="1">
      <alignment horizontal="center" vertical="center" wrapText="1"/>
    </xf>
    <xf numFmtId="0" fontId="7" fillId="0" borderId="9" xfId="0" applyFont="1" applyFill="1" applyBorder="1" applyAlignment="1" applyProtection="1">
      <alignment horizontal="center" vertical="center" wrapText="1"/>
    </xf>
    <xf numFmtId="9" fontId="6" fillId="4" borderId="8" xfId="3" applyNumberFormat="1" applyFont="1" applyFill="1" applyBorder="1" applyAlignment="1" applyProtection="1">
      <alignment horizontal="center" vertical="center"/>
    </xf>
    <xf numFmtId="0" fontId="5" fillId="0" borderId="9" xfId="0" applyFont="1" applyFill="1" applyBorder="1" applyAlignment="1" applyProtection="1">
      <alignment horizontal="center" vertical="center" wrapText="1"/>
    </xf>
    <xf numFmtId="0" fontId="5" fillId="0" borderId="7" xfId="3" applyFont="1" applyFill="1" applyBorder="1" applyAlignment="1" applyProtection="1">
      <alignment horizontal="center" vertical="center"/>
    </xf>
    <xf numFmtId="44" fontId="5" fillId="0" borderId="8" xfId="4" applyNumberFormat="1" applyFont="1" applyFill="1" applyBorder="1" applyAlignment="1" applyProtection="1">
      <alignment horizontal="right" vertical="center"/>
    </xf>
    <xf numFmtId="0" fontId="7" fillId="0" borderId="7" xfId="0" applyFont="1" applyFill="1" applyBorder="1" applyAlignment="1" applyProtection="1">
      <alignment horizontal="center" vertical="center"/>
    </xf>
    <xf numFmtId="0" fontId="5" fillId="0" borderId="7" xfId="0" applyFont="1" applyFill="1" applyBorder="1" applyAlignment="1" applyProtection="1">
      <alignment horizontal="center" vertical="center"/>
    </xf>
    <xf numFmtId="0" fontId="6" fillId="0" borderId="7" xfId="0" applyFont="1" applyFill="1" applyBorder="1" applyAlignment="1" applyProtection="1">
      <alignment horizontal="center" vertical="center"/>
    </xf>
    <xf numFmtId="0" fontId="6" fillId="0" borderId="11" xfId="0" applyFont="1" applyFill="1" applyBorder="1" applyAlignment="1" applyProtection="1">
      <alignment horizontal="center" vertical="center"/>
    </xf>
    <xf numFmtId="0" fontId="6" fillId="0" borderId="12" xfId="0" applyFont="1" applyFill="1" applyBorder="1" applyAlignment="1" applyProtection="1">
      <alignment horizontal="center" vertical="center" wrapText="1"/>
    </xf>
    <xf numFmtId="0" fontId="6" fillId="0" borderId="12" xfId="3" applyFont="1" applyFill="1" applyBorder="1" applyAlignment="1" applyProtection="1">
      <alignment horizontal="center" vertical="center" wrapText="1"/>
    </xf>
    <xf numFmtId="0" fontId="6" fillId="0" borderId="12" xfId="3" applyFont="1" applyFill="1" applyBorder="1" applyAlignment="1" applyProtection="1">
      <alignment horizontal="left" vertical="center" wrapText="1"/>
    </xf>
    <xf numFmtId="0" fontId="6" fillId="0" borderId="12" xfId="3" applyFont="1" applyFill="1" applyBorder="1" applyAlignment="1" applyProtection="1">
      <alignment horizontal="center" vertical="center"/>
    </xf>
    <xf numFmtId="44" fontId="6" fillId="0" borderId="12" xfId="4" applyNumberFormat="1" applyFont="1" applyFill="1" applyBorder="1" applyAlignment="1" applyProtection="1">
      <alignment horizontal="right" vertical="center"/>
    </xf>
    <xf numFmtId="44" fontId="6" fillId="0" borderId="12" xfId="4" applyFont="1" applyFill="1" applyBorder="1" applyAlignment="1" applyProtection="1">
      <alignment horizontal="right" vertical="center"/>
    </xf>
    <xf numFmtId="9" fontId="6" fillId="0" borderId="12" xfId="3" applyNumberFormat="1" applyFont="1" applyFill="1" applyBorder="1" applyAlignment="1" applyProtection="1">
      <alignment horizontal="center" vertical="center"/>
    </xf>
    <xf numFmtId="0" fontId="6" fillId="0" borderId="13" xfId="3" applyFont="1" applyFill="1" applyBorder="1" applyAlignment="1" applyProtection="1">
      <alignment horizontal="center" vertical="center" wrapText="1"/>
    </xf>
    <xf numFmtId="0" fontId="6" fillId="0" borderId="0" xfId="0" applyFont="1" applyFill="1" applyBorder="1" applyAlignment="1" applyProtection="1">
      <alignment horizontal="center" vertical="center"/>
    </xf>
    <xf numFmtId="0" fontId="7" fillId="0" borderId="0" xfId="3" applyFont="1" applyBorder="1" applyAlignment="1" applyProtection="1">
      <alignment horizontal="center" vertical="center" wrapText="1"/>
    </xf>
    <xf numFmtId="0" fontId="7" fillId="0" borderId="0" xfId="3" applyFont="1" applyFill="1" applyBorder="1" applyAlignment="1" applyProtection="1">
      <alignment horizontal="center" vertical="center" wrapText="1"/>
    </xf>
    <xf numFmtId="0" fontId="7" fillId="0" borderId="0" xfId="3" applyFont="1" applyBorder="1" applyAlignment="1" applyProtection="1">
      <alignment horizontal="left" vertical="center" wrapText="1"/>
    </xf>
    <xf numFmtId="0" fontId="7" fillId="0" borderId="0" xfId="3" applyFont="1" applyFill="1" applyBorder="1" applyAlignment="1" applyProtection="1">
      <alignment horizontal="center" vertical="center"/>
    </xf>
    <xf numFmtId="44" fontId="6" fillId="0" borderId="0" xfId="4" applyNumberFormat="1" applyFont="1" applyFill="1" applyBorder="1" applyAlignment="1" applyProtection="1">
      <alignment horizontal="right" vertical="center"/>
    </xf>
    <xf numFmtId="44" fontId="6" fillId="0" borderId="0" xfId="4" applyFont="1" applyFill="1" applyBorder="1" applyAlignment="1" applyProtection="1">
      <alignment horizontal="right" vertical="center"/>
    </xf>
    <xf numFmtId="9" fontId="5" fillId="0" borderId="0" xfId="3" applyNumberFormat="1" applyFont="1" applyFill="1" applyBorder="1" applyAlignment="1" applyProtection="1">
      <alignment horizontal="center" vertical="center"/>
    </xf>
    <xf numFmtId="0" fontId="5" fillId="0" borderId="0" xfId="3" applyFont="1" applyFill="1" applyBorder="1" applyAlignment="1" applyProtection="1">
      <alignment horizontal="center" vertical="center" wrapText="1"/>
    </xf>
    <xf numFmtId="0" fontId="7" fillId="0" borderId="0" xfId="0" applyFont="1" applyAlignment="1" applyProtection="1">
      <alignment horizontal="center" vertical="center" wrapText="1"/>
    </xf>
    <xf numFmtId="0" fontId="7" fillId="0" borderId="0" xfId="0" applyFont="1" applyAlignment="1" applyProtection="1">
      <alignment vertical="center" wrapText="1"/>
    </xf>
    <xf numFmtId="44" fontId="7" fillId="0" borderId="0" xfId="0" applyNumberFormat="1" applyFont="1" applyAlignment="1" applyProtection="1">
      <alignment horizontal="right" vertical="center"/>
    </xf>
    <xf numFmtId="0" fontId="7" fillId="0" borderId="0" xfId="0" applyFont="1" applyAlignment="1" applyProtection="1">
      <alignment horizontal="right" vertical="center"/>
    </xf>
    <xf numFmtId="44" fontId="8" fillId="0" borderId="0" xfId="0" applyNumberFormat="1" applyFont="1" applyFill="1" applyBorder="1" applyAlignment="1" applyProtection="1">
      <alignment horizontal="left" vertical="center"/>
    </xf>
    <xf numFmtId="44" fontId="8" fillId="0" borderId="0" xfId="0" applyNumberFormat="1" applyFont="1" applyFill="1" applyBorder="1" applyAlignment="1" applyProtection="1">
      <alignment horizontal="left" vertical="center" wrapText="1"/>
    </xf>
    <xf numFmtId="0" fontId="5" fillId="0" borderId="0" xfId="0" applyFont="1" applyAlignment="1" applyProtection="1">
      <alignment horizontal="center" vertical="center" wrapText="1"/>
    </xf>
    <xf numFmtId="0" fontId="5" fillId="0" borderId="0" xfId="0" applyFont="1" applyAlignment="1" applyProtection="1">
      <alignment vertical="center" wrapText="1"/>
    </xf>
    <xf numFmtId="44" fontId="5" fillId="0" borderId="0" xfId="0" applyNumberFormat="1" applyFont="1" applyAlignment="1" applyProtection="1">
      <alignment horizontal="right" vertical="center"/>
    </xf>
    <xf numFmtId="0" fontId="5" fillId="0" borderId="0" xfId="0" applyFont="1" applyAlignment="1" applyProtection="1">
      <alignment horizontal="right" vertical="center"/>
    </xf>
    <xf numFmtId="10" fontId="5" fillId="0" borderId="0" xfId="0" applyNumberFormat="1" applyFont="1" applyAlignment="1" applyProtection="1">
      <alignment horizontal="center" vertical="center" wrapText="1"/>
    </xf>
    <xf numFmtId="0" fontId="4" fillId="2" borderId="8" xfId="3" applyFont="1" applyFill="1" applyBorder="1" applyAlignment="1" applyProtection="1">
      <alignment horizontal="center" vertical="center" wrapText="1"/>
    </xf>
    <xf numFmtId="44" fontId="4" fillId="2" borderId="8" xfId="4" applyNumberFormat="1" applyFont="1" applyFill="1" applyBorder="1" applyAlignment="1" applyProtection="1">
      <alignment horizontal="center" vertical="center" wrapText="1"/>
    </xf>
    <xf numFmtId="44" fontId="4" fillId="2" borderId="8" xfId="4" applyFont="1" applyFill="1" applyBorder="1" applyAlignment="1" applyProtection="1">
      <alignment horizontal="center" vertical="center" wrapText="1"/>
    </xf>
    <xf numFmtId="9" fontId="4" fillId="2" borderId="8" xfId="3" applyNumberFormat="1" applyFont="1" applyFill="1" applyBorder="1" applyAlignment="1" applyProtection="1">
      <alignment horizontal="center" vertical="center" wrapText="1"/>
    </xf>
    <xf numFmtId="0" fontId="5" fillId="5" borderId="8" xfId="0" applyFont="1" applyFill="1" applyBorder="1"/>
    <xf numFmtId="0" fontId="5" fillId="5" borderId="8" xfId="0" applyFont="1" applyFill="1" applyBorder="1" applyAlignment="1">
      <alignment horizontal="center"/>
    </xf>
    <xf numFmtId="0" fontId="7" fillId="5" borderId="8" xfId="3" applyFont="1" applyFill="1" applyBorder="1" applyAlignment="1" applyProtection="1">
      <alignment horizontal="center" vertical="center" wrapText="1"/>
    </xf>
    <xf numFmtId="0" fontId="4" fillId="5" borderId="8" xfId="3" applyFont="1" applyFill="1" applyBorder="1" applyAlignment="1" applyProtection="1">
      <alignment horizontal="center" vertical="center" wrapText="1"/>
    </xf>
    <xf numFmtId="0" fontId="7" fillId="5" borderId="8" xfId="3" applyFont="1" applyFill="1" applyBorder="1" applyAlignment="1" applyProtection="1">
      <alignment horizontal="center" vertical="center"/>
    </xf>
    <xf numFmtId="44" fontId="7" fillId="5" borderId="8" xfId="4" applyNumberFormat="1" applyFont="1" applyFill="1" applyBorder="1" applyAlignment="1" applyProtection="1">
      <alignment horizontal="left" vertical="center"/>
    </xf>
    <xf numFmtId="44" fontId="7" fillId="5" borderId="8" xfId="4" applyFont="1" applyFill="1" applyBorder="1" applyAlignment="1" applyProtection="1">
      <alignment horizontal="left" vertical="center"/>
    </xf>
    <xf numFmtId="9" fontId="7" fillId="5" borderId="8" xfId="3" applyNumberFormat="1" applyFont="1" applyFill="1" applyBorder="1" applyAlignment="1" applyProtection="1">
      <alignment horizontal="center" vertical="center"/>
    </xf>
    <xf numFmtId="0" fontId="10" fillId="0" borderId="8" xfId="0" applyFont="1" applyFill="1" applyBorder="1" applyAlignment="1">
      <alignment horizontal="center" vertical="center"/>
    </xf>
    <xf numFmtId="0" fontId="10" fillId="0" borderId="8" xfId="3" applyFont="1" applyFill="1" applyBorder="1" applyAlignment="1" applyProtection="1">
      <alignment horizontal="center" vertical="center"/>
    </xf>
    <xf numFmtId="44" fontId="10" fillId="0" borderId="8" xfId="4" applyFont="1" applyFill="1" applyBorder="1" applyAlignment="1" applyProtection="1">
      <alignment horizontal="center" vertical="center" wrapText="1"/>
    </xf>
    <xf numFmtId="0" fontId="10" fillId="0" borderId="8" xfId="3" applyFont="1" applyFill="1" applyBorder="1" applyAlignment="1" applyProtection="1">
      <alignment horizontal="center" vertical="center" wrapText="1"/>
    </xf>
    <xf numFmtId="0" fontId="10" fillId="0" borderId="8" xfId="3" applyFont="1" applyFill="1" applyBorder="1" applyAlignment="1" applyProtection="1">
      <alignment horizontal="left" vertical="center" wrapText="1"/>
    </xf>
    <xf numFmtId="44" fontId="10" fillId="0" borderId="8" xfId="4" applyNumberFormat="1" applyFont="1" applyFill="1" applyBorder="1" applyAlignment="1" applyProtection="1">
      <alignment horizontal="center" vertical="center"/>
    </xf>
    <xf numFmtId="44" fontId="10" fillId="0" borderId="8" xfId="4" applyFont="1" applyFill="1" applyBorder="1" applyAlignment="1" applyProtection="1">
      <alignment horizontal="left" vertical="center"/>
    </xf>
    <xf numFmtId="9" fontId="10" fillId="0" borderId="8" xfId="3" applyNumberFormat="1" applyFont="1" applyFill="1" applyBorder="1" applyAlignment="1" applyProtection="1">
      <alignment horizontal="center" vertical="center"/>
    </xf>
    <xf numFmtId="0" fontId="10" fillId="0" borderId="14" xfId="0" applyFont="1" applyFill="1" applyBorder="1" applyAlignment="1">
      <alignment horizontal="center" vertical="center"/>
    </xf>
    <xf numFmtId="0" fontId="10" fillId="0" borderId="14" xfId="3" applyFont="1" applyFill="1" applyBorder="1" applyAlignment="1" applyProtection="1">
      <alignment horizontal="center" vertical="center"/>
    </xf>
    <xf numFmtId="44" fontId="10" fillId="0" borderId="14" xfId="4" applyFont="1" applyFill="1" applyBorder="1" applyAlignment="1" applyProtection="1">
      <alignment horizontal="center" vertical="center" wrapText="1"/>
    </xf>
    <xf numFmtId="0" fontId="10" fillId="0" borderId="14" xfId="3" applyFont="1" applyFill="1" applyBorder="1" applyAlignment="1" applyProtection="1">
      <alignment horizontal="center" vertical="center" wrapText="1"/>
    </xf>
    <xf numFmtId="0" fontId="10" fillId="0" borderId="14" xfId="3" applyFont="1" applyFill="1" applyBorder="1" applyAlignment="1" applyProtection="1">
      <alignment horizontal="left" vertical="center" wrapText="1"/>
    </xf>
    <xf numFmtId="44" fontId="10" fillId="0" borderId="14" xfId="4" applyNumberFormat="1" applyFont="1" applyFill="1" applyBorder="1" applyAlignment="1" applyProtection="1">
      <alignment horizontal="center" vertical="center"/>
    </xf>
    <xf numFmtId="44" fontId="10" fillId="0" borderId="14" xfId="4" applyFont="1" applyFill="1" applyBorder="1" applyAlignment="1" applyProtection="1">
      <alignment horizontal="left" vertical="center"/>
    </xf>
    <xf numFmtId="9" fontId="10" fillId="0" borderId="14" xfId="3" applyNumberFormat="1" applyFont="1" applyFill="1" applyBorder="1" applyAlignment="1" applyProtection="1">
      <alignment horizontal="center" vertical="center"/>
    </xf>
    <xf numFmtId="0" fontId="5" fillId="5" borderId="8" xfId="0" applyFont="1" applyFill="1" applyBorder="1" applyAlignment="1">
      <alignment horizontal="center" vertical="center"/>
    </xf>
    <xf numFmtId="0" fontId="11" fillId="5" borderId="8" xfId="3" applyFont="1" applyFill="1" applyBorder="1" applyAlignment="1" applyProtection="1">
      <alignment horizontal="center" vertical="center"/>
    </xf>
    <xf numFmtId="44" fontId="5" fillId="5" borderId="8" xfId="4" applyFont="1" applyFill="1" applyBorder="1" applyAlignment="1" applyProtection="1">
      <alignment horizontal="center" vertical="center" wrapText="1"/>
    </xf>
    <xf numFmtId="0" fontId="5" fillId="5" borderId="8" xfId="3" applyFont="1" applyFill="1" applyBorder="1" applyAlignment="1" applyProtection="1">
      <alignment horizontal="center" vertical="center" wrapText="1"/>
    </xf>
    <xf numFmtId="44" fontId="4" fillId="5" borderId="8" xfId="4" applyFont="1" applyFill="1" applyBorder="1" applyAlignment="1" applyProtection="1">
      <alignment horizontal="center" vertical="center" wrapText="1"/>
    </xf>
    <xf numFmtId="0" fontId="5" fillId="5" borderId="8" xfId="3" applyFont="1" applyFill="1" applyBorder="1" applyAlignment="1" applyProtection="1">
      <alignment horizontal="center" vertical="center"/>
    </xf>
    <xf numFmtId="44" fontId="11" fillId="5" borderId="8" xfId="4" applyNumberFormat="1" applyFont="1" applyFill="1" applyBorder="1" applyAlignment="1" applyProtection="1">
      <alignment horizontal="center" vertical="center"/>
    </xf>
    <xf numFmtId="44" fontId="11" fillId="5" borderId="8" xfId="4" applyFont="1" applyFill="1" applyBorder="1" applyAlignment="1" applyProtection="1">
      <alignment horizontal="left" vertical="center"/>
    </xf>
    <xf numFmtId="9" fontId="5" fillId="5" borderId="8" xfId="3" applyNumberFormat="1" applyFont="1" applyFill="1" applyBorder="1" applyAlignment="1" applyProtection="1">
      <alignment horizontal="center" vertical="center"/>
    </xf>
    <xf numFmtId="0" fontId="10" fillId="0" borderId="15" xfId="0" applyFont="1" applyFill="1" applyBorder="1" applyAlignment="1">
      <alignment horizontal="center" vertical="center"/>
    </xf>
    <xf numFmtId="0" fontId="10" fillId="0" borderId="15" xfId="3" applyFont="1" applyFill="1" applyBorder="1" applyAlignment="1" applyProtection="1">
      <alignment horizontal="center" vertical="center"/>
    </xf>
    <xf numFmtId="0" fontId="10" fillId="0" borderId="15" xfId="3" applyFont="1" applyFill="1" applyBorder="1" applyAlignment="1" applyProtection="1">
      <alignment horizontal="center" vertical="center" wrapText="1"/>
    </xf>
    <xf numFmtId="44" fontId="10" fillId="0" borderId="15" xfId="4" applyNumberFormat="1" applyFont="1" applyFill="1" applyBorder="1" applyAlignment="1" applyProtection="1">
      <alignment horizontal="center" vertical="center"/>
    </xf>
    <xf numFmtId="44" fontId="10" fillId="0" borderId="15" xfId="4" applyFont="1" applyFill="1" applyBorder="1" applyAlignment="1" applyProtection="1">
      <alignment horizontal="left" vertical="center"/>
    </xf>
    <xf numFmtId="9" fontId="10" fillId="0" borderId="15" xfId="3" applyNumberFormat="1" applyFont="1" applyFill="1" applyBorder="1" applyAlignment="1" applyProtection="1">
      <alignment horizontal="center" vertical="center"/>
    </xf>
    <xf numFmtId="0" fontId="5" fillId="0" borderId="15" xfId="3" applyFont="1" applyFill="1" applyBorder="1" applyAlignment="1" applyProtection="1">
      <alignment horizontal="center" vertical="center"/>
    </xf>
    <xf numFmtId="0" fontId="10" fillId="0" borderId="15" xfId="3" applyFont="1" applyFill="1" applyBorder="1" applyAlignment="1" applyProtection="1">
      <alignment horizontal="left" vertical="center" wrapText="1"/>
    </xf>
    <xf numFmtId="44" fontId="10" fillId="0" borderId="15" xfId="4" applyFont="1" applyFill="1" applyBorder="1" applyAlignment="1" applyProtection="1">
      <alignment horizontal="center" vertical="center"/>
    </xf>
    <xf numFmtId="0" fontId="5" fillId="5" borderId="10" xfId="0" applyFont="1" applyFill="1" applyBorder="1" applyAlignment="1">
      <alignment horizontal="center" vertical="center"/>
    </xf>
    <xf numFmtId="0" fontId="11" fillId="5" borderId="16" xfId="3" applyFont="1" applyFill="1" applyBorder="1" applyAlignment="1" applyProtection="1">
      <alignment horizontal="center" vertical="center"/>
    </xf>
    <xf numFmtId="44" fontId="5" fillId="5" borderId="16" xfId="4" applyFont="1" applyFill="1" applyBorder="1" applyAlignment="1" applyProtection="1">
      <alignment horizontal="center" vertical="center" wrapText="1"/>
    </xf>
    <xf numFmtId="0" fontId="5" fillId="5" borderId="16" xfId="3" applyFont="1" applyFill="1" applyBorder="1" applyAlignment="1" applyProtection="1">
      <alignment horizontal="center" vertical="center" wrapText="1"/>
    </xf>
    <xf numFmtId="44" fontId="11" fillId="5" borderId="16" xfId="4" applyFont="1" applyFill="1" applyBorder="1" applyAlignment="1" applyProtection="1">
      <alignment horizontal="center" vertical="center" wrapText="1"/>
    </xf>
    <xf numFmtId="0" fontId="5" fillId="5" borderId="16" xfId="3" applyFont="1" applyFill="1" applyBorder="1" applyAlignment="1" applyProtection="1">
      <alignment horizontal="center" vertical="center"/>
    </xf>
    <xf numFmtId="44" fontId="11" fillId="5" borderId="16" xfId="4" applyNumberFormat="1" applyFont="1" applyFill="1" applyBorder="1" applyAlignment="1" applyProtection="1">
      <alignment horizontal="center" vertical="center"/>
    </xf>
    <xf numFmtId="44" fontId="11" fillId="5" borderId="16" xfId="4" applyFont="1" applyFill="1" applyBorder="1" applyAlignment="1" applyProtection="1">
      <alignment horizontal="left" vertical="center"/>
    </xf>
    <xf numFmtId="9" fontId="5" fillId="5" borderId="16" xfId="3" applyNumberFormat="1" applyFont="1" applyFill="1" applyBorder="1" applyAlignment="1" applyProtection="1">
      <alignment horizontal="center" vertical="center"/>
    </xf>
    <xf numFmtId="0" fontId="5" fillId="5" borderId="17" xfId="3" applyFont="1" applyFill="1" applyBorder="1" applyAlignment="1" applyProtection="1">
      <alignment horizontal="center" vertical="center" wrapText="1"/>
    </xf>
    <xf numFmtId="0" fontId="5" fillId="0" borderId="8" xfId="0" applyFont="1" applyFill="1" applyBorder="1" applyAlignment="1">
      <alignment horizontal="center" vertical="center"/>
    </xf>
    <xf numFmtId="0" fontId="5" fillId="0" borderId="8" xfId="3" applyFont="1" applyFill="1" applyBorder="1" applyAlignment="1" applyProtection="1">
      <alignment horizontal="center" vertical="center" wrapText="1"/>
    </xf>
    <xf numFmtId="0" fontId="5" fillId="0" borderId="8" xfId="3" applyFont="1" applyFill="1" applyBorder="1" applyAlignment="1" applyProtection="1">
      <alignment horizontal="left" vertical="center" wrapText="1"/>
    </xf>
    <xf numFmtId="44" fontId="5" fillId="0" borderId="8" xfId="4" applyNumberFormat="1" applyFont="1" applyFill="1" applyBorder="1" applyAlignment="1" applyProtection="1">
      <alignment horizontal="center" vertical="center"/>
    </xf>
    <xf numFmtId="44" fontId="5" fillId="0" borderId="8" xfId="4" applyFont="1" applyFill="1" applyBorder="1" applyAlignment="1" applyProtection="1">
      <alignment horizontal="left" vertical="center"/>
    </xf>
    <xf numFmtId="9" fontId="5" fillId="4" borderId="8" xfId="3" applyNumberFormat="1" applyFont="1" applyFill="1" applyBorder="1" applyAlignment="1" applyProtection="1">
      <alignment horizontal="left" vertical="center" wrapText="1"/>
    </xf>
    <xf numFmtId="44" fontId="5" fillId="0" borderId="8" xfId="4" applyNumberFormat="1" applyFont="1" applyBorder="1" applyAlignment="1" applyProtection="1">
      <alignment horizontal="center" vertical="center"/>
    </xf>
    <xf numFmtId="44" fontId="5" fillId="0" borderId="8" xfId="4" applyFont="1" applyFill="1" applyBorder="1" applyAlignment="1" applyProtection="1">
      <alignment horizontal="center" vertical="center" wrapText="1"/>
    </xf>
    <xf numFmtId="44" fontId="5" fillId="0" borderId="8" xfId="4" applyFont="1" applyFill="1" applyBorder="1" applyAlignment="1" applyProtection="1">
      <alignment horizontal="left" vertical="center" wrapText="1"/>
    </xf>
    <xf numFmtId="0" fontId="5" fillId="0" borderId="8" xfId="3" applyNumberFormat="1" applyFont="1" applyFill="1" applyBorder="1" applyAlignment="1" applyProtection="1">
      <alignment horizontal="center" vertical="center" wrapText="1"/>
    </xf>
    <xf numFmtId="9" fontId="5" fillId="0" borderId="8" xfId="3" applyNumberFormat="1" applyFont="1" applyFill="1" applyBorder="1" applyAlignment="1" applyProtection="1">
      <alignment horizontal="left" vertical="center" wrapText="1"/>
    </xf>
    <xf numFmtId="0" fontId="5" fillId="4" borderId="8" xfId="3" applyFont="1" applyFill="1" applyBorder="1" applyAlignment="1" applyProtection="1">
      <alignment horizontal="left" vertical="center" wrapText="1"/>
    </xf>
    <xf numFmtId="0" fontId="5" fillId="4" borderId="8" xfId="0" applyFont="1" applyFill="1" applyBorder="1" applyAlignment="1">
      <alignment horizontal="left" vertical="center" wrapText="1"/>
    </xf>
    <xf numFmtId="44" fontId="5" fillId="0" borderId="8" xfId="0" applyNumberFormat="1" applyFont="1" applyBorder="1" applyAlignment="1">
      <alignment vertical="center"/>
    </xf>
    <xf numFmtId="0" fontId="10" fillId="0" borderId="8" xfId="0" applyFont="1" applyBorder="1" applyAlignment="1">
      <alignment horizontal="left" vertical="center" wrapText="1"/>
    </xf>
    <xf numFmtId="44" fontId="10" fillId="0" borderId="8" xfId="0" applyNumberFormat="1" applyFont="1" applyBorder="1" applyAlignment="1">
      <alignment vertical="center"/>
    </xf>
    <xf numFmtId="0" fontId="10" fillId="4" borderId="8" xfId="0" applyFont="1" applyFill="1" applyBorder="1" applyAlignment="1">
      <alignment horizontal="center" vertical="center"/>
    </xf>
    <xf numFmtId="0" fontId="10" fillId="4" borderId="8" xfId="3" applyFont="1" applyFill="1" applyBorder="1" applyAlignment="1" applyProtection="1">
      <alignment horizontal="center" vertical="center"/>
    </xf>
    <xf numFmtId="0" fontId="10" fillId="4" borderId="8" xfId="3" applyFont="1" applyFill="1" applyBorder="1" applyAlignment="1" applyProtection="1">
      <alignment horizontal="center" vertical="center" wrapText="1"/>
    </xf>
    <xf numFmtId="0" fontId="10" fillId="4" borderId="8" xfId="0" applyFont="1" applyFill="1" applyBorder="1" applyAlignment="1">
      <alignment horizontal="left" vertical="center" wrapText="1"/>
    </xf>
    <xf numFmtId="44" fontId="10" fillId="4" borderId="8" xfId="0" applyNumberFormat="1" applyFont="1" applyFill="1" applyBorder="1" applyAlignment="1">
      <alignment vertical="center"/>
    </xf>
    <xf numFmtId="44" fontId="10" fillId="4" borderId="8" xfId="4" applyFont="1" applyFill="1" applyBorder="1" applyAlignment="1" applyProtection="1">
      <alignment horizontal="left" vertical="center"/>
    </xf>
    <xf numFmtId="9" fontId="10" fillId="4" borderId="8" xfId="3" applyNumberFormat="1" applyFont="1" applyFill="1" applyBorder="1" applyAlignment="1" applyProtection="1">
      <alignment horizontal="center" vertical="center"/>
    </xf>
    <xf numFmtId="0" fontId="5" fillId="0" borderId="8" xfId="0" applyFont="1" applyBorder="1" applyAlignment="1">
      <alignment horizontal="left" vertical="center" wrapText="1"/>
    </xf>
    <xf numFmtId="9" fontId="10" fillId="4" borderId="8" xfId="3" applyNumberFormat="1" applyFont="1" applyFill="1" applyBorder="1" applyAlignment="1" applyProtection="1">
      <alignment horizontal="left" vertical="center" wrapText="1"/>
    </xf>
    <xf numFmtId="44" fontId="10" fillId="0" borderId="8" xfId="4" applyFont="1" applyFill="1" applyBorder="1" applyAlignment="1" applyProtection="1">
      <alignment horizontal="left" vertical="center" wrapText="1"/>
    </xf>
    <xf numFmtId="0" fontId="5" fillId="0" borderId="8" xfId="0" applyFont="1" applyBorder="1" applyAlignment="1">
      <alignment horizontal="left" wrapText="1"/>
    </xf>
    <xf numFmtId="9" fontId="10" fillId="0" borderId="8" xfId="3" applyNumberFormat="1" applyFont="1" applyFill="1" applyBorder="1" applyAlignment="1" applyProtection="1">
      <alignment horizontal="left" vertical="center" wrapText="1"/>
    </xf>
    <xf numFmtId="44" fontId="10" fillId="0" borderId="8" xfId="4" applyNumberFormat="1" applyFont="1" applyBorder="1" applyAlignment="1" applyProtection="1">
      <alignment horizontal="center" vertical="center"/>
    </xf>
    <xf numFmtId="0" fontId="5" fillId="0" borderId="8" xfId="3" applyFont="1" applyBorder="1" applyAlignment="1" applyProtection="1">
      <alignment horizontal="center" vertical="center" wrapText="1"/>
    </xf>
    <xf numFmtId="0" fontId="5" fillId="0" borderId="8" xfId="3" applyFont="1" applyBorder="1" applyAlignment="1" applyProtection="1">
      <alignment horizontal="left" vertical="center" wrapText="1"/>
    </xf>
    <xf numFmtId="0" fontId="10" fillId="4" borderId="8" xfId="0" applyFont="1" applyFill="1" applyBorder="1" applyAlignment="1">
      <alignment horizontal="center" vertical="top"/>
    </xf>
    <xf numFmtId="0" fontId="10" fillId="0" borderId="8" xfId="0" applyFont="1" applyFill="1" applyBorder="1" applyAlignment="1">
      <alignment horizontal="left" vertical="top" wrapText="1"/>
    </xf>
    <xf numFmtId="0" fontId="10" fillId="4" borderId="8" xfId="0" applyFont="1" applyFill="1" applyBorder="1" applyAlignment="1">
      <alignment horizontal="center" vertical="top" wrapText="1"/>
    </xf>
    <xf numFmtId="0" fontId="10" fillId="4" borderId="8" xfId="0" applyFont="1" applyFill="1" applyBorder="1" applyAlignment="1">
      <alignment horizontal="left" vertical="top" wrapText="1"/>
    </xf>
    <xf numFmtId="44" fontId="10" fillId="4" borderId="8" xfId="4" applyNumberFormat="1" applyFont="1" applyFill="1" applyBorder="1" applyAlignment="1" applyProtection="1">
      <alignment horizontal="center" vertical="center"/>
    </xf>
    <xf numFmtId="0" fontId="5" fillId="4" borderId="8" xfId="0" applyFont="1" applyFill="1" applyBorder="1" applyAlignment="1">
      <alignment horizontal="center" vertical="top"/>
    </xf>
    <xf numFmtId="0" fontId="5" fillId="4" borderId="8" xfId="0" applyFont="1" applyFill="1" applyBorder="1" applyAlignment="1">
      <alignment horizontal="left" vertical="top" wrapText="1"/>
    </xf>
    <xf numFmtId="0" fontId="5" fillId="4" borderId="8" xfId="0" applyFont="1" applyFill="1" applyBorder="1" applyAlignment="1">
      <alignment horizontal="center" vertical="top" wrapText="1"/>
    </xf>
    <xf numFmtId="0" fontId="5" fillId="4" borderId="8" xfId="3" applyFont="1" applyFill="1" applyBorder="1" applyAlignment="1" applyProtection="1">
      <alignment horizontal="center" vertical="center" wrapText="1"/>
    </xf>
    <xf numFmtId="0" fontId="5" fillId="4" borderId="8" xfId="0" applyFont="1" applyFill="1" applyBorder="1" applyAlignment="1">
      <alignment horizontal="center" vertical="center"/>
    </xf>
    <xf numFmtId="0" fontId="5" fillId="4" borderId="8" xfId="3" applyFont="1" applyFill="1" applyBorder="1" applyAlignment="1" applyProtection="1">
      <alignment horizontal="center" vertical="center"/>
    </xf>
    <xf numFmtId="44" fontId="5" fillId="4" borderId="8" xfId="4" applyNumberFormat="1" applyFont="1" applyFill="1" applyBorder="1" applyAlignment="1" applyProtection="1">
      <alignment horizontal="center" vertical="center"/>
    </xf>
    <xf numFmtId="44" fontId="5" fillId="4" borderId="8" xfId="4" applyFont="1" applyFill="1" applyBorder="1" applyAlignment="1" applyProtection="1">
      <alignment horizontal="left" vertical="center"/>
    </xf>
    <xf numFmtId="9" fontId="5" fillId="4" borderId="8" xfId="3" applyNumberFormat="1" applyFont="1" applyFill="1" applyBorder="1" applyAlignment="1" applyProtection="1">
      <alignment horizontal="center" vertical="center"/>
    </xf>
    <xf numFmtId="0" fontId="5" fillId="0" borderId="14" xfId="3" applyFont="1" applyFill="1" applyBorder="1" applyAlignment="1" applyProtection="1">
      <alignment horizontal="center" vertical="center"/>
    </xf>
    <xf numFmtId="0" fontId="0" fillId="0" borderId="14" xfId="0" applyFont="1" applyBorder="1" applyAlignment="1">
      <alignment horizontal="center" vertical="center"/>
    </xf>
    <xf numFmtId="0" fontId="5" fillId="0" borderId="14" xfId="3" applyFont="1" applyFill="1" applyBorder="1" applyAlignment="1" applyProtection="1">
      <alignment horizontal="center" vertical="center" wrapText="1"/>
    </xf>
    <xf numFmtId="0" fontId="5" fillId="0" borderId="14" xfId="3" applyFont="1" applyFill="1" applyBorder="1" applyAlignment="1" applyProtection="1">
      <alignment horizontal="left" vertical="center" wrapText="1"/>
    </xf>
    <xf numFmtId="44" fontId="5" fillId="0" borderId="14" xfId="4" applyFont="1" applyFill="1" applyBorder="1" applyAlignment="1" applyProtection="1">
      <alignment horizontal="center" vertical="center"/>
    </xf>
    <xf numFmtId="0" fontId="0" fillId="0" borderId="8" xfId="0" applyFont="1" applyBorder="1" applyAlignment="1">
      <alignment horizontal="center"/>
    </xf>
    <xf numFmtId="0" fontId="0" fillId="0" borderId="8" xfId="0" applyFont="1" applyBorder="1" applyAlignment="1">
      <alignment horizontal="left" vertical="center"/>
    </xf>
    <xf numFmtId="44" fontId="5" fillId="0" borderId="8" xfId="4" applyFont="1" applyFill="1" applyBorder="1" applyAlignment="1" applyProtection="1">
      <alignment horizontal="center" vertical="center"/>
    </xf>
    <xf numFmtId="0" fontId="0" fillId="0" borderId="8" xfId="0" applyFont="1" applyBorder="1" applyAlignment="1">
      <alignment horizontal="left"/>
    </xf>
    <xf numFmtId="0" fontId="12" fillId="0" borderId="8" xfId="0" applyFont="1" applyBorder="1" applyAlignment="1">
      <alignment horizontal="center"/>
    </xf>
    <xf numFmtId="0" fontId="12" fillId="0" borderId="8" xfId="0" applyFont="1" applyBorder="1" applyAlignment="1">
      <alignment horizontal="left"/>
    </xf>
    <xf numFmtId="44" fontId="10" fillId="0" borderId="8" xfId="4" applyFont="1" applyFill="1" applyBorder="1" applyAlignment="1" applyProtection="1">
      <alignment horizontal="center" vertical="center"/>
    </xf>
    <xf numFmtId="0" fontId="10" fillId="0" borderId="8" xfId="5" applyNumberFormat="1" applyFont="1" applyBorder="1" applyAlignment="1">
      <alignment horizontal="center" wrapText="1"/>
    </xf>
    <xf numFmtId="0" fontId="10" fillId="0" borderId="8" xfId="5" applyNumberFormat="1" applyFont="1" applyBorder="1" applyAlignment="1">
      <alignment wrapText="1"/>
    </xf>
    <xf numFmtId="165" fontId="10" fillId="0" borderId="8" xfId="5" applyNumberFormat="1" applyFont="1" applyBorder="1"/>
    <xf numFmtId="44" fontId="10" fillId="0" borderId="8" xfId="5" applyNumberFormat="1" applyFont="1" applyBorder="1" applyAlignment="1">
      <alignment horizontal="center" wrapText="1"/>
    </xf>
    <xf numFmtId="165" fontId="10" fillId="0" borderId="8" xfId="5" applyNumberFormat="1" applyFont="1" applyFill="1" applyBorder="1"/>
    <xf numFmtId="0" fontId="10" fillId="0" borderId="8" xfId="0" applyFont="1" applyBorder="1" applyAlignment="1">
      <alignment horizontal="center" wrapText="1"/>
    </xf>
    <xf numFmtId="0" fontId="10" fillId="0" borderId="8" xfId="0" applyFont="1" applyBorder="1"/>
    <xf numFmtId="165" fontId="10" fillId="0" borderId="8" xfId="0" applyNumberFormat="1" applyFont="1" applyBorder="1"/>
    <xf numFmtId="44" fontId="10" fillId="0" borderId="8" xfId="0" applyNumberFormat="1" applyFont="1" applyBorder="1"/>
    <xf numFmtId="44" fontId="10" fillId="0" borderId="8" xfId="5" applyNumberFormat="1" applyFont="1" applyBorder="1"/>
    <xf numFmtId="44" fontId="10" fillId="0" borderId="8" xfId="0" applyNumberFormat="1" applyFont="1" applyBorder="1" applyAlignment="1">
      <alignment horizontal="center" wrapText="1"/>
    </xf>
    <xf numFmtId="0" fontId="5" fillId="6" borderId="8" xfId="0" applyFont="1" applyFill="1" applyBorder="1" applyAlignment="1">
      <alignment horizontal="center" vertical="center"/>
    </xf>
    <xf numFmtId="0" fontId="11" fillId="6" borderId="8" xfId="3" applyFont="1" applyFill="1" applyBorder="1" applyAlignment="1" applyProtection="1">
      <alignment horizontal="center" vertical="center"/>
    </xf>
    <xf numFmtId="0" fontId="11" fillId="6" borderId="8" xfId="0" applyFont="1" applyFill="1" applyBorder="1" applyAlignment="1">
      <alignment vertical="top"/>
    </xf>
    <xf numFmtId="0" fontId="11" fillId="6" borderId="8" xfId="3" applyFont="1" applyFill="1" applyBorder="1" applyAlignment="1" applyProtection="1">
      <alignment horizontal="center" vertical="center" wrapText="1"/>
    </xf>
    <xf numFmtId="0" fontId="11" fillId="6" borderId="8" xfId="0" applyFont="1" applyFill="1" applyBorder="1" applyAlignment="1">
      <alignment horizontal="center" vertical="center" wrapText="1"/>
    </xf>
    <xf numFmtId="44" fontId="11" fillId="6" borderId="8" xfId="4" applyNumberFormat="1" applyFont="1" applyFill="1" applyBorder="1" applyAlignment="1" applyProtection="1">
      <alignment horizontal="center" vertical="center"/>
    </xf>
    <xf numFmtId="44" fontId="5" fillId="6" borderId="8" xfId="4" applyFont="1" applyFill="1" applyBorder="1" applyAlignment="1" applyProtection="1">
      <alignment horizontal="left" vertical="center"/>
    </xf>
    <xf numFmtId="9" fontId="11" fillId="6" borderId="8" xfId="3" applyNumberFormat="1" applyFont="1" applyFill="1" applyBorder="1" applyAlignment="1" applyProtection="1">
      <alignment horizontal="center" vertical="center"/>
    </xf>
    <xf numFmtId="0" fontId="10" fillId="0" borderId="8" xfId="0" applyFont="1" applyBorder="1" applyAlignment="1">
      <alignment horizontal="center"/>
    </xf>
    <xf numFmtId="9" fontId="10" fillId="4" borderId="10" xfId="3" applyNumberFormat="1" applyFont="1" applyFill="1" applyBorder="1" applyAlignment="1" applyProtection="1">
      <alignment horizontal="center" vertical="center" wrapText="1"/>
    </xf>
    <xf numFmtId="9" fontId="10" fillId="4" borderId="10" xfId="3" applyNumberFormat="1" applyFont="1" applyFill="1" applyBorder="1" applyAlignment="1" applyProtection="1">
      <alignment horizontal="left" vertical="center" wrapText="1"/>
    </xf>
    <xf numFmtId="0" fontId="10" fillId="0" borderId="8" xfId="3" applyFont="1" applyBorder="1" applyAlignment="1" applyProtection="1">
      <alignment horizontal="center" vertical="center"/>
    </xf>
    <xf numFmtId="0" fontId="10" fillId="0" borderId="8" xfId="0" applyFont="1" applyBorder="1" applyAlignment="1">
      <alignment wrapText="1"/>
    </xf>
    <xf numFmtId="7" fontId="10" fillId="0" borderId="8" xfId="5" applyNumberFormat="1" applyFont="1" applyBorder="1"/>
    <xf numFmtId="0" fontId="5" fillId="6" borderId="8" xfId="3" applyFont="1" applyFill="1" applyBorder="1" applyAlignment="1" applyProtection="1">
      <alignment horizontal="center" vertical="center"/>
    </xf>
    <xf numFmtId="0" fontId="5" fillId="6" borderId="8" xfId="3" applyFont="1" applyFill="1" applyBorder="1" applyAlignment="1" applyProtection="1">
      <alignment horizontal="center" vertical="center" wrapText="1"/>
    </xf>
    <xf numFmtId="0" fontId="11" fillId="6" borderId="0" xfId="0" applyFont="1" applyFill="1" applyBorder="1" applyAlignment="1">
      <alignment horizontal="center" vertical="center" wrapText="1"/>
    </xf>
    <xf numFmtId="44" fontId="5" fillId="6" borderId="8" xfId="4" applyNumberFormat="1" applyFont="1" applyFill="1" applyBorder="1" applyAlignment="1" applyProtection="1">
      <alignment horizontal="center" vertical="center"/>
    </xf>
    <xf numFmtId="9" fontId="5" fillId="6" borderId="8" xfId="3" applyNumberFormat="1" applyFont="1" applyFill="1" applyBorder="1" applyAlignment="1" applyProtection="1">
      <alignment horizontal="center" vertical="center"/>
    </xf>
    <xf numFmtId="0" fontId="5" fillId="6" borderId="8" xfId="3" applyFont="1" applyFill="1" applyBorder="1" applyAlignment="1" applyProtection="1">
      <alignment vertical="center" wrapText="1"/>
    </xf>
    <xf numFmtId="0" fontId="5" fillId="0" borderId="8" xfId="3" applyFont="1" applyBorder="1" applyAlignment="1" applyProtection="1">
      <alignment horizontal="center" vertical="center"/>
    </xf>
    <xf numFmtId="0" fontId="5" fillId="7" borderId="8" xfId="0" applyFont="1" applyFill="1" applyBorder="1" applyAlignment="1">
      <alignment horizontal="center" vertical="center"/>
    </xf>
    <xf numFmtId="44" fontId="7" fillId="0" borderId="8" xfId="4" applyNumberFormat="1" applyFont="1" applyBorder="1" applyAlignment="1" applyProtection="1">
      <alignment horizontal="center" vertical="center"/>
    </xf>
    <xf numFmtId="44" fontId="7" fillId="0" borderId="8" xfId="4" applyFont="1" applyFill="1" applyBorder="1" applyAlignment="1" applyProtection="1">
      <alignment horizontal="left" vertical="center"/>
    </xf>
    <xf numFmtId="0" fontId="14" fillId="6" borderId="8" xfId="3" applyFont="1" applyFill="1" applyBorder="1" applyAlignment="1" applyProtection="1">
      <alignment horizontal="center" vertical="center" wrapText="1"/>
    </xf>
    <xf numFmtId="44" fontId="14" fillId="6" borderId="8" xfId="1" applyFont="1" applyFill="1" applyBorder="1" applyAlignment="1" applyProtection="1">
      <alignment horizontal="center" vertical="center" wrapText="1"/>
    </xf>
    <xf numFmtId="44" fontId="14" fillId="6" borderId="8" xfId="4" applyNumberFormat="1" applyFont="1" applyFill="1" applyBorder="1" applyAlignment="1" applyProtection="1">
      <alignment horizontal="center" vertical="center" wrapText="1"/>
    </xf>
    <xf numFmtId="9" fontId="14" fillId="6" borderId="8" xfId="2" applyFont="1" applyFill="1" applyBorder="1" applyAlignment="1" applyProtection="1">
      <alignment horizontal="center" vertical="center" wrapText="1"/>
    </xf>
    <xf numFmtId="0" fontId="15" fillId="5" borderId="10" xfId="3" applyFont="1" applyFill="1" applyBorder="1" applyAlignment="1" applyProtection="1">
      <alignment horizontal="center" vertical="center"/>
    </xf>
    <xf numFmtId="0" fontId="15" fillId="5" borderId="16" xfId="3" applyFont="1" applyFill="1" applyBorder="1" applyAlignment="1" applyProtection="1">
      <alignment horizontal="center" vertical="center"/>
    </xf>
    <xf numFmtId="0" fontId="14" fillId="5" borderId="16" xfId="3" applyFont="1" applyFill="1" applyBorder="1" applyAlignment="1" applyProtection="1">
      <alignment horizontal="center" vertical="center"/>
    </xf>
    <xf numFmtId="44" fontId="15" fillId="5" borderId="16" xfId="1" applyFont="1" applyFill="1" applyBorder="1" applyAlignment="1" applyProtection="1">
      <alignment horizontal="center" vertical="center"/>
    </xf>
    <xf numFmtId="0" fontId="15" fillId="5" borderId="17" xfId="3" applyFont="1" applyFill="1" applyBorder="1" applyAlignment="1" applyProtection="1">
      <alignment horizontal="center" vertical="center"/>
    </xf>
    <xf numFmtId="0" fontId="16" fillId="0" borderId="10" xfId="0" applyFont="1" applyFill="1" applyBorder="1" applyAlignment="1">
      <alignment horizontal="left" vertical="center" wrapText="1"/>
    </xf>
    <xf numFmtId="0" fontId="16" fillId="0" borderId="8" xfId="3" applyFont="1" applyFill="1" applyBorder="1" applyAlignment="1" applyProtection="1">
      <alignment horizontal="center" vertical="center" wrapText="1"/>
    </xf>
    <xf numFmtId="0" fontId="16" fillId="4" borderId="8" xfId="3" applyFont="1" applyFill="1" applyBorder="1" applyAlignment="1" applyProtection="1">
      <alignment horizontal="left" vertical="center" wrapText="1"/>
    </xf>
    <xf numFmtId="44" fontId="16" fillId="0" borderId="8" xfId="1" applyFont="1" applyFill="1" applyBorder="1" applyAlignment="1" applyProtection="1">
      <alignment horizontal="center" vertical="center"/>
    </xf>
    <xf numFmtId="44" fontId="16" fillId="0" borderId="8" xfId="4" applyNumberFormat="1" applyFont="1" applyFill="1" applyBorder="1" applyAlignment="1" applyProtection="1">
      <alignment horizontal="right" vertical="center" wrapText="1"/>
    </xf>
    <xf numFmtId="9" fontId="16" fillId="0" borderId="8" xfId="2" applyFont="1" applyFill="1" applyBorder="1" applyAlignment="1" applyProtection="1">
      <alignment horizontal="center" vertical="center" wrapText="1"/>
    </xf>
    <xf numFmtId="0" fontId="15" fillId="5" borderId="10" xfId="3" applyFont="1" applyFill="1" applyBorder="1" applyAlignment="1" applyProtection="1">
      <alignment horizontal="left" vertical="center"/>
    </xf>
    <xf numFmtId="0" fontId="16" fillId="5" borderId="16" xfId="3" applyFont="1" applyFill="1" applyBorder="1" applyAlignment="1" applyProtection="1">
      <alignment horizontal="center" vertical="center"/>
    </xf>
    <xf numFmtId="0" fontId="17" fillId="5" borderId="16" xfId="3" applyFont="1" applyFill="1" applyBorder="1" applyAlignment="1" applyProtection="1">
      <alignment horizontal="center" vertical="center"/>
    </xf>
    <xf numFmtId="44" fontId="16" fillId="5" borderId="16" xfId="1" applyFont="1" applyFill="1" applyBorder="1" applyAlignment="1" applyProtection="1">
      <alignment horizontal="center" vertical="center"/>
    </xf>
    <xf numFmtId="0" fontId="16" fillId="5" borderId="17" xfId="3" applyFont="1" applyFill="1" applyBorder="1" applyAlignment="1" applyProtection="1">
      <alignment horizontal="center" vertical="center"/>
    </xf>
    <xf numFmtId="0" fontId="16" fillId="0" borderId="8" xfId="0" applyFont="1" applyFill="1" applyBorder="1" applyAlignment="1">
      <alignment horizontal="left" vertical="center"/>
    </xf>
    <xf numFmtId="0" fontId="16" fillId="0" borderId="8" xfId="3" applyFont="1" applyFill="1" applyBorder="1" applyAlignment="1" applyProtection="1">
      <alignment horizontal="center" vertical="center"/>
    </xf>
    <xf numFmtId="44" fontId="16" fillId="0" borderId="8" xfId="4" applyNumberFormat="1" applyFont="1" applyFill="1" applyBorder="1" applyAlignment="1" applyProtection="1">
      <alignment horizontal="right" vertical="center"/>
    </xf>
    <xf numFmtId="9" fontId="16" fillId="0" borderId="8" xfId="2" applyFont="1" applyFill="1" applyBorder="1" applyAlignment="1" applyProtection="1">
      <alignment horizontal="center" vertical="center"/>
    </xf>
    <xf numFmtId="0" fontId="16" fillId="0" borderId="0" xfId="0" applyFont="1" applyAlignment="1">
      <alignment vertical="center" wrapText="1"/>
    </xf>
    <xf numFmtId="0" fontId="16" fillId="0" borderId="10" xfId="0" applyFont="1" applyFill="1" applyBorder="1" applyAlignment="1">
      <alignment horizontal="left" vertical="center"/>
    </xf>
    <xf numFmtId="0" fontId="16" fillId="0" borderId="8" xfId="3" applyFont="1" applyFill="1" applyBorder="1" applyAlignment="1" applyProtection="1">
      <alignment horizontal="left" vertical="center" wrapText="1"/>
    </xf>
    <xf numFmtId="44" fontId="16" fillId="4" borderId="8" xfId="1" applyFont="1" applyFill="1" applyBorder="1" applyAlignment="1" applyProtection="1">
      <alignment horizontal="center" vertical="center"/>
    </xf>
    <xf numFmtId="0" fontId="16" fillId="4" borderId="8" xfId="3" applyFont="1" applyFill="1" applyBorder="1" applyAlignment="1" applyProtection="1">
      <alignment horizontal="center" vertical="center"/>
    </xf>
    <xf numFmtId="44" fontId="16" fillId="4" borderId="8" xfId="3" applyNumberFormat="1" applyFont="1" applyFill="1" applyBorder="1" applyAlignment="1" applyProtection="1">
      <alignment horizontal="left" vertical="center" wrapText="1"/>
    </xf>
    <xf numFmtId="0" fontId="16" fillId="0" borderId="8" xfId="0" applyFont="1" applyBorder="1" applyAlignment="1">
      <alignment vertical="center" wrapText="1"/>
    </xf>
    <xf numFmtId="0" fontId="15" fillId="0" borderId="8" xfId="3" applyFont="1" applyFill="1" applyBorder="1" applyAlignment="1" applyProtection="1">
      <alignment horizontal="center" vertical="center" wrapText="1"/>
    </xf>
    <xf numFmtId="0" fontId="18" fillId="0" borderId="16" xfId="3" applyFont="1" applyFill="1" applyBorder="1" applyAlignment="1" applyProtection="1">
      <alignment horizontal="center" vertical="center" wrapText="1"/>
    </xf>
    <xf numFmtId="0" fontId="18" fillId="4" borderId="8" xfId="3" applyFont="1" applyFill="1" applyBorder="1" applyAlignment="1" applyProtection="1">
      <alignment horizontal="left" vertical="center" wrapText="1"/>
    </xf>
    <xf numFmtId="44" fontId="18" fillId="4" borderId="8" xfId="1" applyFont="1" applyFill="1" applyBorder="1" applyAlignment="1" applyProtection="1">
      <alignment horizontal="center" vertical="center"/>
    </xf>
    <xf numFmtId="0" fontId="18" fillId="4" borderId="8" xfId="3" applyFont="1" applyFill="1" applyBorder="1" applyAlignment="1" applyProtection="1">
      <alignment horizontal="center" vertical="center"/>
    </xf>
    <xf numFmtId="44" fontId="18" fillId="4" borderId="8" xfId="3" applyNumberFormat="1" applyFont="1" applyFill="1" applyBorder="1" applyAlignment="1" applyProtection="1">
      <alignment horizontal="left" vertical="center" wrapText="1"/>
    </xf>
    <xf numFmtId="44" fontId="18" fillId="4" borderId="8" xfId="4" applyNumberFormat="1" applyFont="1" applyFill="1" applyBorder="1" applyAlignment="1" applyProtection="1">
      <alignment horizontal="right" vertical="center"/>
    </xf>
    <xf numFmtId="9" fontId="18" fillId="0" borderId="8" xfId="2" applyFont="1" applyFill="1" applyBorder="1" applyAlignment="1" applyProtection="1">
      <alignment horizontal="center" vertical="center"/>
    </xf>
    <xf numFmtId="0" fontId="18" fillId="0" borderId="8" xfId="3" applyFont="1" applyFill="1" applyBorder="1" applyAlignment="1" applyProtection="1">
      <alignment horizontal="center" vertical="center" wrapText="1"/>
    </xf>
    <xf numFmtId="0" fontId="16" fillId="0" borderId="16" xfId="3" applyFont="1" applyFill="1" applyBorder="1" applyAlignment="1" applyProtection="1">
      <alignment horizontal="center" vertical="center" wrapText="1"/>
    </xf>
    <xf numFmtId="0" fontId="18" fillId="5" borderId="16" xfId="3" applyFont="1" applyFill="1" applyBorder="1" applyAlignment="1" applyProtection="1">
      <alignment horizontal="center" vertical="center"/>
    </xf>
    <xf numFmtId="0" fontId="19" fillId="5" borderId="16" xfId="3" applyFont="1" applyFill="1" applyBorder="1" applyAlignment="1" applyProtection="1">
      <alignment horizontal="center" vertical="center"/>
    </xf>
    <xf numFmtId="44" fontId="18" fillId="5" borderId="16" xfId="1" applyFont="1" applyFill="1" applyBorder="1" applyAlignment="1" applyProtection="1">
      <alignment horizontal="center" vertical="center"/>
    </xf>
    <xf numFmtId="0" fontId="18" fillId="5" borderId="17" xfId="3" applyFont="1" applyFill="1" applyBorder="1" applyAlignment="1" applyProtection="1">
      <alignment horizontal="center" vertical="center"/>
    </xf>
    <xf numFmtId="0" fontId="16" fillId="4" borderId="8" xfId="3" applyFont="1" applyFill="1" applyBorder="1" applyAlignment="1" applyProtection="1">
      <alignment vertical="center" wrapText="1"/>
    </xf>
    <xf numFmtId="0" fontId="14" fillId="5" borderId="18" xfId="3" applyFont="1" applyFill="1" applyBorder="1" applyAlignment="1" applyProtection="1">
      <alignment horizontal="center" vertical="center"/>
    </xf>
    <xf numFmtId="0" fontId="19" fillId="5" borderId="19" xfId="3" applyFont="1" applyFill="1" applyBorder="1" applyAlignment="1" applyProtection="1">
      <alignment horizontal="center" vertical="center"/>
    </xf>
    <xf numFmtId="0" fontId="19" fillId="5" borderId="20" xfId="3" applyFont="1" applyFill="1" applyBorder="1" applyAlignment="1" applyProtection="1">
      <alignment horizontal="center" vertical="center"/>
    </xf>
    <xf numFmtId="0" fontId="20" fillId="0" borderId="7" xfId="0" applyFont="1" applyFill="1" applyBorder="1" applyAlignment="1">
      <alignment horizontal="left" vertical="center"/>
    </xf>
    <xf numFmtId="0" fontId="20" fillId="0" borderId="8" xfId="3" applyFont="1" applyFill="1" applyBorder="1" applyAlignment="1" applyProtection="1">
      <alignment horizontal="center" vertical="center"/>
    </xf>
    <xf numFmtId="0" fontId="20" fillId="0" borderId="8" xfId="0" applyFont="1" applyFill="1" applyBorder="1" applyAlignment="1">
      <alignment horizontal="center" vertical="center"/>
    </xf>
    <xf numFmtId="0" fontId="20" fillId="4" borderId="8" xfId="0" applyFont="1" applyFill="1" applyBorder="1" applyAlignment="1">
      <alignment horizontal="left" vertical="center"/>
    </xf>
    <xf numFmtId="0" fontId="20" fillId="0" borderId="8" xfId="3" applyFont="1" applyFill="1" applyBorder="1" applyAlignment="1" applyProtection="1">
      <alignment horizontal="left" vertical="center" wrapText="1"/>
    </xf>
    <xf numFmtId="44" fontId="20" fillId="0" borderId="8" xfId="1" applyFont="1" applyFill="1" applyBorder="1" applyAlignment="1" applyProtection="1">
      <alignment horizontal="center" vertical="center"/>
    </xf>
    <xf numFmtId="44" fontId="20" fillId="0" borderId="8" xfId="4" applyNumberFormat="1" applyFont="1" applyFill="1" applyBorder="1" applyAlignment="1" applyProtection="1">
      <alignment horizontal="right" vertical="center"/>
    </xf>
    <xf numFmtId="9" fontId="20" fillId="0" borderId="8" xfId="2" applyFont="1" applyFill="1" applyBorder="1" applyAlignment="1" applyProtection="1">
      <alignment horizontal="center" vertical="center"/>
    </xf>
    <xf numFmtId="0" fontId="20" fillId="0" borderId="9" xfId="3" applyFont="1" applyFill="1" applyBorder="1" applyAlignment="1" applyProtection="1">
      <alignment horizontal="left" vertical="center" wrapText="1"/>
    </xf>
    <xf numFmtId="0" fontId="20" fillId="4" borderId="8" xfId="3" applyFont="1" applyFill="1" applyBorder="1" applyAlignment="1" applyProtection="1">
      <alignment horizontal="left" vertical="center"/>
    </xf>
    <xf numFmtId="0" fontId="21" fillId="0" borderId="7" xfId="0" applyFont="1" applyFill="1" applyBorder="1" applyAlignment="1">
      <alignment horizontal="left" vertical="center"/>
    </xf>
    <xf numFmtId="0" fontId="21" fillId="0" borderId="8" xfId="3" applyFont="1" applyFill="1" applyBorder="1" applyAlignment="1" applyProtection="1">
      <alignment horizontal="center" vertical="center"/>
    </xf>
    <xf numFmtId="0" fontId="21" fillId="0" borderId="8" xfId="0" applyFont="1" applyBorder="1" applyAlignment="1">
      <alignment horizontal="center"/>
    </xf>
    <xf numFmtId="0" fontId="21" fillId="4" borderId="8" xfId="0" applyFont="1" applyFill="1" applyBorder="1" applyAlignment="1">
      <alignment horizontal="left"/>
    </xf>
    <xf numFmtId="0" fontId="21" fillId="0" borderId="8" xfId="3" applyFont="1" applyFill="1" applyBorder="1" applyAlignment="1" applyProtection="1">
      <alignment horizontal="left" vertical="center" wrapText="1"/>
    </xf>
    <xf numFmtId="44" fontId="21" fillId="0" borderId="8" xfId="1" applyFont="1" applyFill="1" applyBorder="1" applyAlignment="1" applyProtection="1">
      <alignment horizontal="center" vertical="center"/>
    </xf>
    <xf numFmtId="44" fontId="21" fillId="0" borderId="8" xfId="4" applyNumberFormat="1" applyFont="1" applyFill="1" applyBorder="1" applyAlignment="1" applyProtection="1">
      <alignment horizontal="right" vertical="center"/>
    </xf>
    <xf numFmtId="9" fontId="21" fillId="0" borderId="8" xfId="2" applyFont="1" applyFill="1" applyBorder="1" applyAlignment="1" applyProtection="1">
      <alignment horizontal="center" vertical="center"/>
    </xf>
    <xf numFmtId="0" fontId="21" fillId="0" borderId="9" xfId="3" applyFont="1" applyFill="1" applyBorder="1" applyAlignment="1" applyProtection="1">
      <alignment horizontal="left" vertical="center" wrapText="1"/>
    </xf>
    <xf numFmtId="0" fontId="16" fillId="0" borderId="7" xfId="0" applyFont="1" applyFill="1" applyBorder="1" applyAlignment="1">
      <alignment horizontal="left" vertical="center"/>
    </xf>
    <xf numFmtId="0" fontId="15" fillId="0" borderId="8" xfId="3" applyFont="1" applyFill="1" applyBorder="1" applyAlignment="1" applyProtection="1">
      <alignment horizontal="center" vertical="center"/>
    </xf>
    <xf numFmtId="0" fontId="15" fillId="4" borderId="8" xfId="3" applyFont="1" applyFill="1" applyBorder="1" applyAlignment="1" applyProtection="1">
      <alignment horizontal="left" vertical="center"/>
    </xf>
    <xf numFmtId="0" fontId="15" fillId="0" borderId="8" xfId="3" applyFont="1" applyFill="1" applyBorder="1" applyAlignment="1" applyProtection="1">
      <alignment horizontal="left" vertical="center"/>
    </xf>
    <xf numFmtId="44" fontId="15" fillId="0" borderId="8" xfId="1" applyFont="1" applyFill="1" applyBorder="1" applyAlignment="1" applyProtection="1">
      <alignment horizontal="center" vertical="center"/>
    </xf>
    <xf numFmtId="9" fontId="15" fillId="0" borderId="8" xfId="2" applyFont="1" applyFill="1" applyBorder="1" applyAlignment="1" applyProtection="1">
      <alignment horizontal="center" vertical="center"/>
    </xf>
    <xf numFmtId="0" fontId="15" fillId="0" borderId="9" xfId="3" applyFont="1" applyFill="1" applyBorder="1" applyAlignment="1" applyProtection="1">
      <alignment horizontal="left" vertical="center" wrapText="1"/>
    </xf>
    <xf numFmtId="0" fontId="18" fillId="0" borderId="15" xfId="0" applyFont="1" applyFill="1" applyBorder="1" applyAlignment="1">
      <alignment horizontal="left" vertical="center"/>
    </xf>
    <xf numFmtId="0" fontId="18" fillId="0" borderId="15" xfId="3" applyFont="1" applyFill="1" applyBorder="1" applyAlignment="1" applyProtection="1">
      <alignment horizontal="center" vertical="center"/>
    </xf>
    <xf numFmtId="0" fontId="18" fillId="4" borderId="15" xfId="3" applyFont="1" applyFill="1" applyBorder="1" applyAlignment="1" applyProtection="1">
      <alignment horizontal="left" vertical="center"/>
    </xf>
    <xf numFmtId="0" fontId="18" fillId="0" borderId="15" xfId="3" applyFont="1" applyFill="1" applyBorder="1" applyAlignment="1" applyProtection="1">
      <alignment horizontal="left" vertical="center" wrapText="1"/>
    </xf>
    <xf numFmtId="44" fontId="18" fillId="0" borderId="15" xfId="1" applyFont="1" applyFill="1" applyBorder="1" applyAlignment="1" applyProtection="1">
      <alignment horizontal="center" vertical="center"/>
    </xf>
    <xf numFmtId="44" fontId="18" fillId="0" borderId="15" xfId="4" applyNumberFormat="1" applyFont="1" applyFill="1" applyBorder="1" applyAlignment="1" applyProtection="1">
      <alignment horizontal="right" vertical="center"/>
    </xf>
    <xf numFmtId="9" fontId="18" fillId="0" borderId="15" xfId="2" applyFont="1" applyFill="1" applyBorder="1" applyAlignment="1" applyProtection="1">
      <alignment horizontal="center" vertical="center"/>
    </xf>
    <xf numFmtId="0" fontId="18" fillId="0" borderId="8" xfId="0" applyFont="1" applyFill="1" applyBorder="1" applyAlignment="1">
      <alignment horizontal="left" vertical="center"/>
    </xf>
    <xf numFmtId="0" fontId="18" fillId="0" borderId="8" xfId="3" applyFont="1" applyFill="1" applyBorder="1" applyAlignment="1" applyProtection="1">
      <alignment horizontal="center" vertical="center"/>
    </xf>
    <xf numFmtId="0" fontId="18" fillId="4" borderId="8" xfId="3" applyFont="1" applyFill="1" applyBorder="1" applyAlignment="1" applyProtection="1">
      <alignment horizontal="left" vertical="center"/>
    </xf>
    <xf numFmtId="0" fontId="18" fillId="0" borderId="8" xfId="3" applyFont="1" applyFill="1" applyBorder="1" applyAlignment="1" applyProtection="1">
      <alignment horizontal="left" vertical="center" wrapText="1"/>
    </xf>
    <xf numFmtId="44" fontId="18" fillId="0" borderId="8" xfId="1" applyFont="1" applyFill="1" applyBorder="1" applyAlignment="1" applyProtection="1">
      <alignment horizontal="center" vertical="center"/>
    </xf>
    <xf numFmtId="44" fontId="18" fillId="0" borderId="8" xfId="4" applyNumberFormat="1" applyFont="1" applyFill="1" applyBorder="1" applyAlignment="1" applyProtection="1">
      <alignment horizontal="right" vertical="center"/>
    </xf>
    <xf numFmtId="0" fontId="18" fillId="0" borderId="8" xfId="3" applyFont="1" applyFill="1" applyBorder="1" applyAlignment="1" applyProtection="1">
      <alignment horizontal="left" vertical="center"/>
    </xf>
    <xf numFmtId="0" fontId="18" fillId="0" borderId="8" xfId="3" applyFont="1" applyFill="1" applyBorder="1" applyAlignment="1" applyProtection="1">
      <alignment horizontal="left" wrapText="1"/>
    </xf>
    <xf numFmtId="44" fontId="18" fillId="0" borderId="8" xfId="3" applyNumberFormat="1" applyFont="1" applyFill="1" applyBorder="1" applyAlignment="1" applyProtection="1">
      <alignment horizontal="center" vertical="center"/>
    </xf>
    <xf numFmtId="9" fontId="18" fillId="0" borderId="8" xfId="3" applyNumberFormat="1" applyFont="1" applyFill="1" applyBorder="1" applyAlignment="1" applyProtection="1">
      <alignment horizontal="center" vertical="center"/>
    </xf>
    <xf numFmtId="0" fontId="18" fillId="0" borderId="14" xfId="0" applyFont="1" applyFill="1" applyBorder="1" applyAlignment="1">
      <alignment horizontal="left" vertical="center"/>
    </xf>
    <xf numFmtId="0" fontId="18" fillId="0" borderId="14" xfId="3" applyFont="1" applyFill="1" applyBorder="1" applyAlignment="1" applyProtection="1">
      <alignment horizontal="center" vertical="center"/>
    </xf>
    <xf numFmtId="0" fontId="18" fillId="4" borderId="14" xfId="3" applyFont="1" applyFill="1" applyBorder="1" applyAlignment="1" applyProtection="1">
      <alignment horizontal="left" vertical="center"/>
    </xf>
    <xf numFmtId="0" fontId="18" fillId="0" borderId="14" xfId="3" applyFont="1" applyFill="1" applyBorder="1" applyAlignment="1" applyProtection="1">
      <alignment horizontal="left" wrapText="1"/>
    </xf>
    <xf numFmtId="44" fontId="18" fillId="0" borderId="14" xfId="1" applyFont="1" applyFill="1" applyBorder="1" applyAlignment="1" applyProtection="1">
      <alignment horizontal="center" vertical="center"/>
    </xf>
    <xf numFmtId="44" fontId="18" fillId="0" borderId="14" xfId="3" applyNumberFormat="1" applyFont="1" applyFill="1" applyBorder="1" applyAlignment="1" applyProtection="1">
      <alignment horizontal="center" vertical="center"/>
    </xf>
    <xf numFmtId="9" fontId="18" fillId="0" borderId="14" xfId="3" applyNumberFormat="1" applyFont="1" applyFill="1" applyBorder="1" applyAlignment="1" applyProtection="1">
      <alignment horizontal="center" vertical="center"/>
    </xf>
    <xf numFmtId="0" fontId="18" fillId="0" borderId="14" xfId="3" applyFont="1" applyFill="1" applyBorder="1" applyAlignment="1" applyProtection="1">
      <alignment horizontal="left" vertical="center"/>
    </xf>
    <xf numFmtId="0" fontId="16" fillId="4" borderId="8" xfId="3" applyFont="1" applyFill="1" applyBorder="1" applyAlignment="1" applyProtection="1">
      <alignment horizontal="left" vertical="center"/>
    </xf>
    <xf numFmtId="0" fontId="16" fillId="0" borderId="8" xfId="3" applyFont="1" applyFill="1" applyBorder="1" applyAlignment="1" applyProtection="1">
      <alignment horizontal="left" vertical="center"/>
    </xf>
    <xf numFmtId="0" fontId="16" fillId="0" borderId="9" xfId="3" applyFont="1" applyFill="1" applyBorder="1" applyAlignment="1" applyProtection="1">
      <alignment horizontal="left" vertical="center" wrapText="1"/>
    </xf>
    <xf numFmtId="44" fontId="16" fillId="4" borderId="8" xfId="4" applyNumberFormat="1" applyFont="1" applyFill="1" applyBorder="1" applyAlignment="1" applyProtection="1">
      <alignment horizontal="right" vertical="center"/>
    </xf>
    <xf numFmtId="9" fontId="16" fillId="4" borderId="8" xfId="2" applyFont="1" applyFill="1" applyBorder="1" applyAlignment="1" applyProtection="1">
      <alignment horizontal="center" vertical="center"/>
    </xf>
    <xf numFmtId="0" fontId="16" fillId="4" borderId="9" xfId="3" applyFont="1" applyFill="1" applyBorder="1" applyAlignment="1" applyProtection="1">
      <alignment horizontal="left" vertical="center" wrapText="1"/>
    </xf>
    <xf numFmtId="0" fontId="16" fillId="4" borderId="8" xfId="0" applyFont="1" applyFill="1" applyBorder="1" applyAlignment="1">
      <alignment horizontal="left"/>
    </xf>
    <xf numFmtId="0" fontId="16" fillId="0" borderId="8" xfId="3" applyFont="1" applyFill="1" applyBorder="1" applyAlignment="1" applyProtection="1">
      <alignment horizontal="left" wrapText="1"/>
    </xf>
    <xf numFmtId="44" fontId="16" fillId="0" borderId="8" xfId="3" applyNumberFormat="1" applyFont="1" applyFill="1" applyBorder="1" applyAlignment="1" applyProtection="1">
      <alignment horizontal="center" vertical="center"/>
    </xf>
    <xf numFmtId="9" fontId="16" fillId="0" borderId="8" xfId="3" applyNumberFormat="1" applyFont="1" applyFill="1" applyBorder="1" applyAlignment="1" applyProtection="1">
      <alignment horizontal="center" vertical="center"/>
    </xf>
    <xf numFmtId="0" fontId="16" fillId="0" borderId="21" xfId="0" applyFont="1" applyFill="1" applyBorder="1" applyAlignment="1">
      <alignment horizontal="left" vertical="center"/>
    </xf>
    <xf numFmtId="0" fontId="16" fillId="0" borderId="15" xfId="3" applyFont="1" applyFill="1" applyBorder="1" applyAlignment="1" applyProtection="1">
      <alignment horizontal="center" vertical="center"/>
    </xf>
    <xf numFmtId="0" fontId="16" fillId="4" borderId="15" xfId="3" applyFont="1" applyFill="1" applyBorder="1" applyAlignment="1" applyProtection="1">
      <alignment horizontal="left" vertical="center"/>
    </xf>
    <xf numFmtId="0" fontId="16" fillId="0" borderId="15" xfId="3" applyFont="1" applyFill="1" applyBorder="1" applyAlignment="1" applyProtection="1">
      <alignment horizontal="left" vertical="center"/>
    </xf>
    <xf numFmtId="44" fontId="16" fillId="0" borderId="15" xfId="4" applyNumberFormat="1" applyFont="1" applyFill="1" applyBorder="1" applyAlignment="1" applyProtection="1">
      <alignment horizontal="right" vertical="center"/>
    </xf>
    <xf numFmtId="44" fontId="16" fillId="0" borderId="22" xfId="4" applyNumberFormat="1" applyFont="1" applyFill="1" applyBorder="1" applyAlignment="1" applyProtection="1">
      <alignment horizontal="right" vertical="center"/>
    </xf>
    <xf numFmtId="9" fontId="16" fillId="0" borderId="15" xfId="2" applyFont="1" applyFill="1" applyBorder="1" applyAlignment="1" applyProtection="1">
      <alignment horizontal="center" vertical="center"/>
    </xf>
    <xf numFmtId="0" fontId="16" fillId="0" borderId="23" xfId="3" applyFont="1" applyFill="1" applyBorder="1" applyAlignment="1" applyProtection="1">
      <alignment horizontal="left" vertical="center" wrapText="1"/>
    </xf>
    <xf numFmtId="44" fontId="16" fillId="0" borderId="14" xfId="4" applyNumberFormat="1" applyFont="1" applyFill="1" applyBorder="1" applyAlignment="1" applyProtection="1">
      <alignment horizontal="right" vertical="center"/>
    </xf>
    <xf numFmtId="0" fontId="16" fillId="4" borderId="8" xfId="0" applyFont="1" applyFill="1" applyBorder="1" applyAlignment="1">
      <alignment horizontal="left" vertical="center" wrapText="1"/>
    </xf>
    <xf numFmtId="44" fontId="16" fillId="4" borderId="8" xfId="4" applyNumberFormat="1" applyFont="1" applyFill="1" applyBorder="1" applyAlignment="1" applyProtection="1">
      <alignment horizontal="left" vertical="center"/>
    </xf>
    <xf numFmtId="0" fontId="16" fillId="0" borderId="8" xfId="0" applyFont="1" applyBorder="1" applyAlignment="1">
      <alignment horizontal="left" vertical="center"/>
    </xf>
    <xf numFmtId="0" fontId="2" fillId="0" borderId="0" xfId="0" applyFont="1"/>
    <xf numFmtId="0" fontId="16" fillId="0" borderId="1" xfId="0" applyFont="1" applyFill="1" applyBorder="1" applyAlignment="1">
      <alignment horizontal="left" vertical="center"/>
    </xf>
    <xf numFmtId="0" fontId="16" fillId="0" borderId="2" xfId="0" applyFont="1" applyFill="1" applyBorder="1" applyAlignment="1">
      <alignment vertical="center" wrapText="1"/>
    </xf>
    <xf numFmtId="0" fontId="16" fillId="0" borderId="2" xfId="3" applyFont="1" applyFill="1" applyBorder="1" applyAlignment="1" applyProtection="1">
      <alignment horizontal="center" vertical="center"/>
    </xf>
    <xf numFmtId="0" fontId="16" fillId="0" borderId="2" xfId="0" applyFont="1" applyFill="1" applyBorder="1"/>
    <xf numFmtId="44" fontId="16" fillId="0" borderId="24" xfId="3" applyNumberFormat="1" applyFont="1" applyFill="1" applyBorder="1" applyAlignment="1" applyProtection="1">
      <alignment horizontal="center" vertical="center"/>
    </xf>
    <xf numFmtId="44" fontId="16" fillId="0" borderId="2" xfId="3" applyNumberFormat="1" applyFont="1" applyFill="1" applyBorder="1" applyAlignment="1" applyProtection="1">
      <alignment horizontal="center" vertical="center"/>
    </xf>
    <xf numFmtId="9" fontId="16" fillId="0" borderId="25" xfId="2" applyFont="1" applyFill="1" applyBorder="1" applyAlignment="1" applyProtection="1">
      <alignment horizontal="center" vertical="center"/>
    </xf>
    <xf numFmtId="0" fontId="16" fillId="4" borderId="3" xfId="3" applyFont="1" applyFill="1" applyBorder="1" applyAlignment="1" applyProtection="1">
      <alignment horizontal="left" vertical="center" wrapText="1"/>
    </xf>
    <xf numFmtId="0" fontId="16" fillId="0" borderId="8" xfId="0" applyFont="1" applyFill="1" applyBorder="1" applyAlignment="1">
      <alignment vertical="center" wrapText="1"/>
    </xf>
    <xf numFmtId="0" fontId="16" fillId="0" borderId="8" xfId="0" applyFont="1" applyFill="1" applyBorder="1"/>
    <xf numFmtId="44" fontId="16" fillId="0" borderId="26" xfId="3" applyNumberFormat="1" applyFont="1" applyFill="1" applyBorder="1" applyAlignment="1" applyProtection="1">
      <alignment horizontal="center" vertical="center"/>
    </xf>
    <xf numFmtId="9" fontId="16" fillId="0" borderId="27" xfId="2" applyFont="1" applyFill="1" applyBorder="1" applyAlignment="1" applyProtection="1">
      <alignment horizontal="center" vertical="center"/>
    </xf>
    <xf numFmtId="0" fontId="16" fillId="0" borderId="15" xfId="0" applyFont="1" applyBorder="1"/>
    <xf numFmtId="0" fontId="16" fillId="0" borderId="15" xfId="0" applyFont="1" applyBorder="1" applyAlignment="1">
      <alignment horizontal="center"/>
    </xf>
    <xf numFmtId="44" fontId="16" fillId="0" borderId="15" xfId="3" applyNumberFormat="1" applyFont="1" applyFill="1" applyBorder="1" applyAlignment="1" applyProtection="1">
      <alignment horizontal="center" vertical="center"/>
    </xf>
    <xf numFmtId="0" fontId="16" fillId="4" borderId="23" xfId="3" applyFont="1" applyFill="1" applyBorder="1" applyAlignment="1" applyProtection="1">
      <alignment horizontal="left" vertical="center" wrapText="1"/>
    </xf>
    <xf numFmtId="0" fontId="16" fillId="0" borderId="8" xfId="0" applyFont="1" applyBorder="1"/>
    <xf numFmtId="0" fontId="16" fillId="0" borderId="8" xfId="0" applyFont="1" applyBorder="1" applyAlignment="1">
      <alignment horizontal="center"/>
    </xf>
    <xf numFmtId="0" fontId="19" fillId="5" borderId="26" xfId="3" applyFont="1" applyFill="1" applyBorder="1" applyAlignment="1" applyProtection="1">
      <alignment horizontal="center" vertical="center"/>
    </xf>
    <xf numFmtId="0" fontId="19" fillId="5" borderId="28" xfId="3" applyFont="1" applyFill="1" applyBorder="1" applyAlignment="1" applyProtection="1">
      <alignment horizontal="center" vertical="center"/>
    </xf>
    <xf numFmtId="0" fontId="19" fillId="5" borderId="27" xfId="3" applyFont="1" applyFill="1" applyBorder="1" applyAlignment="1" applyProtection="1">
      <alignment horizontal="center" vertical="center"/>
    </xf>
    <xf numFmtId="0" fontId="15" fillId="0" borderId="8" xfId="0" applyFont="1" applyFill="1" applyBorder="1" applyAlignment="1">
      <alignment horizontal="left" vertical="center"/>
    </xf>
    <xf numFmtId="0" fontId="15" fillId="4" borderId="8" xfId="3" applyFont="1" applyFill="1" applyBorder="1" applyAlignment="1" applyProtection="1">
      <alignment horizontal="center" vertical="center"/>
    </xf>
    <xf numFmtId="44" fontId="15" fillId="0" borderId="8" xfId="4" applyNumberFormat="1" applyFont="1" applyFill="1" applyBorder="1" applyAlignment="1" applyProtection="1">
      <alignment horizontal="right" vertical="center"/>
    </xf>
    <xf numFmtId="0" fontId="15" fillId="0" borderId="8" xfId="3" applyFont="1" applyFill="1" applyBorder="1" applyAlignment="1" applyProtection="1">
      <alignment horizontal="left" vertical="center" wrapText="1"/>
    </xf>
    <xf numFmtId="0" fontId="15" fillId="4" borderId="8" xfId="0" applyFont="1" applyFill="1" applyBorder="1" applyAlignment="1">
      <alignment horizontal="left" vertical="center"/>
    </xf>
    <xf numFmtId="44" fontId="15" fillId="0" borderId="8" xfId="3" applyNumberFormat="1" applyFont="1" applyFill="1" applyBorder="1" applyAlignment="1" applyProtection="1">
      <alignment horizontal="center" vertical="center"/>
    </xf>
    <xf numFmtId="9" fontId="15" fillId="0" borderId="8" xfId="3" applyNumberFormat="1" applyFont="1" applyFill="1" applyBorder="1" applyAlignment="1" applyProtection="1">
      <alignment horizontal="center" vertical="center"/>
    </xf>
    <xf numFmtId="0" fontId="19" fillId="5" borderId="10" xfId="3" applyFont="1" applyFill="1" applyBorder="1" applyAlignment="1" applyProtection="1">
      <alignment horizontal="center" vertical="center"/>
    </xf>
    <xf numFmtId="0" fontId="14" fillId="5" borderId="17" xfId="3" applyFont="1" applyFill="1" applyBorder="1" applyAlignment="1" applyProtection="1">
      <alignment horizontal="center" vertical="center"/>
    </xf>
    <xf numFmtId="0" fontId="15" fillId="0" borderId="8" xfId="3" applyFont="1" applyFill="1" applyBorder="1" applyAlignment="1" applyProtection="1">
      <alignment vertical="center" wrapText="1"/>
    </xf>
    <xf numFmtId="0" fontId="15" fillId="0" borderId="8" xfId="3" applyFont="1" applyFill="1" applyBorder="1" applyAlignment="1" applyProtection="1">
      <alignment vertical="center"/>
    </xf>
    <xf numFmtId="0" fontId="15" fillId="0" borderId="0" xfId="3" applyFont="1" applyAlignment="1" applyProtection="1">
      <alignment horizontal="center" vertical="center"/>
    </xf>
    <xf numFmtId="0" fontId="15" fillId="0" borderId="0" xfId="3" applyFont="1" applyAlignment="1" applyProtection="1">
      <alignment horizontal="left" vertical="center" wrapText="1"/>
    </xf>
    <xf numFmtId="44" fontId="15" fillId="0" borderId="0" xfId="1" applyFont="1" applyAlignment="1" applyProtection="1">
      <alignment horizontal="center" vertical="center"/>
    </xf>
    <xf numFmtId="44" fontId="15" fillId="0" borderId="0" xfId="1" applyNumberFormat="1" applyFont="1" applyAlignment="1" applyProtection="1">
      <alignment horizontal="center" vertical="center"/>
    </xf>
    <xf numFmtId="9" fontId="15" fillId="0" borderId="0" xfId="2" applyFont="1" applyAlignment="1" applyProtection="1">
      <alignment horizontal="center" vertical="center"/>
    </xf>
    <xf numFmtId="0" fontId="15" fillId="0" borderId="0" xfId="3" applyFont="1" applyAlignment="1" applyProtection="1">
      <alignment horizontal="center" vertical="center" wrapText="1"/>
    </xf>
    <xf numFmtId="0" fontId="15" fillId="0" borderId="0" xfId="3" applyFont="1" applyAlignment="1" applyProtection="1">
      <alignment horizontal="left" vertical="center"/>
    </xf>
    <xf numFmtId="0" fontId="5" fillId="0" borderId="0" xfId="0" applyFont="1"/>
    <xf numFmtId="0" fontId="5" fillId="0" borderId="0" xfId="0" applyFont="1" applyAlignment="1">
      <alignment horizontal="center" vertical="center"/>
    </xf>
    <xf numFmtId="0" fontId="5" fillId="0" borderId="0" xfId="0" applyFont="1" applyAlignment="1">
      <alignment horizontal="right" vertical="center"/>
    </xf>
    <xf numFmtId="0" fontId="5" fillId="0" borderId="0" xfId="0" applyFont="1" applyAlignment="1">
      <alignment horizontal="left" vertical="center"/>
    </xf>
    <xf numFmtId="0" fontId="11" fillId="0" borderId="0" xfId="0" applyFont="1" applyAlignment="1">
      <alignment horizontal="left" vertical="center"/>
    </xf>
    <xf numFmtId="0" fontId="5" fillId="0" borderId="13" xfId="3" applyFont="1" applyFill="1" applyBorder="1" applyAlignment="1" applyProtection="1">
      <alignment horizontal="center" vertical="center" wrapText="1"/>
    </xf>
    <xf numFmtId="9" fontId="5" fillId="0" borderId="12" xfId="3" applyNumberFormat="1" applyFont="1" applyFill="1" applyBorder="1" applyAlignment="1" applyProtection="1">
      <alignment horizontal="center" vertical="center" wrapText="1"/>
    </xf>
    <xf numFmtId="44" fontId="5" fillId="0" borderId="12" xfId="4" applyFont="1" applyFill="1" applyBorder="1" applyAlignment="1" applyProtection="1">
      <alignment horizontal="right" vertical="center" wrapText="1"/>
    </xf>
    <xf numFmtId="44" fontId="5" fillId="0" borderId="12" xfId="4" applyNumberFormat="1" applyFont="1" applyBorder="1" applyAlignment="1" applyProtection="1">
      <alignment horizontal="right" vertical="center" wrapText="1"/>
    </xf>
    <xf numFmtId="0" fontId="5" fillId="0" borderId="12" xfId="3" applyFont="1" applyFill="1" applyBorder="1" applyAlignment="1" applyProtection="1">
      <alignment horizontal="center" vertical="center" wrapText="1"/>
    </xf>
    <xf numFmtId="0" fontId="5" fillId="0" borderId="12" xfId="3" applyFont="1" applyFill="1" applyBorder="1" applyAlignment="1" applyProtection="1">
      <alignment horizontal="left" vertical="center" wrapText="1"/>
    </xf>
    <xf numFmtId="0" fontId="5" fillId="0" borderId="11" xfId="0" applyFont="1" applyBorder="1" applyAlignment="1">
      <alignment horizontal="center" vertical="center" wrapText="1"/>
    </xf>
    <xf numFmtId="9" fontId="5" fillId="0" borderId="8" xfId="3" applyNumberFormat="1" applyFont="1" applyFill="1" applyBorder="1" applyAlignment="1" applyProtection="1">
      <alignment horizontal="center" vertical="center" wrapText="1"/>
    </xf>
    <xf numFmtId="44" fontId="5" fillId="0" borderId="8" xfId="4" applyFont="1" applyFill="1" applyBorder="1" applyAlignment="1" applyProtection="1">
      <alignment horizontal="right" vertical="center" wrapText="1"/>
    </xf>
    <xf numFmtId="44" fontId="5" fillId="0" borderId="8" xfId="4" applyNumberFormat="1" applyFont="1" applyBorder="1" applyAlignment="1" applyProtection="1">
      <alignment horizontal="right" vertical="center" wrapText="1"/>
    </xf>
    <xf numFmtId="0" fontId="5" fillId="0" borderId="7" xfId="0" applyFont="1" applyBorder="1" applyAlignment="1">
      <alignment horizontal="center" vertical="center" wrapText="1"/>
    </xf>
    <xf numFmtId="44" fontId="5" fillId="0" borderId="8" xfId="4" applyNumberFormat="1" applyFont="1" applyBorder="1" applyAlignment="1" applyProtection="1">
      <alignment horizontal="left" vertical="center" wrapText="1"/>
    </xf>
    <xf numFmtId="0" fontId="5" fillId="0" borderId="7" xfId="3" applyFont="1" applyFill="1" applyBorder="1" applyAlignment="1" applyProtection="1">
      <alignment horizontal="center" vertical="center" wrapText="1"/>
    </xf>
    <xf numFmtId="0" fontId="5" fillId="0" borderId="23" xfId="3" applyFont="1" applyFill="1" applyBorder="1" applyAlignment="1" applyProtection="1">
      <alignment horizontal="center" vertical="center" wrapText="1"/>
    </xf>
    <xf numFmtId="9" fontId="5" fillId="0" borderId="15" xfId="3" applyNumberFormat="1" applyFont="1" applyFill="1" applyBorder="1" applyAlignment="1" applyProtection="1">
      <alignment horizontal="center" vertical="center" wrapText="1"/>
    </xf>
    <xf numFmtId="44" fontId="5" fillId="0" borderId="15" xfId="4" applyFont="1" applyFill="1" applyBorder="1" applyAlignment="1" applyProtection="1">
      <alignment horizontal="right" vertical="center" wrapText="1"/>
    </xf>
    <xf numFmtId="44" fontId="5" fillId="0" borderId="15" xfId="4" applyNumberFormat="1" applyFont="1" applyFill="1" applyBorder="1" applyAlignment="1" applyProtection="1">
      <alignment horizontal="right" vertical="center" wrapText="1"/>
    </xf>
    <xf numFmtId="0" fontId="5" fillId="0" borderId="15" xfId="3" applyFont="1" applyFill="1" applyBorder="1" applyAlignment="1" applyProtection="1">
      <alignment horizontal="center" vertical="center" wrapText="1"/>
    </xf>
    <xf numFmtId="0" fontId="5" fillId="0" borderId="15" xfId="3" applyFont="1" applyFill="1" applyBorder="1" applyAlignment="1" applyProtection="1">
      <alignment horizontal="left" vertical="center" wrapText="1"/>
    </xf>
    <xf numFmtId="0" fontId="5" fillId="0" borderId="21" xfId="3" applyFont="1" applyFill="1" applyBorder="1" applyAlignment="1" applyProtection="1">
      <alignment horizontal="center" vertical="center" wrapText="1"/>
    </xf>
    <xf numFmtId="0" fontId="7" fillId="0" borderId="23" xfId="3" applyFont="1" applyFill="1" applyBorder="1" applyAlignment="1" applyProtection="1">
      <alignment horizontal="center" vertical="center" wrapText="1"/>
    </xf>
    <xf numFmtId="9" fontId="7" fillId="0" borderId="15" xfId="3" applyNumberFormat="1" applyFont="1" applyFill="1" applyBorder="1" applyAlignment="1" applyProtection="1">
      <alignment horizontal="center" vertical="center" wrapText="1"/>
    </xf>
    <xf numFmtId="44" fontId="7" fillId="0" borderId="15" xfId="4" applyFont="1" applyFill="1" applyBorder="1" applyAlignment="1" applyProtection="1">
      <alignment horizontal="right" vertical="center" wrapText="1"/>
    </xf>
    <xf numFmtId="44" fontId="7" fillId="0" borderId="15" xfId="4" applyNumberFormat="1" applyFont="1" applyFill="1" applyBorder="1" applyAlignment="1" applyProtection="1">
      <alignment horizontal="right" vertical="center" wrapText="1"/>
    </xf>
    <xf numFmtId="0" fontId="7" fillId="0" borderId="15" xfId="3" applyFont="1" applyFill="1" applyBorder="1" applyAlignment="1" applyProtection="1">
      <alignment horizontal="center" vertical="center" wrapText="1"/>
    </xf>
    <xf numFmtId="0" fontId="7" fillId="0" borderId="15" xfId="3" applyFont="1" applyFill="1" applyBorder="1" applyAlignment="1" applyProtection="1">
      <alignment horizontal="left" vertical="center" wrapText="1"/>
    </xf>
    <xf numFmtId="0" fontId="7" fillId="4" borderId="29" xfId="3" applyFont="1" applyFill="1" applyBorder="1" applyAlignment="1" applyProtection="1">
      <alignment horizontal="center" vertical="center" wrapText="1"/>
    </xf>
    <xf numFmtId="44" fontId="7" fillId="0" borderId="8" xfId="4" applyFont="1" applyFill="1" applyBorder="1" applyAlignment="1" applyProtection="1">
      <alignment horizontal="right" vertical="center" wrapText="1"/>
    </xf>
    <xf numFmtId="44" fontId="7" fillId="0" borderId="8" xfId="4" applyNumberFormat="1" applyFont="1" applyFill="1" applyBorder="1" applyAlignment="1" applyProtection="1">
      <alignment horizontal="right" vertical="center" wrapText="1"/>
    </xf>
    <xf numFmtId="0" fontId="7" fillId="4" borderId="7" xfId="3" applyFont="1" applyFill="1" applyBorder="1" applyAlignment="1" applyProtection="1">
      <alignment horizontal="center" vertical="center" wrapText="1"/>
    </xf>
    <xf numFmtId="0" fontId="5" fillId="0" borderId="30" xfId="0" applyFont="1" applyBorder="1" applyAlignment="1">
      <alignment horizontal="center" vertical="center" wrapText="1"/>
    </xf>
    <xf numFmtId="9" fontId="5" fillId="0" borderId="14" xfId="0" applyNumberFormat="1" applyFont="1" applyBorder="1" applyAlignment="1">
      <alignment horizontal="center" vertical="center" wrapText="1"/>
    </xf>
    <xf numFmtId="44" fontId="5" fillId="0" borderId="14" xfId="3" applyNumberFormat="1" applyFont="1" applyFill="1" applyBorder="1" applyAlignment="1" applyProtection="1">
      <alignment horizontal="right" vertical="center" wrapText="1"/>
    </xf>
    <xf numFmtId="44" fontId="5" fillId="0" borderId="14" xfId="4" applyNumberFormat="1" applyFont="1" applyFill="1" applyBorder="1" applyAlignment="1" applyProtection="1">
      <alignment horizontal="center" vertical="center" wrapText="1"/>
    </xf>
    <xf numFmtId="0" fontId="5" fillId="4" borderId="14" xfId="3" applyFont="1" applyFill="1" applyBorder="1" applyAlignment="1" applyProtection="1">
      <alignment horizontal="center" vertical="center" wrapText="1"/>
    </xf>
    <xf numFmtId="0" fontId="5" fillId="4" borderId="31" xfId="3" applyFont="1" applyFill="1" applyBorder="1" applyAlignment="1" applyProtection="1">
      <alignment horizontal="center" vertical="center" wrapText="1"/>
    </xf>
    <xf numFmtId="0" fontId="5" fillId="0" borderId="9" xfId="0" applyFont="1" applyBorder="1" applyAlignment="1">
      <alignment horizontal="center" vertical="center" wrapText="1"/>
    </xf>
    <xf numFmtId="9" fontId="5" fillId="0" borderId="8" xfId="0" applyNumberFormat="1" applyFont="1" applyBorder="1" applyAlignment="1">
      <alignment horizontal="center" vertical="center" wrapText="1"/>
    </xf>
    <xf numFmtId="44" fontId="5" fillId="0" borderId="8" xfId="3" applyNumberFormat="1" applyFont="1" applyFill="1" applyBorder="1" applyAlignment="1" applyProtection="1">
      <alignment horizontal="right" vertical="center" wrapText="1"/>
    </xf>
    <xf numFmtId="44" fontId="5" fillId="0" borderId="8" xfId="4" applyNumberFormat="1" applyFont="1" applyFill="1" applyBorder="1" applyAlignment="1" applyProtection="1">
      <alignment horizontal="center" vertical="center" wrapText="1"/>
    </xf>
    <xf numFmtId="0" fontId="5" fillId="4" borderId="7" xfId="3" applyFont="1" applyFill="1" applyBorder="1" applyAlignment="1" applyProtection="1">
      <alignment horizontal="center" vertical="center" wrapText="1"/>
    </xf>
    <xf numFmtId="0" fontId="5" fillId="4" borderId="9" xfId="3" applyFont="1" applyFill="1" applyBorder="1" applyAlignment="1" applyProtection="1">
      <alignment horizontal="center" vertical="center" wrapText="1"/>
    </xf>
    <xf numFmtId="9" fontId="5" fillId="4" borderId="8" xfId="3" applyNumberFormat="1" applyFont="1" applyFill="1" applyBorder="1" applyAlignment="1" applyProtection="1">
      <alignment horizontal="center" vertical="center" wrapText="1"/>
    </xf>
    <xf numFmtId="44" fontId="6" fillId="4" borderId="8" xfId="4" applyFont="1" applyFill="1" applyBorder="1" applyAlignment="1" applyProtection="1">
      <alignment horizontal="right" vertical="center" wrapText="1"/>
    </xf>
    <xf numFmtId="44" fontId="6" fillId="4" borderId="8" xfId="4" applyNumberFormat="1" applyFont="1" applyFill="1" applyBorder="1" applyAlignment="1" applyProtection="1">
      <alignment horizontal="right" vertical="center" wrapText="1"/>
    </xf>
    <xf numFmtId="0" fontId="6" fillId="4" borderId="8" xfId="3" applyFont="1" applyFill="1" applyBorder="1" applyAlignment="1" applyProtection="1">
      <alignment horizontal="center" vertical="center" wrapText="1"/>
    </xf>
    <xf numFmtId="0" fontId="6" fillId="4" borderId="7" xfId="3" applyFont="1" applyFill="1" applyBorder="1" applyAlignment="1" applyProtection="1">
      <alignment horizontal="center" vertical="center" wrapText="1"/>
    </xf>
    <xf numFmtId="0" fontId="5" fillId="0" borderId="30" xfId="3" applyFont="1" applyFill="1" applyBorder="1" applyAlignment="1" applyProtection="1">
      <alignment horizontal="center" vertical="center" wrapText="1"/>
    </xf>
    <xf numFmtId="9" fontId="5" fillId="0" borderId="14" xfId="3" applyNumberFormat="1" applyFont="1" applyFill="1" applyBorder="1" applyAlignment="1" applyProtection="1">
      <alignment horizontal="center" vertical="center" wrapText="1"/>
    </xf>
    <xf numFmtId="44" fontId="5" fillId="0" borderId="14" xfId="4" applyFont="1" applyFill="1" applyBorder="1" applyAlignment="1" applyProtection="1">
      <alignment horizontal="right" vertical="center" wrapText="1"/>
    </xf>
    <xf numFmtId="44" fontId="5" fillId="0" borderId="14" xfId="4" applyNumberFormat="1" applyFont="1" applyFill="1" applyBorder="1" applyAlignment="1" applyProtection="1">
      <alignment horizontal="right" vertical="center" wrapText="1"/>
    </xf>
    <xf numFmtId="0" fontId="5" fillId="0" borderId="31" xfId="3" applyFont="1" applyFill="1" applyBorder="1" applyAlignment="1" applyProtection="1">
      <alignment horizontal="center" vertical="center" wrapText="1"/>
    </xf>
    <xf numFmtId="44" fontId="6" fillId="0" borderId="8" xfId="4" applyFont="1" applyFill="1" applyBorder="1" applyAlignment="1" applyProtection="1">
      <alignment horizontal="right" vertical="center" wrapText="1"/>
    </xf>
    <xf numFmtId="44" fontId="6" fillId="0" borderId="8" xfId="4" applyNumberFormat="1" applyFont="1" applyFill="1" applyBorder="1" applyAlignment="1" applyProtection="1">
      <alignment horizontal="right" vertical="center" wrapText="1"/>
    </xf>
    <xf numFmtId="0" fontId="22" fillId="0" borderId="8" xfId="0" applyFont="1" applyBorder="1" applyAlignment="1">
      <alignment horizontal="center" vertical="center"/>
    </xf>
    <xf numFmtId="0" fontId="6" fillId="0" borderId="7" xfId="3" applyFont="1" applyFill="1" applyBorder="1" applyAlignment="1" applyProtection="1">
      <alignment horizontal="center" vertical="center" wrapText="1"/>
    </xf>
    <xf numFmtId="9" fontId="6" fillId="0" borderId="14" xfId="3" applyNumberFormat="1" applyFont="1" applyFill="1" applyBorder="1" applyAlignment="1" applyProtection="1">
      <alignment horizontal="center" vertical="center" wrapText="1"/>
    </xf>
    <xf numFmtId="44" fontId="6" fillId="0" borderId="14" xfId="4" applyNumberFormat="1" applyFont="1" applyFill="1" applyBorder="1" applyAlignment="1" applyProtection="1">
      <alignment horizontal="right" vertical="center" wrapText="1"/>
    </xf>
    <xf numFmtId="0" fontId="6" fillId="0" borderId="14" xfId="3" applyFont="1" applyFill="1" applyBorder="1" applyAlignment="1" applyProtection="1">
      <alignment horizontal="center" vertical="center" wrapText="1"/>
    </xf>
    <xf numFmtId="0" fontId="23" fillId="0" borderId="0" xfId="0" applyFont="1"/>
    <xf numFmtId="44" fontId="5" fillId="0" borderId="15" xfId="4" applyNumberFormat="1" applyFont="1" applyBorder="1" applyAlignment="1" applyProtection="1">
      <alignment horizontal="right" vertical="center" wrapText="1"/>
    </xf>
    <xf numFmtId="0" fontId="5" fillId="0" borderId="15" xfId="3" applyFont="1" applyBorder="1" applyAlignment="1" applyProtection="1">
      <alignment horizontal="left" vertical="center" wrapText="1"/>
    </xf>
    <xf numFmtId="0" fontId="5" fillId="0" borderId="15" xfId="3" applyFont="1" applyBorder="1" applyAlignment="1" applyProtection="1">
      <alignment horizontal="center" vertical="center" wrapText="1"/>
    </xf>
    <xf numFmtId="0" fontId="5" fillId="0" borderId="21" xfId="3" applyFont="1" applyBorder="1" applyAlignment="1" applyProtection="1">
      <alignment horizontal="center" vertical="center" wrapText="1"/>
    </xf>
    <xf numFmtId="0" fontId="5" fillId="0" borderId="0" xfId="0" applyFont="1" applyAlignment="1">
      <alignment vertical="center"/>
    </xf>
    <xf numFmtId="0" fontId="23" fillId="0" borderId="0" xfId="0" applyFont="1" applyAlignment="1">
      <alignment vertical="center"/>
    </xf>
    <xf numFmtId="8" fontId="23" fillId="0" borderId="0" xfId="0" applyNumberFormat="1" applyFont="1" applyAlignment="1">
      <alignment horizontal="left"/>
    </xf>
    <xf numFmtId="9" fontId="6" fillId="4" borderId="18" xfId="3" applyNumberFormat="1" applyFont="1" applyFill="1" applyBorder="1" applyAlignment="1" applyProtection="1">
      <alignment horizontal="left" vertical="center" wrapText="1"/>
    </xf>
    <xf numFmtId="9" fontId="6" fillId="4" borderId="18" xfId="3" applyNumberFormat="1" applyFont="1" applyFill="1" applyBorder="1" applyAlignment="1" applyProtection="1">
      <alignment horizontal="center" vertical="center" wrapText="1"/>
    </xf>
    <xf numFmtId="0" fontId="6" fillId="0" borderId="31" xfId="3" applyFont="1" applyFill="1" applyBorder="1" applyAlignment="1" applyProtection="1">
      <alignment horizontal="center" vertical="center" wrapText="1"/>
    </xf>
    <xf numFmtId="9" fontId="5" fillId="0" borderId="17" xfId="3" applyNumberFormat="1" applyFont="1" applyFill="1" applyBorder="1" applyAlignment="1" applyProtection="1">
      <alignment horizontal="center" vertical="center" wrapText="1"/>
    </xf>
    <xf numFmtId="44" fontId="5" fillId="0" borderId="8" xfId="3" applyNumberFormat="1" applyFont="1" applyFill="1" applyBorder="1" applyAlignment="1" applyProtection="1">
      <alignment horizontal="right" vertical="center"/>
    </xf>
    <xf numFmtId="8" fontId="5" fillId="0" borderId="0" xfId="0" applyNumberFormat="1" applyFont="1"/>
    <xf numFmtId="9" fontId="7" fillId="4" borderId="10" xfId="3" applyNumberFormat="1" applyFont="1" applyFill="1" applyBorder="1" applyAlignment="1" applyProtection="1">
      <alignment horizontal="left" vertical="center" wrapText="1"/>
    </xf>
    <xf numFmtId="9" fontId="7" fillId="4" borderId="10" xfId="3" applyNumberFormat="1" applyFont="1" applyFill="1" applyBorder="1" applyAlignment="1" applyProtection="1">
      <alignment horizontal="center" vertical="center" wrapText="1"/>
    </xf>
    <xf numFmtId="0" fontId="7" fillId="0" borderId="7" xfId="3" applyFont="1" applyFill="1" applyBorder="1" applyAlignment="1" applyProtection="1">
      <alignment horizontal="center" vertical="center" wrapText="1"/>
    </xf>
    <xf numFmtId="0" fontId="7" fillId="0" borderId="8" xfId="3" applyFont="1" applyFill="1" applyBorder="1" applyAlignment="1" applyProtection="1">
      <alignment vertical="center" wrapText="1"/>
    </xf>
    <xf numFmtId="0" fontId="7" fillId="4" borderId="26" xfId="3" applyNumberFormat="1" applyFont="1" applyFill="1" applyBorder="1" applyAlignment="1" applyProtection="1">
      <alignment horizontal="center" vertical="center" wrapText="1"/>
    </xf>
    <xf numFmtId="9" fontId="7" fillId="4" borderId="26" xfId="3" applyNumberFormat="1" applyFont="1" applyFill="1" applyBorder="1" applyAlignment="1" applyProtection="1">
      <alignment horizontal="center" vertical="center" wrapText="1"/>
    </xf>
    <xf numFmtId="0" fontId="7" fillId="0" borderId="21" xfId="3" applyFont="1" applyFill="1" applyBorder="1" applyAlignment="1" applyProtection="1">
      <alignment horizontal="center" vertical="center" wrapText="1"/>
    </xf>
    <xf numFmtId="0" fontId="4" fillId="2" borderId="32" xfId="3" applyFont="1" applyFill="1" applyBorder="1" applyAlignment="1" applyProtection="1">
      <alignment horizontal="center" vertical="center" wrapText="1"/>
    </xf>
    <xf numFmtId="9" fontId="4" fillId="2" borderId="33" xfId="3" applyNumberFormat="1" applyFont="1" applyFill="1" applyBorder="1" applyAlignment="1" applyProtection="1">
      <alignment horizontal="center" vertical="center" wrapText="1"/>
    </xf>
    <xf numFmtId="44" fontId="4" fillId="2" borderId="33" xfId="4" applyFont="1" applyFill="1" applyBorder="1" applyAlignment="1" applyProtection="1">
      <alignment horizontal="center" vertical="center" wrapText="1"/>
    </xf>
    <xf numFmtId="44" fontId="4" fillId="2" borderId="33" xfId="4" applyNumberFormat="1" applyFont="1" applyFill="1" applyBorder="1" applyAlignment="1" applyProtection="1">
      <alignment horizontal="center" vertical="center" wrapText="1"/>
    </xf>
    <xf numFmtId="0" fontId="4" fillId="2" borderId="33" xfId="3" applyFont="1" applyFill="1" applyBorder="1" applyAlignment="1" applyProtection="1">
      <alignment horizontal="center" vertical="center" wrapText="1"/>
    </xf>
    <xf numFmtId="0" fontId="4" fillId="9" borderId="34" xfId="3" applyFont="1" applyFill="1" applyBorder="1" applyAlignment="1" applyProtection="1">
      <alignment horizontal="center" vertical="center" wrapText="1"/>
    </xf>
    <xf numFmtId="0" fontId="24" fillId="0" borderId="0" xfId="6" applyFill="1" applyBorder="1" applyAlignment="1">
      <alignment horizontal="left" vertical="top"/>
    </xf>
    <xf numFmtId="0" fontId="25" fillId="0" borderId="35" xfId="6" applyFont="1" applyFill="1" applyBorder="1" applyAlignment="1">
      <alignment horizontal="left" vertical="top" wrapText="1" indent="2"/>
    </xf>
    <xf numFmtId="9" fontId="26" fillId="0" borderId="35" xfId="6" applyNumberFormat="1" applyFont="1" applyFill="1" applyBorder="1" applyAlignment="1">
      <alignment horizontal="center" vertical="top" wrapText="1"/>
    </xf>
    <xf numFmtId="166" fontId="26" fillId="0" borderId="35" xfId="6" applyNumberFormat="1" applyFont="1" applyFill="1" applyBorder="1" applyAlignment="1">
      <alignment horizontal="center" vertical="top" wrapText="1"/>
    </xf>
    <xf numFmtId="1" fontId="26" fillId="0" borderId="35" xfId="6" applyNumberFormat="1" applyFont="1" applyFill="1" applyBorder="1" applyAlignment="1">
      <alignment horizontal="center" vertical="top" wrapText="1"/>
    </xf>
    <xf numFmtId="0" fontId="25" fillId="0" borderId="35" xfId="6" applyFont="1" applyFill="1" applyBorder="1" applyAlignment="1">
      <alignment horizontal="center" vertical="top" wrapText="1"/>
    </xf>
    <xf numFmtId="0" fontId="25" fillId="0" borderId="35" xfId="6" applyFont="1" applyFill="1" applyBorder="1" applyAlignment="1">
      <alignment horizontal="left" vertical="top" wrapText="1"/>
    </xf>
    <xf numFmtId="0" fontId="24" fillId="0" borderId="35" xfId="6" applyFill="1" applyBorder="1" applyAlignment="1">
      <alignment horizontal="center" vertical="top" wrapText="1"/>
    </xf>
    <xf numFmtId="0" fontId="25" fillId="0" borderId="35" xfId="6" applyFont="1" applyFill="1" applyBorder="1" applyAlignment="1">
      <alignment horizontal="left" vertical="top" wrapText="1" indent="4"/>
    </xf>
    <xf numFmtId="0" fontId="27" fillId="10" borderId="36" xfId="6" applyFont="1" applyFill="1" applyBorder="1" applyAlignment="1">
      <alignment horizontal="left" vertical="top" wrapText="1"/>
    </xf>
    <xf numFmtId="0" fontId="27" fillId="10" borderId="36" xfId="6" applyFont="1" applyFill="1" applyBorder="1" applyAlignment="1">
      <alignment horizontal="left" vertical="top" wrapText="1" indent="1"/>
    </xf>
    <xf numFmtId="0" fontId="27" fillId="10" borderId="36" xfId="6" applyFont="1" applyFill="1" applyBorder="1" applyAlignment="1">
      <alignment horizontal="center" vertical="top" wrapText="1"/>
    </xf>
    <xf numFmtId="0" fontId="27" fillId="10" borderId="36" xfId="6" applyFont="1" applyFill="1" applyBorder="1" applyAlignment="1">
      <alignment horizontal="left" vertical="top" wrapText="1" indent="10"/>
    </xf>
    <xf numFmtId="0" fontId="24" fillId="10" borderId="36" xfId="6" applyFill="1" applyBorder="1" applyAlignment="1">
      <alignment horizontal="center" vertical="top" wrapText="1"/>
    </xf>
    <xf numFmtId="0" fontId="24" fillId="10" borderId="36" xfId="6" applyFill="1" applyBorder="1" applyAlignment="1">
      <alignment horizontal="left" vertical="top" wrapText="1"/>
    </xf>
    <xf numFmtId="1" fontId="26" fillId="0" borderId="35" xfId="6" applyNumberFormat="1" applyFont="1" applyFill="1" applyBorder="1" applyAlignment="1">
      <alignment horizontal="left" vertical="top" wrapText="1" indent="1"/>
    </xf>
    <xf numFmtId="0" fontId="25" fillId="0" borderId="35" xfId="6" applyFont="1" applyFill="1" applyBorder="1" applyAlignment="1">
      <alignment horizontal="left" vertical="top" wrapText="1" indent="1"/>
    </xf>
    <xf numFmtId="9" fontId="26" fillId="0" borderId="36" xfId="6" applyNumberFormat="1" applyFont="1" applyFill="1" applyBorder="1" applyAlignment="1">
      <alignment horizontal="center" vertical="top" wrapText="1"/>
    </xf>
    <xf numFmtId="166" fontId="26" fillId="0" borderId="36" xfId="6" applyNumberFormat="1" applyFont="1" applyFill="1" applyBorder="1" applyAlignment="1">
      <alignment horizontal="center" vertical="top" wrapText="1"/>
    </xf>
    <xf numFmtId="1" fontId="26" fillId="0" borderId="36" xfId="6" applyNumberFormat="1" applyFont="1" applyFill="1" applyBorder="1" applyAlignment="1">
      <alignment horizontal="center" vertical="top" wrapText="1"/>
    </xf>
    <xf numFmtId="0" fontId="25" fillId="0" borderId="36" xfId="6" applyFont="1" applyFill="1" applyBorder="1" applyAlignment="1">
      <alignment horizontal="center" vertical="top" wrapText="1"/>
    </xf>
    <xf numFmtId="0" fontId="25" fillId="0" borderId="36" xfId="6" applyFont="1" applyFill="1" applyBorder="1" applyAlignment="1">
      <alignment horizontal="left" vertical="top" wrapText="1"/>
    </xf>
    <xf numFmtId="1" fontId="26" fillId="0" borderId="36" xfId="6" applyNumberFormat="1" applyFont="1" applyFill="1" applyBorder="1" applyAlignment="1">
      <alignment horizontal="left" vertical="top" wrapText="1" indent="1"/>
    </xf>
    <xf numFmtId="9" fontId="26" fillId="0" borderId="38" xfId="6" applyNumberFormat="1" applyFont="1" applyFill="1" applyBorder="1" applyAlignment="1">
      <alignment horizontal="center" vertical="top" wrapText="1"/>
    </xf>
    <xf numFmtId="166" fontId="26" fillId="0" borderId="38" xfId="6" applyNumberFormat="1" applyFont="1" applyFill="1" applyBorder="1" applyAlignment="1">
      <alignment horizontal="center" vertical="top" wrapText="1"/>
    </xf>
    <xf numFmtId="1" fontId="26" fillId="0" borderId="38" xfId="6" applyNumberFormat="1" applyFont="1" applyFill="1" applyBorder="1" applyAlignment="1">
      <alignment horizontal="center" vertical="top" wrapText="1"/>
    </xf>
    <xf numFmtId="0" fontId="25" fillId="0" borderId="38" xfId="6" applyFont="1" applyFill="1" applyBorder="1" applyAlignment="1">
      <alignment horizontal="center" vertical="top" wrapText="1"/>
    </xf>
    <xf numFmtId="0" fontId="25" fillId="0" borderId="38" xfId="6" applyFont="1" applyFill="1" applyBorder="1" applyAlignment="1">
      <alignment horizontal="left" vertical="top" wrapText="1"/>
    </xf>
    <xf numFmtId="1" fontId="26" fillId="0" borderId="38" xfId="6" applyNumberFormat="1" applyFont="1" applyFill="1" applyBorder="1" applyAlignment="1">
      <alignment horizontal="left" vertical="top" wrapText="1" indent="1"/>
    </xf>
    <xf numFmtId="0" fontId="28" fillId="0" borderId="35" xfId="6" applyFont="1" applyFill="1" applyBorder="1" applyAlignment="1">
      <alignment horizontal="center" vertical="top" wrapText="1"/>
    </xf>
    <xf numFmtId="167" fontId="26" fillId="0" borderId="35" xfId="6" applyNumberFormat="1" applyFont="1" applyFill="1" applyBorder="1" applyAlignment="1">
      <alignment horizontal="center" vertical="top" wrapText="1"/>
    </xf>
    <xf numFmtId="0" fontId="24" fillId="0" borderId="35" xfId="6" applyFill="1" applyBorder="1" applyAlignment="1">
      <alignment horizontal="left" vertical="top" wrapText="1"/>
    </xf>
    <xf numFmtId="168" fontId="30" fillId="0" borderId="35" xfId="6" applyNumberFormat="1" applyFont="1" applyFill="1" applyBorder="1" applyAlignment="1">
      <alignment horizontal="center" vertical="top" wrapText="1"/>
    </xf>
    <xf numFmtId="0" fontId="25" fillId="0" borderId="36" xfId="6" applyFont="1" applyFill="1" applyBorder="1" applyAlignment="1">
      <alignment horizontal="center" vertical="center" wrapText="1"/>
    </xf>
    <xf numFmtId="9" fontId="26" fillId="0" borderId="35" xfId="6" applyNumberFormat="1" applyFont="1" applyFill="1" applyBorder="1" applyAlignment="1">
      <alignment horizontal="center" vertical="center" wrapText="1"/>
    </xf>
    <xf numFmtId="166" fontId="26" fillId="0" borderId="35" xfId="6" applyNumberFormat="1" applyFont="1" applyFill="1" applyBorder="1" applyAlignment="1">
      <alignment horizontal="center" vertical="center" wrapText="1"/>
    </xf>
    <xf numFmtId="167" fontId="26" fillId="0" borderId="35" xfId="6" applyNumberFormat="1" applyFont="1" applyFill="1" applyBorder="1" applyAlignment="1">
      <alignment horizontal="center" vertical="center" wrapText="1"/>
    </xf>
    <xf numFmtId="1" fontId="26" fillId="0" borderId="35" xfId="6" applyNumberFormat="1" applyFont="1" applyFill="1" applyBorder="1" applyAlignment="1">
      <alignment horizontal="center" vertical="center" wrapText="1"/>
    </xf>
    <xf numFmtId="0" fontId="25" fillId="0" borderId="35" xfId="6" applyFont="1" applyFill="1" applyBorder="1" applyAlignment="1">
      <alignment horizontal="center" vertical="center" wrapText="1"/>
    </xf>
    <xf numFmtId="0" fontId="24" fillId="0" borderId="36" xfId="6" applyFill="1" applyBorder="1" applyAlignment="1">
      <alignment horizontal="left" vertical="top" wrapText="1"/>
    </xf>
    <xf numFmtId="0" fontId="25" fillId="0" borderId="35" xfId="6" applyFont="1" applyFill="1" applyBorder="1" applyAlignment="1">
      <alignment horizontal="left" vertical="center" wrapText="1" indent="4"/>
    </xf>
    <xf numFmtId="9" fontId="26" fillId="0" borderId="35" xfId="6" applyNumberFormat="1" applyFont="1" applyFill="1" applyBorder="1" applyAlignment="1">
      <alignment horizontal="left" vertical="center" wrapText="1" indent="2"/>
    </xf>
    <xf numFmtId="167" fontId="26" fillId="0" borderId="35" xfId="6" applyNumberFormat="1" applyFont="1" applyFill="1" applyBorder="1" applyAlignment="1">
      <alignment horizontal="left" vertical="center" wrapText="1"/>
    </xf>
    <xf numFmtId="0" fontId="25" fillId="0" borderId="35" xfId="6" applyFont="1" applyFill="1" applyBorder="1" applyAlignment="1">
      <alignment horizontal="left" vertical="center" wrapText="1" indent="2"/>
    </xf>
    <xf numFmtId="1" fontId="26" fillId="0" borderId="35" xfId="6" applyNumberFormat="1" applyFont="1" applyFill="1" applyBorder="1" applyAlignment="1">
      <alignment horizontal="left" vertical="center" wrapText="1" indent="1"/>
    </xf>
    <xf numFmtId="0" fontId="25" fillId="0" borderId="35" xfId="6" applyFont="1" applyFill="1" applyBorder="1" applyAlignment="1">
      <alignment horizontal="left" vertical="center" wrapText="1" indent="3"/>
    </xf>
    <xf numFmtId="0" fontId="25" fillId="0" borderId="38" xfId="6" applyFont="1" applyFill="1" applyBorder="1" applyAlignment="1">
      <alignment horizontal="center" vertical="center" wrapText="1"/>
    </xf>
    <xf numFmtId="0" fontId="25" fillId="0" borderId="38" xfId="6" applyFont="1" applyFill="1" applyBorder="1" applyAlignment="1">
      <alignment horizontal="left" vertical="center" wrapText="1" indent="2"/>
    </xf>
    <xf numFmtId="0" fontId="27" fillId="10" borderId="35" xfId="6" applyFont="1" applyFill="1" applyBorder="1" applyAlignment="1">
      <alignment horizontal="left" vertical="top" wrapText="1"/>
    </xf>
    <xf numFmtId="0" fontId="27" fillId="10" borderId="35" xfId="6" applyFont="1" applyFill="1" applyBorder="1" applyAlignment="1">
      <alignment horizontal="left" vertical="top" wrapText="1" indent="1"/>
    </xf>
    <xf numFmtId="0" fontId="27" fillId="10" borderId="35" xfId="6" applyFont="1" applyFill="1" applyBorder="1" applyAlignment="1">
      <alignment horizontal="center" vertical="top" wrapText="1"/>
    </xf>
    <xf numFmtId="0" fontId="27" fillId="10" borderId="35" xfId="6" applyFont="1" applyFill="1" applyBorder="1" applyAlignment="1">
      <alignment horizontal="left" vertical="top" wrapText="1" indent="10"/>
    </xf>
    <xf numFmtId="0" fontId="24" fillId="10" borderId="35" xfId="6" applyFill="1" applyBorder="1" applyAlignment="1">
      <alignment horizontal="center" vertical="top" wrapText="1"/>
    </xf>
    <xf numFmtId="0" fontId="24" fillId="10" borderId="35" xfId="6" applyFill="1" applyBorder="1" applyAlignment="1">
      <alignment horizontal="left" vertical="top" wrapText="1"/>
    </xf>
    <xf numFmtId="0" fontId="27" fillId="0" borderId="0" xfId="6" applyFont="1" applyFill="1" applyBorder="1" applyAlignment="1">
      <alignment horizontal="left" vertical="top"/>
    </xf>
    <xf numFmtId="0" fontId="27" fillId="0" borderId="0" xfId="6" applyFont="1" applyFill="1" applyBorder="1" applyAlignment="1">
      <alignment horizontal="right" vertical="top" indent="6"/>
    </xf>
    <xf numFmtId="0" fontId="33" fillId="10" borderId="35" xfId="0" applyFont="1" applyFill="1" applyBorder="1" applyAlignment="1">
      <alignment horizontal="center" vertical="top"/>
    </xf>
    <xf numFmtId="0" fontId="34" fillId="10" borderId="41" xfId="0" applyFont="1" applyFill="1" applyBorder="1" applyAlignment="1">
      <alignment vertical="top"/>
    </xf>
    <xf numFmtId="0" fontId="33" fillId="10" borderId="41" xfId="0" applyFont="1" applyFill="1" applyBorder="1" applyAlignment="1">
      <alignment horizontal="left" vertical="top"/>
    </xf>
    <xf numFmtId="0" fontId="33" fillId="10" borderId="41" xfId="0" applyFont="1" applyFill="1" applyBorder="1" applyAlignment="1">
      <alignment vertical="center"/>
    </xf>
    <xf numFmtId="0" fontId="33" fillId="10" borderId="41" xfId="0" applyFont="1" applyFill="1" applyBorder="1" applyAlignment="1">
      <alignment horizontal="center" vertical="center" wrapText="1"/>
    </xf>
    <xf numFmtId="0" fontId="33" fillId="10" borderId="41" xfId="0" applyFont="1" applyFill="1" applyBorder="1" applyAlignment="1">
      <alignment horizontal="left" vertical="center"/>
    </xf>
    <xf numFmtId="0" fontId="33" fillId="10" borderId="41" xfId="0" applyFont="1" applyFill="1" applyBorder="1" applyAlignment="1">
      <alignment horizontal="left" vertical="top" wrapText="1"/>
    </xf>
    <xf numFmtId="0" fontId="4" fillId="10" borderId="41" xfId="0" applyFont="1" applyFill="1" applyBorder="1" applyAlignment="1">
      <alignment horizontal="center" vertical="center"/>
    </xf>
    <xf numFmtId="0" fontId="33" fillId="10" borderId="41" xfId="0" applyFont="1" applyFill="1" applyBorder="1" applyAlignment="1">
      <alignment horizontal="center" vertical="center"/>
    </xf>
    <xf numFmtId="0" fontId="33" fillId="10" borderId="42" xfId="0" applyFont="1" applyFill="1" applyBorder="1" applyAlignment="1">
      <alignment horizontal="center" vertical="center"/>
    </xf>
    <xf numFmtId="0" fontId="0" fillId="0" borderId="0" xfId="0" applyAlignment="1"/>
    <xf numFmtId="14" fontId="0" fillId="0" borderId="0" xfId="0" applyNumberFormat="1" applyAlignment="1"/>
    <xf numFmtId="0" fontId="25" fillId="0" borderId="35" xfId="0" applyFont="1" applyFill="1" applyBorder="1" applyAlignment="1">
      <alignment horizontal="left" vertical="center"/>
    </xf>
    <xf numFmtId="169" fontId="26" fillId="0" borderId="41" xfId="0" applyNumberFormat="1" applyFont="1" applyFill="1" applyBorder="1" applyAlignment="1">
      <alignment vertical="center"/>
    </xf>
    <xf numFmtId="0" fontId="25" fillId="0" borderId="41" xfId="0" applyFont="1" applyFill="1" applyBorder="1" applyAlignment="1">
      <alignment horizontal="left" vertical="center"/>
    </xf>
    <xf numFmtId="0" fontId="25" fillId="0" borderId="41" xfId="0" applyFont="1" applyFill="1" applyBorder="1" applyAlignment="1">
      <alignment horizontal="center" vertical="center"/>
    </xf>
    <xf numFmtId="0" fontId="15" fillId="0" borderId="41" xfId="0" applyFont="1" applyFill="1" applyBorder="1" applyAlignment="1">
      <alignment horizontal="left" vertical="center"/>
    </xf>
    <xf numFmtId="0" fontId="0" fillId="0" borderId="41" xfId="0" applyFill="1" applyBorder="1" applyAlignment="1">
      <alignment horizontal="left" vertical="top" wrapText="1"/>
    </xf>
    <xf numFmtId="169" fontId="26" fillId="0" borderId="41" xfId="0" applyNumberFormat="1" applyFont="1" applyFill="1" applyBorder="1" applyAlignment="1">
      <alignment horizontal="center" vertical="center"/>
    </xf>
    <xf numFmtId="0" fontId="27" fillId="11" borderId="41" xfId="0" applyFont="1" applyFill="1" applyBorder="1" applyAlignment="1">
      <alignment horizontal="center" vertical="top" wrapText="1"/>
    </xf>
    <xf numFmtId="0" fontId="25" fillId="0" borderId="43" xfId="0" applyFont="1" applyFill="1" applyBorder="1" applyAlignment="1">
      <alignment horizontal="left" vertical="center"/>
    </xf>
    <xf numFmtId="0" fontId="25" fillId="0" borderId="44" xfId="0" applyFont="1" applyFill="1" applyBorder="1" applyAlignment="1">
      <alignment horizontal="left" vertical="center"/>
    </xf>
    <xf numFmtId="0" fontId="25" fillId="0" borderId="36" xfId="0" applyFont="1" applyFill="1" applyBorder="1" applyAlignment="1">
      <alignment horizontal="left" vertical="center"/>
    </xf>
    <xf numFmtId="0" fontId="25" fillId="0" borderId="45" xfId="0" applyFont="1" applyFill="1" applyBorder="1" applyAlignment="1">
      <alignment horizontal="left" vertical="center"/>
    </xf>
    <xf numFmtId="0" fontId="25" fillId="0" borderId="0" xfId="0" applyFont="1" applyFill="1" applyBorder="1" applyAlignment="1">
      <alignment horizontal="left" vertical="center"/>
    </xf>
    <xf numFmtId="8" fontId="25" fillId="0" borderId="41" xfId="0" applyNumberFormat="1" applyFont="1" applyFill="1" applyBorder="1" applyAlignment="1">
      <alignment horizontal="left" vertical="center"/>
    </xf>
    <xf numFmtId="0" fontId="15" fillId="0" borderId="43" xfId="0" applyFont="1" applyFill="1" applyBorder="1" applyAlignment="1">
      <alignment horizontal="left" vertical="center" wrapText="1"/>
    </xf>
    <xf numFmtId="0" fontId="15" fillId="0" borderId="36" xfId="0" applyFont="1" applyFill="1" applyBorder="1" applyAlignment="1">
      <alignment horizontal="left" vertical="center" wrapText="1"/>
    </xf>
    <xf numFmtId="0" fontId="25" fillId="0" borderId="45" xfId="0" applyFont="1" applyFill="1" applyBorder="1" applyAlignment="1">
      <alignment horizontal="left" vertical="center" wrapText="1"/>
    </xf>
    <xf numFmtId="0" fontId="15" fillId="0" borderId="41" xfId="0" applyFont="1" applyFill="1" applyBorder="1" applyAlignment="1">
      <alignment horizontal="left" vertical="top" wrapText="1"/>
    </xf>
    <xf numFmtId="0" fontId="25" fillId="0" borderId="35" xfId="0" applyFont="1" applyFill="1" applyBorder="1" applyAlignment="1">
      <alignment horizontal="left" vertical="top"/>
    </xf>
    <xf numFmtId="169" fontId="26" fillId="0" borderId="41" xfId="0" applyNumberFormat="1" applyFont="1" applyFill="1" applyBorder="1" applyAlignment="1">
      <alignment vertical="top"/>
    </xf>
    <xf numFmtId="0" fontId="25" fillId="0" borderId="41" xfId="0" applyFont="1" applyFill="1" applyBorder="1" applyAlignment="1">
      <alignment horizontal="left" vertical="top"/>
    </xf>
    <xf numFmtId="0" fontId="25" fillId="0" borderId="41" xfId="0" applyFont="1" applyFill="1" applyBorder="1" applyAlignment="1">
      <alignment horizontal="center" vertical="top"/>
    </xf>
    <xf numFmtId="169" fontId="26" fillId="0" borderId="41" xfId="0" applyNumberFormat="1" applyFont="1" applyFill="1" applyBorder="1" applyAlignment="1">
      <alignment horizontal="center" vertical="top"/>
    </xf>
    <xf numFmtId="0" fontId="25" fillId="0" borderId="0" xfId="0" applyFont="1" applyFill="1" applyBorder="1" applyAlignment="1">
      <alignment horizontal="left" vertical="top"/>
    </xf>
    <xf numFmtId="0" fontId="15" fillId="0" borderId="41" xfId="0" applyFont="1" applyFill="1" applyBorder="1" applyAlignment="1">
      <alignment horizontal="left" vertical="top"/>
    </xf>
    <xf numFmtId="0" fontId="27" fillId="11" borderId="41" xfId="0" applyFont="1" applyFill="1" applyBorder="1" applyAlignment="1">
      <alignment horizontal="left" vertical="top" wrapText="1"/>
    </xf>
    <xf numFmtId="0" fontId="36" fillId="0" borderId="41" xfId="0" applyFont="1" applyFill="1" applyBorder="1" applyAlignment="1">
      <alignment horizontal="center" vertical="top"/>
    </xf>
    <xf numFmtId="0" fontId="28" fillId="0" borderId="41" xfId="0" applyFont="1" applyFill="1" applyBorder="1" applyAlignment="1">
      <alignment horizontal="left" vertical="top"/>
    </xf>
    <xf numFmtId="0" fontId="25" fillId="0" borderId="41" xfId="0" applyFont="1" applyFill="1" applyBorder="1" applyAlignment="1">
      <alignment horizontal="left" vertical="top" wrapText="1"/>
    </xf>
    <xf numFmtId="0" fontId="37" fillId="0" borderId="41" xfId="0" applyFont="1" applyFill="1" applyBorder="1" applyAlignment="1">
      <alignment horizontal="left" vertical="top"/>
    </xf>
    <xf numFmtId="0" fontId="0" fillId="0" borderId="0" xfId="0" applyBorder="1" applyAlignment="1"/>
    <xf numFmtId="169" fontId="26" fillId="0" borderId="35" xfId="0" applyNumberFormat="1" applyFont="1" applyFill="1" applyBorder="1" applyAlignment="1">
      <alignment horizontal="center" vertical="top"/>
    </xf>
    <xf numFmtId="0" fontId="28" fillId="0" borderId="41" xfId="0" applyFont="1" applyFill="1" applyBorder="1" applyAlignment="1">
      <alignment horizontal="center" vertical="top"/>
    </xf>
    <xf numFmtId="0" fontId="39" fillId="0" borderId="41" xfId="0" applyFont="1" applyFill="1" applyBorder="1" applyAlignment="1">
      <alignment horizontal="center" vertical="center"/>
    </xf>
    <xf numFmtId="0" fontId="25" fillId="0" borderId="41" xfId="0" applyFont="1" applyFill="1" applyBorder="1" applyAlignment="1">
      <alignment vertical="top" wrapText="1"/>
    </xf>
    <xf numFmtId="0" fontId="15" fillId="0" borderId="41" xfId="0" applyFont="1" applyFill="1" applyBorder="1" applyAlignment="1">
      <alignment vertical="top" wrapText="1"/>
    </xf>
    <xf numFmtId="0" fontId="0" fillId="0" borderId="41" xfId="0" applyFill="1" applyBorder="1" applyAlignment="1">
      <alignment horizontal="center" vertical="top"/>
    </xf>
    <xf numFmtId="0" fontId="25" fillId="0" borderId="41" xfId="0" applyFont="1" applyFill="1" applyBorder="1" applyAlignment="1">
      <alignment vertical="top"/>
    </xf>
    <xf numFmtId="0" fontId="39" fillId="0" borderId="35" xfId="0" applyFont="1" applyFill="1" applyBorder="1" applyAlignment="1">
      <alignment horizontal="left" vertical="top"/>
    </xf>
    <xf numFmtId="0" fontId="39" fillId="0" borderId="41" xfId="0" applyFont="1" applyFill="1" applyBorder="1" applyAlignment="1">
      <alignment horizontal="left" vertical="top"/>
    </xf>
    <xf numFmtId="0" fontId="40" fillId="0" borderId="41" xfId="0" applyFont="1" applyFill="1" applyBorder="1" applyAlignment="1">
      <alignment horizontal="left" vertical="top"/>
    </xf>
    <xf numFmtId="0" fontId="6" fillId="0" borderId="41" xfId="0" applyFont="1" applyFill="1" applyBorder="1" applyAlignment="1">
      <alignment vertical="top"/>
    </xf>
    <xf numFmtId="0" fontId="6" fillId="0" borderId="41" xfId="0" applyFont="1" applyFill="1" applyBorder="1" applyAlignment="1">
      <alignment horizontal="left" vertical="top" wrapText="1"/>
    </xf>
    <xf numFmtId="169" fontId="41" fillId="0" borderId="41" xfId="0" applyNumberFormat="1" applyFont="1" applyFill="1" applyBorder="1" applyAlignment="1">
      <alignment horizontal="center" vertical="top"/>
    </xf>
    <xf numFmtId="0" fontId="7" fillId="0" borderId="41" xfId="0" applyFont="1" applyFill="1" applyBorder="1" applyAlignment="1">
      <alignment horizontal="left" vertical="top"/>
    </xf>
    <xf numFmtId="0" fontId="33" fillId="13" borderId="41" xfId="0" applyFont="1" applyFill="1" applyBorder="1" applyAlignment="1">
      <alignment horizontal="center" vertical="top" wrapText="1"/>
    </xf>
    <xf numFmtId="0" fontId="39" fillId="0" borderId="41" xfId="0" applyFont="1" applyFill="1" applyBorder="1" applyAlignment="1">
      <alignment horizontal="center" vertical="top"/>
    </xf>
    <xf numFmtId="0" fontId="39" fillId="7" borderId="41" xfId="0" applyFont="1" applyFill="1" applyBorder="1" applyAlignment="1">
      <alignment horizontal="center" vertical="top"/>
    </xf>
    <xf numFmtId="0" fontId="40" fillId="0" borderId="35" xfId="0" applyFont="1" applyFill="1" applyBorder="1" applyAlignment="1">
      <alignment horizontal="left" vertical="top"/>
    </xf>
    <xf numFmtId="0" fontId="7" fillId="0" borderId="41" xfId="0" applyFont="1" applyFill="1" applyBorder="1" applyAlignment="1">
      <alignment vertical="top"/>
    </xf>
    <xf numFmtId="0" fontId="40" fillId="0" borderId="41" xfId="0" applyFont="1" applyFill="1" applyBorder="1" applyAlignment="1">
      <alignment horizontal="left" vertical="top" wrapText="1"/>
    </xf>
    <xf numFmtId="0" fontId="40" fillId="0" borderId="41" xfId="0" applyFont="1" applyFill="1" applyBorder="1" applyAlignment="1">
      <alignment horizontal="center" vertical="center"/>
    </xf>
    <xf numFmtId="0" fontId="40" fillId="0" borderId="41" xfId="0" applyFont="1" applyFill="1" applyBorder="1" applyAlignment="1">
      <alignment horizontal="center" vertical="top"/>
    </xf>
    <xf numFmtId="0" fontId="7" fillId="0" borderId="41" xfId="0" applyFont="1" applyFill="1" applyBorder="1" applyAlignment="1">
      <alignment horizontal="left" vertical="top" wrapText="1"/>
    </xf>
    <xf numFmtId="0" fontId="39" fillId="0" borderId="41" xfId="0" applyFont="1" applyFill="1" applyBorder="1" applyAlignment="1">
      <alignment horizontal="left" vertical="top" wrapText="1"/>
    </xf>
    <xf numFmtId="0" fontId="25" fillId="7" borderId="41" xfId="0" applyFont="1" applyFill="1" applyBorder="1" applyAlignment="1">
      <alignment horizontal="left" vertical="top"/>
    </xf>
    <xf numFmtId="0" fontId="42" fillId="0" borderId="41" xfId="0" applyFont="1" applyFill="1" applyBorder="1" applyAlignment="1">
      <alignment vertical="top"/>
    </xf>
    <xf numFmtId="0" fontId="39" fillId="0" borderId="41" xfId="0" applyFont="1" applyFill="1" applyBorder="1" applyAlignment="1">
      <alignment vertical="top"/>
    </xf>
    <xf numFmtId="169" fontId="41" fillId="0" borderId="41" xfId="0" applyNumberFormat="1" applyFont="1" applyFill="1" applyBorder="1" applyAlignment="1">
      <alignment horizontal="left" vertical="top"/>
    </xf>
    <xf numFmtId="0" fontId="39" fillId="7" borderId="41" xfId="0" applyFont="1" applyFill="1" applyBorder="1" applyAlignment="1">
      <alignment horizontal="center" vertical="center" wrapText="1"/>
    </xf>
    <xf numFmtId="0" fontId="39" fillId="0" borderId="41" xfId="0" applyFont="1" applyFill="1" applyBorder="1" applyAlignment="1">
      <alignment horizontal="center" vertical="top" wrapText="1"/>
    </xf>
    <xf numFmtId="0" fontId="0" fillId="0" borderId="42" xfId="0" applyBorder="1" applyAlignment="1"/>
    <xf numFmtId="0" fontId="39" fillId="0" borderId="41" xfId="0" applyFont="1" applyFill="1" applyBorder="1" applyAlignment="1">
      <alignment horizontal="center" vertical="center" wrapText="1"/>
    </xf>
    <xf numFmtId="170" fontId="43" fillId="0" borderId="41" xfId="0" applyNumberFormat="1" applyFont="1" applyFill="1" applyBorder="1" applyAlignment="1">
      <alignment horizontal="left" vertical="top"/>
    </xf>
    <xf numFmtId="170" fontId="43" fillId="0" borderId="41" xfId="0" applyNumberFormat="1" applyFont="1" applyFill="1" applyBorder="1" applyAlignment="1">
      <alignment horizontal="center" vertical="top"/>
    </xf>
    <xf numFmtId="0" fontId="6" fillId="0" borderId="41" xfId="0" applyFont="1" applyFill="1" applyBorder="1" applyAlignment="1">
      <alignment vertical="top" wrapText="1"/>
    </xf>
    <xf numFmtId="0" fontId="0" fillId="0" borderId="41" xfId="0" applyFill="1" applyBorder="1" applyAlignment="1">
      <alignment horizontal="center" vertical="center"/>
    </xf>
    <xf numFmtId="0" fontId="43" fillId="0" borderId="41" xfId="0" applyFont="1" applyFill="1" applyBorder="1" applyAlignment="1">
      <alignment horizontal="left" vertical="top"/>
    </xf>
    <xf numFmtId="0" fontId="44" fillId="0" borderId="41" xfId="0" applyFont="1" applyFill="1" applyBorder="1" applyAlignment="1">
      <alignment horizontal="left" vertical="top"/>
    </xf>
    <xf numFmtId="0" fontId="40" fillId="0" borderId="41" xfId="0" applyFont="1" applyFill="1" applyBorder="1" applyAlignment="1">
      <alignment vertical="top"/>
    </xf>
    <xf numFmtId="0" fontId="39" fillId="0" borderId="37" xfId="0" applyFont="1" applyFill="1" applyBorder="1" applyAlignment="1">
      <alignment horizontal="left" vertical="top"/>
    </xf>
    <xf numFmtId="0" fontId="40" fillId="0" borderId="37" xfId="0" applyFont="1" applyFill="1" applyBorder="1" applyAlignment="1">
      <alignment horizontal="left" vertical="top"/>
    </xf>
    <xf numFmtId="0" fontId="40" fillId="0" borderId="41" xfId="0" applyFont="1" applyFill="1" applyBorder="1" applyAlignment="1">
      <alignment horizontal="center" vertical="center" wrapText="1"/>
    </xf>
    <xf numFmtId="0" fontId="40" fillId="0" borderId="41" xfId="0" applyFont="1" applyFill="1" applyBorder="1" applyAlignment="1">
      <alignment horizontal="center" vertical="top" wrapText="1"/>
    </xf>
    <xf numFmtId="0" fontId="0" fillId="0" borderId="0" xfId="0" applyFill="1" applyAlignment="1"/>
    <xf numFmtId="0" fontId="39" fillId="0" borderId="41" xfId="0" applyFont="1" applyFill="1" applyBorder="1" applyAlignment="1">
      <alignment horizontal="left" vertical="center"/>
    </xf>
    <xf numFmtId="0" fontId="40" fillId="0" borderId="41" xfId="0" applyFont="1" applyFill="1" applyBorder="1" applyAlignment="1">
      <alignment horizontal="left" vertical="center"/>
    </xf>
    <xf numFmtId="0" fontId="6" fillId="0" borderId="41" xfId="0" applyFont="1" applyFill="1" applyBorder="1" applyAlignment="1">
      <alignment vertical="center"/>
    </xf>
    <xf numFmtId="0" fontId="40" fillId="0" borderId="37" xfId="0" applyFont="1" applyFill="1" applyBorder="1" applyAlignment="1">
      <alignment horizontal="left" vertical="center"/>
    </xf>
    <xf numFmtId="169" fontId="41" fillId="0" borderId="41" xfId="0" applyNumberFormat="1" applyFont="1" applyFill="1" applyBorder="1" applyAlignment="1">
      <alignment horizontal="center" vertical="center"/>
    </xf>
    <xf numFmtId="0" fontId="7" fillId="0" borderId="41" xfId="0" applyFont="1" applyFill="1" applyBorder="1" applyAlignment="1">
      <alignment horizontal="left" vertical="center"/>
    </xf>
    <xf numFmtId="0" fontId="7" fillId="0" borderId="41" xfId="0" applyFont="1" applyFill="1" applyBorder="1" applyAlignment="1">
      <alignment vertical="center"/>
    </xf>
    <xf numFmtId="170" fontId="15" fillId="0" borderId="41" xfId="0" applyNumberFormat="1" applyFont="1" applyFill="1" applyBorder="1" applyAlignment="1">
      <alignment vertical="center"/>
    </xf>
    <xf numFmtId="170" fontId="15" fillId="0" borderId="41" xfId="0" applyNumberFormat="1" applyFont="1" applyFill="1" applyBorder="1" applyAlignment="1">
      <alignment horizontal="left" vertical="center"/>
    </xf>
    <xf numFmtId="0" fontId="16" fillId="0" borderId="41" xfId="0" applyFont="1" applyFill="1" applyBorder="1" applyAlignment="1">
      <alignment horizontal="left" vertical="center"/>
    </xf>
    <xf numFmtId="0" fontId="25" fillId="0" borderId="37" xfId="0" applyFont="1" applyFill="1" applyBorder="1" applyAlignment="1">
      <alignment horizontal="left" vertical="center"/>
    </xf>
    <xf numFmtId="170" fontId="15" fillId="0" borderId="41" xfId="0" applyNumberFormat="1" applyFont="1" applyFill="1" applyBorder="1" applyAlignment="1">
      <alignment horizontal="center" vertical="center"/>
    </xf>
    <xf numFmtId="0" fontId="27" fillId="14" borderId="41" xfId="0" applyFont="1" applyFill="1" applyBorder="1" applyAlignment="1">
      <alignment horizontal="center" vertical="top" wrapText="1"/>
    </xf>
    <xf numFmtId="170" fontId="15" fillId="0" borderId="41" xfId="0" applyNumberFormat="1" applyFont="1" applyFill="1" applyBorder="1" applyAlignment="1">
      <alignment vertical="top"/>
    </xf>
    <xf numFmtId="170" fontId="15" fillId="0" borderId="41" xfId="0" applyNumberFormat="1" applyFont="1" applyFill="1" applyBorder="1" applyAlignment="1">
      <alignment horizontal="left" vertical="top"/>
    </xf>
    <xf numFmtId="0" fontId="16" fillId="0" borderId="41" xfId="0" applyFont="1" applyFill="1" applyBorder="1" applyAlignment="1">
      <alignment horizontal="left" vertical="top"/>
    </xf>
    <xf numFmtId="0" fontId="25" fillId="0" borderId="37" xfId="0" applyFont="1" applyFill="1" applyBorder="1" applyAlignment="1">
      <alignment horizontal="left" vertical="top"/>
    </xf>
    <xf numFmtId="170" fontId="15" fillId="0" borderId="41" xfId="0" applyNumberFormat="1" applyFont="1" applyFill="1" applyBorder="1" applyAlignment="1">
      <alignment horizontal="center" vertical="top"/>
    </xf>
    <xf numFmtId="0" fontId="16" fillId="0" borderId="41" xfId="0" applyFont="1" applyFill="1" applyBorder="1" applyAlignment="1">
      <alignment horizontal="left" vertical="top" wrapText="1"/>
    </xf>
    <xf numFmtId="0" fontId="0" fillId="0" borderId="41" xfId="0" applyFill="1" applyBorder="1" applyAlignment="1">
      <alignment horizontal="left" vertical="top"/>
    </xf>
    <xf numFmtId="0" fontId="25" fillId="0" borderId="41" xfId="0" applyFont="1" applyFill="1" applyBorder="1" applyAlignment="1">
      <alignment vertical="center"/>
    </xf>
    <xf numFmtId="169" fontId="26" fillId="0" borderId="41" xfId="0" applyNumberFormat="1" applyFont="1" applyFill="1" applyBorder="1" applyAlignment="1">
      <alignment horizontal="left" vertical="center"/>
    </xf>
    <xf numFmtId="169" fontId="45" fillId="0" borderId="41" xfId="0" applyNumberFormat="1" applyFont="1" applyFill="1" applyBorder="1" applyAlignment="1">
      <alignment vertical="top"/>
    </xf>
    <xf numFmtId="169" fontId="45" fillId="0" borderId="41" xfId="0" applyNumberFormat="1" applyFont="1" applyFill="1" applyBorder="1" applyAlignment="1">
      <alignment horizontal="left" vertical="top"/>
    </xf>
    <xf numFmtId="0" fontId="45" fillId="0" borderId="41" xfId="0" applyFont="1" applyFill="1" applyBorder="1" applyAlignment="1">
      <alignment horizontal="left" vertical="top"/>
    </xf>
    <xf numFmtId="169" fontId="45" fillId="0" borderId="41" xfId="0" applyNumberFormat="1" applyFont="1" applyFill="1" applyBorder="1" applyAlignment="1">
      <alignment horizontal="center" vertical="top"/>
    </xf>
    <xf numFmtId="0" fontId="27" fillId="14" borderId="41" xfId="0" applyFont="1" applyFill="1" applyBorder="1" applyAlignment="1">
      <alignment horizontal="left" vertical="top" wrapText="1"/>
    </xf>
    <xf numFmtId="0" fontId="45" fillId="0" borderId="41" xfId="0" applyFont="1" applyFill="1" applyBorder="1" applyAlignment="1">
      <alignment horizontal="left" vertical="top" wrapText="1"/>
    </xf>
    <xf numFmtId="169" fontId="46" fillId="0" borderId="41" xfId="0" applyNumberFormat="1" applyFont="1" applyFill="1" applyBorder="1" applyAlignment="1">
      <alignment vertical="top"/>
    </xf>
    <xf numFmtId="169" fontId="46" fillId="0" borderId="41" xfId="0" applyNumberFormat="1" applyFont="1" applyFill="1" applyBorder="1" applyAlignment="1">
      <alignment horizontal="left" vertical="top"/>
    </xf>
    <xf numFmtId="0" fontId="46" fillId="0" borderId="41" xfId="0" applyFont="1" applyFill="1" applyBorder="1" applyAlignment="1">
      <alignment horizontal="left" vertical="top"/>
    </xf>
    <xf numFmtId="0" fontId="46" fillId="0" borderId="41" xfId="0" applyFont="1" applyFill="1" applyBorder="1" applyAlignment="1">
      <alignment horizontal="left" vertical="top" wrapText="1"/>
    </xf>
    <xf numFmtId="169" fontId="46" fillId="0" borderId="41" xfId="0" applyNumberFormat="1" applyFont="1" applyFill="1" applyBorder="1" applyAlignment="1">
      <alignment horizontal="center" vertical="top"/>
    </xf>
    <xf numFmtId="169" fontId="26" fillId="0" borderId="41" xfId="0" applyNumberFormat="1" applyFont="1" applyFill="1" applyBorder="1" applyAlignment="1">
      <alignment horizontal="left" vertical="top"/>
    </xf>
    <xf numFmtId="0" fontId="25" fillId="0" borderId="42" xfId="0" applyFont="1" applyFill="1" applyBorder="1" applyAlignment="1">
      <alignment horizontal="left" vertical="top"/>
    </xf>
    <xf numFmtId="0" fontId="25" fillId="0" borderId="38" xfId="0" applyFont="1" applyFill="1" applyBorder="1" applyAlignment="1">
      <alignment horizontal="left" vertical="top"/>
    </xf>
    <xf numFmtId="0" fontId="25" fillId="0" borderId="38" xfId="0" applyFont="1" applyFill="1" applyBorder="1" applyAlignment="1">
      <alignment vertical="top"/>
    </xf>
    <xf numFmtId="0" fontId="47" fillId="0" borderId="41" xfId="0" applyFont="1" applyFill="1" applyBorder="1" applyAlignment="1">
      <alignment horizontal="left" vertical="top"/>
    </xf>
    <xf numFmtId="170" fontId="15" fillId="0" borderId="46" xfId="0" applyNumberFormat="1" applyFont="1" applyFill="1" applyBorder="1" applyAlignment="1">
      <alignment vertical="top"/>
    </xf>
    <xf numFmtId="0" fontId="15" fillId="0" borderId="0" xfId="0" applyFont="1" applyFill="1" applyBorder="1" applyAlignment="1">
      <alignment horizontal="left" vertical="top"/>
    </xf>
    <xf numFmtId="0" fontId="27" fillId="14" borderId="37" xfId="0" applyFont="1" applyFill="1" applyBorder="1" applyAlignment="1">
      <alignment horizontal="left" vertical="top" wrapText="1"/>
    </xf>
    <xf numFmtId="170" fontId="15" fillId="0" borderId="45" xfId="0" applyNumberFormat="1" applyFont="1" applyFill="1" applyBorder="1" applyAlignment="1">
      <alignment vertical="top"/>
    </xf>
    <xf numFmtId="170" fontId="15" fillId="0" borderId="45" xfId="0" applyNumberFormat="1" applyFont="1" applyFill="1" applyBorder="1" applyAlignment="1">
      <alignment horizontal="left" vertical="top"/>
    </xf>
    <xf numFmtId="0" fontId="25" fillId="0" borderId="45" xfId="0" applyFont="1" applyFill="1" applyBorder="1" applyAlignment="1">
      <alignment horizontal="left" vertical="top"/>
    </xf>
    <xf numFmtId="0" fontId="25" fillId="0" borderId="45" xfId="0" applyFont="1" applyFill="1" applyBorder="1" applyAlignment="1">
      <alignment horizontal="center" vertical="top"/>
    </xf>
    <xf numFmtId="0" fontId="25" fillId="0" borderId="45" xfId="0" applyFont="1" applyFill="1" applyBorder="1" applyAlignment="1">
      <alignment horizontal="left" vertical="top" wrapText="1"/>
    </xf>
    <xf numFmtId="0" fontId="25" fillId="0" borderId="36" xfId="0" applyFont="1" applyFill="1" applyBorder="1" applyAlignment="1">
      <alignment horizontal="left" vertical="top"/>
    </xf>
    <xf numFmtId="170" fontId="15" fillId="0" borderId="45" xfId="0" applyNumberFormat="1" applyFont="1" applyFill="1" applyBorder="1" applyAlignment="1">
      <alignment horizontal="center" vertical="top"/>
    </xf>
    <xf numFmtId="0" fontId="25" fillId="0" borderId="46" xfId="0" applyFont="1" applyFill="1" applyBorder="1" applyAlignment="1">
      <alignment horizontal="left" vertical="top"/>
    </xf>
    <xf numFmtId="0" fontId="36" fillId="0" borderId="0" xfId="0" applyFont="1" applyFill="1" applyBorder="1" applyAlignment="1">
      <alignment horizontal="center" vertical="top"/>
    </xf>
    <xf numFmtId="170" fontId="15" fillId="0" borderId="42" xfId="0" applyNumberFormat="1" applyFont="1" applyFill="1" applyBorder="1" applyAlignment="1">
      <alignment vertical="top"/>
    </xf>
    <xf numFmtId="170" fontId="15" fillId="0" borderId="42" xfId="0" applyNumberFormat="1" applyFont="1" applyFill="1" applyBorder="1" applyAlignment="1">
      <alignment horizontal="left" vertical="top"/>
    </xf>
    <xf numFmtId="0" fontId="25" fillId="0" borderId="42" xfId="0" applyFont="1" applyFill="1" applyBorder="1" applyAlignment="1">
      <alignment horizontal="center" vertical="top"/>
    </xf>
    <xf numFmtId="0" fontId="16" fillId="0" borderId="42" xfId="0" applyFont="1" applyFill="1" applyBorder="1" applyAlignment="1">
      <alignment horizontal="left" vertical="top" wrapText="1"/>
    </xf>
    <xf numFmtId="0" fontId="25" fillId="0" borderId="47" xfId="0" applyFont="1" applyFill="1" applyBorder="1" applyAlignment="1">
      <alignment horizontal="left" vertical="top"/>
    </xf>
    <xf numFmtId="170" fontId="15" fillId="0" borderId="42" xfId="0" applyNumberFormat="1" applyFont="1" applyFill="1" applyBorder="1" applyAlignment="1">
      <alignment horizontal="center" vertical="top"/>
    </xf>
    <xf numFmtId="0" fontId="27" fillId="14" borderId="48" xfId="0" applyFont="1" applyFill="1" applyBorder="1" applyAlignment="1">
      <alignment horizontal="left" vertical="top" wrapText="1"/>
    </xf>
    <xf numFmtId="0" fontId="16" fillId="0" borderId="45" xfId="0" applyFont="1" applyFill="1" applyBorder="1" applyAlignment="1">
      <alignment horizontal="left" vertical="top"/>
    </xf>
    <xf numFmtId="0" fontId="16" fillId="0" borderId="45" xfId="0" applyFont="1" applyFill="1" applyBorder="1" applyAlignment="1">
      <alignment horizontal="left" vertical="top" wrapText="1"/>
    </xf>
    <xf numFmtId="0" fontId="27" fillId="14" borderId="39" xfId="0" applyFont="1" applyFill="1" applyBorder="1" applyAlignment="1">
      <alignment horizontal="left" vertical="top" wrapText="1"/>
    </xf>
    <xf numFmtId="0" fontId="27" fillId="14" borderId="0" xfId="0" applyFont="1" applyFill="1" applyBorder="1" applyAlignment="1">
      <alignment horizontal="left" vertical="top" wrapText="1"/>
    </xf>
    <xf numFmtId="0" fontId="25" fillId="0" borderId="42" xfId="0" applyFont="1" applyFill="1" applyBorder="1" applyAlignment="1">
      <alignment horizontal="left" vertical="top" wrapText="1"/>
    </xf>
    <xf numFmtId="0" fontId="44" fillId="0" borderId="41" xfId="0" applyFont="1" applyFill="1" applyBorder="1" applyAlignment="1">
      <alignment horizontal="center" vertical="top"/>
    </xf>
    <xf numFmtId="169" fontId="48" fillId="0" borderId="41" xfId="0" applyNumberFormat="1" applyFont="1" applyFill="1" applyBorder="1" applyAlignment="1">
      <alignment vertical="top"/>
    </xf>
    <xf numFmtId="0" fontId="36" fillId="0" borderId="41" xfId="0" applyFont="1" applyFill="1" applyBorder="1" applyAlignment="1">
      <alignment horizontal="left" vertical="top" wrapText="1"/>
    </xf>
    <xf numFmtId="0" fontId="44" fillId="0" borderId="35" xfId="0" applyFont="1" applyFill="1" applyBorder="1" applyAlignment="1">
      <alignment horizontal="left" vertical="top"/>
    </xf>
    <xf numFmtId="169" fontId="48" fillId="0" borderId="41" xfId="0" applyNumberFormat="1" applyFont="1" applyFill="1" applyBorder="1" applyAlignment="1">
      <alignment horizontal="center" vertical="top"/>
    </xf>
    <xf numFmtId="0" fontId="34" fillId="14" borderId="48" xfId="0" applyFont="1" applyFill="1" applyBorder="1" applyAlignment="1">
      <alignment horizontal="center" vertical="top" wrapText="1"/>
    </xf>
    <xf numFmtId="0" fontId="44" fillId="0" borderId="41" xfId="0" applyFont="1" applyFill="1" applyBorder="1" applyAlignment="1">
      <alignment horizontal="left" vertical="top" wrapText="1"/>
    </xf>
    <xf numFmtId="0" fontId="44" fillId="0" borderId="45" xfId="0" applyFont="1" applyFill="1" applyBorder="1" applyAlignment="1">
      <alignment horizontal="center" vertical="top"/>
    </xf>
    <xf numFmtId="169" fontId="48" fillId="0" borderId="45" xfId="0" applyNumberFormat="1" applyFont="1" applyFill="1" applyBorder="1" applyAlignment="1">
      <alignment vertical="top"/>
    </xf>
    <xf numFmtId="0" fontId="44" fillId="0" borderId="45" xfId="0" applyFont="1" applyFill="1" applyBorder="1" applyAlignment="1">
      <alignment horizontal="left" vertical="top"/>
    </xf>
    <xf numFmtId="0" fontId="44" fillId="0" borderId="45" xfId="0" applyFont="1" applyFill="1" applyBorder="1" applyAlignment="1">
      <alignment horizontal="left" vertical="top" wrapText="1"/>
    </xf>
    <xf numFmtId="0" fontId="44" fillId="0" borderId="36" xfId="0" applyFont="1" applyFill="1" applyBorder="1" applyAlignment="1">
      <alignment horizontal="left" vertical="top"/>
    </xf>
    <xf numFmtId="169" fontId="48" fillId="0" borderId="45" xfId="0" applyNumberFormat="1" applyFont="1" applyFill="1" applyBorder="1" applyAlignment="1">
      <alignment horizontal="center" vertical="top"/>
    </xf>
    <xf numFmtId="0" fontId="36" fillId="0" borderId="41" xfId="0" applyFont="1" applyFill="1" applyBorder="1" applyAlignment="1">
      <alignment horizontal="left" vertical="top"/>
    </xf>
    <xf numFmtId="0" fontId="44" fillId="0" borderId="41" xfId="0" applyFont="1" applyFill="1" applyBorder="1" applyAlignment="1">
      <alignment horizontal="left" vertical="center"/>
    </xf>
    <xf numFmtId="0" fontId="44" fillId="0" borderId="0" xfId="0" applyFont="1" applyFill="1" applyBorder="1" applyAlignment="1">
      <alignment horizontal="left" vertical="top"/>
    </xf>
    <xf numFmtId="0" fontId="44" fillId="0" borderId="0" xfId="0" applyFont="1" applyFill="1" applyBorder="1" applyAlignment="1">
      <alignment horizontal="center" vertical="top"/>
    </xf>
    <xf numFmtId="169" fontId="49" fillId="0" borderId="41" xfId="0" applyNumberFormat="1" applyFont="1" applyFill="1" applyBorder="1" applyAlignment="1">
      <alignment vertical="top"/>
    </xf>
    <xf numFmtId="0" fontId="49" fillId="0" borderId="41" xfId="0" applyFont="1" applyFill="1" applyBorder="1" applyAlignment="1">
      <alignment horizontal="left" vertical="top" wrapText="1"/>
    </xf>
    <xf numFmtId="169" fontId="49" fillId="0" borderId="41" xfId="0" applyNumberFormat="1" applyFont="1" applyFill="1" applyBorder="1" applyAlignment="1">
      <alignment horizontal="center" vertical="top"/>
    </xf>
    <xf numFmtId="0" fontId="44" fillId="0" borderId="37" xfId="0" applyFont="1" applyFill="1" applyBorder="1" applyAlignment="1">
      <alignment horizontal="left" vertical="top"/>
    </xf>
    <xf numFmtId="0" fontId="44" fillId="0" borderId="41" xfId="0" applyFont="1" applyFill="1" applyBorder="1" applyAlignment="1">
      <alignment horizontal="left" vertical="center" wrapText="1"/>
    </xf>
    <xf numFmtId="0" fontId="44" fillId="0" borderId="37" xfId="0" applyFont="1" applyFill="1" applyBorder="1" applyAlignment="1">
      <alignment horizontal="left" vertical="top" wrapText="1"/>
    </xf>
    <xf numFmtId="0" fontId="44" fillId="0" borderId="46" xfId="0" applyFont="1" applyFill="1" applyBorder="1" applyAlignment="1">
      <alignment horizontal="center" vertical="top"/>
    </xf>
    <xf numFmtId="169" fontId="48" fillId="0" borderId="46" xfId="0" applyNumberFormat="1" applyFont="1" applyFill="1" applyBorder="1" applyAlignment="1">
      <alignment vertical="top"/>
    </xf>
    <xf numFmtId="0" fontId="44" fillId="0" borderId="46" xfId="0" applyFont="1" applyFill="1" applyBorder="1" applyAlignment="1">
      <alignment horizontal="left" vertical="top"/>
    </xf>
    <xf numFmtId="0" fontId="44" fillId="0" borderId="49" xfId="0" applyFont="1" applyFill="1" applyBorder="1" applyAlignment="1">
      <alignment horizontal="center" vertical="top"/>
    </xf>
    <xf numFmtId="0" fontId="44" fillId="0" borderId="49" xfId="0" applyFont="1" applyFill="1" applyBorder="1" applyAlignment="1">
      <alignment horizontal="left" vertical="top"/>
    </xf>
    <xf numFmtId="0" fontId="44" fillId="0" borderId="49" xfId="0" applyFont="1" applyFill="1" applyBorder="1" applyAlignment="1">
      <alignment horizontal="left" vertical="top" wrapText="1"/>
    </xf>
    <xf numFmtId="0" fontId="44" fillId="0" borderId="50" xfId="0" applyFont="1" applyFill="1" applyBorder="1" applyAlignment="1">
      <alignment horizontal="left" vertical="top" wrapText="1"/>
    </xf>
    <xf numFmtId="0" fontId="36" fillId="0" borderId="45" xfId="0" applyFont="1" applyFill="1" applyBorder="1" applyAlignment="1">
      <alignment horizontal="left" vertical="top"/>
    </xf>
    <xf numFmtId="0" fontId="36" fillId="0" borderId="45" xfId="0" applyFont="1" applyFill="1" applyBorder="1" applyAlignment="1">
      <alignment horizontal="left" vertical="top" wrapText="1"/>
    </xf>
    <xf numFmtId="0" fontId="25" fillId="0" borderId="48" xfId="0" applyFont="1" applyFill="1" applyBorder="1" applyAlignment="1">
      <alignment horizontal="left" vertical="top"/>
    </xf>
    <xf numFmtId="0" fontId="34" fillId="14" borderId="37" xfId="0" applyFont="1" applyFill="1" applyBorder="1" applyAlignment="1">
      <alignment horizontal="center" vertical="top" wrapText="1"/>
    </xf>
    <xf numFmtId="0" fontId="44" fillId="0" borderId="46" xfId="0" applyFont="1" applyFill="1" applyBorder="1" applyAlignment="1">
      <alignment horizontal="left" vertical="top" wrapText="1"/>
    </xf>
    <xf numFmtId="0" fontId="49" fillId="0" borderId="41" xfId="0" applyFont="1" applyFill="1" applyBorder="1" applyAlignment="1">
      <alignment horizontal="left" vertical="top"/>
    </xf>
    <xf numFmtId="0" fontId="0" fillId="0" borderId="37" xfId="0" applyFill="1" applyBorder="1" applyAlignment="1">
      <alignment horizontal="left" vertical="top"/>
    </xf>
    <xf numFmtId="0" fontId="0" fillId="0" borderId="46" xfId="0" applyFill="1" applyBorder="1" applyAlignment="1">
      <alignment horizontal="left" vertical="top"/>
    </xf>
    <xf numFmtId="0" fontId="44" fillId="0" borderId="38" xfId="0" applyFont="1" applyFill="1" applyBorder="1" applyAlignment="1">
      <alignment horizontal="left" vertical="top" wrapText="1"/>
    </xf>
    <xf numFmtId="0" fontId="50" fillId="0" borderId="41" xfId="0" applyFont="1" applyFill="1" applyBorder="1" applyAlignment="1">
      <alignment horizontal="center" vertical="top"/>
    </xf>
    <xf numFmtId="0" fontId="36" fillId="0" borderId="38" xfId="0" applyFont="1" applyFill="1" applyBorder="1" applyAlignment="1">
      <alignment horizontal="left" vertical="top" wrapText="1"/>
    </xf>
    <xf numFmtId="0" fontId="36" fillId="0" borderId="46" xfId="0" applyFont="1" applyFill="1" applyBorder="1" applyAlignment="1">
      <alignment horizontal="left" vertical="top" wrapText="1"/>
    </xf>
    <xf numFmtId="169" fontId="52" fillId="0" borderId="41" xfId="0" applyNumberFormat="1" applyFont="1" applyFill="1" applyBorder="1" applyAlignment="1">
      <alignment vertical="center"/>
    </xf>
    <xf numFmtId="0" fontId="50" fillId="0" borderId="41" xfId="0" applyFont="1" applyFill="1" applyBorder="1" applyAlignment="1">
      <alignment horizontal="left" vertical="center"/>
    </xf>
    <xf numFmtId="0" fontId="50" fillId="0" borderId="41" xfId="0" applyFont="1" applyFill="1" applyBorder="1" applyAlignment="1">
      <alignment horizontal="center" vertical="center"/>
    </xf>
    <xf numFmtId="0" fontId="51" fillId="0" borderId="41" xfId="0" applyFont="1" applyFill="1" applyBorder="1" applyAlignment="1">
      <alignment horizontal="left" vertical="center"/>
    </xf>
    <xf numFmtId="0" fontId="51" fillId="0" borderId="41" xfId="0" applyFont="1" applyFill="1" applyBorder="1" applyAlignment="1">
      <alignment horizontal="left" vertical="top" wrapText="1"/>
    </xf>
    <xf numFmtId="0" fontId="34" fillId="14" borderId="41" xfId="0" applyFont="1" applyFill="1" applyBorder="1" applyAlignment="1">
      <alignment horizontal="center" vertical="top" wrapText="1"/>
    </xf>
    <xf numFmtId="0" fontId="50" fillId="0" borderId="41" xfId="0" applyFont="1" applyFill="1" applyBorder="1" applyAlignment="1">
      <alignment horizontal="left" vertical="center" wrapText="1"/>
    </xf>
    <xf numFmtId="169" fontId="52" fillId="0" borderId="41" xfId="0" applyNumberFormat="1" applyFont="1" applyFill="1" applyBorder="1" applyAlignment="1">
      <alignment horizontal="center" vertical="center"/>
    </xf>
    <xf numFmtId="0" fontId="50" fillId="0" borderId="41" xfId="0" applyFont="1" applyFill="1" applyBorder="1" applyAlignment="1">
      <alignment horizontal="center" vertical="center" wrapText="1"/>
    </xf>
    <xf numFmtId="169" fontId="53" fillId="0" borderId="41" xfId="0" applyNumberFormat="1" applyFont="1" applyFill="1" applyBorder="1" applyAlignment="1">
      <alignment vertical="center"/>
    </xf>
    <xf numFmtId="169" fontId="53" fillId="0" borderId="41" xfId="0" applyNumberFormat="1" applyFont="1" applyFill="1" applyBorder="1" applyAlignment="1">
      <alignment horizontal="center" vertical="center"/>
    </xf>
    <xf numFmtId="0" fontId="51" fillId="0" borderId="41" xfId="0" applyFont="1" applyFill="1" applyBorder="1" applyAlignment="1">
      <alignment horizontal="left" vertical="center" wrapText="1"/>
    </xf>
    <xf numFmtId="171" fontId="49" fillId="0" borderId="41" xfId="0" applyNumberFormat="1" applyFont="1" applyFill="1" applyBorder="1" applyAlignment="1">
      <alignment horizontal="left" vertical="center"/>
    </xf>
    <xf numFmtId="0" fontId="49" fillId="0" borderId="41" xfId="0" applyFont="1" applyFill="1" applyBorder="1" applyAlignment="1">
      <alignment horizontal="left" vertical="center" wrapText="1"/>
    </xf>
    <xf numFmtId="0" fontId="49" fillId="0" borderId="41" xfId="0" applyFont="1" applyFill="1" applyBorder="1" applyAlignment="1">
      <alignment horizontal="left" vertical="center"/>
    </xf>
    <xf numFmtId="169" fontId="49" fillId="0" borderId="42" xfId="0" applyNumberFormat="1" applyFont="1" applyFill="1" applyBorder="1" applyAlignment="1">
      <alignment horizontal="center" vertical="top"/>
    </xf>
    <xf numFmtId="169" fontId="49" fillId="0" borderId="42" xfId="0" applyNumberFormat="1" applyFont="1" applyFill="1" applyBorder="1" applyAlignment="1">
      <alignment vertical="top"/>
    </xf>
    <xf numFmtId="0" fontId="44" fillId="0" borderId="42" xfId="0" applyFont="1" applyFill="1" applyBorder="1" applyAlignment="1">
      <alignment horizontal="left" vertical="center"/>
    </xf>
    <xf numFmtId="0" fontId="44" fillId="0" borderId="42" xfId="0" applyFont="1" applyFill="1" applyBorder="1" applyAlignment="1">
      <alignment horizontal="center" vertical="top"/>
    </xf>
    <xf numFmtId="0" fontId="49" fillId="0" borderId="42" xfId="0" applyFont="1" applyFill="1" applyBorder="1" applyAlignment="1">
      <alignment horizontal="left" vertical="center"/>
    </xf>
    <xf numFmtId="0" fontId="44" fillId="0" borderId="42" xfId="0" applyFont="1" applyFill="1" applyBorder="1" applyAlignment="1">
      <alignment horizontal="left" vertical="center" wrapText="1"/>
    </xf>
    <xf numFmtId="171" fontId="49" fillId="0" borderId="42" xfId="0" applyNumberFormat="1" applyFont="1" applyFill="1" applyBorder="1" applyAlignment="1">
      <alignment horizontal="left" vertical="center"/>
    </xf>
    <xf numFmtId="0" fontId="44" fillId="0" borderId="42" xfId="0" applyFont="1" applyFill="1" applyBorder="1" applyAlignment="1">
      <alignment horizontal="left" vertical="top"/>
    </xf>
    <xf numFmtId="0" fontId="34" fillId="14" borderId="46" xfId="0" applyFont="1" applyFill="1" applyBorder="1" applyAlignment="1">
      <alignment horizontal="center" vertical="top" wrapText="1"/>
    </xf>
    <xf numFmtId="169" fontId="49" fillId="0" borderId="45" xfId="0" applyNumberFormat="1" applyFont="1" applyFill="1" applyBorder="1" applyAlignment="1">
      <alignment horizontal="center" vertical="top"/>
    </xf>
    <xf numFmtId="169" fontId="49" fillId="0" borderId="45" xfId="0" applyNumberFormat="1" applyFont="1" applyFill="1" applyBorder="1" applyAlignment="1">
      <alignment vertical="top"/>
    </xf>
    <xf numFmtId="0" fontId="44" fillId="0" borderId="45" xfId="0" applyFont="1" applyFill="1" applyBorder="1" applyAlignment="1">
      <alignment horizontal="left" vertical="center"/>
    </xf>
    <xf numFmtId="0" fontId="44" fillId="0" borderId="45" xfId="0" applyFont="1" applyFill="1" applyBorder="1" applyAlignment="1">
      <alignment horizontal="left" vertical="center" wrapText="1"/>
    </xf>
    <xf numFmtId="171" fontId="49" fillId="0" borderId="45" xfId="0" applyNumberFormat="1" applyFont="1" applyFill="1" applyBorder="1" applyAlignment="1">
      <alignment horizontal="left" vertical="center"/>
    </xf>
    <xf numFmtId="0" fontId="34" fillId="15" borderId="41" xfId="0" applyFont="1" applyFill="1" applyBorder="1" applyAlignment="1">
      <alignment horizontal="left" vertical="top" wrapText="1"/>
    </xf>
    <xf numFmtId="169" fontId="49" fillId="0" borderId="41" xfId="0" applyNumberFormat="1" applyFont="1" applyFill="1" applyBorder="1" applyAlignment="1">
      <alignment vertical="center"/>
    </xf>
    <xf numFmtId="0" fontId="34" fillId="15" borderId="41" xfId="0" applyFont="1" applyFill="1" applyBorder="1" applyAlignment="1">
      <alignment horizontal="center" vertical="top" wrapText="1"/>
    </xf>
    <xf numFmtId="0" fontId="44" fillId="0" borderId="38" xfId="0" applyFont="1" applyFill="1" applyBorder="1" applyAlignment="1">
      <alignment horizontal="left" vertical="top"/>
    </xf>
    <xf numFmtId="0" fontId="44" fillId="16" borderId="41" xfId="0" applyFont="1" applyFill="1" applyBorder="1" applyAlignment="1">
      <alignment horizontal="left" vertical="top"/>
    </xf>
    <xf numFmtId="0" fontId="34" fillId="14" borderId="41" xfId="0" applyFont="1" applyFill="1" applyBorder="1" applyAlignment="1">
      <alignment horizontal="left" vertical="top" wrapText="1"/>
    </xf>
    <xf numFmtId="0" fontId="44" fillId="0" borderId="41" xfId="0" applyFont="1" applyFill="1" applyBorder="1" applyAlignment="1">
      <alignment horizontal="center" vertical="center"/>
    </xf>
    <xf numFmtId="169" fontId="49" fillId="0" borderId="41" xfId="0" applyNumberFormat="1" applyFont="1" applyFill="1" applyBorder="1" applyAlignment="1">
      <alignment horizontal="center" vertical="center"/>
    </xf>
    <xf numFmtId="0" fontId="36" fillId="0" borderId="41" xfId="0" applyFont="1" applyFill="1" applyBorder="1" applyAlignment="1">
      <alignment horizontal="center" vertical="center"/>
    </xf>
    <xf numFmtId="0" fontId="36" fillId="0" borderId="41" xfId="0" applyFont="1" applyFill="1" applyBorder="1" applyAlignment="1">
      <alignment horizontal="left" vertical="center" wrapText="1"/>
    </xf>
    <xf numFmtId="169" fontId="41" fillId="0" borderId="41" xfId="0" applyNumberFormat="1" applyFont="1" applyFill="1" applyBorder="1" applyAlignment="1">
      <alignment vertical="center"/>
    </xf>
    <xf numFmtId="169" fontId="41" fillId="0" borderId="41" xfId="0" applyNumberFormat="1" applyFont="1" applyFill="1" applyBorder="1" applyAlignment="1">
      <alignment vertical="top"/>
    </xf>
    <xf numFmtId="170" fontId="43" fillId="0" borderId="41" xfId="0" applyNumberFormat="1" applyFont="1" applyFill="1" applyBorder="1" applyAlignment="1">
      <alignment vertical="top"/>
    </xf>
    <xf numFmtId="0" fontId="54" fillId="0" borderId="41" xfId="0" applyFont="1" applyFill="1" applyBorder="1" applyAlignment="1">
      <alignment horizontal="center" vertical="top"/>
    </xf>
    <xf numFmtId="0" fontId="7" fillId="0" borderId="41" xfId="0" applyFont="1" applyFill="1" applyBorder="1" applyAlignment="1">
      <alignment horizontal="center" vertical="top"/>
    </xf>
    <xf numFmtId="0" fontId="6" fillId="0" borderId="41" xfId="0" applyFont="1" applyFill="1" applyBorder="1" applyAlignment="1">
      <alignment horizontal="left" vertical="top"/>
    </xf>
    <xf numFmtId="0" fontId="40" fillId="0" borderId="41" xfId="0" applyFont="1" applyFill="1" applyBorder="1" applyAlignment="1">
      <alignment vertical="center" wrapText="1"/>
    </xf>
    <xf numFmtId="0" fontId="7" fillId="0" borderId="41" xfId="0" applyFont="1" applyFill="1" applyBorder="1" applyAlignment="1">
      <alignment vertical="center" wrapText="1"/>
    </xf>
    <xf numFmtId="0" fontId="7" fillId="0" borderId="38" xfId="0" applyFont="1" applyFill="1" applyBorder="1" applyAlignment="1">
      <alignment horizontal="left" vertical="top" wrapText="1"/>
    </xf>
    <xf numFmtId="0" fontId="7" fillId="0" borderId="46" xfId="0" applyFont="1" applyFill="1" applyBorder="1" applyAlignment="1">
      <alignment horizontal="left" vertical="top" wrapText="1"/>
    </xf>
    <xf numFmtId="0" fontId="43" fillId="0" borderId="41" xfId="0" applyFont="1" applyFill="1" applyBorder="1" applyAlignment="1">
      <alignment horizontal="left" vertical="top" wrapText="1"/>
    </xf>
    <xf numFmtId="0" fontId="56" fillId="0" borderId="0" xfId="0" applyFont="1" applyFill="1" applyBorder="1" applyAlignment="1">
      <alignment horizontal="left" vertical="top"/>
    </xf>
    <xf numFmtId="165" fontId="56" fillId="0" borderId="0" xfId="1" applyNumberFormat="1" applyFont="1" applyFill="1" applyBorder="1" applyAlignment="1">
      <alignment horizontal="right" vertical="top"/>
    </xf>
    <xf numFmtId="9" fontId="0" fillId="0" borderId="0" xfId="2" applyFont="1" applyBorder="1" applyAlignment="1"/>
    <xf numFmtId="0" fontId="0" fillId="0" borderId="0" xfId="0" applyBorder="1" applyAlignment="1">
      <alignment wrapText="1"/>
    </xf>
    <xf numFmtId="0" fontId="5" fillId="7" borderId="10" xfId="0" applyFont="1" applyFill="1" applyBorder="1" applyAlignment="1">
      <alignment horizontal="left" vertical="center"/>
    </xf>
    <xf numFmtId="0" fontId="5" fillId="7" borderId="16" xfId="0" applyFont="1" applyFill="1" applyBorder="1" applyAlignment="1">
      <alignment horizontal="left" vertical="center"/>
    </xf>
    <xf numFmtId="0" fontId="5" fillId="7" borderId="17" xfId="0" applyFont="1" applyFill="1" applyBorder="1" applyAlignment="1">
      <alignment horizontal="left" vertical="center"/>
    </xf>
    <xf numFmtId="0" fontId="27" fillId="11" borderId="39" xfId="6" applyFont="1" applyFill="1" applyBorder="1" applyAlignment="1">
      <alignment horizontal="center" vertical="top" wrapText="1"/>
    </xf>
    <xf numFmtId="0" fontId="27" fillId="11" borderId="37" xfId="6" applyFont="1" applyFill="1" applyBorder="1" applyAlignment="1">
      <alignment horizontal="center" vertical="top" wrapText="1"/>
    </xf>
    <xf numFmtId="0" fontId="24" fillId="12" borderId="41" xfId="6" applyFill="1" applyBorder="1" applyAlignment="1">
      <alignment horizontal="left" vertical="top" wrapText="1"/>
    </xf>
    <xf numFmtId="0" fontId="24" fillId="12" borderId="37" xfId="6" applyFill="1" applyBorder="1" applyAlignment="1">
      <alignment horizontal="left" vertical="top" wrapText="1"/>
    </xf>
    <xf numFmtId="0" fontId="24" fillId="12" borderId="40" xfId="6" applyFill="1" applyBorder="1" applyAlignment="1">
      <alignment horizontal="left" vertical="top" wrapText="1"/>
    </xf>
    <xf numFmtId="0" fontId="4" fillId="8" borderId="4" xfId="3" applyFont="1" applyFill="1" applyBorder="1" applyAlignment="1" applyProtection="1">
      <alignment horizontal="center" vertical="center" wrapText="1"/>
    </xf>
    <xf numFmtId="0" fontId="4" fillId="8" borderId="5" xfId="3" applyFont="1" applyFill="1" applyBorder="1" applyAlignment="1" applyProtection="1">
      <alignment horizontal="center" vertical="center" wrapText="1"/>
    </xf>
    <xf numFmtId="0" fontId="4" fillId="8" borderId="6" xfId="3" applyFont="1" applyFill="1" applyBorder="1" applyAlignment="1" applyProtection="1">
      <alignment horizontal="center" vertical="center" wrapText="1"/>
    </xf>
    <xf numFmtId="0" fontId="11" fillId="8" borderId="4" xfId="0" applyFont="1" applyFill="1" applyBorder="1" applyAlignment="1">
      <alignment horizontal="center" vertical="center" wrapText="1"/>
    </xf>
    <xf numFmtId="0" fontId="11" fillId="8" borderId="5" xfId="0" applyFont="1" applyFill="1" applyBorder="1" applyAlignment="1">
      <alignment horizontal="center" vertical="center" wrapText="1"/>
    </xf>
    <xf numFmtId="0" fontId="11" fillId="8" borderId="6" xfId="0" applyFont="1" applyFill="1" applyBorder="1" applyAlignment="1">
      <alignment horizontal="center" vertical="center" wrapText="1"/>
    </xf>
    <xf numFmtId="0"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pivotButton="1"/>
    <xf numFmtId="0" fontId="0" fillId="0" borderId="0" xfId="0" applyNumberFormat="1" applyAlignment="1">
      <alignment wrapText="1"/>
    </xf>
    <xf numFmtId="0" fontId="0" fillId="0" borderId="0" xfId="0" applyAlignment="1">
      <alignment horizontal="left" wrapText="1"/>
    </xf>
    <xf numFmtId="0" fontId="4" fillId="3" borderId="29" xfId="3" applyFont="1" applyFill="1" applyBorder="1" applyAlignment="1" applyProtection="1">
      <alignment horizontal="center" vertical="center" wrapText="1"/>
    </xf>
    <xf numFmtId="0" fontId="4" fillId="3" borderId="0" xfId="3" applyFont="1" applyFill="1" applyBorder="1" applyAlignment="1" applyProtection="1">
      <alignment horizontal="center" vertical="center" wrapText="1"/>
    </xf>
  </cellXfs>
  <cellStyles count="7">
    <cellStyle name="Currency" xfId="1" builtinId="4"/>
    <cellStyle name="Currency 3" xfId="4"/>
    <cellStyle name="Normal" xfId="0" builtinId="0"/>
    <cellStyle name="Normal 2" xfId="6"/>
    <cellStyle name="Normal_Usage Report Template 050109" xfId="3"/>
    <cellStyle name="Percent" xfId="2" builtinId="5"/>
    <cellStyle name="Style 1" xfId="5"/>
  </cellStyles>
  <dxfs count="60">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PMG" refreshedDate="42787.547867824076" createdVersion="5" refreshedVersion="5" minRefreshableVersion="3" recordCount="455">
  <cacheSource type="worksheet">
    <worksheetSource ref="A1:T456" sheet="Reference Sheet"/>
  </cacheSource>
  <cacheFields count="20">
    <cacheField name="Contractor" numFmtId="0">
      <sharedItems/>
    </cacheField>
    <cacheField name="Contract Number" numFmtId="0">
      <sharedItems count="6">
        <s v="1-13-70-01A"/>
        <s v="1-13-70-01B"/>
        <s v="1-13-70-02A"/>
        <s v="1-13-70-02B"/>
        <s v="1-13-70-05"/>
        <s v="16-70-0090K"/>
      </sharedItems>
    </cacheField>
    <cacheField name="Effective Date" numFmtId="14">
      <sharedItems containsSemiMixedTypes="0" containsNonDate="0" containsDate="1" containsString="0" minDate="2015-08-05T00:00:00" maxDate="2016-11-05T00:00:00"/>
    </cacheField>
    <cacheField name="Contract Line Item Number (CLIN)" numFmtId="0">
      <sharedItems containsBlank="1" containsMixedTypes="1" containsNumber="1" containsInteger="1" minValue="-3008" maxValue="4005"/>
    </cacheField>
    <cacheField name="UNSPSC Code (Version 11)" numFmtId="0">
      <sharedItems containsString="0" containsBlank="1" containsNumber="1" containsInteger="1" minValue="-81110000" maxValue="432001404"/>
    </cacheField>
    <cacheField name="Manufacturer Part Number (OEM #)" numFmtId="0">
      <sharedItems/>
    </cacheField>
    <cacheField name="Manufacturer (OEM)" numFmtId="0">
      <sharedItems/>
    </cacheField>
    <cacheField name="SKU # / Item #" numFmtId="0">
      <sharedItems containsBlank="1"/>
    </cacheField>
    <cacheField name="Item Description" numFmtId="0">
      <sharedItems count="378" longText="1">
        <s v="800G2 All In One Desktop, HP EliteOne 800 G2_x000a_23-in Touch All-in-One PC, ENERGY STAR Qualified Label, Microsoft Windows 7 Professional 64, Intel Core i5-6500 3.2G 6M 2133 4C CPU, 4GB DDR4-2133 SODIMM (1x4GB) RAM, 500GB 7200 RPM SATA 2.5 1st HDD, HP_x000a_USB Business Slim Keyboard, HP USB Mouse, 9.5mm Slim 800 G2 AIO SuperMulti DVD ODD, No Included Media Card Reader, 3/3/3 (material/labor/onsite) AiO Warranty US, HP Adjustable Height St 8/7/6/4 G2 AIOs, HP EliteOne 800 G2 AiO Country Kit US, Certified for Skype for Business Label"/>
        <s v="Power Desktop 800G2 SFF, HP EliteDesk 800 G2 SFF Business PC, Single Unit (SFF) Packaging, ENERGY STAR Qualified Label, HP EliteDesk 800 SFF Platinum G2 Chassis, Microsoft Windows 7 Professional 64, Intel Core i7-6700 3.4G 8M 2133 4C CPU, 8GB DDR4-2133 (2x4GB) RAM, 500GB 7200 RPM SATA 6G 3.5_x000a_HDD, HP USB Business Slim Keyboard, HP USB Mouse, 9.5mm Slim Desktop SuperMulti DVDRW ODD, 3/3/3 (material/labor/onsite) SFF/ST Warranty US, HP EliteDesk 800 Country Kit US, Intel Inside Core i7 SFF Label"/>
        <s v="Power Desktop 800G2 CMT, HP EliteDesk 800 G2 TWR Business PC, Single Unit (TWR) Packaging, ENERGY STAR Qualified Label, HP EliteDesk 800 TWR Platinum G2 Chassis, Microsoft Windows 7 Professional 64, Intel Core i7-6700 3.4G 8M 2133 4C CPU, 8GB DDR4-2133 (2x4GB) RAM, 500GB 7200 RPM SATA 6G 3.5_x000a_HDD, HP USB Business Slim Keyboard, HP USB Mouse, 9.5mm Slim Desktop SuperMulti DVDRW ODD, 3/3/3 (material/labor/onsite) TWR Warranty US, HP EliteDesk 800 Country Kit US, Intel Inside Core i7 TWR/MT Label"/>
        <s v="HP ProDesk 600 G2 SFF Business PC, Single_x000a_Unit (SFF) Packaging, ENERGY STAR Qualified Label, HP ProDesk 600 SFF Platinum G2 Chassis, Microsoft Windows 7 Professional 64, Intel Core i5-6500 3.2G 6M 2133 4C CPU, 4GB DDR4-2133 DIMM (1x4GB) RAM, 500GB 7200_x000a_RPM SATA 6G 3.5 HDD, HP USB Business Slim Keyboard_x000a_HP USB Mouse, 9.5mm Slim Desktop, uperMulti DVDRW ODD, 3/3/3 SFF Warranty US, HP ProDesk 600 Country Kit US, Intel Inside Core i5_x000a_SFF Label"/>
        <s v="Standard Desktop 800G2 SFF, HP EliteDesk 800_x000a_G2 SFF Business PC, Single Unit (SFF) Packaging, ENERGY STAR Qualified Label HP EliteDesk 800 SFF Platinum G2 Chassis_x000a_Microsoft Windows 7 Professional 64, Intel Core i5-6500 3.2G 6M 2133 4C CPU, 4GB DDR4-2133 (1x4GB) RAM, 500GB 7200 RPM SATA 6G 3.5_x000a_HDD, HP USB Business Slim Keyboard, HP USB Mouse, 9.5mm Slim Desktop SuperMulti DVDRW ODD, 3/3/3 (material/labor/onsite) SFF/ST Warranty US_x000a_HP EliteDesk 800 Country Kit US, Intel Inside_x000a_Core i5 SFF Label"/>
        <s v="HP EliteDesk STANDARD DT 600G2 CMT, HP_x000a_ProDesk 600 G2 MT Business PC, Single Unit (MT) Packaging, ENERGY STAR Qualified Label, HP ProDesk 600 MT Platinum G2 Chassis, Microsoft Windows 7 Professional 64, Intel Core i5-6500 3.2G 6M 2133 4C CPU, 4GB DDR4-2133 DIMM (1x4GB) RAM, 500GB 7200 RPM SATA_x000a_6G 3.5 HDD, HP USB Business Slim Keyboard, HP USB Mouse, 9.5mm Slim Desktop SuperMulti DVDRW, DD, 3/3/3 (material/labor/onsite) MT Warranty US, HP ProDesk 600 Country Kit US, Intel Inside Core i5 TWR/MT Label"/>
        <s v="Standard Desktop 800G2 CMT, HP EliteDesk 800 G2 TWR Business PC, Single Unit (TWR) Packaging, ENERGY STAR Qualified Label, HP EliteDesk 800 TWR Platinum G2 Chassis, Microsoft Windows 7 Professional 64, Intel Core i5-6500 3.2G 6M 2133 4C CPU, 4GB DDR4-2133 (1x4GB) RAM, 500GB 7200 RPM SATA 6G 3.5_x000a_HDD, HP USB Business Slim Keyboard, HP USB Mouse, 9.5mm Slim Desktop SuperMulti DVDRW ODD, 3/3/3 (material/labor/onsite) TWR Warranty US, HP EliteDesk 800 Country Kit US, Intel Inside Core i5 TWR/MT Label"/>
        <s v="HP EliteDesk PWR DT 800G2 DM i5, HP_x000a_EliteDesk 800 G2 DM 65W Business PC, Single Unit (DM) Packaging, ENERGY STAR Qualified Label, Microsoft Windows 7 Professional 64, Intel Core i5-6500 3.2G 6M 2133 4C CPU, 8GB DDR4- 2133 SODIMM (2x4GB) RAM, 500GB 7200 RPM_x000a_SATA 2.5 HDD, HP USB Business Slim Keyboard, HP USB Mouse, HP 90W External Power Supply, 3/3/3 DM Warranty US, HP EliteDesk 800 Country Kit US"/>
        <s v="HP EliteDesk PWR DT 800G2 DM i7, HP_x000a_EliteDesk 800 G2 DM 65W Business PC, Single Unit (DM) Packaging, ENERGY STAR Qualified Label, W10P6 DG76 64-bit OS, Intel Core i7- 6700 3.4G 8M 2133 4C CPU, 8GB DDR4-2133 SODIMM (2x4GB) RAM, 500GB 7200 RPM SATA_x000a_2.5 HDD, HP USB Business Slim Keyboard, HP USB Mouse, HP 90W External Power Supply, 3/3/3 DM Warranty US, HP EliteDesk 800 Country Kit US"/>
        <s v="HP t620 Flexible Series AMD Thin Client WES7E, AMD Fusion t56N 2nd Gen. 1.65GHz dual core 1MB L2 Cache, 4GB (1x4GB) RAM DDR3-1600,_x000a_16 GB SSD, 3/3/0 Warranty"/>
        <s v="HP Z640 Workstation, HP Single Unit Packaging, HP Z640 925W 90% Efficient Chassis, Windows_x000a_8.1 Pro 64bit DG to Win 7 Pro OS, No Factory OS Recovery Media, Xeon E5-1603v3 4C 2.80 10MB 1866 CPU, 16GB DDR4-2133 (2x8GB) 1CPU  Reg RAM, NVIDIA Quadro K2200 4.0GB Graphics, 600GB 15K RPM SAS SFF 1st HDD, HP USB Keyboard, HP USB Optical Mouse, 9.5mm Slim SuperMulti DVDRW 1st ODD, HP 3/3/3 Warranty, HP Z640 Country Kit"/>
        <s v="AMD Radeon R9 350 2GB DH PCIe x16 GFX"/>
        <s v="Intel 8260 802.11ac PCIe-CL BT VPro"/>
        <s v="Slim Desktop DVD-ROM ODD"/>
        <s v="Intel Core i5-6600 3.3G 6M 2133 4C CPU"/>
        <s v="8GB DDR4-2133 DIMM (2x4GB) RAM"/>
        <s v="Intel 7265 802.11AC PCIe BT nVPr"/>
        <s v="16GB DDR4-2133 DIMM (2x8GB) RAM"/>
        <s v="1TB 7200 RPM SATA 6G HDD"/>
        <s v="256GB SATA 2.5 3D SSD"/>
        <s v="180GB SATA 2.5 Non-SED SSD"/>
        <s v="HP DisplayPort To DVI-D Adapter"/>
        <s v="8GB DDR4-2133 SODIMM (2x4GB) RAM"/>
        <s v="128GB SATA 2.5 SSD"/>
        <s v="HP Recline Stand"/>
        <s v="Display port cable kit"/>
        <s v="16GB DDR4-2133 SODIMM (2x8GB) RAM"/>
        <s v="Intel 8260 802.11ac M.2 BT VPro"/>
        <s v="120GB SATA 2.5 Opal2 SED SSD"/>
        <s v="180GB SATA 2.5 Opal2 SED SSD"/>
        <s v="1TB SATA 6G 2.5 8G SSHD"/>
        <s v="256GB SATA 2.5 Opal2 SED SSD"/>
        <s v="HP EliteOne 800 G2 23-in Non-Touch AiO"/>
        <s v="HP Business Speakers"/>
        <s v="HP DVI Cable Kit"/>
        <s v="HP DisplayPort To VGA Adapter"/>
        <s v="DMS-59 to Dual DVI Cable Kit,accessory"/>
        <s v="HP USB Graphics Adapter"/>
        <s v="HP Mobile USB DVDRW Drive"/>
        <s v="HP DMS-59 to dual DisplayPort Adapter"/>
        <s v="HP DMS 59 to Dual VGA Cable Kit"/>
        <s v="HP LCD Speaker Bar"/>
        <s v="Intel 6205 802.11 a/b/g/n PCIe x1 WLAN"/>
        <s v="HP Mobile USB nLS DVDRW Drive"/>
        <s v="300GB 10K RPM SAS SFF 1st HDD"/>
        <s v="1.2TB 10K RPM SAS SFF 1st HDD"/>
        <s v="NVIDIA Quadro K420 1GB DL-DVI(I)+DP 1st No_x000a_cables included Graphics"/>
        <s v="NVIDIA Quadro K4200 4GB DL-DVI(I)+2xDP 1st_x000a_No cables included Graphics"/>
        <s v="NVIDIA Quadro K5200 8GB DL-DVI(I)+DL-_x000a_DVI(D)+2xDP 1st No cables included Graphics"/>
        <s v="NVIDIA Quadro K620 2GB DL-DVI(I)+DP 1st No_x000a_cables included Graphics"/>
        <s v="Intel Xeon E5-1607v3 3.10GHz 10MB 1866 4C CPU"/>
        <s v="Intel Xeon E5-1620v3 3.50GHz 10MB 2133 4C CPU"/>
        <s v="Intel Xeon E5-1630v3 3.70GHz 10MB 2133 4C CPU"/>
        <s v="Intel Xeon E5-1650v3 3.50GHz 15MB 2133 6C CPU"/>
        <s v="Intel Xeon E5-1660v3 3.00GHz 20MB 2133 8C CPU"/>
        <s v="Intel Xeon E5-1680v3 3.20GHz 20MB 2133 8C CPU"/>
        <s v="Intel Xeon E5-2630v3 2.40GHz 20MB 1866 8C CPU"/>
        <s v="32GB DDR4-2133 (4x8GB) 1CPU RegRAM"/>
        <s v="32GB DDR4-2133 (4x8GB) 2CPU RegRAM"/>
        <s v="64GB DDR4-2133 (4x16GB) 1CPU RegRAM"/>
        <s v="64GB DDR4-2133 (4x16GB) 2CPU RegRAM"/>
        <s v="16GB DDR4-2133 (4x4GB) 2CPU RegRAM"/>
        <s v="256GB SATA 1st SSD"/>
        <s v="512GB SATA 1st SSD"/>
        <s v="Intel Core i7-6700 3.4G 8M 2133 4C CPU"/>
        <s v="HP Tri-Mode Wireless Charging Stand"/>
        <s v="HP EliteDisplay E202 Monitor US"/>
        <s v="HP EliteDisplay E220t Touch MNT US"/>
        <s v="HP EliteDisplay E232 Monitor US"/>
        <s v="HP EliteDisplay E242 Monitor US"/>
        <s v="HP 3y NextBusDay Onsite/DMR DT Only SVC"/>
        <s v="HP 4y NextBusDay Onsite/DMR DT Only SVC"/>
        <s v="HP 5y NextBusDay Onsite/DMR DT Only SVC"/>
        <s v="HP 3y Nbd Onsite/DMR Workstation Service"/>
        <s v="HP 4y Nbd Onsite/DMR Workstation Service"/>
        <s v="HP 5y Nbd Onsite/DMR Workstation Service"/>
        <s v="HP 3y NextBusDay Exchange TC Only SVC"/>
        <s v="HP 4y NextBusDayExch ThinClient Only SVC"/>
        <s v="HP 5y NextBusDayExch ThinClient Only SVC"/>
        <s v="HP 4y Nbd Adv Exchange Standard Monitor Servi"/>
        <s v="HP 5y Nbd Adv Exchange Standard Monitor Servi"/>
        <s v="HP 4y Nbd Adv Exchange Large Monitor Service"/>
        <s v="HP 5y Nbd Adv Exchange Large Monitor Service"/>
        <s v="Basic Installation"/>
        <s v="Basic Asset Tagging"/>
        <s v="Basic Imaging"/>
        <s v="Basic Disposition/Disposal Services"/>
        <s v="Basic Deployment &amp; Logistics"/>
        <s v="Basic Emergency Services"/>
        <s v="8GB (1x8GB) 1600MHz DDR3L Memory"/>
        <s v="AMD Radeon™ R5 340X (2GB DP/DVI-I)"/>
        <s v="3.5 1TB 7200rpm HDD"/>
        <s v="Intel® Dual Band Wireless 8260 (802.11ac) + Bluetooth"/>
        <s v="8x DVD-ROM 9.5mm Optical Disk Drive"/>
        <s v="Comfort wave  Ergonomic keyboard"/>
        <s v="Performance Ergonomic mouse mx"/>
        <s v="K360 wireless keyboard"/>
        <s v="Wireless mouse M525"/>
        <s v="Jabra UC Voice 150 USB Duo. Headband INL"/>
        <s v="AX210 USB Stereo Speakers WW, I/S/X DT C"/>
        <s v="H110 2 Stereo Headset"/>
        <s v="6 ft DVI-D Single Link Digital Video Monitor Cable w/ Audio"/>
        <s v="DisplayPort 1.1 Male to DVI-D Male Black Cable - 6.5 ft"/>
        <s v="DiplayPort to DVI (Dual-Link)"/>
        <s v="16GB (2x8GB) 1600MHz DDR3L Memory (5040)"/>
        <s v="AMD Radeon™ R7 350X, 4GB, HH (DP, SL-DVI-I)"/>
        <s v="3.5 inch 1TB 7200rpm Hard Disk Drive"/>
        <s v="128GB SATA Solid State Drive"/>
        <s v="256GB PCIe Solid State Drive"/>
        <s v="Upgrade to Intel Standard Manageability"/>
        <s v="Intel® Xeon® Processor E5-1620 v3 (Quad Core HT, 3.7 GHz Turbo, 10 MB)"/>
        <s v="Intel® Xeon® Processor E5-1660 v3 (Six Core HT, 3.5 GHz Turbo, 12 MB)"/>
        <s v="32GB (4x8GB) 1866MHz DDR3 ECC RDIMM"/>
        <s v="NVIDIA® Quadro® K4200 4GB (2 DP, DL-DVI-I) (1 DP to SL-_x000a_DVI adapter)"/>
        <s v="900GB 2.5inch SAS (10.000 Rpm) Hard Drive"/>
        <s v="2x900GB 2.5inch SAS (10.000 Rpm) Hard Drive"/>
        <s v="256GB 2.5inch Serial ATA Solid State Drive"/>
        <s v="512GB 2.5inch Serial ATA Solid State Drive"/>
        <s v="Intel® X540-T2 10GbE NIC, Dual Port, Copper"/>
        <s v="Dell Wireless 1540 802.11 a/g/n PCIe"/>
        <s v="8x Slimline DVD-ROM Drive"/>
        <s v="Dell External USB Slim DVD+/-RW Optical Drive"/>
        <s v="KINGSTON DATATRAVELER G4 - USB-FLASHSTAS"/>
        <s v="WYSE Displayport (M) TO DVI-D (F) adapter"/>
        <s v="Intel® Core™ i5-6600 Processor (Quad Core, 6MB, 4T, 3.3GHz, 65W)"/>
        <s v="Intel® Core™ i7-6700 Processor (Quad Core, 8MB, 8T, 3.4GHz, 65W)"/>
        <s v="8GB (2x4G) 2133MHz DDR4 Memory"/>
        <s v="M.2 128GB SATA Solid State Drive"/>
        <s v="Intel® vPro Technology Enabled"/>
        <s v="MS - Display cable - DVI-D M - DVI-D M - 6.6 ft  ( included in the 22&quot; widescreen monitor)"/>
        <s v="C2G 2M Displayport CBL W/ latches"/>
        <s v="Dell OptiPlex Micro AIO Stand"/>
        <s v="Opti Micro VESA Mount"/>
        <s v="Opti Micro Dual VESA Mount"/>
        <s v="Dell Dual Monitor Stand"/>
        <s v="Opti Micro Console"/>
        <s v="2nd Display Port (Only 7040 Micro)"/>
        <s v="Intel® Core™ i7-6700T Processor (Quad Core, 8MB, 8T, 2.8GHz, 35W)(3040MFF)"/>
        <s v="16GB (2x8GB) 1600MHz DDR3 Non-ECC(3040MFF)"/>
        <s v="8GB (2x4GB) 1600MHz DDR3L Memory(3040MFF)"/>
        <s v="2.5inch 128GB SSD(3040MFF)"/>
        <s v="16GB (2x8GB) 1600MHz DDR3L Memory"/>
        <s v="2.5 128GB SSD"/>
        <s v="256GB Solid State Drive"/>
        <s v="AMD Radeon™ R7 350X, 4GB (DP, SL-DVI-I)"/>
        <s v="DDPE Enterprise Edition License + ProSupport for Software 3 Year"/>
        <s v="2.5 inch 1TB 7200rpm Hard Disk Drive (7040 Micro)"/>
        <s v="Add 8GB, 16GB total (2x8G) 2133MHz DDR4 Memory (7040 Micro)"/>
        <s v="Intel® Core™ i5-6500 Processor (Quad Core, 6MB, 4T, 3.2GHz, 65W)"/>
        <s v="Intel® Core™ i5-6500T Processor (Quad Core, 6MB, 4T, 2.5GHz, 35W) (7040 Micro)"/>
        <s v="16GB (2x8G) 2133MHz DDR4 Memory (7040)"/>
        <s v="32GB (4x8G) 2133MHz DDR4 Memory"/>
        <s v="2.5 inch 500GB 7200rpm OPAL 2.0 FIPS Self Encrypting Hard Disk Drive"/>
        <s v="512GB PCIe Solid State Drive"/>
        <s v="AMD R5 340X 2GB (DP, DVI)  (5040 MINITOWER)"/>
        <s v="Secure Cable Cover, SFF"/>
        <s v="Secure Cable Cover, MT"/>
        <s v="16GB (2x8G) 2133MHz DDR4 Memory (7440 AIO)"/>
        <s v="2.5 inch 512GB SATA Solid State Drive"/>
        <s v="2.5 inch 500GB 7200rpm FIPS Certified Self-Encrypting Hard Drive"/>
        <s v="4K TOUCH LCD"/>
        <s v="P2016 19.5&quot; WideScreen Monitor"/>
        <s v="22&quot; Touchscreen monitor"/>
        <s v="P2213 22&quot; Widescreen Monitor"/>
        <s v="P2414H 24&quot; Widescreen  Monitor"/>
        <s v="4 Year Basic Hardware Service with 4 Year NBD on-site"/>
        <s v="5 Year Basic Hardware Service with NBD on-site"/>
        <s v="Keep Your Hard Drive, 3 Years"/>
        <s v="Keep Your Hard Drive, 4 Years"/>
        <s v="Keep Your Hard Drive, 5 Years"/>
        <s v="Upgrade 4 Year Warranty Exchange Replacement"/>
        <s v="Upgrade 5 Year Warranty Exchange Replacement"/>
        <s v="4 Year Basic Hardware Service with 4 Year NBD Limited Onsite Service After Remote Diagnosis"/>
        <s v="5 Year Basic Hardware Service with 5 Year NBD Limited Onsite Service After Remote Diagnosis"/>
        <s v="4 Year Basic Hardware Service with NBD on-site"/>
        <s v="5 Year Basic Hardware Service with 4 Year NBD on-site"/>
        <s v="VL 1 Year Silverchoice Renewal for Z-Class (same as 4 year Basic)"/>
        <s v="(2) VL 1 Year Silverchoice Renewal for Z-Class (same as a 5 year basic - but order quantity of 2)"/>
        <s v="4 Year Hardware Service with Onsite/In-Home Service After Remote Diagnosis"/>
        <s v="5 Year Hardware Service with Onsite/In-Home Service After Remote Diagnosis"/>
        <s v="5 Year Basic Hardware Service with 5 Year NBD on-site"/>
        <s v="Installation Services"/>
        <s v="Asset Tagging Services - Customer Provided Tags"/>
        <s v="Asset Information via Internet"/>
        <s v="Imaging"/>
        <s v="Self-Warranty Certification"/>
        <s v="Take-Back Services"/>
        <s v="Deployments &amp; Logistics Services"/>
        <s v="Emergency Services ( 4 hour response)"/>
        <s v="Absolute Computrace Complete 3YR License"/>
        <s v="All-in-One - Dell Optiplex 7440 AIO - Core i5-6500 3.2GHz, 4GB DDR4 1DIMM 2133MHz, Windows Pro 64-bit, Intel integrated HD Graphics, DVD+/- RW, 500GB SATA III 7200RPM, USB Optical Wheel Mouse, USB Keyboard, 23&quot; Widescreen LED touchscreen monitor, 3-Year Next Business Day On-Site Warranty"/>
        <s v="Power-Dell Optiplex 5040 SFF - Core i7-6700, 3.4GHz, 8GB 2 DIMMs 1600Mhz DDR3L, Windows 7 Pro (64-bit), integrated Intel HD Graphics, DVD +/- RW, 500GB SATA II 7200RPM,_x000a_USB Optical Wheel Mouse, USB Keyboard, 90% Efficient Power Supply, 3-Year Next Business Day On-Site Warranty"/>
        <s v="Power-Dell Optiplex 7040 Micro - Core i7-6700T, 2.8GHz, 8GB 2 DIMMs 2133Mhz DDR4, Windows 7 Pro (64-bit), integrated Intel 530 Graphics, 500GB SATA II 7200RPM, USB Optical Wheel Mouse, USB Keyboard, 3-Year Next Business Day On- Site Warranty"/>
        <s v="Power-Dell Optiplex 7040 SFF - Core i7-6700, 3.4GHz, 8GB 2 DIMMs 1600Mhz DDR4, Windows 7 Pro (64-bit), integrated Intel HD Graphics, DVD +/- RW, 500GB SATA II 7200RPM,_x000a_USB Optical Wheel Mouse, USB Keyboard, 90% Efficient Power Supply, 3-Year Next Business Day On-Site Warranty"/>
        <s v="Standard-Dell Optiplex 3040 SFF – Core i5-6500, 3.20GHz, 4GB 1DIMM 1600MHz DDR3L, Windows 7 Pro (32/64 bit), integrated Intel HD Graphics, DVD+/- RW, 500GB SATA 7200rpm, USB Optical Wheel Mouse, USB Keyboard, 3-Year Next Business Day On-Site Warranty"/>
        <s v="Standard-Dell Optiplex 3040 MT – Core i5-6500, 3.20GHz, 4GB 1DIMM 1600MHz DDR3L, Windows 7 Pro (32/64 bit), integrated Intel HD Graphics 530, DVD+/- RW, 500GB SATA 7200rpm, USB Optical Wheel Mouse, USB Keyboard, 3-Year Next Business Day On-Site Warranty"/>
        <s v="Standard-Dell Optiplex 3040 Micro – Core i5-6500T, 2.5GHz, 4GB 1DIMM 1600MHz DDR3L, Windows 7 Pro (32/64 bit), integrated Intel HD Graphics 530, 500GB SATA 7200rpm, USB Optical Wheel Mouse, USB Keyboard, 3-Year Next Business Day On-Site Warranty"/>
        <s v="Power-Dell Optiplex 5040 MT - Core i7-6700, 3.4GHz, 8GB 2 DIMMs 1600Mhz DDR3L, Windows 7 Pro (64-bit), integrated Intel HD Graphics, DVD +/- RW, 500GB SATA II 7200RPM,_x000a_USB Optical Wheel Mouse, USB Keyboard, 90% Efficient Power Supply, 3-Year Next Business Day On-Site Warranty"/>
        <s v="Thin Client - Dell Wyse Z90D7 - Dual Core 1.65GHz, 2GB 1600MHz DDR3, Windows Embedded Std 7, USB Keyboard, PS/2 Optical Mouse, 3-Year Limited Hardware Warranty on-site"/>
        <s v="Workstation - Dell Precision T5810 - Four Core E5-1607 v3 (4C, 3.1GHz, 10M, 140W), 16GB DDR4 RDIMM 2133MHz,_x000a_Windows 7 Po, SP1, 64-bit, NVIDIA® Quadro® K620 2GB (DP, DL-DVI-I) (1 DP to SL-DVI adapter), 16X DVD+/-RW Drive,_x000a_900GB 2.5&quot; SAS (10,000 RPM), USB Optical Wheel Mouse, USB Keyboard, 3- Year Next Business Day On-Site Warranty"/>
        <s v="ZBook15 Studio Mobile Workstation Z15 G3, HP IDS DSC i7-6700HQ Studio G3 Base NB PC, Windows 10 Pro 64 w/Downgrade Facilitation Win 7 64 US, Win 10 Driver DVD, NVIDIA Quadro M1000M Graphics, No Webcam, 15.6 inch LED FHD UWVA Anti-Glare (1920x1080), 16GB (2x8GB) 2133 DDR4, 256GB_x000a_Z Turbo Drive PCIe Solid State Drive, Intel 8260 ac 2x2 non vPro +Bluetooth_x000a_4.2 WW, No Fingerprint Reader, 4 Cell 64 WHr Long Life, 150 Watt Smart PFC Slim AC Adapter, C5 1.0m Power Cord US, 3/3/3 Warranty US, NO vPro AMT supported Module, M.2 Carrier Cage, SGX Permanent Disable IOPT, Clickpad Backlit US_x000a_Country Localization US, 3 year Battery Warranty Card, eStar Enable IOPT, LBL Core i7 G6 Label"/>
        <s v="HP IDS i7-6820HQ 15 G3 Base NB PC, Windows 10 Pro 64 w/Downgrade Facilitation Win 7 64 US, Win 10 Driver DVD, NVIDIA Quadro M1000M 2GB GDDR5 Graphics, No Webcam, 15.6 inch LED FHD UWVA Anti-Glare slim (1920x1080), 16GB (2x8GB) 2133 DDR4, 256GB Z Turbo Drive PCIe Solid_x000a_State Drive, WLAN I 8260 ac 2x2 +BT 4.2 Combo, No WWAN, No Fingerprint Reader, 9 Cell 90 WHr Long Life, 150 Watt Smart PFC Slim AC Adapter, C5 1.0m Power Cord US, 3/3/3 Warranty US, AMT Enabled, Hard Drive Carrier Cage, Dual Point Backlit US, Country Localization US, 3 year Battery Warranty Card, eStar Enable IOPT, LBL Core i7 vPro G6 Label"/>
        <s v="Zbook 17 Mobile Workstation, HP IDS i7-6700HQ 17 G3 Base NB PC, Windows 10 Pro 64 US, NVIDIA Quadro M1000M 2GB GDDR5 Graphics, No Webcam, 17.3 inch LED HD+ SVA Anti-Glare flat (1600x900), 16GB (2x8GB) 2133MHz DDR4 , 500GB 7200RPM, Intel 8260 ac 2x2 non vPro +Bluetooth 4.2 WW, No WWAN, No Fingerprint Reader, 6 Cell 96 WHr Long Life, 200 Watt Smart PFC Slim AC Adapter, C13 1.8m Power Cord US, 3/3/3 Warranty US, No vPro AMT Supported, 2nd Hard Drive Carrier Cage, SGX Permanent Disable IOPT, Dual Point Backlit US, Country Localization US, 3 year Battery Warranty Card, eStar Enable IOPT, LBL Core i7 G6 Label"/>
        <s v="Power Laptop 640 G2, Win 7 Pro 64 US, UMA i5-6200U, No Webcam, 14 inch LED HD SVA Anti-Glare flat (1366x768), 8GB (2x4GB) 2133 DDR4, 500GB_x000a_7200RPM, DVD+/-RW SuperMulti DL, Near Field Communication, Intel 8260 ac 2x2 +Bluetooth 4.2 LE WW, No WWAN, No Fingerprint Reader, 3 Cell 48 WHr Long, Life, 65 Watt Smart nPFC AC Adapter, C5 1.0m Power Cord US, 3/3/0 Warranty US, NO vPro AMT supported Feature, SGX Permanent Disable IOPT, Touchpad US, Country Localization US, eStar Enable IOPT, 3 year Battery Warranty Card, Core i5 G6 Label, HP 3 year Next business day Onsite Notebook Only Service"/>
        <s v="Power Laptop 640 G2 i7, HP IDS UMA i7-6600U fWWAN 640 G2 BNBPC, Win_x000a_7 Professional 64 640, No Webcam 640, 14 LED HD SVA AG flat 640, 8GB (2x4GB) 2133 DDR4, 500GB 7200RPM 640, DVD+/-RW SM DL 640, Near_x000a_Field Communication 640, Intel 8260 ac 2x2 +BT 4.2 LE WW 640, No WWAN 640, No Fingerprint Reader 640, 3 Cell 48 WHr Long Life 640, 65 Watt Smart nPFC AC Adapter 640, C5 1.0m Power Cord 640, 3/3/0 Warranty 640, AMT Enabled Module 640, TP 640, Country Localization 640, eStar Enable IOPT, 3 year Battery Warranty Card, Intel Core i7 vPro G6 an Label, HP 3y NextBusDayOnsite Notebook Only"/>
        <s v="HP ProBook 650G2 i5, Win 7 Pro 64, UMA i5-6300U, No Webcam, 15.6 inch LED HD SVA Anti-Glare flat (1366x768), 4GB (1x4GB) 2133 DDR4, 500GB_x000a_7200RPM, DVD+/-RW SuperMulti DL, No Serial Port, No Near Field Communication, Intel 7265 ac 2x2 nvP WW, No Fingerprint Reader, 3 Cell 48 WHr Long Life, 65 Watt Smart nPFC AC Adapter, C5 1.0m Power Cord US, 3/3/0 Warranty US, No vPro AMT Supported, SGX Permanent Disable IOPT, Dual Point Backlit US, Country Localization US, eStar Enable IOPT, 3 year Battery Warranty Card, Core i5 G6 Label"/>
        <s v="HP IDS UMA i7-6600U fWWAN 650 G2 BNBPC, Win 7 Professional 64 650, No Webcam 650, 15.6 LED HD SVA AG flat 650, 8GB (2x4GB) 2133 DDR4, 500GB 7200RPM 650, DVD+/-RW SM DL 650, No Serial Port 650, No Near_x000a_Field Communication 650, Intel 8260 ac 2x2 +BT 4.2 LE WW 650, No WWAN 650, Fingerprint Reader 650, 3 Cell 48 WHr Long Life 650, 65 Watt Smart nPFC AC Adapter 650, C5 1.0m Power Cord 650, 3/3/0 Warranty 650, AMT Enabled Module 650, TP 650, Country Localization 650, eStar Enable IOPT, 3 year Battery Warranty Card, Intel Core i7 vPro G6 an Label, HP 3y NextBusDayOnsite Notebook Only"/>
        <s v="HP IDS UMA HM76 noWWAN 640 G2 BNBPC, Win 7 Professional 64, Intel Core i5-6200 Dual Core, No Webcam, 14 LED HD SVA AG, 4GB 1600MHz 2133 DDR4, 500GB 7200RPM, TP 640 G1, 3 Cell 55 WHr, No Finger Print_x000a_Reader, DVD+/-RW SM DL UB, MDC v.92 Modem, Intel 6235 abgn 2x2 WW, Bluetooth 4.0, No WWAN Module, 3/3/0 Warranty, NO vPro AMT supported Feature, eStar IOPT Module, 65W Hardware Kit, Core i5-G6 Label, MS Win7 Logo BLU Label, HP 3y NextBusDayOnsite Notebook Only SVC"/>
        <s v="HP IDS UMA 810 G3 BNBPC, Win 10 Pro 64 w/DG Win7 64, Intel Core i5- 5300U Dual Core, Webcam Integrated 720p HD, 11.6 LED HD UWVA AG, 4GB 1600MHz DDR3L 1DM, 256GB M2 SATA-3 SSD, touchpad Backlit, No Optical Disc Drive, 6 Cell 44 WHr Long Life,  MDC v.92 Modem, Intel 7265AN abgn  2x2 +Bluetooth 4.0 LE MOW, 3/3/3 Warranty, AMT enabled, 45W Hardware Kit, eStar PCID Module, Touch PCID Module, Core i5 vPro-14 BLU Label, MS Win7 Logo BLU Label, HP 3y NextBusDayOnsite Notebook Only SVC"/>
        <s v="Powerbook 820 G3 I5,  UMA i5-6300U, Win 7 Pro 64 US, No Webcam, 12.5 inch LED HD SVA Anti-Glare (1366x768), 4GB (1x4GB) 2133 DDR4, 128GB_x000a_M2 SATA-3 Three Layer Cell Solid State Drive, No Near Field Communication, Intel 8260 ac 2x2 +Bluetooth 4.2 LE WW, No WWAN, Fingerprint Reader, 3 Cell 44 WHr Long Life, 45 Watt Smart nPFC AC Adapter, C5 1.8m Power Cord US, 3/3/0 Warranty US, AMT Enabled, Dual Point US, Country Localization US, eStar Enable IOPT, 3 year Battery Warranty Card, Core i5 vPro G6 Label , HP 3year NBD Onsite NB Service Only"/>
        <s v="Powerbook 820 G3 i7, HP IDS UMA i7-6600U 820 G3 Base NB PC, Microsoft Windows 7 Professional 64 US, No Webcam, 12.5 inch LED HD SVA Anti- Glare (1366x768), 8 GB 2133 DDR4 (1D), 128GB M2 SATA-3 Three Layer Cell_x000a_Solid State Drive, No Near Field Communication, Intel 8260 ac 2x2 +Bluetooth_x000a_4.2 LE WW_x000a_No WWAN, Fingerprint Reader, 3 Cell 44 WHr Long Life, 45 Watt Smart nPFC AC Adapter, C5 1.8m Power Cord US, 3/3/0 Warranty US, AMT Enabled, Dual Point US, Country Localization US, eStar Enable IOPT, 3 year Battery Warranty Card, Core i7 vPro G6 Label, HP 3year NBD Onsite NB Service Only"/>
        <s v="External USB DVD+/-RW Drive"/>
        <s v="HP SB03XL Notebook Battery"/>
        <s v="HP UltraSlim Docking Station"/>
        <s v="HP Business Top Load Case"/>
        <s v="USB Powered External Speakers Logitech: 980-000028-CA"/>
        <s v="Wireless keyboard Logitech: 920-004088-CA"/>
        <s v="Logitech Headset/Headphone"/>
        <s v="USB Ergonomic Keyboard"/>
        <s v="Targus USB optical mouse"/>
        <s v="HP Master Keyed Cable Lock 10mm"/>
        <s v="8 GB 2133 DDR4 (1D)"/>
        <s v="16 GB 2133 DDR4 (2D)"/>
        <s v="180 GB M2 SATA-3 SED OPAL2 MLC SSD"/>
        <s v="240 GB M2 SATA-3 MLC SSD"/>
        <s v="256 GB PCIe NVMe SSD"/>
        <s v="Integrated HD Webcam"/>
        <s v="12.5&quot; LED HD SVA Anti-Glare enabled for Webcam (1366x768)"/>
        <s v="Integrated Fingerprint Reader"/>
        <s v="14 LED HD SVA Anti-Glare enabled for Webcam flat (1366x768)"/>
        <s v="1TB 5400RPM 640"/>
        <s v="Blu-ray ROM DVD+/-RW SuperMulti DL Drive"/>
        <s v="HP CA06XL Long Life Battery"/>
        <s v="HP Comfort Grip Wireless Mobile Mouse"/>
        <s v="15.6&quot; LED HD SVA Anti-Glare enabled for WWAN enabled for Webcam flat"/>
        <s v="512 GB M2 SATA-3 TLC SSD"/>
        <s v="512GB Z Turbo Drive PCIe Solid State Drive"/>
        <s v="1TB Z Turbo Drive PCIe Solid State Drive"/>
        <s v="15.6 inch LED FHD UWVA Anti-Glare enabled for Webcam (1920x1080)"/>
        <s v="32GB (2x16GB) 2133 DDR4"/>
        <s v="Fingerprint Reader"/>
        <s v="HP ZBook 150W TB3 Dock"/>
        <s v="HP ZBook 200W TB3 Dock"/>
        <s v="WEBCAM Integrated 720p HD"/>
        <s v="USB Numeric Keypad"/>
        <s v="15.6 inch LED FHD UWVA Anti-Glare enabled for Webcam slim (1920x1080)"/>
        <s v="NVIDIA Quadro M2000M Graphics"/>
        <s v="32GB (2x16GB) 2133MHz DDR4"/>
        <s v="64GB (4x16GB) 2133MHz DDR4"/>
        <s v="512GB SATA-3 Self Encrypted OPAL2 MLC Solid State Drive"/>
        <s v="WEBCAM Integrated 720p HD 17"/>
        <s v="17.3 LED HD+ SVA AG f/CAM flat 17"/>
        <s v="16GB (2x8GB) 2133 DDR4"/>
        <s v="1TB 7200RPM 17"/>
        <s v="256GB SATA-3 Self Encrypted OPAL2 Solid State Drive"/>
        <s v="NVIDIA Quadro M5000M Graphics"/>
        <s v="4 Year Warranty, Next Business Day, On-Site"/>
        <s v="5 Year Warranty, Next Business Day, On-Site"/>
        <s v="HP 4y NextBusDay Onsite/DMR NB"/>
        <s v="6 Cell (91 Whr) Long Life Cycle Lithium Polymer battery"/>
        <s v="USB Powered External Speakers"/>
        <s v="USB External DVD+/-RW Drive"/>
        <s v="Intel® Core™ i7-6600U (Dual Core, 2.6GHz, 4M cache, 15W) vPro"/>
        <s v="Add Integrated Microphone (INCLUDED IN BASE)"/>
        <s v="Fingerprint Reader/Smartcard Reader"/>
        <s v="Add Integrated Microphone"/>
        <s v="Included in Base"/>
        <s v="Add 4Gb (8GB Total) 2x4GB, 2133MHz DDR4 Memory"/>
        <s v="Intel® Core™ i7-6920HQ (Quad Core 2.90GHz, 3.80GHz Turbo, 8MB 45W, w/Intel HD Graphics 530)"/>
        <s v="Add 16GB (Total 32.0GB), DDR4-2133MHz SDRAM, 4 DIMMS"/>
        <s v="Intel® Core™ i7-6600U (Dual Core, 2.6GHz, 4M cache, 15W)"/>
        <s v="Add 8GB (16GB Total), DDR4,2133MHZ"/>
        <s v="Add Integrated Webcam"/>
        <s v="Add Integrated Microphone (Remove Webcam)"/>
        <s v="Add USB optical mouse"/>
        <s v="Add USB keyboard"/>
        <s v="Upgrade to Intel vPro Technology"/>
        <s v="Upgrade Intel vPro™ Technology’s Advanced Management Features"/>
        <s v="Add fingerprint reader/Smartcard Reader"/>
        <s v="Intel vPro Technology Enabled"/>
        <s v="Docking Station with A/C adapter, supports laptop recharging"/>
        <s v="Dell 90-Watt Auto-Air DC Adapter for Select Dell Systems(Car Charger)"/>
        <s v="Dell Wireless Mouse-WM126 - Black"/>
        <s v="256GB  Solid State Drive"/>
        <s v="500G 7200 OPAL"/>
        <s v="Dell E-Port Replicator Docking Station with USB 3.0"/>
        <s v="Keep Your Hard Drive, 5 Year"/>
        <s v="Keep Your Hard Drive, 4 Year"/>
        <s v="Keep Your Hard Drive, 3 Year"/>
        <s v="Targus 16-inch Corporate Traveler Vertical Rolling Laptop Case"/>
        <s v="LOGITECH WIRELESS HEADSET H600"/>
        <s v="Add wireless keyboard"/>
        <s v="Dell Professional Topload Carrying Case - 14”"/>
        <s v="8GB (2x4GB) 2133MHz DDR4 Memory"/>
        <s v="Kensington Combination Lock"/>
        <s v="14&quot; Touch FHD LCD with camera, WWAN"/>
        <s v="12.5” FHD Touch with Corning® Gorilla® Glass NBT (1920 x 10800) LCD with camera, WIGI"/>
        <s v="Backlit Keyboard"/>
        <s v="15&quot; Touch FHD LCD with Camera, WIGI"/>
        <s v="14&quot; Touch FHD LCD with Camera, WIGI"/>
        <s v="PS4SW,DDPE,ENTERPRISE EDITION,5YR, DDPE Enterprise_x000a_Edition DD"/>
        <s v="16GB (2x8GB) DDR4,2133MHz"/>
        <s v="Intel® Dual-Band Wireless-AC 8260 Wi-Fi + BT 4.1 Wireless Card (2x2)"/>
        <s v="DELL Premier Backpack"/>
        <s v="DELL AC Adapter"/>
        <s v="Smart Card Reader"/>
        <s v="Dual Pointing palmrest With Smart Card and Fingerprint Reader"/>
        <s v="Dell Adapter Mini Displayport to VGA"/>
        <s v="Displayport to Displayport 6ft Cable M/M"/>
        <s v="Dell Portable Power Companion (18000mAh)"/>
        <s v="128GB SSD"/>
        <s v="8GB (1x16GB) 2133MHz DDR4 Memory"/>
        <s v="M.2 512GB SATA Class 20 Solid State Drive"/>
        <s v="E-Port Plus, dock adds dual digital display and legacy port support, USB 3.0"/>
        <s v="AMD Radeon™ R7 M370, for I7-6820H No Type C (Vpro Capable)"/>
        <s v="90 Watt AC Adaptor"/>
        <s v="Intel vPro™ Technology’s Advanced Management Features"/>
        <s v="15.6&quot; FHD (1920 x 1080) Anti Glare LCD, Camera and Microphone, WWAN Capable"/>
        <s v="AMD Radeon™ R7 M360, for I7-6600U"/>
        <s v="I7-6820HQ Intel® Core™ i7-6820HQ (Quad Core, 2.7GHz, 8M cache,"/>
        <s v="INTEL VPRO - ME IN,"/>
        <s v="14.0” FHD (1920 x 1080) Anti Glare LCD, Camera and Mic, WLAN/WWAN Capable"/>
        <s v="Smart Card, Contactless Smart Card and Fingerprint Reader for 82 Key, Dual Point Keyboard"/>
        <s v="82 Key Internal Backlight English Keyboard"/>
        <s v="Dell Adapter - Mini DisplayPort to VGA"/>
        <s v="12.5” FHD (1920 x 1080) Anti Glare LCD with Camera and mic, WLAN"/>
        <s v="Intel® Core™ i5-6300U (Dual Core, 2.4GHz, 3M cache, 15W)"/>
        <s v="Intel® Tri-Band Wireless-AC 18260 WiGig + Wi-Fi + BT4.1 Wireless C"/>
        <s v="Nvidia® Quadro® M2000M w/4GB GDDR5"/>
        <s v="512GB SSD"/>
        <s v="Intel Core i7-6920HQ (quad Core 2.90 Ghz, 3.80GHz Turbo, 8B 45W w"/>
        <s v="15.6&quot; UltraSharp™ FHD IPS (1920x1080) Wide View Anti-Glare LED-b"/>
        <s v="32GB (2x16GB) 2133MHz DDR4 SDRAM, Non-ECC"/>
        <s v="Internal Dual Pointing Backlit Keyboard, English"/>
        <s v="Smart card Thunderbolt"/>
        <s v="Secondary drive 1TB 2.5 inch 7200 rpm SATA Hard Drive"/>
        <s v="4 Year Basic Hardware Service with 4 Year NBD Onsite Service"/>
        <s v="5 Year Basic Hardware Service with 5 Year NBD Onsite Service"/>
        <s v="4 Year Basic Hardware Service with NBD Onsite Service"/>
        <s v="5 Year Basic Hardware Service with  NBD Onsite Service"/>
        <s v="4 Year Hardware Service with In-Home/Onsite Service After Remote Diagnosis"/>
        <s v="5 Year Hardware Service with In-Home/Onsite Service After Remote Diagnosis"/>
        <s v="4 Years Hardware Service with In-Home/Onsite Service After Remote Diagnosis"/>
        <s v="5 Years Hardware Service with In-Home/Onsite Service After Remote Diagnosis"/>
        <s v="Ultralight 14&quot; 4 Year Hardware Service with Onsite Service After Remote Diagnosis"/>
        <s v="Ultralight 14&quot; 5 Year Hardware Service with Onsite Service After Remote Diagnosis"/>
        <s v="2 Years Extended Battery Service for Years 2 and 3 of System Life"/>
        <s v="3 Years ProSupport Plus with Next Business Day Onsite Service"/>
        <s v="Ultralight 12&quot; 3 Year ProSupport Plus with Next Business Day Onsite S"/>
        <s v="Ultralight 14&quot; 3 Year Prosupport warranty"/>
        <s v="Ultralight 14&quot; 3 Year ProSupport Plus with Next Business Day Onsite Service"/>
        <s v="Ultralight 14&quot; 4 Year ProSupport Plus with Next Business Day Onsite Service"/>
        <s v="Computrace 3 Year"/>
        <s v="Mobile Workstation - Dell Mobile Precision 7510 - i7-6820HQ 2.7GHz Quad Core, 16GB DDR4 2133MHz 2DIMMS, Windows 10 Pro 64-bit (Windows 7 Compatible), 500GB SATA II 7200RPM, AMD FirePro™ W5170M w/2GB GDDR5, 15.6&quot; HD Widescreen, Integrated Wireless, Bluetooth. 6-cell battery. 3-Year NBD Onsite Warranty"/>
        <s v="Power - Dell Latitude E5470 - i5-6200U, 2.3GHz, 8GB DDR4- 2133MHz 2DIMM, Windows 10 Pro 64-bit (Windows 7 Compatible), 500GB SATA II 7200RPM, Intel Integrated Graphics Card, 14.0&quot; HD Widescreen, Integrated Wireless, Bluetooth,  4-Cell Battery, 3 -Year NBD Onsite Warranty"/>
        <s v="Standard - Dell Latitude E5470 - i5-6200U, 2.3GHz, 4GB DDR4- 2133MHz 1DIMM, Windows 10 Pro 64-bit (Windows 7 Compatible), 500GB SATA II 7200RPM, Intel Integrated Graphics Card, 14.0&quot; HD Widescreen, Integrated Wireless, Bluetooth,  4-Cell Battery, 3 -Year NBD Onsite Warranty"/>
        <s v="Standard - Dell Latitude E5570 - i5-6300U, 2.4GHz, 4GB DDR4- 2133MHz 1DIMM, Windows 10 Pro 64-bit (Windows 7 Compatible), 500GB SATA II 7200RPM, Intel Integrated Graphics Card, 15.6&quot; HD Widescreen, Integrated Wireless, Bluetooth,  4-Cell Battery, 3 -Year NBD Onsite Warranty"/>
        <s v="Ultralight - Dell Latitude E7270 - i5-6200U, 2.3GHz, 4GB DDR4- 2133MHz 1DIMM, Windows 10 Pro 64-bit (Windows 7 Compatible), 128GB SATA III Solid State HD, Intel Integrated Graphics Card, 12.5&quot; HD Widescreen Integrated Wireless, Bluetooth, 4-Cell Battery, 3-Year NDB Onsite Warranty"/>
        <s v="Ultralight - Dell Latitude E7470 - i5-6200U, 2.3GHz, 4GB DDR4- 2133MHz 1DIMM, Windows 10 Pro 64-bit  (Windows 7 Compatible), 128GB SATA III Solid State HD, Intel Integrated Graphics Card, 14&quot; HD Widescreen Integrated Wireless, Bluetooth, 4-Cell Battery, 3-Year NDB Onsite Warranty"/>
        <s v="MS - Display cable - DVI-D M - DVI-D M - 6.6 ft ( included in the 22&quot; widescreen monitor)"/>
        <s v="6FT C2G DISPLAYPORT CABLE M/M BLK"/>
        <s v="Dell USB Monitor Soundbar AC511"/>
        <s v="Dell MSA14 Single Monitor Arm Stand"/>
        <s v="Dell MDS14 Dual Monitor Stand"/>
        <s v="Dell MDA17 Dual Monitor Stand"/>
        <s v="P1917s 19&quot; Standard Monitor"/>
        <s v="P2217 22&quot; Widescreen Monitor"/>
        <s v="P2417H 24&quot; Widescreen Monitor"/>
        <s v="28&quot; Widescreen Monitor"/>
        <s v="UP3017 30&quot; Widescreen Monitor"/>
        <s v="Adobe Acrobat Standard DC 2015 Windows License 1 User, Level 2 CLP (CLP # Required)"/>
        <s v="Adobe Lightroom 6 License 1 User, Level 2 CLP (CLP # Required)"/>
        <s v="Adobe Acrobat Pro DC 2015 License 1 User, Level 2 CLP (CLP # Required)"/>
        <s v="Adobe Photoshop Elements 14 Multiple Platforms DVD Set , 1 User, CLP (CLP # Required)"/>
        <s v="Adobe Acrobat Professional ALL New Upgrade Plan 12 Months 1Y  1 User, Level 2 CLP (CLP # Required)"/>
        <s v="Adobe Photoshop &amp; Premiere Elements ALL New Upgrade Plan 24 Months 2Y  1 User, Level 2 CLP (CLP # Required)"/>
        <s v="Adobe Presenter Licensed 11 Windows 1 User Level 2 CLP (CLP # Required)"/>
        <s v="Adobe Premiere Elements 14 Multiple Platforms DVD Set , 1 User, CLP (CLP # Required)"/>
      </sharedItems>
    </cacheField>
    <cacheField name="Unit of Measure" numFmtId="0">
      <sharedItems containsBlank="1"/>
    </cacheField>
    <cacheField name="Quantity in Unit of Measure (If Applicable)" numFmtId="0">
      <sharedItems containsString="0" containsBlank="1" containsNumber="1" containsInteger="1" minValue="-1" maxValue="1"/>
    </cacheField>
    <cacheField name="List Price/MSRP" numFmtId="0">
      <sharedItems containsMixedTypes="1" containsNumber="1" minValue="5" maxValue="983"/>
    </cacheField>
    <cacheField name="Contract Unit Price" numFmtId="0">
      <sharedItems containsMixedTypes="1" containsNumber="1" minValue="15.75" maxValue="491.5"/>
    </cacheField>
    <cacheField name="Contract Discount" numFmtId="0">
      <sharedItems containsBlank="1"/>
    </cacheField>
    <cacheField name="Front End Category" numFmtId="0">
      <sharedItems/>
    </cacheField>
    <cacheField name="Category" numFmtId="0">
      <sharedItems containsBlank="1" count="22">
        <s v="All In One Configuration"/>
        <s v="Power Desktop Configuration"/>
        <s v="Standard Desktop Configuration"/>
        <s v="Thin Client Configuation"/>
        <s v="Workstation Configuration"/>
        <s v="Options / Upgrades"/>
        <s v="Value Added Services"/>
        <s v="OPTION UPGRADES"/>
        <s v="MONITOR OPTION UPGRADES"/>
        <s v="SERVICE OPTION UPGRADES"/>
        <s v="CONFIGURATION (HARDWARE)"/>
        <s v="Mobile Workstation Configuration"/>
        <s v="Power Laptop Configuration"/>
        <s v="Standard Laptop Configuration"/>
        <s v="Ultralight Laptop Configuration"/>
        <s v="Service Options / Upgrades"/>
        <s v="Options/Upgrades"/>
        <s v="Service Options/Upgrades"/>
        <s v="Mobile Workstation Configuration-"/>
        <s v="OPTIONS UPGRADES"/>
        <s v="SERVICE OPTIONS UPGRADES"/>
        <m/>
      </sharedItems>
    </cacheField>
    <cacheField name="Sub-Category" numFmtId="0">
      <sharedItems containsBlank="1" count="104">
        <s v="Core All-in-One Desktop"/>
        <s v="Core Power Desktop"/>
        <s v="Core Standard Desktop"/>
        <s v="Core Thin Client Desktop"/>
        <s v="Core Workstation Desktop"/>
        <s v="POWER DESKTOP 800 Upgrade"/>
        <s v="600 Desktop Upgrades"/>
        <s v="AOI Options Upgrades"/>
        <s v="AiO 800 Options Upgrades"/>
        <s v="AiO Upgrade"/>
        <s v="Options Upgrades"/>
        <s v="800 Mini Upgrades"/>
        <s v="Z640 Options Upgrades"/>
        <s v="Options Upgrades 19 Inch Widescreen Monitor O/U"/>
        <s v="Options Upgrades 21 Inch Touchscreen Monitor"/>
        <s v="Options Upgrades 22 Inch Widescreen_x000a_Monitor"/>
        <s v="Options Upgrades 24 Inch Widescreen_x000a_Monitor"/>
        <s v="Service Options Upgrades  Standard/ Power Desktop"/>
        <s v="Service Options Upgrades Workstation Desktop"/>
        <s v="Service Options Upgrades Thin Client Desktop"/>
        <s v="Service Options Upgrades Monitors"/>
        <s v="VAS  Installation"/>
        <s v="VAS Asset Tagging - Bidder_x000a_administration of State provided tag (with number)"/>
        <s v="VAS Imaging"/>
        <s v="VAS Take-Back Services"/>
        <s v="NON-Core VAS - D_x000a_Deployment &amp; Logistics"/>
        <s v="VAS Emergency Services (4 hour response, per occurrence)"/>
        <s v="Standard Desktop Options_x000a_Upgrades"/>
        <s v="Standard Desktop Options Upgrades"/>
        <s v="Power Desktop Options Upgrades"/>
        <s v="Workstation Options Upgrades"/>
        <s v="Thin Client Options Upgrades"/>
        <s v="All In One Options Upgrades"/>
        <s v="Monitor Option/Upgrades"/>
        <s v="Micro Desktop Options"/>
        <s v="Micro Standard Desktop Upgrades"/>
        <s v="Monitor Options Upgrades"/>
        <s v="Power Desktop Service O/U"/>
        <s v="Standard Desktop Service O/U"/>
        <s v="Monitor Service O/U"/>
        <s v="Thin Client Service O/U"/>
        <s v="All In One Service O/U"/>
        <s v="Power Desktop Service O/U 7040"/>
        <s v="VAS Standard Desktop"/>
        <s v="All in One Hardware"/>
        <s v="Power Desktop Hardware"/>
        <s v="Standard Desktop Hardware"/>
        <s v="Thin Client Hardware"/>
        <s v="Workstation Hardware"/>
        <s v="Core Mobile Workstation Laptop"/>
        <s v="Core Power Laptop"/>
        <s v="Core Standard Laptop"/>
        <s v="Core Ultralight Laptop"/>
        <s v="Options/Upgrade Ultralight Laptop"/>
        <s v="Options/Upgrade Standard, Power Laptops"/>
        <s v="Options/Upgrade Standard, Power, Mobile  Laptops"/>
        <s v="Options/Upgrade All Laptops"/>
        <s v="Options/Upgrade Ultralight Laptop 820"/>
        <s v="Options/Upgrade Standard, Power Laptops 640"/>
        <s v="Options/Upgrade Standard, Power Laptops 650"/>
        <s v="Options/Upgrade Mobile Workstation Studio"/>
        <s v="Options/Upgrade Mobile Workstation Laptop 15"/>
        <s v="Options/Upgrade Mobile Workstation Laptop 17"/>
        <s v="Service Options/Upgrades Standard, Power,Ultralight"/>
        <s v="Service Options/Upgrades Mobile Workstation Laptop"/>
        <s v="VAS Installation"/>
        <s v="VAS sset Tagging- Bidder adminstration of Sate provided tage_x000a_(with number)"/>
        <s v="VAS Asset informatin via internet"/>
        <s v="VAS Self Warranty Certification"/>
        <s v="VAS  Imaging"/>
        <s v="VAS Take Back Services"/>
        <s v="VAS Non-Core Deployment and Logistics"/>
        <s v="VAS Emergency Serices (4 hours response per occurrence)"/>
        <s v="Options/Upgrades Mobile Workstation"/>
        <s v="Options/Upgrades All Laptops"/>
        <s v="Options/Upgrades Standard and Ultralight Laptop"/>
        <s v="Options/Upgrades Power Laptop"/>
        <s v="Options/Upgrades Standard Laptop"/>
        <s v="Options/Upgrades Ultralight Laptop"/>
        <s v="Options/Upgrades Standard, Power and Ultralight Laptop"/>
        <s v="Options/Upgrades Standard, Power"/>
        <s v="Standard, Power and Ultralight Laptop"/>
        <s v="Standard and Power Laptops"/>
        <s v="Service Options/Upgrades Mobile Workstation"/>
        <s v="Service Options/Upgrades Power Laptop"/>
        <s v="Service Options/Upgrades Ultralight Laptop"/>
        <s v="Service Options/Upgrades Standard Laptop"/>
        <s v="Service Options/Upgrades All Laptops"/>
        <s v="Value Added Services All Laptops"/>
        <s v="Mobile Workstation Config"/>
        <s v="Power Laptop Config"/>
        <s v="Standard Laptop Config"/>
        <s v="Ultralight Laptop Config"/>
        <s v="Service Options Upgrades"/>
        <s v="Service Options Upgrades for 30 inch monitors"/>
        <s v="P1917s, P2217,_x000a_P2417H Service Options Upgrades"/>
        <s v="19 inch Standard MONITOR"/>
        <s v="19 inch WideScreen MONITOR"/>
        <s v="22 inch Touchscreen_x000a_MONITOR"/>
        <s v="22 inch Widescreen MONITOR"/>
        <s v="24 inch Widescreen MONITOR"/>
        <s v="28 inch Widescreen_x000a_MONITOR"/>
        <s v="30 inch Widescreen MONITOR"/>
        <m/>
      </sharedItems>
    </cacheField>
    <cacheField name="Image" numFmtId="0">
      <sharedItems containsBlank="1"/>
    </cacheField>
    <cacheField name="Amazon Product ID" numFmtId="0">
      <sharedItems containsBlank="1"/>
    </cacheField>
    <cacheField name="IS DUPLICA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5">
  <r>
    <s v="NWN"/>
    <x v="0"/>
    <d v="2016-09-15T00:00:00"/>
    <s v="500-C"/>
    <n v="43211507"/>
    <s v="T6V34UP"/>
    <s v="HP"/>
    <s v="T6V34UP"/>
    <x v="0"/>
    <s v="each"/>
    <n v="1"/>
    <s v="$            1,661.00"/>
    <s v="$         830.50"/>
    <s v="50%"/>
    <s v="Desktop"/>
    <x v="0"/>
    <x v="0"/>
    <s v="T6V34UP.jpg"/>
    <s v="B01JLG3ECO"/>
    <m/>
  </r>
  <r>
    <s v="NWN"/>
    <x v="0"/>
    <d v="2016-09-15T00:00:00"/>
    <s v="200-C"/>
    <n v="43211507"/>
    <s v="T6U97UP"/>
    <s v="HP"/>
    <s v="T6U97UP"/>
    <x v="1"/>
    <s v="each"/>
    <n v="1"/>
    <s v="$            1,234.00"/>
    <s v="$         617.00"/>
    <s v="50%"/>
    <s v="Desktop"/>
    <x v="1"/>
    <x v="1"/>
    <s v="T6U97UP.jpg"/>
    <s v="B00NFSHM50"/>
    <m/>
  </r>
  <r>
    <s v="NWN"/>
    <x v="0"/>
    <d v="2016-09-15T00:00:00"/>
    <s v="201-C"/>
    <n v="43211507"/>
    <s v="T6U98UP"/>
    <s v="HP"/>
    <s v="T6U98UP"/>
    <x v="2"/>
    <s v="each"/>
    <n v="1"/>
    <s v="$            1,271.00"/>
    <s v="$         635.50"/>
    <s v="50%"/>
    <s v="Desktop"/>
    <x v="1"/>
    <x v="1"/>
    <s v="T6V05UP.jpg"/>
    <s v="B0161UY6T8"/>
    <m/>
  </r>
  <r>
    <s v="NWN"/>
    <x v="0"/>
    <d v="2016-09-15T00:00:00"/>
    <s v="100-C"/>
    <n v="43211507"/>
    <s v="T6V32UP"/>
    <s v="HP"/>
    <s v="T6V32UP"/>
    <x v="3"/>
    <s v="each"/>
    <n v="1"/>
    <n v="901"/>
    <n v="450.5"/>
    <s v="50%"/>
    <s v="Desktop"/>
    <x v="2"/>
    <x v="2"/>
    <s v="T6V32UP.jpg"/>
    <s v="B01JLG3LRM"/>
    <m/>
  </r>
  <r>
    <s v="NWN"/>
    <x v="0"/>
    <d v="2016-09-15T00:00:00"/>
    <s v="102-B"/>
    <n v="43211507"/>
    <s v="W3U92UP"/>
    <s v="HP"/>
    <s v="W3U92UP"/>
    <x v="4"/>
    <s v="each"/>
    <n v="1"/>
    <n v="983"/>
    <n v="491.5"/>
    <s v="50%"/>
    <s v="Desktop"/>
    <x v="2"/>
    <x v="2"/>
    <s v="W3U92UP.jpg"/>
    <s v="B01N3U369T"/>
    <m/>
  </r>
  <r>
    <s v="NWN"/>
    <x v="0"/>
    <d v="2016-09-15T00:00:00"/>
    <s v="101-C"/>
    <n v="43211507"/>
    <s v="T6V33UP"/>
    <s v="HP"/>
    <s v="T6V33UP"/>
    <x v="5"/>
    <s v="each"/>
    <n v="1"/>
    <s v="$               952.00"/>
    <s v="$         476.00"/>
    <s v="50%"/>
    <s v="Desktop"/>
    <x v="2"/>
    <x v="2"/>
    <s v="T6U97UP.jpg"/>
    <s v="B01E4KH3A6"/>
    <m/>
  </r>
  <r>
    <s v="NWN"/>
    <x v="0"/>
    <d v="2016-09-15T00:00:00"/>
    <s v="103-B"/>
    <n v="43211507"/>
    <s v="W3U93UP"/>
    <s v="HP"/>
    <s v="W3U93UP"/>
    <x v="6"/>
    <s v="each"/>
    <n v="1"/>
    <s v="$            1,019.00"/>
    <s v="$         509.50"/>
    <s v="50%"/>
    <s v="Desktop"/>
    <x v="2"/>
    <x v="2"/>
    <s v="T6V05UP.jpg"/>
    <s v="B01J6SACD6"/>
    <m/>
  </r>
  <r>
    <s v="NWN"/>
    <x v="0"/>
    <d v="2016-09-15T00:00:00"/>
    <s v="105-A"/>
    <n v="43211507"/>
    <s v="T6V05UP"/>
    <s v="HP"/>
    <s v="T6V05UP"/>
    <x v="7"/>
    <s v="each"/>
    <n v="1"/>
    <s v="$            1,085.00"/>
    <s v="$         542.50"/>
    <s v="50%"/>
    <s v="Desktop"/>
    <x v="2"/>
    <x v="2"/>
    <s v="T6V05UP.jpg"/>
    <s v="B01N3U369T"/>
    <m/>
  </r>
  <r>
    <s v="NWN"/>
    <x v="0"/>
    <d v="2016-09-15T00:00:00"/>
    <s v="106-A"/>
    <n v="43211507"/>
    <s v="T6V04UP"/>
    <s v="HP"/>
    <s v="T6V04UP"/>
    <x v="8"/>
    <s v="each"/>
    <n v="1"/>
    <s v="$            1,234.00"/>
    <s v="$         617.00"/>
    <s v="50%"/>
    <s v="Desktop"/>
    <x v="2"/>
    <x v="2"/>
    <s v="T6V05UP.jpg"/>
    <s v="B01FRBPL1O"/>
    <m/>
  </r>
  <r>
    <s v="NWN"/>
    <x v="0"/>
    <d v="2016-09-15T00:00:00"/>
    <s v="400-B"/>
    <n v="43211507"/>
    <s v="F5A53AA#ABA"/>
    <s v="HP"/>
    <s v="F5A53AA#ABA"/>
    <x v="9"/>
    <s v="each"/>
    <n v="1"/>
    <s v="$               720.00"/>
    <s v="$         360.00"/>
    <s v="50%"/>
    <s v="Desktop"/>
    <x v="3"/>
    <x v="3"/>
    <s v="F5A53AA-ABA.jpg"/>
    <s v="B00J7LTYU0"/>
    <m/>
  </r>
  <r>
    <s v="NWN"/>
    <x v="0"/>
    <d v="2016-09-15T00:00:00"/>
    <s v="300-B"/>
    <n v="43211507"/>
    <s v="K5Y37UP"/>
    <s v="HP"/>
    <s v="K5Y37UP"/>
    <x v="10"/>
    <s v="each"/>
    <n v="1"/>
    <s v="$            3,325.00"/>
    <s v="$      1,662.50"/>
    <s v="50%"/>
    <s v="Desktop"/>
    <x v="4"/>
    <x v="4"/>
    <s v="K5Y37UP.jpg"/>
    <s v="B013VQJNF2"/>
    <m/>
  </r>
  <r>
    <s v="NWN"/>
    <x v="0"/>
    <d v="2016-09-15T00:00:00"/>
    <s v="1004-A"/>
    <n v="43211902"/>
    <s v="L1G56AV"/>
    <s v="HP"/>
    <s v="L1G56AV"/>
    <x v="11"/>
    <s v="each"/>
    <n v="1"/>
    <s v="$               159.00"/>
    <s v="$           63.60"/>
    <s v="60%"/>
    <s v="Components"/>
    <x v="5"/>
    <x v="5"/>
    <s v="490-BCYL.png"/>
    <s v="B0150O6TRI"/>
    <m/>
  </r>
  <r>
    <s v="NWN"/>
    <x v="0"/>
    <d v="2016-09-15T00:00:00"/>
    <s v="1007-A"/>
    <n v="43211902"/>
    <s v="N1T21AV"/>
    <s v="HP"/>
    <s v="N1T21AV"/>
    <x v="12"/>
    <s v="each"/>
    <n v="1"/>
    <s v="$               150.00"/>
    <s v="$           60.00"/>
    <s v="60%"/>
    <s v="Components"/>
    <x v="5"/>
    <x v="5"/>
    <s v="470-ABLQ.jpg"/>
    <s v="B0197W86IE"/>
    <m/>
  </r>
  <r>
    <s v="NWN"/>
    <x v="0"/>
    <d v="2016-09-15T00:00:00"/>
    <s v="1009-A"/>
    <n v="43211902"/>
    <s v="L1Z45AV"/>
    <s v="HP"/>
    <s v="L1Z45AV"/>
    <x v="13"/>
    <s v="each"/>
    <n v="1"/>
    <s v="$                 28.00"/>
    <s v="$           11.20"/>
    <s v="60%"/>
    <s v="Components"/>
    <x v="5"/>
    <x v="5"/>
    <s v="A2U57AA.jpg"/>
    <s v="B00HPXRWTC"/>
    <m/>
  </r>
  <r>
    <s v="NWN"/>
    <x v="0"/>
    <d v="2016-09-15T00:00:00"/>
    <s v="1010-A"/>
    <n v="43211902"/>
    <s v="N8G29AV"/>
    <s v="HP"/>
    <s v="N8G29AV"/>
    <x v="14"/>
    <s v="each"/>
    <n v="1"/>
    <s v="$               835.00"/>
    <s v="$         334.00"/>
    <s v="60%"/>
    <s v="Components"/>
    <x v="5"/>
    <x v="6"/>
    <m/>
    <m/>
    <s v="Duplicate"/>
  </r>
  <r>
    <s v="NWN"/>
    <x v="0"/>
    <d v="2016-09-15T00:00:00"/>
    <s v="1011-B"/>
    <n v="43211902"/>
    <s v="L1Q07AV"/>
    <s v="HP"/>
    <s v="L1Q07AV"/>
    <x v="15"/>
    <s v="each"/>
    <n v="1"/>
    <s v="$               215.00"/>
    <s v="$           86.00"/>
    <s v="60%"/>
    <s v="Components"/>
    <x v="5"/>
    <x v="6"/>
    <s v="L1Q07AV.jpg"/>
    <s v="B0178F7HSW"/>
    <m/>
  </r>
  <r>
    <s v="NWN"/>
    <x v="0"/>
    <d v="2016-09-15T00:00:00"/>
    <s v="1012-A"/>
    <n v="43211902"/>
    <s v="L1P96AV"/>
    <s v="HP"/>
    <s v="L1P96AV"/>
    <x v="11"/>
    <s v="each"/>
    <n v="1"/>
    <s v="$               220.00"/>
    <s v="$           88.00"/>
    <s v="60%"/>
    <s v="Components"/>
    <x v="5"/>
    <x v="6"/>
    <m/>
    <m/>
    <s v="Duplicate"/>
  </r>
  <r>
    <s v="NWN"/>
    <x v="0"/>
    <d v="2016-09-15T00:00:00"/>
    <s v="1013-A"/>
    <n v="43211902"/>
    <s v="L1Q19AV"/>
    <s v="HP"/>
    <s v="L1Q19AV"/>
    <x v="16"/>
    <s v="each"/>
    <n v="1"/>
    <s v="$                 81.00"/>
    <s v="$           32.40"/>
    <s v="60%"/>
    <s v="Components"/>
    <x v="5"/>
    <x v="6"/>
    <s v="L1Q19AV.jpg"/>
    <s v="B00RCZ4I6S"/>
    <m/>
  </r>
  <r>
    <s v="NWN"/>
    <x v="0"/>
    <d v="2016-09-15T00:00:00"/>
    <s v="1014-A"/>
    <n v="43211902"/>
    <s v="L2B27AV"/>
    <s v="HP"/>
    <s v="L2B27AV"/>
    <x v="13"/>
    <s v="each"/>
    <n v="1"/>
    <s v="$                 75.00"/>
    <s v="$           30.00"/>
    <s v="60%"/>
    <s v="Components"/>
    <x v="5"/>
    <x v="6"/>
    <m/>
    <m/>
    <s v="Duplicate"/>
  </r>
  <r>
    <s v="NWN"/>
    <x v="0"/>
    <d v="2016-09-15T00:00:00"/>
    <s v="1015-B"/>
    <n v="43211902"/>
    <s v="L1G54AV"/>
    <s v="HP"/>
    <s v="L1G54AV"/>
    <x v="17"/>
    <s v="each"/>
    <n v="1"/>
    <s v="$               520.00"/>
    <s v="$         208.00"/>
    <s v="60%"/>
    <s v="Components"/>
    <x v="5"/>
    <x v="5"/>
    <s v="L1G54AV.jpg"/>
    <s v="B01LXAJ656"/>
    <m/>
  </r>
  <r>
    <s v="NWN"/>
    <x v="0"/>
    <d v="2016-09-15T00:00:00"/>
    <s v="1018-A"/>
    <n v="43211902"/>
    <s v="L1Z12AV"/>
    <s v="HP"/>
    <s v="L1Z12AV"/>
    <x v="18"/>
    <s v="each"/>
    <n v="1"/>
    <s v="$               175.00"/>
    <s v="$           70.00"/>
    <s v="60%"/>
    <s v="Components"/>
    <x v="5"/>
    <x v="5"/>
    <s v="M9M38AV.jpg"/>
    <s v="N/A"/>
    <m/>
  </r>
  <r>
    <s v="NWN"/>
    <x v="0"/>
    <d v="2016-09-15T00:00:00"/>
    <s v="1019-A"/>
    <n v="43211902"/>
    <s v="L1Z20AV"/>
    <s v="HP"/>
    <s v="L1Z20AV"/>
    <x v="19"/>
    <s v="each"/>
    <n v="1"/>
    <s v="$               575.00"/>
    <s v="$         230.00"/>
    <s v="60%"/>
    <s v="Components"/>
    <x v="5"/>
    <x v="5"/>
    <s v="J3J83AV.jpg"/>
    <s v="N/A"/>
    <m/>
  </r>
  <r>
    <s v="NWN"/>
    <x v="0"/>
    <d v="2016-09-15T00:00:00"/>
    <n v="1020"/>
    <n v="43211902"/>
    <s v="M9S33AV"/>
    <s v="HP"/>
    <s v="M9S33AV"/>
    <x v="20"/>
    <s v="each"/>
    <n v="1"/>
    <s v="$               297.00"/>
    <s v="$         118.80"/>
    <s v="60%"/>
    <s v="Components"/>
    <x v="5"/>
    <x v="5"/>
    <s v="J3J83AV.jpg"/>
    <s v="N/A"/>
    <m/>
  </r>
  <r>
    <s v="NWN"/>
    <x v="0"/>
    <d v="2016-09-15T00:00:00"/>
    <s v="1023-A"/>
    <n v="43211902"/>
    <s v="L1P73AV"/>
    <s v="HP"/>
    <s v="L1P73AV"/>
    <x v="21"/>
    <s v="each"/>
    <n v="1"/>
    <s v="$                 12.00"/>
    <s v="$             4.80"/>
    <s v="60%"/>
    <s v="Accessories"/>
    <x v="5"/>
    <x v="5"/>
    <s v="L1P73AV.png"/>
    <s v="B00PHINWX2"/>
    <m/>
  </r>
  <r>
    <s v="NWN"/>
    <x v="0"/>
    <d v="2016-09-15T00:00:00"/>
    <s v="1025-A"/>
    <n v="43211902"/>
    <s v="L4K62AV"/>
    <s v="HP"/>
    <s v="L4K62AV"/>
    <x v="22"/>
    <s v="each"/>
    <n v="1"/>
    <s v="$               192.00"/>
    <s v="$           76.80"/>
    <s v="60%"/>
    <s v="Components"/>
    <x v="5"/>
    <x v="7"/>
    <s v="L4K62AV.jpg"/>
    <s v="B017KXNRF4"/>
    <m/>
  </r>
  <r>
    <s v="NWN"/>
    <x v="0"/>
    <d v="2016-09-15T00:00:00"/>
    <s v="1026-C"/>
    <n v="43211902"/>
    <s v="L4K07AV"/>
    <s v="HP"/>
    <s v="L4K07AV"/>
    <x v="23"/>
    <s v="each"/>
    <n v="1"/>
    <s v="$               160.00"/>
    <s v="$           64.00"/>
    <s v="60%"/>
    <s v="Components"/>
    <x v="5"/>
    <x v="8"/>
    <s v="J3J83AV.jpg"/>
    <s v="N/A"/>
    <m/>
  </r>
  <r>
    <s v="NWN"/>
    <x v="0"/>
    <d v="2016-09-15T00:00:00"/>
    <s v="1028-A"/>
    <n v="43211902"/>
    <s v="N1U53AV"/>
    <s v="HP"/>
    <s v="N1U53AV"/>
    <x v="24"/>
    <s v="each"/>
    <n v="1"/>
    <s v="$               175.00"/>
    <s v="$           70.00"/>
    <s v="60%"/>
    <s v="Accessories"/>
    <x v="5"/>
    <x v="9"/>
    <s v="N1U53AV.jpg"/>
    <s v="B009KZ33VY"/>
    <m/>
  </r>
  <r>
    <s v="NWN"/>
    <x v="0"/>
    <d v="2016-09-15T00:00:00"/>
    <n v="1030"/>
    <n v="43211902"/>
    <s v="VN567AA"/>
    <s v="HP"/>
    <s v="VN567AA"/>
    <x v="25"/>
    <s v="each"/>
    <n v="1"/>
    <s v="$                 25.00"/>
    <s v="$           10.00"/>
    <s v="60%"/>
    <s v="Accessories"/>
    <x v="5"/>
    <x v="10"/>
    <s v="VN567AA.jpg"/>
    <s v="B008L3091I"/>
    <m/>
  </r>
  <r>
    <s v="NWN"/>
    <x v="0"/>
    <d v="2016-09-15T00:00:00"/>
    <s v="1032-A"/>
    <n v="43211902"/>
    <s v="L1W03AV"/>
    <s v="HP"/>
    <s v="L1W03AV"/>
    <x v="26"/>
    <s v="each"/>
    <n v="1"/>
    <s v="$               400.00"/>
    <s v="$         160.00"/>
    <s v="60%"/>
    <s v="Components"/>
    <x v="5"/>
    <x v="11"/>
    <s v="L4K62AV.jpg"/>
    <s v="B019IUBO7U"/>
    <m/>
  </r>
  <r>
    <s v="NWN"/>
    <x v="0"/>
    <d v="2016-09-15T00:00:00"/>
    <s v="1034-A"/>
    <n v="43211902"/>
    <s v="N8G54AV"/>
    <s v="HP"/>
    <s v="N8G54AV"/>
    <x v="27"/>
    <s v="each"/>
    <n v="1"/>
    <s v="$                 75.00"/>
    <s v="$           30.00"/>
    <s v="60%"/>
    <s v="Components"/>
    <x v="5"/>
    <x v="11"/>
    <m/>
    <m/>
    <s v="Duplicate"/>
  </r>
  <r>
    <s v="NWN"/>
    <x v="0"/>
    <d v="2016-09-15T00:00:00"/>
    <s v="1035-A"/>
    <n v="43211902"/>
    <s v="N8G38AV"/>
    <s v="HP"/>
    <s v="N8G38AV"/>
    <x v="28"/>
    <s v="each"/>
    <n v="1"/>
    <s v="$               275.00"/>
    <s v="$         110.00"/>
    <s v="60%"/>
    <s v="Components"/>
    <x v="5"/>
    <x v="11"/>
    <s v="J3J83AV.jpg"/>
    <s v="N/A"/>
    <m/>
  </r>
  <r>
    <s v="NWN"/>
    <x v="0"/>
    <d v="2016-09-15T00:00:00"/>
    <s v="1037-A"/>
    <n v="43211902"/>
    <s v="N8G41AV"/>
    <s v="HP"/>
    <s v="N8G41AV"/>
    <x v="20"/>
    <s v="each"/>
    <n v="1"/>
    <s v="$               350.00"/>
    <s v="$         140.00"/>
    <s v="60%"/>
    <s v="Components"/>
    <x v="5"/>
    <x v="11"/>
    <m/>
    <m/>
    <s v="Duplicate"/>
  </r>
  <r>
    <s v="NWN"/>
    <x v="0"/>
    <d v="2016-09-15T00:00:00"/>
    <s v="1038-A"/>
    <n v="43211902"/>
    <s v="N8G42AV"/>
    <s v="HP"/>
    <s v="N8G42AV"/>
    <x v="29"/>
    <s v="each"/>
    <n v="1"/>
    <s v="$               350.00"/>
    <s v="$         140.00"/>
    <s v="60%"/>
    <s v="Components"/>
    <x v="5"/>
    <x v="11"/>
    <s v="J3J83AV.jpg"/>
    <s v="N/A"/>
    <m/>
  </r>
  <r>
    <s v="NWN"/>
    <x v="0"/>
    <d v="2016-09-15T00:00:00"/>
    <s v="1039-A"/>
    <n v="43211902"/>
    <s v="L2A59AV"/>
    <s v="HP"/>
    <s v="L2A59AV"/>
    <x v="30"/>
    <s v="each"/>
    <n v="1"/>
    <s v="$               175.00"/>
    <s v="$           70.00"/>
    <s v="60%"/>
    <s v="Components"/>
    <x v="5"/>
    <x v="11"/>
    <s v="J3J83AV.jpg"/>
    <s v="N/A"/>
    <m/>
  </r>
  <r>
    <s v="NWN"/>
    <x v="0"/>
    <d v="2016-09-15T00:00:00"/>
    <s v="1040-A"/>
    <n v="43211902"/>
    <s v="L2A62AV"/>
    <s v="HP"/>
    <s v="L2A62AV"/>
    <x v="31"/>
    <s v="each"/>
    <n v="1"/>
    <s v="$               500.00"/>
    <s v="$         200.00"/>
    <s v="60%"/>
    <s v="Components"/>
    <x v="5"/>
    <x v="11"/>
    <s v="J3J83AV.jpg"/>
    <s v="N/A"/>
    <m/>
  </r>
  <r>
    <s v="NWN"/>
    <x v="0"/>
    <d v="2016-09-15T00:00:00"/>
    <s v="1041-A"/>
    <n v="43211902"/>
    <s v="L3N90AV"/>
    <s v="HP"/>
    <s v="L3N90AV"/>
    <x v="32"/>
    <s v="each"/>
    <n v="1"/>
    <s v="$            2,075.00"/>
    <s v="$         830.00"/>
    <s v="60%"/>
    <s v="Components"/>
    <x v="5"/>
    <x v="8"/>
    <s v="L3N90AV.jpg"/>
    <s v="B01JLG3ECO"/>
    <m/>
  </r>
  <r>
    <s v="NWN"/>
    <x v="0"/>
    <d v="2016-09-15T00:00:00"/>
    <n v="1042"/>
    <n v="43211902"/>
    <s v="D9J19AA"/>
    <s v="HP"/>
    <s v="D9J19AA"/>
    <x v="33"/>
    <s v="each"/>
    <n v="1"/>
    <s v="$                 50.00"/>
    <s v="$           20.00"/>
    <s v="60%"/>
    <s v="Accessories"/>
    <x v="5"/>
    <x v="10"/>
    <s v="D9J19AA.jpg"/>
    <s v="N/A"/>
    <m/>
  </r>
  <r>
    <s v="NWN"/>
    <x v="0"/>
    <d v="2016-09-15T00:00:00"/>
    <n v="1043"/>
    <n v="43211902"/>
    <s v="DC198A"/>
    <s v="HP"/>
    <s v="DC198A"/>
    <x v="34"/>
    <s v="each"/>
    <n v="1"/>
    <s v="$                 30.00"/>
    <s v="$           12.00"/>
    <s v="60%"/>
    <s v="Accessories"/>
    <x v="5"/>
    <x v="10"/>
    <s v="DC198A.png"/>
    <s v="B00I4ALOUS"/>
    <m/>
  </r>
  <r>
    <s v="NWN"/>
    <x v="0"/>
    <d v="2016-09-15T00:00:00"/>
    <n v="1044"/>
    <n v="43211902"/>
    <s v="AS615AA"/>
    <s v="HP"/>
    <s v="AS615AA"/>
    <x v="35"/>
    <s v="each"/>
    <n v="1"/>
    <s v="$                 50.00"/>
    <s v="$           20.00"/>
    <s v="60%"/>
    <s v="Accessories"/>
    <x v="5"/>
    <x v="10"/>
    <s v="AS615AA.png"/>
    <s v="B003ONEX9Y"/>
    <m/>
  </r>
  <r>
    <s v="NWN"/>
    <x v="0"/>
    <d v="2016-09-15T00:00:00"/>
    <n v="1045"/>
    <n v="43211902"/>
    <s v="DL139A"/>
    <s v="HP"/>
    <s v="DL139A"/>
    <x v="36"/>
    <s v="each"/>
    <n v="1"/>
    <s v="$                 40.00"/>
    <s v="$           16.00"/>
    <s v="60%"/>
    <s v="Accessories"/>
    <x v="5"/>
    <x v="10"/>
    <s v="DL139A.png"/>
    <s v="B000225EN4"/>
    <m/>
  </r>
  <r>
    <s v="NWN"/>
    <x v="0"/>
    <d v="2016-09-15T00:00:00"/>
    <n v="1046"/>
    <n v="43211902"/>
    <s v="NL571AA"/>
    <s v="HP"/>
    <s v="NL571AA"/>
    <x v="37"/>
    <s v="each"/>
    <n v="1"/>
    <s v="$                 73.00"/>
    <s v="$           29.20"/>
    <s v="60%"/>
    <s v="Accessories"/>
    <x v="5"/>
    <x v="10"/>
    <s v="NL571AA.jpg"/>
    <s v="B001TPIRXC"/>
    <m/>
  </r>
  <r>
    <s v="NWN"/>
    <x v="0"/>
    <d v="2016-09-15T00:00:00"/>
    <n v="1047"/>
    <n v="43211902"/>
    <s v="BU516AA"/>
    <s v="HP"/>
    <s v="BU516AA"/>
    <x v="38"/>
    <s v="each"/>
    <n v="1"/>
    <s v="$               125.00"/>
    <s v="$           50.00"/>
    <s v="60%"/>
    <s v="Accessories"/>
    <x v="5"/>
    <x v="10"/>
    <s v="AS615AA.png"/>
    <s v="B003ONEX9Y"/>
    <m/>
  </r>
  <r>
    <s v="NWN"/>
    <x v="0"/>
    <d v="2016-09-15T00:00:00"/>
    <n v="1048"/>
    <n v="43211902"/>
    <s v="XP688AA"/>
    <s v="HP"/>
    <s v="XP688AA"/>
    <x v="39"/>
    <s v="each"/>
    <n v="1"/>
    <s v="$                 40.00"/>
    <s v="$           16.00"/>
    <s v="60%"/>
    <s v="Accessories"/>
    <x v="5"/>
    <x v="10"/>
    <s v="XP688AA.jpg"/>
    <s v="B004HYAXLQ"/>
    <m/>
  </r>
  <r>
    <s v="NWN"/>
    <x v="0"/>
    <d v="2016-09-15T00:00:00"/>
    <n v="1049"/>
    <n v="43211902"/>
    <s v="GS567AA"/>
    <s v="HP"/>
    <s v="GS567AA"/>
    <x v="40"/>
    <s v="each"/>
    <n v="1"/>
    <s v="$                 30.00"/>
    <s v="$           12.00"/>
    <s v="60%"/>
    <s v="Accessories"/>
    <x v="5"/>
    <x v="10"/>
    <s v="GS567AA.jpg"/>
    <s v="B000XR87XC"/>
    <m/>
  </r>
  <r>
    <s v="NWN"/>
    <x v="0"/>
    <d v="2016-09-15T00:00:00"/>
    <n v="1050"/>
    <n v="43211902"/>
    <s v="NQ576AA"/>
    <s v="HP"/>
    <s v="NQ576AA"/>
    <x v="41"/>
    <s v="each"/>
    <n v="1"/>
    <s v="$                 42.50"/>
    <s v="$           17.00"/>
    <s v="60%"/>
    <s v="Accessories"/>
    <x v="5"/>
    <x v="10"/>
    <s v="NQ576AA.jpg"/>
    <s v="B002J1NPVE"/>
    <m/>
  </r>
  <r>
    <s v="NWN"/>
    <x v="0"/>
    <d v="2016-09-15T00:00:00"/>
    <n v="1051"/>
    <n v="43211902"/>
    <s v="E0X93AA"/>
    <s v="HP"/>
    <s v="E0X93AA"/>
    <x v="42"/>
    <s v="each"/>
    <n v="1"/>
    <s v="$                 85.00"/>
    <s v="$           34.00"/>
    <s v="60%"/>
    <s v="Accessories"/>
    <x v="5"/>
    <x v="10"/>
    <s v="E0X93AA.jpg"/>
    <s v="B009AO5XK4"/>
    <m/>
  </r>
  <r>
    <s v="NWN"/>
    <x v="0"/>
    <d v="2016-09-15T00:00:00"/>
    <n v="1052"/>
    <n v="43211902"/>
    <s v="A2U57AA"/>
    <s v="HP"/>
    <s v="A2U57AA"/>
    <x v="43"/>
    <s v="each"/>
    <n v="1"/>
    <s v="$               170.00"/>
    <s v="$           68.00"/>
    <s v="60%"/>
    <s v="Accessories"/>
    <x v="5"/>
    <x v="10"/>
    <s v="A2U57AA.jpg"/>
    <s v="B006ERUMP6"/>
    <m/>
  </r>
  <r>
    <s v="NWN"/>
    <x v="0"/>
    <d v="2016-09-15T00:00:00"/>
    <n v="1053"/>
    <n v="43211902"/>
    <s v="J3J88AV"/>
    <s v="HP"/>
    <s v="J3J88AV"/>
    <x v="44"/>
    <s v="each"/>
    <n v="1"/>
    <s v="$               405.00"/>
    <s v="$         162.00"/>
    <s v="60%"/>
    <s v="Components"/>
    <x v="5"/>
    <x v="12"/>
    <s v="J3J88AV.jpg"/>
    <s v="B0025B0EUS"/>
    <m/>
  </r>
  <r>
    <s v="NWN"/>
    <x v="0"/>
    <d v="2016-09-15T00:00:00"/>
    <n v="1054"/>
    <n v="43211902"/>
    <s v="J3J90AV"/>
    <s v="HP"/>
    <s v="J3J90AV"/>
    <x v="45"/>
    <s v="each"/>
    <n v="1"/>
    <s v="$            1,010.00"/>
    <s v="$         404.00"/>
    <s v="60%"/>
    <s v="Components"/>
    <x v="5"/>
    <x v="12"/>
    <s v="M9M38AV.jpg"/>
    <s v="B00C4OI7E6"/>
    <m/>
  </r>
  <r>
    <s v="NWN"/>
    <x v="0"/>
    <d v="2016-09-15T00:00:00"/>
    <n v="1055"/>
    <n v="43211902"/>
    <s v="J1P92AV"/>
    <s v="HP"/>
    <s v="J1P92AV"/>
    <x v="46"/>
    <s v="each"/>
    <n v="1"/>
    <s v="$               258.00"/>
    <s v="$         103.20"/>
    <s v="60%"/>
    <s v="Components"/>
    <x v="5"/>
    <x v="12"/>
    <s v="Nvidia Quadro.jpg"/>
    <s v="B00MPXS0F2"/>
    <m/>
  </r>
  <r>
    <s v="NWN"/>
    <x v="0"/>
    <d v="2016-09-15T00:00:00"/>
    <n v="1056"/>
    <n v="43211902"/>
    <s v="J1P95AV"/>
    <s v="HP"/>
    <s v="J1P95AV"/>
    <x v="47"/>
    <s v="each"/>
    <n v="1"/>
    <s v="$            1,618.00"/>
    <s v="$         647.20"/>
    <s v="60%"/>
    <s v="Components"/>
    <x v="5"/>
    <x v="12"/>
    <s v="Nvidia Quadro.jpg"/>
    <s v="B00MPXRZE4"/>
    <m/>
  </r>
  <r>
    <s v="NWN"/>
    <x v="0"/>
    <d v="2016-09-15T00:00:00"/>
    <n v="1057"/>
    <n v="43211902"/>
    <s v="J1P96AV"/>
    <s v="HP"/>
    <s v="J1P96AV"/>
    <x v="48"/>
    <s v="each"/>
    <n v="1"/>
    <s v="$            3,556.00"/>
    <s v="$      1,422.40"/>
    <s v="60%"/>
    <s v="Components"/>
    <x v="5"/>
    <x v="12"/>
    <s v="Nvidia Quadro.jpg"/>
    <s v="B00MPXS21E"/>
    <m/>
  </r>
  <r>
    <s v="NWN"/>
    <x v="0"/>
    <d v="2016-09-15T00:00:00"/>
    <n v="1058"/>
    <n v="43211902"/>
    <s v="J1P93AV"/>
    <s v="HP"/>
    <s v="J1P93AV"/>
    <x v="49"/>
    <s v="each"/>
    <n v="1"/>
    <s v="$               324.00"/>
    <s v="$         129.60"/>
    <s v="60%"/>
    <s v="Components"/>
    <x v="5"/>
    <x v="12"/>
    <s v="Nvidia Quadro.jpg"/>
    <s v="B00MO4RDBY"/>
    <m/>
  </r>
  <r>
    <s v="NWN"/>
    <x v="0"/>
    <d v="2016-09-15T00:00:00"/>
    <n v="1059"/>
    <n v="43211902"/>
    <s v="J6F21AV"/>
    <s v="HP"/>
    <s v="J6F21AV"/>
    <x v="50"/>
    <s v="each"/>
    <n v="1"/>
    <s v="$               663.00"/>
    <s v="$         265.20"/>
    <s v="60%"/>
    <s v="Components"/>
    <x v="5"/>
    <x v="12"/>
    <s v="Intel Xeon E5.jpg"/>
    <s v="B00KB4A2XA"/>
    <m/>
  </r>
  <r>
    <s v="NWN"/>
    <x v="0"/>
    <d v="2016-09-15T00:00:00"/>
    <n v="1060"/>
    <n v="43211902"/>
    <s v="J6F20AV"/>
    <s v="HP"/>
    <s v="J6F20AV"/>
    <x v="51"/>
    <s v="each"/>
    <n v="1"/>
    <s v="$               970.00"/>
    <s v="$         388.00"/>
    <s v="60%"/>
    <s v="Components"/>
    <x v="5"/>
    <x v="12"/>
    <m/>
    <m/>
    <s v="Duplicate"/>
  </r>
  <r>
    <s v="NWN"/>
    <x v="0"/>
    <d v="2016-09-15T00:00:00"/>
    <n v="1061"/>
    <n v="43211902"/>
    <s v="J6F19AV"/>
    <s v="HP"/>
    <s v="J6F19AV"/>
    <x v="52"/>
    <s v="each"/>
    <n v="1"/>
    <s v="$            1,293.00"/>
    <s v="$         517.20"/>
    <s v="60%"/>
    <s v="Components"/>
    <x v="5"/>
    <x v="12"/>
    <s v="Intel Xeon E5.jpg"/>
    <s v="B00KB4A2XA"/>
    <m/>
  </r>
  <r>
    <s v="NWN"/>
    <x v="0"/>
    <d v="2016-09-15T00:00:00"/>
    <n v="1062"/>
    <n v="43211902"/>
    <s v="J6F18AV"/>
    <s v="HP"/>
    <s v="J6F18AV"/>
    <x v="53"/>
    <s v="each"/>
    <n v="1"/>
    <s v="$            1,956.00"/>
    <s v="$         782.40"/>
    <s v="60%"/>
    <s v="Components"/>
    <x v="5"/>
    <x v="12"/>
    <s v="Intel Xeon E5.jpg"/>
    <s v="B00KB4A2XA"/>
    <m/>
  </r>
  <r>
    <s v="NWN"/>
    <x v="0"/>
    <d v="2016-09-15T00:00:00"/>
    <n v="1063"/>
    <n v="43211902"/>
    <s v="J6F17AV"/>
    <s v="HP"/>
    <s v="J6F17AV"/>
    <x v="54"/>
    <s v="each"/>
    <n v="1"/>
    <s v="$            3,395.00"/>
    <s v="$      1,358.00"/>
    <s v="60%"/>
    <s v="Components"/>
    <x v="5"/>
    <x v="12"/>
    <m/>
    <m/>
    <s v="Duplicate"/>
  </r>
  <r>
    <s v="NWN"/>
    <x v="0"/>
    <d v="2016-09-15T00:00:00"/>
    <n v="1064"/>
    <n v="43211902"/>
    <s v="J6F16AV"/>
    <s v="HP"/>
    <s v="J6F16AV"/>
    <x v="55"/>
    <s v="each"/>
    <n v="1"/>
    <s v="$            5,335.00"/>
    <s v="$      2,134.00"/>
    <s v="60%"/>
    <s v="Components"/>
    <x v="5"/>
    <x v="12"/>
    <s v="Intel Xeon E5.jpg"/>
    <s v="B00KB4A2XA"/>
    <m/>
  </r>
  <r>
    <s v="NWN"/>
    <x v="0"/>
    <d v="2016-09-15T00:00:00"/>
    <n v="1065"/>
    <n v="43211902"/>
    <s v="J6F36AV"/>
    <s v="HP"/>
    <s v="J6F36AV"/>
    <x v="56"/>
    <s v="each"/>
    <n v="1"/>
    <s v="$            2,102.00"/>
    <s v="$         840.80"/>
    <s v="60%"/>
    <s v="Components"/>
    <x v="5"/>
    <x v="12"/>
    <s v="Intel Xeon E5.jpg"/>
    <s v="B00KB4A2XA"/>
    <m/>
  </r>
  <r>
    <s v="NWN"/>
    <x v="0"/>
    <d v="2016-09-15T00:00:00"/>
    <n v="1066"/>
    <n v="43211902"/>
    <s v="G8X31AV"/>
    <s v="HP"/>
    <s v="G8X31AV"/>
    <x v="57"/>
    <s v="each"/>
    <n v="1"/>
    <s v="$            1,940.00"/>
    <s v="$         776.00"/>
    <s v="60%"/>
    <s v="Components"/>
    <x v="5"/>
    <x v="12"/>
    <s v="G8X31AV.jpg"/>
    <s v="B01D2CUCX2"/>
    <m/>
  </r>
  <r>
    <s v="NWN"/>
    <x v="0"/>
    <d v="2016-09-15T00:00:00"/>
    <n v="1067"/>
    <n v="43211902"/>
    <s v="G8X38AV"/>
    <s v="HP"/>
    <s v="G8X38AV"/>
    <x v="58"/>
    <s v="each"/>
    <n v="1"/>
    <s v="$            1,940.00"/>
    <s v="$         776.00"/>
    <s v="60%"/>
    <s v="Components"/>
    <x v="5"/>
    <x v="12"/>
    <s v="G8X31AV.jpg"/>
    <s v="B01D2CUCX2"/>
    <m/>
  </r>
  <r>
    <s v="NWN"/>
    <x v="0"/>
    <d v="2016-09-15T00:00:00"/>
    <n v="1068"/>
    <n v="43211902"/>
    <s v="G8X33AV"/>
    <s v="HP"/>
    <s v="G8X33AV"/>
    <x v="59"/>
    <s v="each"/>
    <n v="1"/>
    <s v="$            3,716.00"/>
    <s v="$      1,486.40"/>
    <s v="60%"/>
    <s v="Components"/>
    <x v="5"/>
    <x v="12"/>
    <s v="G8X31AV.jpg"/>
    <s v="B01D2CUCX2"/>
    <m/>
  </r>
  <r>
    <s v="NWN"/>
    <x v="0"/>
    <d v="2016-09-15T00:00:00"/>
    <n v="1069"/>
    <n v="43211902"/>
    <s v="K6D86AV"/>
    <s v="HP"/>
    <s v="K6D86AV"/>
    <x v="60"/>
    <s v="each"/>
    <n v="1"/>
    <s v="$            3,716.00"/>
    <s v="$      1,486.40"/>
    <s v="60%"/>
    <s v="Components"/>
    <x v="5"/>
    <x v="12"/>
    <s v="G8X31AV.jpg"/>
    <s v="B01D2CUCX2"/>
    <m/>
  </r>
  <r>
    <s v="NWN"/>
    <x v="0"/>
    <d v="2016-09-15T00:00:00"/>
    <n v="1070"/>
    <n v="43211902"/>
    <s v="G8X36AV"/>
    <s v="HP"/>
    <s v="G8X36AV"/>
    <x v="61"/>
    <s v="each"/>
    <n v="1"/>
    <s v="$            1,618.00"/>
    <s v="$         647.20"/>
    <s v="60%"/>
    <s v="Components"/>
    <x v="5"/>
    <x v="12"/>
    <s v="G8X31AV.jpg"/>
    <s v="B01D2CUCX2"/>
    <m/>
  </r>
  <r>
    <s v="NWN"/>
    <x v="0"/>
    <d v="2016-09-15T00:00:00"/>
    <n v="1071"/>
    <n v="43211902"/>
    <s v="J3J82AV"/>
    <s v="HP"/>
    <s v="J3J82AV"/>
    <x v="62"/>
    <s v="each"/>
    <n v="1"/>
    <s v="$               578.00"/>
    <s v="$         231.20"/>
    <s v="60%"/>
    <s v="Components"/>
    <x v="5"/>
    <x v="12"/>
    <s v="J3J83AV.jpg"/>
    <s v="N/A"/>
    <m/>
  </r>
  <r>
    <s v="NWN"/>
    <x v="0"/>
    <d v="2016-09-15T00:00:00"/>
    <n v="1072"/>
    <n v="43211902"/>
    <s v="J3J83AV"/>
    <s v="HP"/>
    <s v="J3J83AV"/>
    <x v="63"/>
    <s v="each"/>
    <n v="1"/>
    <s v="$            1,103.00"/>
    <s v="$         441.20"/>
    <s v="60%"/>
    <s v="Components"/>
    <x v="5"/>
    <x v="12"/>
    <s v="J3J83AV.jpg"/>
    <s v="N/A"/>
    <m/>
  </r>
  <r>
    <s v="NWN"/>
    <x v="0"/>
    <d v="2016-09-15T00:00:00"/>
    <n v="1073"/>
    <n v="43211902"/>
    <s v="N2Q44AV"/>
    <s v="HP"/>
    <s v="N2Q44AV"/>
    <x v="64"/>
    <s v="each"/>
    <n v="1"/>
    <s v="$               649.00"/>
    <s v="$         259.60"/>
    <s v="60%"/>
    <s v="Components"/>
    <x v="5"/>
    <x v="8"/>
    <m/>
    <m/>
    <s v="Duplicate"/>
  </r>
  <r>
    <s v="NWN"/>
    <x v="0"/>
    <d v="2016-09-15T00:00:00"/>
    <n v="1074"/>
    <n v="43211902"/>
    <s v="T3N35AV"/>
    <s v="HP"/>
    <s v="T3N35AV"/>
    <x v="65"/>
    <s v="each"/>
    <n v="1"/>
    <s v="$               450.00"/>
    <s v="$         180.00"/>
    <s v="60%"/>
    <s v="Accessories"/>
    <x v="5"/>
    <x v="8"/>
    <s v="T3N35AV.png"/>
    <s v="N/A"/>
    <m/>
  </r>
  <r>
    <s v="NWN"/>
    <x v="0"/>
    <d v="2016-09-15T00:00:00"/>
    <s v="1800-A"/>
    <n v="43211902"/>
    <s v="M1F41AA#ABA"/>
    <s v="HP"/>
    <s v="M1F41AA#ABA"/>
    <x v="66"/>
    <s v="each"/>
    <n v="1"/>
    <s v="$               315.00"/>
    <s v="$         126.00"/>
    <s v="60%"/>
    <s v="Accessories"/>
    <x v="5"/>
    <x v="13"/>
    <s v="M1F41AA-ABA.jpg"/>
    <s v="B01AAAZQPS"/>
    <m/>
  </r>
  <r>
    <s v="NWN"/>
    <x v="0"/>
    <d v="2016-09-15T00:00:00"/>
    <s v="1801-A"/>
    <n v="43211902"/>
    <s v="L4Q76AA#ABA"/>
    <s v="HP"/>
    <s v="L4Q76AA#ABA"/>
    <x v="67"/>
    <s v="each"/>
    <n v="1"/>
    <s v="$               565.00"/>
    <s v="$         226.00"/>
    <s v="60%"/>
    <s v="Accessories"/>
    <x v="5"/>
    <x v="14"/>
    <s v="L4Q76AA-ABA.jpg"/>
    <s v="B016ASUJCE"/>
    <m/>
  </r>
  <r>
    <s v="NWN"/>
    <x v="0"/>
    <d v="2016-09-15T00:00:00"/>
    <s v="1802-A"/>
    <n v="43211902"/>
    <s v="M1N98AA#ABA"/>
    <s v="HP"/>
    <s v="M1N98AA#ABA"/>
    <x v="68"/>
    <s v="each"/>
    <n v="1"/>
    <s v="$               400.00"/>
    <s v="$         160.00"/>
    <s v="60%"/>
    <s v="Accessories"/>
    <x v="5"/>
    <x v="15"/>
    <s v="M1N98AA-ABA.jpg"/>
    <s v="B015PW5E7Q"/>
    <m/>
  </r>
  <r>
    <s v="NWN"/>
    <x v="0"/>
    <d v="2016-09-15T00:00:00"/>
    <s v="1804-a"/>
    <n v="43211902"/>
    <s v="M1P02AA#ABA"/>
    <s v="HP"/>
    <s v="M1P02AA#ABA"/>
    <x v="69"/>
    <s v="each"/>
    <n v="1"/>
    <s v="$               565.00"/>
    <s v="$         226.00"/>
    <s v="60%"/>
    <s v="Accessories"/>
    <x v="5"/>
    <x v="16"/>
    <s v="M1P02AA-ABA.jpg"/>
    <s v="B01M697OXB"/>
    <m/>
  </r>
  <r>
    <s v="NWN"/>
    <x v="0"/>
    <d v="2016-09-15T00:00:00"/>
    <n v="3006"/>
    <n v="432001404"/>
    <s v="UE332E"/>
    <s v="HP"/>
    <s v="UE332E"/>
    <x v="70"/>
    <s v="each"/>
    <n v="1"/>
    <s v="$                 21.00"/>
    <s v="$           16.80"/>
    <s v="20%"/>
    <s v="Services"/>
    <x v="6"/>
    <x v="17"/>
    <s v="HP Care Pack.jpg"/>
    <s v="N/A"/>
    <m/>
  </r>
  <r>
    <s v="NWN"/>
    <x v="0"/>
    <d v="2016-09-15T00:00:00"/>
    <n v="3007"/>
    <n v="432001404"/>
    <s v="UE333E"/>
    <s v="HP"/>
    <s v="UE333E"/>
    <x v="71"/>
    <s v="each"/>
    <n v="1"/>
    <s v="$               115.00"/>
    <s v="$           92.00"/>
    <s v="20%"/>
    <s v="Services"/>
    <x v="6"/>
    <x v="17"/>
    <s v="HP Care Pack.jpg"/>
    <s v="N/A"/>
    <m/>
  </r>
  <r>
    <s v="NWN"/>
    <x v="0"/>
    <d v="2016-09-15T00:00:00"/>
    <n v="3008"/>
    <n v="432001404"/>
    <s v="UE334E"/>
    <s v="HP"/>
    <s v="UE334E"/>
    <x v="72"/>
    <s v="each"/>
    <n v="1"/>
    <s v="$               199.00"/>
    <s v="$         159.20"/>
    <s v="20%"/>
    <s v="Services"/>
    <x v="6"/>
    <x v="17"/>
    <s v="HP Care Pack.jpg"/>
    <s v="N/A"/>
    <m/>
  </r>
  <r>
    <s v="NWN"/>
    <x v="0"/>
    <d v="2016-09-15T00:00:00"/>
    <n v="3009"/>
    <n v="432001404"/>
    <s v="UE342E"/>
    <s v="HP"/>
    <s v="UE342E"/>
    <x v="73"/>
    <s v="each"/>
    <n v="1"/>
    <s v="$                 19.00"/>
    <s v="$           15.20"/>
    <s v="20%"/>
    <s v="Services"/>
    <x v="6"/>
    <x v="18"/>
    <s v="HP Care Pack.jpg"/>
    <s v="N/A"/>
    <m/>
  </r>
  <r>
    <s v="NWN"/>
    <x v="0"/>
    <d v="2016-09-15T00:00:00"/>
    <n v="3010"/>
    <n v="432001404"/>
    <s v="UE343E"/>
    <s v="HP"/>
    <s v="UE343E"/>
    <x v="74"/>
    <s v="each"/>
    <n v="1"/>
    <s v="$                 91.00"/>
    <s v="$           72.80"/>
    <s v="20%"/>
    <s v="Services"/>
    <x v="6"/>
    <x v="18"/>
    <s v="HP Care Pack.jpg"/>
    <s v="N/A"/>
    <m/>
  </r>
  <r>
    <s v="NWN"/>
    <x v="0"/>
    <d v="2016-09-15T00:00:00"/>
    <n v="3011"/>
    <n v="432001404"/>
    <s v="UE344E"/>
    <s v="HP"/>
    <s v="UE344E"/>
    <x v="75"/>
    <s v="each"/>
    <n v="1"/>
    <s v="$               166.00"/>
    <s v="$         132.80"/>
    <s v="20%"/>
    <s v="Services"/>
    <x v="6"/>
    <x v="18"/>
    <s v="HP Care Pack.jpg"/>
    <s v="N/A"/>
    <m/>
  </r>
  <r>
    <s v="NWN"/>
    <x v="0"/>
    <d v="2016-09-15T00:00:00"/>
    <n v="3400"/>
    <n v="432001404"/>
    <s v="U4847E"/>
    <s v="HP"/>
    <s v="U4847E"/>
    <x v="76"/>
    <s v="each"/>
    <n v="1"/>
    <s v="$                 69.00"/>
    <s v="$           55.20"/>
    <s v="20%"/>
    <s v="Services"/>
    <x v="6"/>
    <x v="19"/>
    <s v="HP Care Pack.jpg"/>
    <s v="N/A"/>
    <m/>
  </r>
  <r>
    <s v="NWN"/>
    <x v="0"/>
    <d v="2016-09-15T00:00:00"/>
    <n v="3401"/>
    <n v="432001404"/>
    <s v="U7927E"/>
    <s v="HP"/>
    <s v="U7927E"/>
    <x v="77"/>
    <s v="each"/>
    <n v="1"/>
    <s v="$               120.00"/>
    <s v="$           96.00"/>
    <s v="20%"/>
    <s v="Services"/>
    <x v="6"/>
    <x v="19"/>
    <s v="HP Care Pack.jpg"/>
    <s v="N/A"/>
    <m/>
  </r>
  <r>
    <s v="NWN"/>
    <x v="0"/>
    <d v="2016-09-15T00:00:00"/>
    <n v="3402"/>
    <n v="432001404"/>
    <s v="U7929E"/>
    <s v="HP"/>
    <s v="U7929E"/>
    <x v="78"/>
    <s v="each"/>
    <n v="1"/>
    <s v="$               172.00"/>
    <s v="$         137.60"/>
    <s v="20%"/>
    <s v="Services"/>
    <x v="6"/>
    <x v="19"/>
    <s v="HP Care Pack.jpg"/>
    <s v="N/A"/>
    <m/>
  </r>
  <r>
    <s v="NWN"/>
    <x v="0"/>
    <d v="2016-09-15T00:00:00"/>
    <n v="3500"/>
    <n v="432001404"/>
    <s v="U0J10E"/>
    <s v="HP"/>
    <s v="U0J10E"/>
    <x v="79"/>
    <s v="each"/>
    <n v="1"/>
    <s v="$                 31.00"/>
    <s v="$           24.80"/>
    <s v="20%"/>
    <s v="Services"/>
    <x v="6"/>
    <x v="20"/>
    <s v="HP Care Pack.jpg"/>
    <s v="N/A"/>
    <m/>
  </r>
  <r>
    <s v="NWN"/>
    <x v="0"/>
    <d v="2016-09-15T00:00:00"/>
    <n v="3501"/>
    <n v="432001404"/>
    <s v="U0J11E"/>
    <s v="HP"/>
    <s v="U0J11E"/>
    <x v="80"/>
    <s v="each"/>
    <n v="1"/>
    <s v="$                 67.00"/>
    <s v="$           53.60"/>
    <s v="20%"/>
    <s v="Services"/>
    <x v="6"/>
    <x v="20"/>
    <s v="HP Care Pack.jpg"/>
    <s v="N/A"/>
    <m/>
  </r>
  <r>
    <s v="NWN"/>
    <x v="0"/>
    <d v="2016-09-15T00:00:00"/>
    <n v="3502"/>
    <n v="432001404"/>
    <s v="U0J12E"/>
    <s v="HP"/>
    <s v="U0J12E"/>
    <x v="81"/>
    <s v="each"/>
    <n v="1"/>
    <s v="$                 41.00"/>
    <s v="$           32.80"/>
    <s v="20%"/>
    <s v="Services"/>
    <x v="6"/>
    <x v="20"/>
    <s v="HP Care Pack.jpg"/>
    <s v="N/A"/>
    <m/>
  </r>
  <r>
    <s v="NWN"/>
    <x v="0"/>
    <d v="2016-09-15T00:00:00"/>
    <n v="3503"/>
    <n v="432001404"/>
    <s v="U0J13E"/>
    <s v="HP"/>
    <s v="U0J13E"/>
    <x v="82"/>
    <s v="each"/>
    <n v="1"/>
    <s v="$                 70.00"/>
    <s v="$           56.00"/>
    <s v="20%"/>
    <s v="Services"/>
    <x v="6"/>
    <x v="20"/>
    <s v="HP Care Pack.jpg"/>
    <s v="N/A"/>
    <m/>
  </r>
  <r>
    <s v="NWN"/>
    <x v="0"/>
    <d v="2016-09-15T00:00:00"/>
    <n v="4000"/>
    <n v="81110000"/>
    <s v="999-5023"/>
    <s v="NWN"/>
    <s v="999-5023"/>
    <x v="83"/>
    <s v="each"/>
    <n v="1"/>
    <s v="$                 43.00"/>
    <s v="$           35.69"/>
    <s v="17%"/>
    <s v="Services"/>
    <x v="6"/>
    <x v="21"/>
    <s v="HP.jpg"/>
    <s v="N/A"/>
    <m/>
  </r>
  <r>
    <s v="NWN"/>
    <x v="0"/>
    <d v="2016-09-15T00:00:00"/>
    <n v="4001"/>
    <n v="81110000"/>
    <s v="999-2001"/>
    <s v="NWN"/>
    <s v="999-2001"/>
    <x v="84"/>
    <s v="each"/>
    <n v="1"/>
    <s v="$                 11.00"/>
    <s v="$             9.13"/>
    <s v="17%"/>
    <s v="Services"/>
    <x v="6"/>
    <x v="22"/>
    <s v="HP.jpg"/>
    <s v="N/A"/>
    <m/>
  </r>
  <r>
    <s v="NWN"/>
    <x v="0"/>
    <d v="2016-09-15T00:00:00"/>
    <n v="4002"/>
    <n v="81110000"/>
    <s v="999-0003"/>
    <s v="NWN"/>
    <s v="999-0003"/>
    <x v="85"/>
    <s v="each"/>
    <n v="1"/>
    <s v="$                 26.00"/>
    <s v="$           21.58"/>
    <s v="17%"/>
    <s v="Services"/>
    <x v="6"/>
    <x v="23"/>
    <s v="HP.jpg"/>
    <s v="N/A"/>
    <m/>
  </r>
  <r>
    <s v="NWN"/>
    <x v="0"/>
    <d v="2016-09-15T00:00:00"/>
    <n v="4003"/>
    <n v="81110000"/>
    <s v="999-0024"/>
    <s v="NWN"/>
    <s v="999-0024"/>
    <x v="86"/>
    <s v="each"/>
    <n v="1"/>
    <s v="$                 11.00"/>
    <s v="$             9.13"/>
    <s v="17%"/>
    <s v="Services"/>
    <x v="6"/>
    <x v="24"/>
    <s v="HP.jpg"/>
    <s v="N/A"/>
    <m/>
  </r>
  <r>
    <s v="NWN"/>
    <x v="0"/>
    <d v="2016-09-15T00:00:00"/>
    <s v="Non-Core *"/>
    <n v="81110000"/>
    <s v="999-5033"/>
    <s v="NWN"/>
    <s v="999-5033"/>
    <x v="87"/>
    <s v="each"/>
    <n v="1"/>
    <s v="$                 49.00"/>
    <s v="$           40.67"/>
    <s v="17%"/>
    <s v="Services"/>
    <x v="6"/>
    <x v="25"/>
    <s v="HP.jpg"/>
    <s v="N/A"/>
    <m/>
  </r>
  <r>
    <s v="NWN"/>
    <x v="0"/>
    <d v="2016-09-15T00:00:00"/>
    <n v="4005"/>
    <n v="81110000"/>
    <s v="999-5201"/>
    <s v="NWN"/>
    <s v="999-5201"/>
    <x v="88"/>
    <s v="each"/>
    <n v="1"/>
    <s v="$                 79.00"/>
    <s v="$           65.57"/>
    <s v="17%"/>
    <s v="Services"/>
    <x v="6"/>
    <x v="26"/>
    <s v="HP.jpg"/>
    <s v="N/A"/>
    <m/>
  </r>
  <r>
    <s v="TIG"/>
    <x v="1"/>
    <d v="2016-05-05T00:00:00"/>
    <s v="1002c"/>
    <m/>
    <s v="370-ACLY"/>
    <s v="DELL"/>
    <s v="370-ACLY"/>
    <x v="89"/>
    <s v="each"/>
    <n v="1"/>
    <s v="$             130.00"/>
    <s v="$                88.40"/>
    <s v="32%"/>
    <s v="Components"/>
    <x v="7"/>
    <x v="27"/>
    <s v="370-ACLY.jpg"/>
    <s v="B00S44NL46"/>
    <m/>
  </r>
  <r>
    <s v="TIG"/>
    <x v="1"/>
    <d v="2016-05-05T00:00:00"/>
    <s v="1003c"/>
    <m/>
    <s v="490-BCYL"/>
    <s v="DELL"/>
    <s v="490-BCYL"/>
    <x v="90"/>
    <s v="each"/>
    <n v="1"/>
    <s v="$             110.00"/>
    <s v="$                74.80"/>
    <s v="32%"/>
    <s v="Components"/>
    <x v="7"/>
    <x v="28"/>
    <s v="490-BCYL.jpg"/>
    <s v="B00FRHIIPK"/>
    <m/>
  </r>
  <r>
    <s v="TIG"/>
    <x v="1"/>
    <d v="2016-05-05T00:00:00"/>
    <s v="1005b"/>
    <m/>
    <s v="400-AIOY"/>
    <s v="DELL"/>
    <s v="400-AIOY"/>
    <x v="91"/>
    <s v="each"/>
    <n v="1"/>
    <s v="$             130.00"/>
    <s v="$                88.40"/>
    <s v="32%"/>
    <s v="Components"/>
    <x v="7"/>
    <x v="28"/>
    <s v="400-AIOY.jpg"/>
    <s v="B009FPPQAK"/>
    <m/>
  </r>
  <r>
    <s v="TIG"/>
    <x v="1"/>
    <d v="2016-05-05T00:00:00"/>
    <s v="1006b"/>
    <m/>
    <s v="470-ABLQ, 555- BCMT"/>
    <s v="DELL"/>
    <s v="470-ABLQ, 555- BCMT"/>
    <x v="92"/>
    <s v="each"/>
    <n v="1"/>
    <s v="$               53.00"/>
    <s v="$                36.04"/>
    <s v="32%"/>
    <s v="Components"/>
    <x v="7"/>
    <x v="28"/>
    <s v="470-ABLQ.jpg"/>
    <s v="B0197W86IE"/>
    <m/>
  </r>
  <r>
    <s v="TIG"/>
    <x v="1"/>
    <d v="2016-05-05T00:00:00"/>
    <s v="1007b"/>
    <m/>
    <s v="429-AAVN"/>
    <s v="DELL"/>
    <s v="429-AAVN"/>
    <x v="93"/>
    <s v="each"/>
    <n v="1"/>
    <s v="$               40.00"/>
    <s v="$                27.20"/>
    <s v="32%"/>
    <s v="Peripherals"/>
    <x v="7"/>
    <x v="28"/>
    <s v="429-AAVN.jpg"/>
    <s v="B00NJ6PIMC"/>
    <m/>
  </r>
  <r>
    <s v="TIG"/>
    <x v="1"/>
    <d v="2016-05-05T00:00:00"/>
    <s v="1008a"/>
    <m/>
    <s v="A4051228"/>
    <s v="DELL"/>
    <s v="A4051228"/>
    <x v="94"/>
    <s v="each"/>
    <n v="1"/>
    <s v="$                79.99"/>
    <s v="$                54.39"/>
    <s v="32%"/>
    <s v="Peripherals"/>
    <x v="7"/>
    <x v="28"/>
    <s v="A4051228.jpg"/>
    <s v="B003VAHYNC"/>
    <m/>
  </r>
  <r>
    <s v="TIG"/>
    <x v="1"/>
    <d v="2016-05-05T00:00:00"/>
    <s v="1009b"/>
    <m/>
    <s v="A7055994"/>
    <s v="DELL"/>
    <s v="A7055994"/>
    <x v="95"/>
    <s v="each"/>
    <n v="1"/>
    <s v="$                99.99"/>
    <s v="$                67.99"/>
    <s v="32%"/>
    <s v="Peripherals"/>
    <x v="7"/>
    <x v="28"/>
    <s v="A7055994.jpg"/>
    <s v="B002HWRJBM"/>
    <m/>
  </r>
  <r>
    <s v="TIG"/>
    <x v="1"/>
    <d v="2016-05-05T00:00:00"/>
    <s v="1010a"/>
    <m/>
    <s v="A6107465"/>
    <s v="DELL"/>
    <s v="A6107465"/>
    <x v="96"/>
    <s v="each"/>
    <n v="1"/>
    <s v="$                29.99"/>
    <s v="$                20.39"/>
    <s v="32%"/>
    <s v="Peripherals"/>
    <x v="7"/>
    <x v="28"/>
    <s v="A6107465.jpg"/>
    <s v="B007PJ4PN2"/>
    <m/>
  </r>
  <r>
    <s v="TIG"/>
    <x v="1"/>
    <d v="2016-05-05T00:00:00"/>
    <s v="1011b"/>
    <m/>
    <s v="A6024088"/>
    <s v="DELL"/>
    <s v="A6024088"/>
    <x v="97"/>
    <s v="each"/>
    <n v="1"/>
    <s v="$               39.99"/>
    <s v="$                27.19"/>
    <s v="32%"/>
    <s v="Peripherals"/>
    <x v="7"/>
    <x v="28"/>
    <s v="A6024088.jpg"/>
    <s v="B005KSAOKI"/>
    <m/>
  </r>
  <r>
    <s v="TIG"/>
    <x v="1"/>
    <d v="2016-05-05T00:00:00"/>
    <s v="1012b"/>
    <m/>
    <s v="A5950984"/>
    <s v="DELL"/>
    <s v="A5950984"/>
    <x v="98"/>
    <s v="each"/>
    <n v="1"/>
    <s v="$               33.99"/>
    <s v="$                23.11"/>
    <s v="32%"/>
    <s v="Accessories"/>
    <x v="7"/>
    <x v="28"/>
    <s v="A5950984.jpg"/>
    <s v="B005SDBYK4"/>
    <m/>
  </r>
  <r>
    <s v="TIG"/>
    <x v="1"/>
    <d v="2016-05-05T00:00:00"/>
    <s v="1013a"/>
    <m/>
    <s v="313-7362"/>
    <s v="DELL"/>
    <s v="313-7362"/>
    <x v="99"/>
    <s v="each"/>
    <n v="1"/>
    <s v="$                19.99"/>
    <s v="$                13.59"/>
    <s v="32%"/>
    <s v="Accessories"/>
    <x v="7"/>
    <x v="28"/>
    <s v="313-7362.jpg"/>
    <s v="B009NGI3J2"/>
    <m/>
  </r>
  <r>
    <s v="TIG"/>
    <x v="1"/>
    <d v="2016-05-05T00:00:00"/>
    <s v="1014c"/>
    <m/>
    <s v="A3881047"/>
    <s v="DELL"/>
    <s v="A3881047"/>
    <x v="100"/>
    <s v="each"/>
    <n v="1"/>
    <s v="$               14.99"/>
    <s v="$                10.19"/>
    <s v="32%"/>
    <s v="Accessories"/>
    <x v="7"/>
    <x v="28"/>
    <s v="A3881047.jpg"/>
    <s v="B003H4QPJQ"/>
    <m/>
  </r>
  <r>
    <s v="TIG"/>
    <x v="1"/>
    <d v="2016-05-05T00:00:00"/>
    <s v="1015a"/>
    <m/>
    <s v="A3793590"/>
    <s v="DELL"/>
    <s v="A3793590"/>
    <x v="101"/>
    <s v="each"/>
    <n v="1"/>
    <s v="$                12.99"/>
    <s v="$                  8.83"/>
    <s v="32%"/>
    <s v="Accessories"/>
    <x v="7"/>
    <x v="28"/>
    <s v="A3793590.jpg"/>
    <s v="B0000X0VCY"/>
    <m/>
  </r>
  <r>
    <s v="TIG"/>
    <x v="1"/>
    <d v="2016-05-05T00:00:00"/>
    <s v="1016b"/>
    <m/>
    <s v="470-AANH"/>
    <s v="DELL"/>
    <s v="470-AANH"/>
    <x v="102"/>
    <s v="each"/>
    <n v="1"/>
    <s v="$               24.99"/>
    <s v="$                16.99"/>
    <s v="32%"/>
    <s v="Accessories"/>
    <x v="7"/>
    <x v="28"/>
    <s v="470-AANH.jpg"/>
    <s v="B00Q20H3O8"/>
    <m/>
  </r>
  <r>
    <s v="TIG"/>
    <x v="1"/>
    <d v="2016-05-05T00:00:00"/>
    <s v="1017b"/>
    <m/>
    <s v="470-AANW"/>
    <s v="DELL"/>
    <s v="470-AANW"/>
    <x v="103"/>
    <s v="each"/>
    <n v="1"/>
    <s v="$              139.99"/>
    <s v="$                95.19"/>
    <s v="32%"/>
    <s v="Accessories"/>
    <x v="7"/>
    <x v="28"/>
    <s v="470-AANW.jpg"/>
    <s v="B019VPTGK4"/>
    <m/>
  </r>
  <r>
    <s v="TIG"/>
    <x v="1"/>
    <d v="2016-05-05T00:00:00"/>
    <s v="1019c"/>
    <m/>
    <s v="370-ACMQ"/>
    <s v="DELL"/>
    <s v="370-ACMQ"/>
    <x v="104"/>
    <s v="each"/>
    <n v="1"/>
    <s v="$              260.00"/>
    <s v="$              176.80"/>
    <s v="32%"/>
    <s v="Components"/>
    <x v="7"/>
    <x v="29"/>
    <s v="270-ACMQ.jpg"/>
    <s v="B01DR2SX9C"/>
    <m/>
  </r>
  <r>
    <s v="TIG"/>
    <x v="1"/>
    <d v="2016-05-05T00:00:00"/>
    <s v="1020c"/>
    <m/>
    <s v="490-BCPG"/>
    <s v="DELL"/>
    <s v="490-BCPG"/>
    <x v="90"/>
    <s v="each"/>
    <n v="1"/>
    <s v="$             110.00"/>
    <s v="$                74.80"/>
    <s v="32%"/>
    <s v="Components"/>
    <x v="7"/>
    <x v="29"/>
    <m/>
    <m/>
    <s v="Duplicate"/>
  </r>
  <r>
    <s v="TIG"/>
    <x v="1"/>
    <d v="2016-05-05T00:00:00"/>
    <s v="1021c"/>
    <m/>
    <s v="490-BCPF"/>
    <s v="DELL"/>
    <s v="490-BCPF"/>
    <x v="105"/>
    <s v="each"/>
    <n v="1"/>
    <s v="$             180.00"/>
    <s v="$              122.40"/>
    <s v="32%"/>
    <s v="Components"/>
    <x v="7"/>
    <x v="29"/>
    <s v="490-BCPF.jpg"/>
    <s v="B00FRHIIPK"/>
    <m/>
  </r>
  <r>
    <s v="TIG"/>
    <x v="1"/>
    <d v="2016-05-05T00:00:00"/>
    <s v="1022c"/>
    <m/>
    <s v="400-AIOY"/>
    <s v="DELL"/>
    <s v="400-AIOY"/>
    <x v="106"/>
    <s v="each"/>
    <n v="1"/>
    <s v="$             130.00"/>
    <s v="$                88.40"/>
    <s v="32%"/>
    <s v="Components"/>
    <x v="7"/>
    <x v="29"/>
    <m/>
    <m/>
    <s v="Duplicate"/>
  </r>
  <r>
    <s v="TIG"/>
    <x v="1"/>
    <d v="2016-05-05T00:00:00"/>
    <s v="1023c"/>
    <m/>
    <s v="400-AIRX"/>
    <s v="DELL"/>
    <s v="400-AIRX"/>
    <x v="107"/>
    <s v="each"/>
    <n v="1"/>
    <s v="$             200.00"/>
    <s v="$              136.00"/>
    <s v="32%"/>
    <s v="Components"/>
    <x v="7"/>
    <x v="29"/>
    <s v="400-AHHX.jpg"/>
    <s v="B007ZW2LY4"/>
    <m/>
  </r>
  <r>
    <s v="TIG"/>
    <x v="1"/>
    <d v="2016-05-05T00:00:00"/>
    <s v="1024c"/>
    <m/>
    <s v="400-AIRY"/>
    <s v="DELL"/>
    <s v="400-AIRY"/>
    <x v="108"/>
    <s v="each"/>
    <n v="1"/>
    <s v="$             400.00"/>
    <s v="$              272.00"/>
    <s v="32%"/>
    <s v="Components"/>
    <x v="7"/>
    <x v="29"/>
    <s v="400-AIRY.jpg"/>
    <s v="B017HN7578"/>
    <m/>
  </r>
  <r>
    <s v="TIG"/>
    <x v="1"/>
    <d v="2016-05-05T00:00:00"/>
    <s v="1026d"/>
    <m/>
    <s v="470-ABLQ, 555- BCMT"/>
    <s v="DELL"/>
    <s v="470-ABLQ, 555- BCMT"/>
    <x v="92"/>
    <s v="each"/>
    <n v="1"/>
    <s v="$               53.00"/>
    <s v="$                36.04"/>
    <s v="32%"/>
    <s v="Components"/>
    <x v="7"/>
    <x v="29"/>
    <m/>
    <m/>
    <s v="Duplicate"/>
  </r>
  <r>
    <s v="TIG"/>
    <x v="1"/>
    <d v="2016-05-05T00:00:00"/>
    <s v="1027d"/>
    <m/>
    <s v="631-AASS"/>
    <s v="DELL"/>
    <s v="631-AASS"/>
    <x v="109"/>
    <s v="each"/>
    <n v="1"/>
    <s v="$               15.00"/>
    <s v="$                10.20"/>
    <s v="32%"/>
    <s v="Components"/>
    <x v="7"/>
    <x v="29"/>
    <s v="631-AASS.jpg"/>
    <s v="N/A"/>
    <m/>
  </r>
  <r>
    <s v="TIG"/>
    <x v="1"/>
    <d v="2016-05-05T00:00:00"/>
    <s v="1028d"/>
    <m/>
    <s v="429-AAVN"/>
    <s v="DELL"/>
    <s v="429-AAVN"/>
    <x v="93"/>
    <s v="each"/>
    <n v="1"/>
    <s v="$               40.00"/>
    <s v="$                27.20"/>
    <s v="32%"/>
    <s v="Components"/>
    <x v="7"/>
    <x v="29"/>
    <m/>
    <m/>
    <s v="Duplicate"/>
  </r>
  <r>
    <s v="TIG"/>
    <x v="1"/>
    <d v="2016-05-05T00:00:00"/>
    <s v="1030b"/>
    <m/>
    <s v="338-BFJW"/>
    <s v="DELL"/>
    <s v="338-BFJW"/>
    <x v="110"/>
    <s v="each"/>
    <n v="1"/>
    <s v="$              340.00"/>
    <s v="$              231.20"/>
    <s v="32%"/>
    <s v="Components"/>
    <x v="7"/>
    <x v="30"/>
    <s v="Intel Xeon E5.jpg"/>
    <s v="B00KB4A2XA"/>
    <m/>
  </r>
  <r>
    <s v="TIG"/>
    <x v="1"/>
    <d v="2016-05-05T00:00:00"/>
    <s v="1031b"/>
    <m/>
    <s v="338-BFJV"/>
    <s v="DELL"/>
    <s v="338-BFJV"/>
    <x v="111"/>
    <s v="each"/>
    <n v="1"/>
    <s v="$          1,820.00"/>
    <s v="$           1,237.60"/>
    <s v="32%"/>
    <s v="Components"/>
    <x v="7"/>
    <x v="30"/>
    <s v="Intel Xeon E5.jpg"/>
    <s v="B00KB4A2XA"/>
    <m/>
  </r>
  <r>
    <s v="TIG"/>
    <x v="1"/>
    <d v="2016-05-05T00:00:00"/>
    <s v="1033b"/>
    <m/>
    <s v="370-ABUP"/>
    <s v="DELL"/>
    <s v="370-ABUP"/>
    <x v="112"/>
    <s v="each"/>
    <n v="1"/>
    <s v="$          1,040.00"/>
    <s v="$              707.20"/>
    <s v="32%"/>
    <s v="Components"/>
    <x v="7"/>
    <x v="30"/>
    <s v="370-AAMU.jpg"/>
    <s v="B00GEC4GFI"/>
    <m/>
  </r>
  <r>
    <s v="TIG"/>
    <x v="1"/>
    <d v="2016-05-05T00:00:00"/>
    <s v="1034b"/>
    <m/>
    <s v="490-BCCO"/>
    <s v="DELL"/>
    <s v="490-BCCO"/>
    <x v="113"/>
    <s v="each"/>
    <n v="1"/>
    <s v="$          2,200.00"/>
    <s v="$           1,496.00"/>
    <s v="32%"/>
    <s v="Components"/>
    <x v="7"/>
    <x v="30"/>
    <s v="Nvidia Quatro.jpg"/>
    <s v="B00MPXRZE4"/>
    <m/>
  </r>
  <r>
    <s v="TIG"/>
    <x v="1"/>
    <d v="2016-05-05T00:00:00"/>
    <s v="1035b"/>
    <m/>
    <s v="400-AETZ"/>
    <s v="DELL"/>
    <s v="400-AETZ"/>
    <x v="114"/>
    <s v="each"/>
    <n v="1"/>
    <s v="$             370.33"/>
    <s v="$              251.82"/>
    <s v="32%"/>
    <s v="Components"/>
    <x v="7"/>
    <x v="30"/>
    <s v="400-AETZ.jpg"/>
    <s v="B009DJ98X4"/>
    <m/>
  </r>
  <r>
    <s v="TIG"/>
    <x v="1"/>
    <d v="2016-05-05T00:00:00"/>
    <s v="1037b"/>
    <m/>
    <s v="400-AETZ, 401- AALE"/>
    <s v="DELL"/>
    <s v="400-AETZ, 401- AALE"/>
    <x v="115"/>
    <s v="each"/>
    <n v="1"/>
    <s v="$             729.00"/>
    <s v="$              495.72"/>
    <s v="32%"/>
    <s v="Components"/>
    <x v="7"/>
    <x v="30"/>
    <m/>
    <m/>
    <s v="Duplicate"/>
  </r>
  <r>
    <s v="TIG"/>
    <x v="1"/>
    <d v="2016-05-05T00:00:00"/>
    <s v="1040b"/>
    <m/>
    <s v="400-AECP"/>
    <s v="DELL"/>
    <s v="400-AECP"/>
    <x v="116"/>
    <s v="each"/>
    <n v="1"/>
    <s v="$             477.00"/>
    <s v="$              324.36"/>
    <s v="32%"/>
    <s v="Components"/>
    <x v="7"/>
    <x v="30"/>
    <s v="400-AIRY.jpg"/>
    <s v="B00UTW5RFC"/>
    <m/>
  </r>
  <r>
    <s v="TIG"/>
    <x v="1"/>
    <d v="2016-05-05T00:00:00"/>
    <s v="1041b"/>
    <m/>
    <s v="400-AECQ"/>
    <s v="DELL"/>
    <s v="400-AECQ"/>
    <x v="117"/>
    <s v="each"/>
    <n v="1"/>
    <s v="$             810.33"/>
    <s v="$              551.02"/>
    <s v="32%"/>
    <s v="Components"/>
    <x v="7"/>
    <x v="30"/>
    <s v="400-AIRY.jpg"/>
    <s v="B00DUGGAD2"/>
    <m/>
  </r>
  <r>
    <s v="TIG"/>
    <x v="1"/>
    <d v="2016-05-05T00:00:00"/>
    <s v="1042b"/>
    <m/>
    <s v="540-BBHC"/>
    <s v="DELL"/>
    <s v="540-BBHC"/>
    <x v="118"/>
    <s v="each"/>
    <n v="1"/>
    <s v="$             450.00"/>
    <s v="$              306.00"/>
    <s v="32%"/>
    <s v="Components"/>
    <x v="7"/>
    <x v="30"/>
    <s v="540-BBHC.jpg"/>
    <s v="B0077CS9UM"/>
    <m/>
  </r>
  <r>
    <s v="TIG"/>
    <x v="1"/>
    <d v="2016-05-05T00:00:00"/>
    <s v="1043b"/>
    <m/>
    <s v="555-BBGR"/>
    <s v="DELL"/>
    <s v="555-BBGR"/>
    <x v="119"/>
    <s v="each"/>
    <n v="1"/>
    <s v="$               49.00"/>
    <s v="$                33.32"/>
    <s v="32%"/>
    <s v="Components"/>
    <x v="7"/>
    <x v="30"/>
    <s v="555-BBGR.jpg"/>
    <s v="B009IA7O16"/>
    <m/>
  </r>
  <r>
    <s v="TIG"/>
    <x v="1"/>
    <d v="2016-05-05T00:00:00"/>
    <s v="1044b"/>
    <m/>
    <s v="429-AAPD"/>
    <s v="DELL"/>
    <s v="429-AAPD"/>
    <x v="120"/>
    <s v="each"/>
    <n v="1"/>
    <s v="$               30.00"/>
    <s v="$                20.40"/>
    <s v="32%"/>
    <s v="Components"/>
    <x v="7"/>
    <x v="30"/>
    <s v="429-AAPD.jpg"/>
    <s v="N/A"/>
    <m/>
  </r>
  <r>
    <s v="TIG"/>
    <x v="1"/>
    <d v="2016-05-05T00:00:00"/>
    <s v="1045B"/>
    <m/>
    <s v="429-AAUX"/>
    <s v="DELL"/>
    <s v="429-AAUX"/>
    <x v="121"/>
    <s v="each"/>
    <n v="1"/>
    <s v="$               59.99"/>
    <s v="$                40.79"/>
    <s v="32%"/>
    <s v="Components"/>
    <x v="7"/>
    <x v="31"/>
    <s v="429-AAUX.jpg"/>
    <s v="N/A"/>
    <m/>
  </r>
  <r>
    <s v="TIG"/>
    <x v="1"/>
    <d v="2016-05-05T00:00:00"/>
    <n v="1047"/>
    <m/>
    <s v="A4049069"/>
    <s v="DELL"/>
    <s v="A7287839"/>
    <x v="122"/>
    <s v="each"/>
    <n v="1"/>
    <s v="$                10.99"/>
    <s v="$                  7.47"/>
    <s v="32%"/>
    <s v="Accessories"/>
    <x v="7"/>
    <x v="31"/>
    <s v="A7287839.jpg"/>
    <s v="B00G9WHMHC"/>
    <m/>
  </r>
  <r>
    <s v="TIG"/>
    <x v="1"/>
    <d v="2016-05-05T00:00:00"/>
    <s v="1048b"/>
    <m/>
    <s v="A6188150"/>
    <s v="DELL"/>
    <s v="A6188150"/>
    <x v="123"/>
    <s v="each"/>
    <n v="1"/>
    <s v="$               27.55"/>
    <s v="$                18.73"/>
    <s v="32%"/>
    <s v="Accessories"/>
    <x v="7"/>
    <x v="31"/>
    <s v="A6188150.jpg"/>
    <s v="B00737IO2O"/>
    <m/>
  </r>
  <r>
    <s v="TIG"/>
    <x v="1"/>
    <d v="2016-05-05T00:00:00"/>
    <s v="1049c"/>
    <m/>
    <s v="338-BHUG"/>
    <s v="DELL"/>
    <s v="338-BHUG"/>
    <x v="124"/>
    <s v="each"/>
    <n v="1"/>
    <s v="$             235.00"/>
    <s v="$              159.80"/>
    <s v="32%"/>
    <s v="Components"/>
    <x v="7"/>
    <x v="32"/>
    <s v="338-BHUG.jpg"/>
    <s v="B0136JONRM"/>
    <m/>
  </r>
  <r>
    <s v="TIG"/>
    <x v="1"/>
    <d v="2016-05-05T00:00:00"/>
    <s v="1050c"/>
    <m/>
    <s v="338-BHUH"/>
    <s v="DELL"/>
    <s v="338-BHUH"/>
    <x v="125"/>
    <s v="each"/>
    <n v="1"/>
    <s v="$             340.00"/>
    <s v="$              231.20"/>
    <s v="32%"/>
    <s v="Components"/>
    <x v="7"/>
    <x v="32"/>
    <s v="338-BHUH.jpg"/>
    <s v="B01D4C7Z9Y"/>
    <m/>
  </r>
  <r>
    <s v="TIG"/>
    <x v="1"/>
    <d v="2016-05-05T00:00:00"/>
    <s v="1051c"/>
    <m/>
    <s v="370-ACHX"/>
    <s v="DELL"/>
    <s v="370-ACHX"/>
    <x v="126"/>
    <s v="each"/>
    <n v="1"/>
    <s v="$              130.00"/>
    <s v="$                88.40"/>
    <s v="32%"/>
    <s v="Components"/>
    <x v="7"/>
    <x v="32"/>
    <s v="370-AAMU.jpg"/>
    <s v="B00SYPTXG0"/>
    <m/>
  </r>
  <r>
    <s v="TIG"/>
    <x v="1"/>
    <d v="2016-05-05T00:00:00"/>
    <s v="1054c"/>
    <m/>
    <s v="400-AMPC"/>
    <s v="DELL"/>
    <s v="400-AMPC"/>
    <x v="127"/>
    <s v="each"/>
    <n v="1"/>
    <s v="$             200.00"/>
    <s v="$              136.00"/>
    <s v="32%"/>
    <s v="Components"/>
    <x v="7"/>
    <x v="32"/>
    <m/>
    <m/>
    <s v="Duplicate"/>
  </r>
  <r>
    <s v="TIG"/>
    <x v="1"/>
    <d v="2016-05-05T00:00:00"/>
    <s v="1055c"/>
    <m/>
    <s v="631-AAUF"/>
    <s v="DELL"/>
    <s v="631-AAUF"/>
    <x v="128"/>
    <s v="each"/>
    <n v="1"/>
    <s v="$               40.00"/>
    <s v="$                27.20"/>
    <s v="32%"/>
    <s v="Components"/>
    <x v="7"/>
    <x v="32"/>
    <s v="631-AAUF.jpg"/>
    <s v="B0167N9R8E"/>
    <m/>
  </r>
  <r>
    <s v="TIG"/>
    <x v="1"/>
    <d v="2016-05-05T00:00:00"/>
    <s v="1056c"/>
    <m/>
    <s v="429-AAWE"/>
    <s v="DELL"/>
    <s v="429-AAWE"/>
    <x v="93"/>
    <s v="each"/>
    <n v="1"/>
    <s v="$               40.00"/>
    <s v="$                27.20"/>
    <s v="32%"/>
    <s v="Components"/>
    <x v="7"/>
    <x v="32"/>
    <m/>
    <m/>
    <s v="Duplicate"/>
  </r>
  <r>
    <s v="TIG"/>
    <x v="1"/>
    <d v="2016-05-05T00:00:00"/>
    <s v="1057a"/>
    <m/>
    <s v="A3793590"/>
    <s v="DELL"/>
    <s v="A3793590"/>
    <x v="129"/>
    <s v="each"/>
    <n v="1"/>
    <s v="$                12.99"/>
    <s v="$                  8.83"/>
    <s v="32%"/>
    <s v="Accessories"/>
    <x v="7"/>
    <x v="33"/>
    <m/>
    <m/>
    <s v="Duplicate"/>
  </r>
  <r>
    <s v="TIG"/>
    <x v="1"/>
    <d v="2016-05-05T00:00:00"/>
    <s v="1058b"/>
    <m/>
    <s v="A7639742"/>
    <s v="DELL"/>
    <s v="A7639742"/>
    <x v="130"/>
    <s v="each"/>
    <n v="1"/>
    <s v="$               15.99"/>
    <s v="$                10.87"/>
    <s v="32%"/>
    <s v="Accessories"/>
    <x v="7"/>
    <x v="33"/>
    <s v="A7639742.jpg"/>
    <s v="B001CLYM6O"/>
    <m/>
  </r>
  <r>
    <s v="TIG"/>
    <x v="1"/>
    <d v="2016-05-05T00:00:00"/>
    <s v="1059a"/>
    <m/>
    <s v="575-BBHE"/>
    <s v="DELL"/>
    <s v="575-BBHE"/>
    <x v="131"/>
    <s v="each"/>
    <n v="1"/>
    <s v="$               92.86"/>
    <s v="$                63.14"/>
    <s v="32%"/>
    <s v="Accessories"/>
    <x v="7"/>
    <x v="34"/>
    <s v="575-BBHE.jpg"/>
    <s v="B010ODGRX6"/>
    <m/>
  </r>
  <r>
    <s v="TIG"/>
    <x v="1"/>
    <d v="2016-05-05T00:00:00"/>
    <s v="1060a"/>
    <m/>
    <s v="575-BBHC"/>
    <s v="DELL"/>
    <s v="575-BBHC"/>
    <x v="132"/>
    <s v="each"/>
    <n v="1"/>
    <s v="$               28.57"/>
    <s v="$                19.43"/>
    <s v="32%"/>
    <s v="Accessories"/>
    <x v="7"/>
    <x v="34"/>
    <s v="575-BBHC.jpg"/>
    <s v="B00UX25VWM"/>
    <m/>
  </r>
  <r>
    <s v="TIG"/>
    <x v="1"/>
    <d v="2016-05-05T00:00:00"/>
    <s v="1061a"/>
    <m/>
    <s v="575-BBHF"/>
    <s v="DELL"/>
    <s v="575-BBHF"/>
    <x v="133"/>
    <s v="each"/>
    <n v="1"/>
    <s v="$               35.71"/>
    <s v="$                24.28"/>
    <s v="32%"/>
    <s v="Accessories"/>
    <x v="7"/>
    <x v="34"/>
    <s v="575-BBHF.jpg"/>
    <s v="N/A"/>
    <m/>
  </r>
  <r>
    <s v="TIG"/>
    <x v="1"/>
    <d v="2016-05-05T00:00:00"/>
    <s v="1062a"/>
    <m/>
    <s v="332-1236"/>
    <s v="DELL"/>
    <s v="332-1236"/>
    <x v="134"/>
    <s v="each"/>
    <n v="1"/>
    <s v="$              169.99"/>
    <s v="$              115.59"/>
    <s v="32%"/>
    <s v="Accessories"/>
    <x v="7"/>
    <x v="34"/>
    <s v="332-1236.jpg"/>
    <s v="B00DXYRKLW"/>
    <m/>
  </r>
  <r>
    <s v="TIG"/>
    <x v="1"/>
    <d v="2016-05-05T00:00:00"/>
    <s v="1063a"/>
    <m/>
    <s v="575-BBHH"/>
    <s v="DELL"/>
    <s v="575-BBHH"/>
    <x v="135"/>
    <s v="each"/>
    <n v="1"/>
    <s v="$             121.43"/>
    <s v="$                82.57"/>
    <s v="32%"/>
    <s v="Accessories"/>
    <x v="7"/>
    <x v="34"/>
    <s v="575-BBHH.jpg"/>
    <s v="B01FAKBT5Y"/>
    <m/>
  </r>
  <r>
    <s v="TIG"/>
    <x v="1"/>
    <d v="2016-05-05T00:00:00"/>
    <s v="1064a"/>
    <m/>
    <s v="382-BBDP"/>
    <s v="DELL"/>
    <s v="382-BBDP"/>
    <x v="136"/>
    <s v="each"/>
    <n v="1"/>
    <s v="$               13.00"/>
    <s v="$                   8.84"/>
    <s v="32%"/>
    <s v="Accessories"/>
    <x v="7"/>
    <x v="34"/>
    <s v="382-BBDP.jpg"/>
    <s v="B01LAYVT0O"/>
    <m/>
  </r>
  <r>
    <s v="TIG"/>
    <x v="1"/>
    <d v="2016-05-05T00:00:00"/>
    <n v="-1065"/>
    <m/>
    <s v="338-BHUU"/>
    <s v="DELL"/>
    <s v="338-BHUU"/>
    <x v="137"/>
    <s v="each"/>
    <n v="-1"/>
    <s v="$             340.00"/>
    <s v="$              231.20"/>
    <s v="32%"/>
    <s v="Components"/>
    <x v="7"/>
    <x v="35"/>
    <s v="338-BHUU.jpg"/>
    <s v="B01AASS99U"/>
    <m/>
  </r>
  <r>
    <s v="TIG"/>
    <x v="1"/>
    <d v="2016-05-05T00:00:00"/>
    <n v="-1066"/>
    <m/>
    <s v="370-AAMU"/>
    <s v="DELL"/>
    <s v="370-AAMU"/>
    <x v="138"/>
    <s v="each"/>
    <n v="-1"/>
    <s v="$             260.00"/>
    <s v="$              176.80"/>
    <s v="32%"/>
    <s v="Components"/>
    <x v="7"/>
    <x v="35"/>
    <s v="370-AAMU.jpg"/>
    <s v="B00B2ATGC0"/>
    <m/>
  </r>
  <r>
    <s v="TIG"/>
    <x v="1"/>
    <d v="2016-05-05T00:00:00"/>
    <n v="-1067"/>
    <m/>
    <s v="370-AAML"/>
    <s v="DELL"/>
    <s v="370-AAML"/>
    <x v="139"/>
    <s v="each"/>
    <n v="-1"/>
    <s v="$             130.00"/>
    <s v="$                88.40"/>
    <s v="32%"/>
    <s v="Components"/>
    <x v="7"/>
    <x v="35"/>
    <s v="370-AAML.jpg"/>
    <s v="B00I3FJ3J8"/>
    <m/>
  </r>
  <r>
    <s v="TIG"/>
    <x v="1"/>
    <d v="2016-05-05T00:00:00"/>
    <n v="-1068"/>
    <m/>
    <s v="400-AJKT"/>
    <s v="DELL"/>
    <s v="400-AJKT"/>
    <x v="140"/>
    <s v="each"/>
    <n v="-1"/>
    <s v="$             200.00"/>
    <s v="$              136.00"/>
    <s v="32%"/>
    <s v="Components"/>
    <x v="7"/>
    <x v="35"/>
    <s v="SSD.jpg"/>
    <s v="N/A"/>
    <m/>
  </r>
  <r>
    <s v="TIG"/>
    <x v="1"/>
    <d v="2016-05-05T00:00:00"/>
    <n v="-1069"/>
    <m/>
    <s v="338-BHUH"/>
    <s v="DELL"/>
    <s v="338-BHUH"/>
    <x v="125"/>
    <s v="each"/>
    <n v="-1"/>
    <s v="$             340.00"/>
    <s v="$              231.20"/>
    <s v="32%"/>
    <s v="Components"/>
    <x v="7"/>
    <x v="28"/>
    <s v="338-BHUU.jpg"/>
    <s v="B012M8LXQW"/>
    <m/>
  </r>
  <r>
    <s v="TIG"/>
    <x v="1"/>
    <d v="2016-05-05T00:00:00"/>
    <n v="-1070"/>
    <m/>
    <s v="370-ACMQ"/>
    <s v="DELL"/>
    <s v="370-ACMQ"/>
    <x v="141"/>
    <s v="each"/>
    <n v="-1"/>
    <s v="$             260.00"/>
    <s v="$              176.80"/>
    <s v="32%"/>
    <s v="Components"/>
    <x v="7"/>
    <x v="28"/>
    <m/>
    <m/>
    <s v="Duplicate"/>
  </r>
  <r>
    <s v="TIG"/>
    <x v="1"/>
    <d v="2016-05-05T00:00:00"/>
    <n v="-1071"/>
    <m/>
    <s v="400-AJKS"/>
    <s v="DELL"/>
    <s v="400-AJKS"/>
    <x v="142"/>
    <s v="each"/>
    <n v="-1"/>
    <s v="$             200.00"/>
    <s v="$              136.00"/>
    <s v="32%"/>
    <s v="Components"/>
    <x v="7"/>
    <x v="28"/>
    <m/>
    <m/>
    <s v="Duplicate"/>
  </r>
  <r>
    <s v="TIG"/>
    <x v="1"/>
    <d v="2016-05-05T00:00:00"/>
    <n v="-1072"/>
    <m/>
    <s v="400-AJCK"/>
    <s v="DELL"/>
    <s v="400-AJCK"/>
    <x v="143"/>
    <s v="each"/>
    <n v="-1"/>
    <s v="$             400.00"/>
    <s v="$              272.00"/>
    <s v="32%"/>
    <s v="Components"/>
    <x v="7"/>
    <x v="28"/>
    <s v="SSD.jpg"/>
    <s v="N/A"/>
    <m/>
  </r>
  <r>
    <s v="TIG"/>
    <x v="1"/>
    <d v="2016-05-05T00:00:00"/>
    <n v="-1073"/>
    <m/>
    <s v="490-BCYM"/>
    <s v="DELL"/>
    <s v="490-BCYM"/>
    <x v="144"/>
    <s v="each"/>
    <n v="-1"/>
    <s v="$             180.00"/>
    <s v="$              122.40"/>
    <s v="32%"/>
    <s v="Components"/>
    <x v="7"/>
    <x v="28"/>
    <s v="490-BCYL.png"/>
    <s v="B00FLMKI9A"/>
    <m/>
  </r>
  <r>
    <s v="TIG"/>
    <x v="1"/>
    <d v="2016-05-05T00:00:00"/>
    <n v="-1074"/>
    <m/>
    <s v="490-BCYL"/>
    <s v="DELL"/>
    <s v="490-BCYL"/>
    <x v="90"/>
    <s v="each"/>
    <n v="-1"/>
    <s v="$             110.00"/>
    <s v="$                74.80"/>
    <s v="32%"/>
    <s v="Components"/>
    <x v="7"/>
    <x v="28"/>
    <m/>
    <m/>
    <s v="Duplicate"/>
  </r>
  <r>
    <s v="TIG"/>
    <x v="1"/>
    <d v="2016-05-05T00:00:00"/>
    <n v="-1075"/>
    <m/>
    <s v="421-9983, 954-3463"/>
    <s v="DELL"/>
    <s v="421-9983, 954-3463"/>
    <x v="145"/>
    <s v="each"/>
    <n v="-1"/>
    <s v="$             104.00"/>
    <s v="$                70.72"/>
    <s v="32%"/>
    <s v="Services"/>
    <x v="7"/>
    <x v="28"/>
    <s v="421-9983.jpg"/>
    <s v="N/A"/>
    <m/>
  </r>
  <r>
    <s v="TIG"/>
    <x v="1"/>
    <d v="2016-05-05T00:00:00"/>
    <n v="-1076"/>
    <m/>
    <s v="400-AHZI"/>
    <s v="DELL"/>
    <s v="400-AHZI"/>
    <x v="146"/>
    <s v="each"/>
    <n v="-1"/>
    <s v="$             130.00"/>
    <s v="$                88.40"/>
    <s v="32%"/>
    <s v="Components"/>
    <x v="7"/>
    <x v="29"/>
    <s v="400-AIRY.jpg"/>
    <s v="B00STQHQCW"/>
    <m/>
  </r>
  <r>
    <s v="TIG"/>
    <x v="1"/>
    <d v="2016-05-05T00:00:00"/>
    <n v="-1077"/>
    <m/>
    <s v="370-ACMR"/>
    <s v="DELL"/>
    <s v="370-ACMR"/>
    <x v="147"/>
    <s v="each"/>
    <n v="-1"/>
    <s v="$             260.00"/>
    <s v="$              176.80"/>
    <s v="32%"/>
    <s v="Components"/>
    <x v="7"/>
    <x v="29"/>
    <m/>
    <m/>
    <s v="Duplicate"/>
  </r>
  <r>
    <s v="TIG"/>
    <x v="1"/>
    <d v="2016-05-05T00:00:00"/>
    <n v="-1078"/>
    <m/>
    <s v="338-BHUF"/>
    <s v="DELL"/>
    <s v="338-BHUF"/>
    <x v="148"/>
    <s v="each"/>
    <n v="-1"/>
    <s v="$             205.00"/>
    <s v="$              139.40"/>
    <s v="32%"/>
    <s v="Components"/>
    <x v="7"/>
    <x v="29"/>
    <s v="338-BHUF.jpg"/>
    <s v="B010T6CWI2"/>
    <m/>
  </r>
  <r>
    <s v="TIG"/>
    <x v="1"/>
    <d v="2016-05-05T00:00:00"/>
    <n v="-1079"/>
    <m/>
    <s v="338-BHUS"/>
    <s v="DELL"/>
    <s v="338-BHUS"/>
    <x v="149"/>
    <s v="each"/>
    <n v="-1"/>
    <s v="$             205.00"/>
    <s v="$              139.40"/>
    <s v="32%"/>
    <s v="Components"/>
    <x v="7"/>
    <x v="29"/>
    <s v="338-BHUF.jpg"/>
    <s v="B01BH4XX74"/>
    <m/>
  </r>
  <r>
    <s v="TIG"/>
    <x v="1"/>
    <d v="2016-05-05T00:00:00"/>
    <n v="-1080"/>
    <m/>
    <s v="370-ACKD"/>
    <s v="DELL"/>
    <s v="370-ACKD"/>
    <x v="150"/>
    <s v="each"/>
    <n v="-1"/>
    <s v="$             260.00"/>
    <s v="$              176.80"/>
    <s v="32%"/>
    <s v="Components"/>
    <x v="7"/>
    <x v="29"/>
    <m/>
    <m/>
    <s v="Duplicate"/>
  </r>
  <r>
    <s v="TIG"/>
    <x v="1"/>
    <d v="2016-05-05T00:00:00"/>
    <n v="-1081"/>
    <m/>
    <s v="370-ACKC"/>
    <s v="DELL"/>
    <s v="370-ACKC"/>
    <x v="151"/>
    <s v="each"/>
    <n v="-1"/>
    <s v="$             570.00"/>
    <s v="$              387.60"/>
    <s v="32%"/>
    <s v="Components"/>
    <x v="7"/>
    <x v="29"/>
    <m/>
    <m/>
    <s v="Duplicate"/>
  </r>
  <r>
    <s v="TIG"/>
    <x v="1"/>
    <d v="2016-05-05T00:00:00"/>
    <n v="-1082"/>
    <m/>
    <s v="400-AIRW"/>
    <s v="DELL"/>
    <s v="400-AIRW"/>
    <x v="152"/>
    <s v="each"/>
    <n v="-1"/>
    <s v="$             160.00"/>
    <s v="$              108.80"/>
    <s v="32%"/>
    <s v="Components"/>
    <x v="7"/>
    <x v="29"/>
    <s v="400-AIRY.jpg"/>
    <s v="B00HWHVOQS"/>
    <m/>
  </r>
  <r>
    <s v="TIG"/>
    <x v="1"/>
    <d v="2016-05-05T00:00:00"/>
    <n v="-1083"/>
    <m/>
    <s v="400-AJCL"/>
    <s v="DELL"/>
    <s v="400-AJCL"/>
    <x v="153"/>
    <s v="each"/>
    <n v="-1"/>
    <s v="$             900.00"/>
    <s v="$              612.00"/>
    <s v="32%"/>
    <s v="Components"/>
    <x v="7"/>
    <x v="29"/>
    <s v="400-AIRY.jpg"/>
    <s v="B01639694M"/>
    <m/>
  </r>
  <r>
    <s v="TIG"/>
    <x v="1"/>
    <d v="2016-05-05T00:00:00"/>
    <n v="-1084"/>
    <m/>
    <s v="490-BCQT"/>
    <s v="DELL"/>
    <s v="490-BCQT"/>
    <x v="154"/>
    <s v="each"/>
    <n v="-1"/>
    <s v="$             110.00"/>
    <s v="$                74.80"/>
    <s v="32%"/>
    <s v="Components"/>
    <x v="7"/>
    <x v="29"/>
    <m/>
    <m/>
    <s v="Duplicate"/>
  </r>
  <r>
    <s v="TIG"/>
    <x v="1"/>
    <d v="2016-05-05T00:00:00"/>
    <n v="-1085"/>
    <m/>
    <s v="325-BBQT"/>
    <s v="DELL"/>
    <s v="325-BBQT"/>
    <x v="155"/>
    <s v="each"/>
    <n v="-1"/>
    <s v="$               25.33"/>
    <s v="$                17.22"/>
    <s v="32%"/>
    <s v="Accessories"/>
    <x v="7"/>
    <x v="29"/>
    <s v="325-BBQT.jpg"/>
    <s v="N/A"/>
    <m/>
  </r>
  <r>
    <s v="TIG"/>
    <x v="1"/>
    <d v="2016-05-05T00:00:00"/>
    <n v="-1086"/>
    <m/>
    <s v="325-BBTM"/>
    <s v="DELL"/>
    <s v="325-BBTM"/>
    <x v="156"/>
    <s v="each"/>
    <n v="-1"/>
    <s v="$               28.57"/>
    <s v="$                19.43"/>
    <s v="32%"/>
    <s v="Accessories"/>
    <x v="7"/>
    <x v="29"/>
    <s v="325-BBTM.jpg"/>
    <s v="N/A"/>
    <m/>
  </r>
  <r>
    <s v="TIG"/>
    <x v="1"/>
    <d v="2016-05-05T00:00:00"/>
    <n v="-1087"/>
    <m/>
    <s v="370-ACHX"/>
    <s v="DELL"/>
    <s v="370-ACHX"/>
    <x v="126"/>
    <s v="each"/>
    <n v="-1"/>
    <s v="$             130.00"/>
    <s v="$                88.40"/>
    <s v="32%"/>
    <s v="Components"/>
    <x v="7"/>
    <x v="32"/>
    <m/>
    <m/>
    <s v="Duplicate"/>
  </r>
  <r>
    <s v="TIG"/>
    <x v="1"/>
    <d v="2016-05-05T00:00:00"/>
    <n v="-1088"/>
    <m/>
    <s v="370-ACHW"/>
    <s v="DELL"/>
    <s v="370-ACHW"/>
    <x v="157"/>
    <s v="each"/>
    <n v="-1"/>
    <s v="$             260.00"/>
    <s v="$              176.80"/>
    <s v="32%"/>
    <s v="Components"/>
    <x v="7"/>
    <x v="32"/>
    <s v="270-ACMQ.jpg"/>
    <s v="B01COKL3F4"/>
    <m/>
  </r>
  <r>
    <s v="TIG"/>
    <x v="1"/>
    <d v="2016-05-05T00:00:00"/>
    <n v="-1089"/>
    <m/>
    <s v="400-AKYB"/>
    <s v="DELL"/>
    <s v="400-AKYB"/>
    <x v="108"/>
    <s v="each"/>
    <n v="-1"/>
    <s v="$             400.00"/>
    <s v="$              272.00"/>
    <s v="32%"/>
    <s v="Components"/>
    <x v="7"/>
    <x v="32"/>
    <m/>
    <m/>
    <s v="Duplicate"/>
  </r>
  <r>
    <s v="TIG"/>
    <x v="1"/>
    <d v="2016-05-05T00:00:00"/>
    <n v="-1090"/>
    <m/>
    <s v="400-AHIF"/>
    <s v="DELL"/>
    <s v="400-AHIF"/>
    <x v="158"/>
    <s v="each"/>
    <n v="-1"/>
    <s v="$             900.00"/>
    <s v="$              612.00"/>
    <s v="32%"/>
    <s v="Components"/>
    <x v="7"/>
    <x v="32"/>
    <s v="400-AHHX.jpg"/>
    <s v="B00VX82PA6"/>
    <m/>
  </r>
  <r>
    <s v="TIG"/>
    <x v="1"/>
    <d v="2016-05-05T00:00:00"/>
    <n v="-1091"/>
    <m/>
    <s v="400-AHZH"/>
    <s v="DELL"/>
    <s v="400-AHZH"/>
    <x v="159"/>
    <s v="each"/>
    <n v="-1"/>
    <s v="$             160.00"/>
    <s v="$              108.80"/>
    <s v="32%"/>
    <s v="Components"/>
    <x v="7"/>
    <x v="32"/>
    <m/>
    <m/>
    <s v="Duplicate"/>
  </r>
  <r>
    <s v="TIG"/>
    <x v="1"/>
    <d v="2016-05-05T00:00:00"/>
    <n v="-1092"/>
    <m/>
    <s v="391-BCNF, 490-_x000a_BCTH"/>
    <s v="DELL"/>
    <s v="391-BCNF, 490-_x000a_BCTH"/>
    <x v="160"/>
    <s v="each"/>
    <n v="-1"/>
    <s v="$             685.00"/>
    <s v="$              465.80"/>
    <s v="32%"/>
    <s v="Accessories"/>
    <x v="7"/>
    <x v="32"/>
    <s v="490-BCTH.jpg"/>
    <s v="B012AQIOXQ"/>
    <m/>
  </r>
  <r>
    <s v="TIG"/>
    <x v="1"/>
    <d v="2016-05-05T00:00:00"/>
    <s v="1800b"/>
    <m/>
    <s v="858-BBCU"/>
    <s v="DELL"/>
    <s v="858-BBCU"/>
    <x v="161"/>
    <s v="each"/>
    <n v="1"/>
    <s v="$             189.99"/>
    <s v="$              129.20"/>
    <s v="32%"/>
    <s v="Accessories"/>
    <x v="8"/>
    <x v="36"/>
    <s v="858-BBCU.jpg"/>
    <s v="B0143Q495S"/>
    <m/>
  </r>
  <r>
    <s v="TIG"/>
    <x v="1"/>
    <d v="2016-05-05T00:00:00"/>
    <s v="1801a"/>
    <m/>
    <s v="TD2220"/>
    <s v="VIEWSONIC"/>
    <s v="TD2220"/>
    <x v="162"/>
    <s v="each"/>
    <n v="1"/>
    <s v="$              445.00"/>
    <s v="$              302.60"/>
    <s v="32%"/>
    <s v="Accessories"/>
    <x v="8"/>
    <x v="36"/>
    <s v="TD2220.jpg"/>
    <s v="B009F1IKFC"/>
    <m/>
  </r>
  <r>
    <s v="TIG"/>
    <x v="1"/>
    <d v="2016-05-05T00:00:00"/>
    <s v="1802a"/>
    <m/>
    <s v="320-9704"/>
    <s v="DELL"/>
    <s v="320-9704"/>
    <x v="163"/>
    <s v="each"/>
    <n v="1"/>
    <s v="$              219.99"/>
    <s v="$              149.59"/>
    <s v="32%"/>
    <s v="Accessories"/>
    <x v="8"/>
    <x v="36"/>
    <s v="320-9704.jpg"/>
    <s v="B008OZSNAC"/>
    <m/>
  </r>
  <r>
    <s v="TIG"/>
    <x v="1"/>
    <d v="2016-05-05T00:00:00"/>
    <s v="1803c"/>
    <m/>
    <s v="320-9794"/>
    <s v="DELL"/>
    <s v="320-9794"/>
    <x v="164"/>
    <s v="each"/>
    <n v="1"/>
    <s v="$             299.99"/>
    <s v="$              204.00"/>
    <s v="32%"/>
    <s v="Accessories"/>
    <x v="8"/>
    <x v="36"/>
    <s v="320-9794.jpg"/>
    <s v="B00EMB4KVI"/>
    <m/>
  </r>
  <r>
    <s v="TIG"/>
    <x v="1"/>
    <d v="2016-05-05T00:00:00"/>
    <s v="2000b"/>
    <m/>
    <s v="997-8533, 997-8536"/>
    <s v="DELL"/>
    <s v="997-8533, 997-8536"/>
    <x v="165"/>
    <s v="each"/>
    <n v="1"/>
    <s v="$              188.00"/>
    <s v="$              101.52"/>
    <s v="46%"/>
    <s v="Services"/>
    <x v="9"/>
    <x v="37"/>
    <s v="Dell.png"/>
    <s v="N/A"/>
    <m/>
  </r>
  <r>
    <s v="TIG"/>
    <x v="1"/>
    <d v="2016-05-05T00:00:00"/>
    <s v="2001b"/>
    <m/>
    <s v="997-8538, 997-8533"/>
    <s v="DELL"/>
    <s v="997-8538, 997-8533"/>
    <x v="166"/>
    <s v="each"/>
    <n v="1"/>
    <s v="$              228.00"/>
    <s v="$              123.12"/>
    <s v="46%"/>
    <s v="Services"/>
    <x v="9"/>
    <x v="37"/>
    <s v="Dell.png"/>
    <s v="N/A"/>
    <m/>
  </r>
  <r>
    <s v="TIG"/>
    <x v="1"/>
    <d v="2016-05-05T00:00:00"/>
    <s v="2002b"/>
    <m/>
    <s v="984-0092"/>
    <s v="DELL"/>
    <s v="984-0092"/>
    <x v="167"/>
    <s v="each"/>
    <n v="1"/>
    <s v="$               20.00"/>
    <s v="$                10.80"/>
    <s v="46%"/>
    <s v="Services"/>
    <x v="9"/>
    <x v="38"/>
    <s v="Dell.png"/>
    <s v="N/A"/>
    <m/>
  </r>
  <r>
    <s v="TIG"/>
    <x v="1"/>
    <d v="2016-05-05T00:00:00"/>
    <s v="2003a"/>
    <m/>
    <s v="981-3953"/>
    <s v="DELL"/>
    <s v="981-3953"/>
    <x v="168"/>
    <s v="each"/>
    <n v="1"/>
    <s v="$                25.00"/>
    <s v="$                13.50"/>
    <s v="46%"/>
    <s v="Services"/>
    <x v="9"/>
    <x v="38"/>
    <s v="Dell.png"/>
    <s v="N/A"/>
    <m/>
  </r>
  <r>
    <s v="TIG"/>
    <x v="1"/>
    <d v="2016-05-05T00:00:00"/>
    <s v="2004a"/>
    <m/>
    <s v="980-7554"/>
    <s v="DELL"/>
    <s v="980-7554"/>
    <x v="169"/>
    <s v="each"/>
    <n v="1"/>
    <s v="$                30.00"/>
    <s v="$                16.20"/>
    <s v="46%"/>
    <s v="Services"/>
    <x v="9"/>
    <x v="38"/>
    <s v="Dell.png"/>
    <s v="N/A"/>
    <m/>
  </r>
  <r>
    <s v="TIG"/>
    <x v="1"/>
    <d v="2016-05-05T00:00:00"/>
    <s v="2005a"/>
    <m/>
    <s v="983-7873, 986-4872"/>
    <s v="DELL"/>
    <s v="983-7873, 986-4872"/>
    <x v="170"/>
    <s v="each"/>
    <n v="1"/>
    <s v="$                39.00"/>
    <s v="$                21.06"/>
    <s v="46%"/>
    <s v="Services"/>
    <x v="9"/>
    <x v="39"/>
    <s v="warranty-logo.jpg"/>
    <s v="N/A"/>
    <m/>
  </r>
  <r>
    <s v="TIG"/>
    <x v="1"/>
    <d v="2016-05-05T00:00:00"/>
    <s v="2006a"/>
    <m/>
    <s v="983-1324"/>
    <s v="DELL"/>
    <s v="983-1324"/>
    <x v="171"/>
    <s v="each"/>
    <n v="1"/>
    <s v="$                49.00"/>
    <s v="$                26.46"/>
    <s v="46%"/>
    <s v="Services"/>
    <x v="9"/>
    <x v="39"/>
    <s v="warranty-logo.jpg"/>
    <s v="N/A"/>
    <m/>
  </r>
  <r>
    <s v="TIG"/>
    <x v="1"/>
    <d v="2016-05-05T00:00:00"/>
    <s v="2007b"/>
    <m/>
    <s v="997-7166, 997-7163"/>
    <s v="DELL"/>
    <s v="997-7166, 997-7163"/>
    <x v="172"/>
    <s v="each"/>
    <n v="1"/>
    <s v="$              372.00"/>
    <s v="$              200.88"/>
    <s v="46%"/>
    <s v="Services"/>
    <x v="9"/>
    <x v="30"/>
    <s v="Dell.png"/>
    <s v="N/A"/>
    <m/>
  </r>
  <r>
    <s v="TIG"/>
    <x v="1"/>
    <d v="2016-05-05T00:00:00"/>
    <s v="2008b"/>
    <m/>
    <s v="997-7163, 997-7168"/>
    <s v="DELL"/>
    <s v="997-7163, 997-7168"/>
    <x v="173"/>
    <s v="each"/>
    <n v="1"/>
    <s v="$              472.00"/>
    <s v="$              254.88"/>
    <s v="46%"/>
    <s v="Services"/>
    <x v="9"/>
    <x v="30"/>
    <s v="Dell.png"/>
    <s v="N/A"/>
    <m/>
  </r>
  <r>
    <s v="TIG"/>
    <x v="1"/>
    <d v="2016-05-05T00:00:00"/>
    <s v="2009a"/>
    <m/>
    <s v="984-1772"/>
    <s v="DELL"/>
    <s v="984-1772"/>
    <x v="167"/>
    <s v="each"/>
    <n v="1"/>
    <s v="$                20.00"/>
    <s v="$                10.80"/>
    <s v="46%"/>
    <s v="Services"/>
    <x v="9"/>
    <x v="30"/>
    <s v="Dell.png"/>
    <s v="N/A"/>
    <m/>
  </r>
  <r>
    <s v="TIG"/>
    <x v="1"/>
    <d v="2016-05-05T00:00:00"/>
    <s v="2010a"/>
    <m/>
    <s v="981-5573"/>
    <s v="DELL"/>
    <s v="981-5573"/>
    <x v="168"/>
    <s v="each"/>
    <n v="1"/>
    <s v="$                25.00"/>
    <s v="$                13.50"/>
    <s v="46%"/>
    <s v="Services"/>
    <x v="9"/>
    <x v="30"/>
    <s v="Dell.png"/>
    <s v="N/A"/>
    <m/>
  </r>
  <r>
    <s v="TIG"/>
    <x v="1"/>
    <d v="2016-05-05T00:00:00"/>
    <s v="2011a"/>
    <m/>
    <s v="980-9194"/>
    <s v="DELL"/>
    <s v="980-9194"/>
    <x v="169"/>
    <s v="each"/>
    <n v="1"/>
    <s v="$                30.00"/>
    <s v="$                16.20"/>
    <s v="46%"/>
    <s v="Services"/>
    <x v="9"/>
    <x v="30"/>
    <s v="Dell.png"/>
    <s v="N/A"/>
    <m/>
  </r>
  <r>
    <s v="TIG"/>
    <x v="1"/>
    <d v="2016-05-05T00:00:00"/>
    <s v="2012c"/>
    <m/>
    <s v="803-8591, 803-8583"/>
    <s v="DELL"/>
    <s v="803-8591, 803-8583"/>
    <x v="174"/>
    <s v="each"/>
    <n v="1"/>
    <s v="$             178.00"/>
    <s v="$                96.12"/>
    <s v="46%"/>
    <s v="Services"/>
    <x v="9"/>
    <x v="38"/>
    <s v="Dell.png"/>
    <s v="N/A"/>
    <m/>
  </r>
  <r>
    <s v="TIG"/>
    <x v="1"/>
    <d v="2016-05-05T00:00:00"/>
    <s v="2013c"/>
    <m/>
    <s v="803-8583, 803-8593"/>
    <s v="DELL"/>
    <s v="803-8583, 803-8593"/>
    <x v="175"/>
    <s v="each"/>
    <n v="1"/>
    <s v="$             208.00"/>
    <s v="$              112.32"/>
    <s v="46%"/>
    <s v="Services"/>
    <x v="9"/>
    <x v="38"/>
    <s v="Dell.png"/>
    <s v="N/A"/>
    <m/>
  </r>
  <r>
    <s v="TIG"/>
    <x v="1"/>
    <d v="2016-05-05T00:00:00"/>
    <s v="2014a"/>
    <m/>
    <s v="A6047259"/>
    <s v="DELL"/>
    <s v="A6047259"/>
    <x v="176"/>
    <s v="each"/>
    <n v="1"/>
    <s v="$                49.00"/>
    <s v="$                26.46"/>
    <s v="46%"/>
    <s v="Services"/>
    <x v="9"/>
    <x v="40"/>
    <s v="Dell.png"/>
    <s v="N/A"/>
    <m/>
  </r>
  <r>
    <s v="TIG"/>
    <x v="1"/>
    <d v="2016-05-05T00:00:00"/>
    <s v="2015a"/>
    <m/>
    <s v="A6047260"/>
    <s v="DELL"/>
    <s v="A6047260"/>
    <x v="177"/>
    <s v="each"/>
    <n v="1"/>
    <s v="$                49.00"/>
    <s v="$                26.46"/>
    <s v="46%"/>
    <s v="Services"/>
    <x v="9"/>
    <x v="40"/>
    <s v="Dell.png"/>
    <s v="N/A"/>
    <m/>
  </r>
  <r>
    <s v="TIG"/>
    <x v="1"/>
    <d v="2016-05-05T00:00:00"/>
    <s v="2016c"/>
    <m/>
    <s v="997-6870, 997-6873"/>
    <s v="DELL"/>
    <s v="997-6870, 997-6873"/>
    <x v="178"/>
    <s v="each"/>
    <n v="1"/>
    <s v="$             322.00"/>
    <s v="$              173.88"/>
    <s v="46%"/>
    <s v="Services"/>
    <x v="9"/>
    <x v="41"/>
    <s v="Dell.png"/>
    <s v="N/A"/>
    <m/>
  </r>
  <r>
    <s v="TIG"/>
    <x v="1"/>
    <d v="2016-05-05T00:00:00"/>
    <s v="2017d"/>
    <m/>
    <s v="997-6870, 997-6875"/>
    <s v="DELL"/>
    <s v="997-6870, 997-6875"/>
    <x v="179"/>
    <s v="each"/>
    <n v="1"/>
    <s v="$             342.00"/>
    <s v="$              184.68"/>
    <s v="46%"/>
    <s v="Services"/>
    <x v="9"/>
    <x v="41"/>
    <s v="Dell.png"/>
    <s v="N/A"/>
    <m/>
  </r>
  <r>
    <s v="TIG"/>
    <x v="1"/>
    <d v="2016-05-05T00:00:00"/>
    <n v="-2018"/>
    <m/>
    <s v="997-6870, 997-6873"/>
    <s v="DELL"/>
    <s v="997-6870, 997-6873"/>
    <x v="165"/>
    <s v="each"/>
    <n v="-1"/>
    <s v="$             322.00"/>
    <s v="$              173.88"/>
    <s v="46%"/>
    <s v="Services"/>
    <x v="9"/>
    <x v="42"/>
    <s v="Dell.png"/>
    <s v="N/A"/>
    <m/>
  </r>
  <r>
    <s v="TIG"/>
    <x v="1"/>
    <d v="2016-05-05T00:00:00"/>
    <n v="-2019"/>
    <m/>
    <s v="997-6870, 997-6875"/>
    <s v="DELL"/>
    <s v="997-6870, 997-6875"/>
    <x v="180"/>
    <s v="each"/>
    <n v="-1"/>
    <s v="$             342.00"/>
    <s v="$              184.68"/>
    <s v="46%"/>
    <s v="Services"/>
    <x v="9"/>
    <x v="42"/>
    <s v="Dell.png"/>
    <s v="N/A"/>
    <m/>
  </r>
  <r>
    <s v="TIG"/>
    <x v="1"/>
    <d v="2016-05-05T00:00:00"/>
    <s v="3000a"/>
    <m/>
    <s v="TIG-INS-CPU"/>
    <s v="TIG"/>
    <s v="TIG-INS-CPU"/>
    <x v="181"/>
    <s v="each"/>
    <n v="1"/>
    <s v="$               40.00"/>
    <s v="$                30.80"/>
    <s v="23%"/>
    <s v="Services"/>
    <x v="6"/>
    <x v="43"/>
    <s v="DCSS_Icon.jpg"/>
    <s v="N/A"/>
    <m/>
  </r>
  <r>
    <s v="TIG"/>
    <x v="1"/>
    <d v="2016-05-05T00:00:00"/>
    <s v="3001a"/>
    <m/>
    <s v="TIG-ATG-CPU"/>
    <s v="TIG"/>
    <s v="TIG-ATG-CPU"/>
    <x v="182"/>
    <s v="each"/>
    <n v="1"/>
    <s v="$               10.00"/>
    <s v="$                   7.70"/>
    <s v="23%"/>
    <s v="Services"/>
    <x v="6"/>
    <x v="43"/>
    <s v="gears.png"/>
    <s v="N/A"/>
    <m/>
  </r>
  <r>
    <s v="TIG"/>
    <x v="1"/>
    <d v="2016-05-05T00:00:00"/>
    <n v="3002"/>
    <m/>
    <s v="TIG-AIN-CPU"/>
    <s v="TIG"/>
    <s v="TIG-AIN-CPU"/>
    <x v="183"/>
    <s v="each"/>
    <n v="1"/>
    <s v="$                   -"/>
    <s v="$                    -"/>
    <s v="23%"/>
    <s v="Services"/>
    <x v="6"/>
    <x v="43"/>
    <s v="gears.png"/>
    <s v="N/A"/>
    <m/>
  </r>
  <r>
    <s v="TIG"/>
    <x v="1"/>
    <d v="2016-05-05T00:00:00"/>
    <s v="3003a"/>
    <m/>
    <s v="TIG-IMG-CPU"/>
    <s v="TIG"/>
    <s v="TIG-IMG-CPU"/>
    <x v="184"/>
    <s v="each"/>
    <n v="1"/>
    <s v="$               27.00"/>
    <s v="$                20.79"/>
    <s v="23%"/>
    <s v="Services"/>
    <x v="6"/>
    <x v="43"/>
    <s v="gears.png"/>
    <s v="N/A"/>
    <m/>
  </r>
  <r>
    <s v="TIG"/>
    <x v="1"/>
    <d v="2016-05-05T00:00:00"/>
    <n v="3004"/>
    <m/>
    <s v="TIG-SWC-CPU"/>
    <s v="TIG"/>
    <s v="TIG-SWC-CPU"/>
    <x v="185"/>
    <s v="each"/>
    <n v="1"/>
    <s v="$                   -"/>
    <s v="$                    -"/>
    <s v="23%"/>
    <s v="Services"/>
    <x v="6"/>
    <x v="43"/>
    <s v="DCSS_Icon.jpg"/>
    <s v="N/A"/>
    <m/>
  </r>
  <r>
    <s v="TIG"/>
    <x v="1"/>
    <d v="2016-05-05T00:00:00"/>
    <n v="3005"/>
    <m/>
    <s v="TIG-DIS-CPU"/>
    <s v="TIG"/>
    <s v="TIG-DIS-CPU"/>
    <x v="186"/>
    <s v="each"/>
    <n v="1"/>
    <s v="$                10.00"/>
    <s v="$                  7.70"/>
    <s v="23%"/>
    <s v="Services"/>
    <x v="6"/>
    <x v="43"/>
    <s v="gears.png"/>
    <s v="N/A"/>
    <m/>
  </r>
  <r>
    <s v="TIG"/>
    <x v="1"/>
    <d v="2016-05-05T00:00:00"/>
    <s v="Non-Core*"/>
    <m/>
    <s v="TIG-DLG-CPU"/>
    <s v="TIG"/>
    <s v="TIG-DLG-CPU"/>
    <x v="187"/>
    <s v="HOUR"/>
    <n v="1"/>
    <s v="$               46.00"/>
    <s v="$                35.42"/>
    <s v="23%"/>
    <s v="Services"/>
    <x v="6"/>
    <x v="43"/>
    <s v="DCSS_Icon.jpg"/>
    <s v="N/A"/>
    <m/>
  </r>
  <r>
    <s v="TIG"/>
    <x v="1"/>
    <d v="2016-05-05T00:00:00"/>
    <s v="3007a"/>
    <m/>
    <s v="TIG-EMG-CPU"/>
    <s v="TIG"/>
    <s v="TIG-EMG-CPU"/>
    <x v="188"/>
    <s v="HOUR"/>
    <n v="1"/>
    <s v="$               58.00"/>
    <s v="$                44.66"/>
    <s v="23%"/>
    <s v="Services"/>
    <x v="6"/>
    <x v="43"/>
    <s v="DCSS_Icon.jpg"/>
    <s v="N/A"/>
    <m/>
  </r>
  <r>
    <s v="TIG"/>
    <x v="1"/>
    <d v="2016-05-05T00:00:00"/>
    <n v="-3008"/>
    <m/>
    <s v="365-1245, 365-1401 "/>
    <s v="DELL"/>
    <s v="365-1245, 365-1401"/>
    <x v="189"/>
    <s v="each"/>
    <n v="-1"/>
    <s v="$             174.95"/>
    <s v="$              134.71"/>
    <s v="23%"/>
    <s v="Services"/>
    <x v="6"/>
    <x v="43"/>
    <s v="365-1401.jpg"/>
    <s v="B00ECFF9TG"/>
    <m/>
  </r>
  <r>
    <s v="TIG"/>
    <x v="1"/>
    <d v="2016-05-05T00:00:00"/>
    <s v="500d"/>
    <m/>
    <s v="210-AFLX, 575-BHQ"/>
    <s v="DELL"/>
    <s v="210-AFLX"/>
    <x v="190"/>
    <s v="each"/>
    <n v="1"/>
    <s v="$          1,722.29"/>
    <s v="$              757.81"/>
    <s v="56%"/>
    <s v="Desktop"/>
    <x v="10"/>
    <x v="44"/>
    <s v="210-AFLX.jpg"/>
    <s v="B017YUB9GM"/>
    <m/>
  </r>
  <r>
    <s v="TIG"/>
    <x v="1"/>
    <d v="2016-05-05T00:00:00"/>
    <s v="200c"/>
    <m/>
    <s v="210-AFIF"/>
    <s v="DELL"/>
    <s v="210-AFIF"/>
    <x v="191"/>
    <s v="each"/>
    <n v="1"/>
    <s v="$          1,295.86"/>
    <s v="$              570.18"/>
    <s v="56%"/>
    <s v="Desktop"/>
    <x v="10"/>
    <x v="45"/>
    <s v="210-AFIF.jpg"/>
    <s v="B0180O70R8"/>
    <m/>
  </r>
  <r>
    <s v="TIG"/>
    <x v="1"/>
    <d v="2016-05-05T00:00:00"/>
    <s v="203a"/>
    <m/>
    <s v="210-AFGG"/>
    <s v="DELL"/>
    <s v="210-AFGG"/>
    <x v="192"/>
    <s v="each"/>
    <n v="1"/>
    <s v="$          1,237.29"/>
    <s v="$              544.41"/>
    <s v="56%"/>
    <s v="Desktop"/>
    <x v="10"/>
    <x v="45"/>
    <s v="210-AFGG.jpg"/>
    <s v="B01INXZMDU"/>
    <m/>
  </r>
  <r>
    <s v="TIG"/>
    <x v="1"/>
    <d v="2016-05-05T00:00:00"/>
    <s v="430a"/>
    <m/>
    <s v="210-AFGK"/>
    <s v="DELL"/>
    <s v="210-AFGK"/>
    <x v="193"/>
    <s v="each"/>
    <n v="1"/>
    <s v="$          1,354.43"/>
    <s v="$              595.95"/>
    <s v="56%"/>
    <s v="Desktop"/>
    <x v="10"/>
    <x v="45"/>
    <s v="210-AFGK.jpg"/>
    <s v="B01BHSL020"/>
    <m/>
  </r>
  <r>
    <s v="TIG"/>
    <x v="1"/>
    <d v="2016-05-05T00:00:00"/>
    <s v="100d"/>
    <m/>
    <s v="210-AFXK"/>
    <s v="DELL"/>
    <s v="210-AFXK"/>
    <x v="194"/>
    <s v="each"/>
    <n v="1"/>
    <s v="$          1,013.71"/>
    <s v="$              446.03"/>
    <s v="56%"/>
    <s v="Desktop"/>
    <x v="10"/>
    <x v="46"/>
    <s v="210-AFXK.jpg"/>
    <s v="B019HQAL88"/>
    <m/>
  </r>
  <r>
    <s v="TIG"/>
    <x v="1"/>
    <d v="2016-05-05T00:00:00"/>
    <s v="102d"/>
    <m/>
    <s v="210-AFXL"/>
    <s v="DELL"/>
    <s v="210-AFXL"/>
    <x v="195"/>
    <s v="each"/>
    <n v="1"/>
    <s v="$          1,013.71"/>
    <s v="$              446.03"/>
    <s v="56%"/>
    <s v="Desktop"/>
    <x v="10"/>
    <x v="46"/>
    <s v="210-AFXL.jpg"/>
    <s v="B019HQAAUC"/>
    <m/>
  </r>
  <r>
    <s v="TIG"/>
    <x v="1"/>
    <d v="2016-05-05T00:00:00"/>
    <s v="106a"/>
    <m/>
    <s v="210-AFXJ"/>
    <s v="DELL"/>
    <s v="210-AFXJ"/>
    <x v="196"/>
    <s v="each"/>
    <n v="1"/>
    <s v="$             930.43"/>
    <s v="$              409.39"/>
    <s v="56%"/>
    <s v="Desktop"/>
    <x v="10"/>
    <x v="46"/>
    <s v="210-AFXJ.jpg"/>
    <s v="B019HQA2EQ"/>
    <m/>
  </r>
  <r>
    <s v="TIG"/>
    <x v="1"/>
    <d v="2016-05-05T00:00:00"/>
    <s v="202c"/>
    <m/>
    <s v="210-AFID"/>
    <s v="DELL"/>
    <s v="210-AFID"/>
    <x v="197"/>
    <s v="each"/>
    <n v="1"/>
    <s v="$          1,315.86"/>
    <s v="$              578.98"/>
    <s v="56%"/>
    <s v="Desktop"/>
    <x v="10"/>
    <x v="46"/>
    <s v="210-AFID.jpg"/>
    <s v="B01M5ISA5T"/>
    <m/>
  </r>
  <r>
    <s v="TIG"/>
    <x v="1"/>
    <d v="2016-05-05T00:00:00"/>
    <s v="400a"/>
    <m/>
    <s v="909686-51L"/>
    <s v="DELL"/>
    <s v="909686-51L"/>
    <x v="198"/>
    <s v="each"/>
    <n v="1"/>
    <s v="$              679.00"/>
    <s v="$              298.76"/>
    <s v="56%"/>
    <s v="Desktop"/>
    <x v="10"/>
    <x v="47"/>
    <s v="909686-51L.jpg"/>
    <s v="B00C2AT020"/>
    <m/>
  </r>
  <r>
    <s v="TIG"/>
    <x v="1"/>
    <d v="2016-05-05T00:00:00"/>
    <s v="300c"/>
    <m/>
    <s v="210-ACQM"/>
    <s v="DELL"/>
    <s v="210-ACQM"/>
    <x v="199"/>
    <s v="each"/>
    <n v="1"/>
    <s v="$          2,803.33"/>
    <s v="$           1,233.47"/>
    <s v="56%"/>
    <s v="Desktop"/>
    <x v="10"/>
    <x v="48"/>
    <s v="210-ACQM.jpg"/>
    <s v="N/A"/>
    <m/>
  </r>
  <r>
    <s v="NWN"/>
    <x v="2"/>
    <d v="2015-08-05T00:00:00"/>
    <n v="-401"/>
    <n v="-43211500"/>
    <s v="X1U91UP"/>
    <s v="HP"/>
    <s v="X1U91UP"/>
    <x v="200"/>
    <s v="each"/>
    <n v="-1"/>
    <s v="$            2,985.00"/>
    <s v="$       1,552.20"/>
    <s v="48%"/>
    <s v="Laptops"/>
    <x v="11"/>
    <x v="49"/>
    <s v="Y2P60UP.jpg"/>
    <s v="B01M0T3Q5O"/>
    <m/>
  </r>
  <r>
    <s v="NWN"/>
    <x v="2"/>
    <d v="2015-08-05T00:00:00"/>
    <n v="-402"/>
    <n v="-43211500"/>
    <s v="Y2P60UP"/>
    <s v="HP"/>
    <s v="Y2P60UP"/>
    <x v="201"/>
    <s v="each"/>
    <n v="-1"/>
    <s v="$            3,075.00"/>
    <s v="$       1,599.00"/>
    <s v="48%"/>
    <s v="Laptops"/>
    <x v="11"/>
    <x v="49"/>
    <s v="Y2P60UP.jpg"/>
    <s v="B01M0T3Q5O"/>
    <m/>
  </r>
  <r>
    <s v="NWN"/>
    <x v="2"/>
    <d v="2015-08-05T00:00:00"/>
    <n v="-403"/>
    <n v="-43211500"/>
    <s v="Y0C86UP"/>
    <s v="HP"/>
    <s v="Y0C86UP"/>
    <x v="202"/>
    <s v="each"/>
    <n v="-1"/>
    <s v="$            3,727.00"/>
    <s v="$       1,938.04"/>
    <s v="48%"/>
    <s v="Laptops"/>
    <x v="11"/>
    <x v="49"/>
    <s v="Y0C86UP"/>
    <s v="B01BA5I7PS"/>
    <m/>
  </r>
  <r>
    <s v="NWN"/>
    <x v="2"/>
    <d v="2015-08-05T00:00:00"/>
    <n v="-202"/>
    <n v="-43211500"/>
    <s v="W8E25UP"/>
    <s v="HP"/>
    <s v="W8E25UP"/>
    <x v="203"/>
    <s v="each"/>
    <n v="-1"/>
    <s v="$           1,395.00"/>
    <s v="$          725.40"/>
    <s v="48%"/>
    <s v="Laptops"/>
    <x v="12"/>
    <x v="50"/>
    <m/>
    <s v="N/A"/>
    <s v="Obsolete"/>
  </r>
  <r>
    <s v="NWN"/>
    <x v="2"/>
    <d v="2015-08-05T00:00:00"/>
    <n v="-203"/>
    <n v="-43211500"/>
    <s v="X1W81UP"/>
    <s v="HP"/>
    <s v="X1W81UP"/>
    <x v="204"/>
    <s v="each"/>
    <n v="-1"/>
    <s v="$           1,715.00"/>
    <s v="$          891.80"/>
    <s v="48%"/>
    <s v="Laptops"/>
    <x v="12"/>
    <x v="50"/>
    <s v="X1W81UP.jpg"/>
    <s v="B01D2CR1W2"/>
    <m/>
  </r>
  <r>
    <s v="NWN"/>
    <x v="2"/>
    <d v="2015-08-05T00:00:00"/>
    <n v="-204"/>
    <n v="-43211500"/>
    <s v="X1D03UP"/>
    <s v="HP"/>
    <s v="X1D03UP"/>
    <x v="205"/>
    <s v="each"/>
    <n v="-1"/>
    <s v="$            1,850.00"/>
    <s v="$          962.00"/>
    <s v="48%"/>
    <s v="Laptops"/>
    <x v="12"/>
    <x v="50"/>
    <s v="X1D03UP.jpg"/>
    <s v="B01CU4C60A"/>
    <m/>
  </r>
  <r>
    <s v="NWN"/>
    <x v="2"/>
    <d v="2015-08-05T00:00:00"/>
    <n v="-205"/>
    <n v="-43211500"/>
    <s v="X1W80UP"/>
    <s v="HP"/>
    <s v="X1W80UP"/>
    <x v="206"/>
    <s v="each"/>
    <n v="-1"/>
    <s v="$            2,250.00"/>
    <s v="$       1,170.00"/>
    <s v="48%"/>
    <s v="Laptops"/>
    <x v="12"/>
    <x v="50"/>
    <m/>
    <m/>
    <s v="Duplicate"/>
  </r>
  <r>
    <s v="NWN"/>
    <x v="2"/>
    <d v="2015-08-05T00:00:00"/>
    <n v="-101"/>
    <n v="-43211500"/>
    <s v="W8E24UP"/>
    <s v="HP"/>
    <s v="W8E24UP"/>
    <x v="207"/>
    <s v="each"/>
    <m/>
    <s v="$            1,325.00"/>
    <s v="$          689.00"/>
    <s v="48%"/>
    <s v="Laptops"/>
    <x v="13"/>
    <x v="51"/>
    <s v="W8E24UP.jpg"/>
    <s v="B01ABT5BDU"/>
    <m/>
  </r>
  <r>
    <s v="NWN"/>
    <x v="2"/>
    <d v="2015-08-05T00:00:00"/>
    <s v="301-B"/>
    <n v="43211500"/>
    <s v="L6N36UP"/>
    <s v="HP"/>
    <s v="L6N36UP"/>
    <x v="208"/>
    <s v="each"/>
    <n v="1"/>
    <s v="$            3,595.00"/>
    <s v="$       1,869.40"/>
    <s v="48%"/>
    <s v="Laptops"/>
    <x v="14"/>
    <x v="52"/>
    <s v="L6N36UP.jpg"/>
    <s v="B01N2WC96K"/>
    <m/>
  </r>
  <r>
    <s v="NWN"/>
    <x v="2"/>
    <d v="2015-08-05T00:00:00"/>
    <n v="-302"/>
    <n v="-43211500"/>
    <s v="W8E26UP"/>
    <s v="HP"/>
    <s v="W8E26UP"/>
    <x v="209"/>
    <s v="each"/>
    <n v="-1"/>
    <s v="$            1,698.00"/>
    <s v="$          882.96"/>
    <s v="48%"/>
    <s v="Laptops"/>
    <x v="14"/>
    <x v="52"/>
    <s v="W8E27UP.jpg"/>
    <s v="B01999H6OA"/>
    <m/>
  </r>
  <r>
    <s v="NWN"/>
    <x v="2"/>
    <d v="2015-08-05T00:00:00"/>
    <n v="-302"/>
    <n v="-43211500"/>
    <s v="W8E26UP"/>
    <s v="HP"/>
    <s v="W8E26UP"/>
    <x v="209"/>
    <s v="each"/>
    <n v="-1"/>
    <s v="$            1,698.00"/>
    <s v="$          882.96"/>
    <s v="48%"/>
    <s v="Laptops"/>
    <x v="14"/>
    <x v="52"/>
    <m/>
    <m/>
    <s v="Duplicate"/>
  </r>
  <r>
    <s v="NWN"/>
    <x v="2"/>
    <d v="2015-08-05T00:00:00"/>
    <n v="-303"/>
    <n v="-43211500"/>
    <s v="W8E27UP"/>
    <s v="HP"/>
    <s v="W8E27UP"/>
    <x v="210"/>
    <s v="each"/>
    <n v="-1"/>
    <s v="$            2,475.00"/>
    <s v="$       1,287.00"/>
    <s v="48%"/>
    <s v="Laptops"/>
    <x v="14"/>
    <x v="52"/>
    <s v="W8E27UP.jpg"/>
    <s v="B019ELKR1C"/>
    <m/>
  </r>
  <r>
    <s v="NWN"/>
    <x v="2"/>
    <d v="2015-08-05T00:00:00"/>
    <n v="1006"/>
    <n v="43211500"/>
    <s v="F2B56AA"/>
    <s v="HP"/>
    <s v="F2B56AA"/>
    <x v="211"/>
    <s v="each"/>
    <n v="1"/>
    <s v="$              171.00"/>
    <s v="$          111.15"/>
    <s v="35%"/>
    <s v="Accessories"/>
    <x v="5"/>
    <x v="53"/>
    <s v="F2B56AA.jpg"/>
    <s v="B00H2FTQEW"/>
    <m/>
  </r>
  <r>
    <s v="NWN"/>
    <x v="2"/>
    <d v="2015-08-05T00:00:00"/>
    <n v="1007"/>
    <n v="43211500"/>
    <s v="E7U25AA"/>
    <s v="HP"/>
    <s v="E7U25AA"/>
    <x v="212"/>
    <s v="each"/>
    <n v="1"/>
    <s v="$              146.00"/>
    <s v="$            94.90"/>
    <s v="35%"/>
    <s v="Accessories"/>
    <x v="5"/>
    <x v="53"/>
    <s v="E7U25AA.jpg"/>
    <s v="B014RUN4KQ"/>
    <m/>
  </r>
  <r>
    <s v="NWN"/>
    <x v="2"/>
    <d v="2015-08-05T00:00:00"/>
    <n v="1014"/>
    <n v="43211500"/>
    <s v="D9Y32AA#ABA"/>
    <s v="HP"/>
    <s v="D9Y32AA#ABA"/>
    <x v="213"/>
    <s v="each"/>
    <n v="1"/>
    <s v="$              220.00"/>
    <s v="$          143.00"/>
    <s v="35%"/>
    <s v="Accessories"/>
    <x v="5"/>
    <x v="53"/>
    <s v="D9Y32AA-ABA.jpg"/>
    <s v="B00FOAATLQ"/>
    <m/>
  </r>
  <r>
    <s v="NWN"/>
    <x v="2"/>
    <d v="2015-08-05T00:00:00"/>
    <s v="1032-A"/>
    <n v="43211500"/>
    <s v="H5M92AA"/>
    <s v="HP"/>
    <s v="H5M92AA"/>
    <x v="214"/>
    <s v="each"/>
    <n v="1"/>
    <s v="$                39.00"/>
    <s v="$            25.35"/>
    <s v="35%"/>
    <s v="Accessories"/>
    <x v="5"/>
    <x v="54"/>
    <s v="H5M92AA.jpg"/>
    <s v="B00BKFYK0A"/>
    <m/>
  </r>
  <r>
    <s v="NWN"/>
    <x v="2"/>
    <d v="2015-08-05T00:00:00"/>
    <n v="1056"/>
    <n v="43211500"/>
    <s v="A896056"/>
    <s v="Logitech"/>
    <s v="A896056"/>
    <x v="215"/>
    <s v="each"/>
    <n v="1"/>
    <s v="$                25.00"/>
    <s v="$            16.25"/>
    <s v="35%"/>
    <s v="Accessories"/>
    <x v="5"/>
    <x v="55"/>
    <s v="A896056.jpg"/>
    <s v="B000ZH98LU"/>
    <m/>
  </r>
  <r>
    <s v="NWN"/>
    <x v="2"/>
    <d v="2015-08-05T00:00:00"/>
    <n v="1058"/>
    <n v="43211500"/>
    <s v="A896060"/>
    <s v="Logitech"/>
    <s v="A896060"/>
    <x v="216"/>
    <s v="each"/>
    <n v="1"/>
    <s v="$                60.00"/>
    <s v="$            39.00"/>
    <s v="35%"/>
    <s v="Accessories"/>
    <x v="5"/>
    <x v="56"/>
    <s v="A896060.jpg"/>
    <s v="B007PJ4PN2"/>
    <m/>
  </r>
  <r>
    <s v="NWN"/>
    <x v="2"/>
    <d v="2015-08-05T00:00:00"/>
    <n v="1059"/>
    <n v="43211500"/>
    <s v="A896059"/>
    <s v="Logitech"/>
    <s v="A896059"/>
    <x v="217"/>
    <s v="each"/>
    <n v="1"/>
    <s v="$                30.00"/>
    <s v="$            19.50"/>
    <s v="35%"/>
    <s v="Accessories"/>
    <x v="5"/>
    <x v="56"/>
    <s v="A896059.jpg"/>
    <s v="B000UXZQ42"/>
    <m/>
  </r>
  <r>
    <s v="NWN"/>
    <x v="2"/>
    <d v="2015-08-05T00:00:00"/>
    <s v="1061-A"/>
    <n v="43211500"/>
    <s v="A896049"/>
    <s v="HP"/>
    <s v="A896049"/>
    <x v="218"/>
    <s v="each"/>
    <n v="1"/>
    <s v="$                35.00"/>
    <s v="$            22.75"/>
    <s v="35%"/>
    <s v="Peripherals"/>
    <x v="5"/>
    <x v="56"/>
    <s v="A896049.jpg"/>
    <s v="B004SUIM4E"/>
    <m/>
  </r>
  <r>
    <s v="NWN"/>
    <x v="2"/>
    <d v="2015-08-05T00:00:00"/>
    <n v="1062"/>
    <n v="43211500"/>
    <s v="A896051"/>
    <s v="HP"/>
    <s v="A896051"/>
    <x v="219"/>
    <s v="each"/>
    <n v="1"/>
    <s v="$                40.00"/>
    <s v="$            26.00"/>
    <s v="35%"/>
    <s v="Peripherals"/>
    <x v="5"/>
    <x v="56"/>
    <s v="A896051.jpg"/>
    <s v="B003U4RVQY"/>
    <m/>
  </r>
  <r>
    <s v="NWN"/>
    <x v="2"/>
    <d v="2015-08-05T00:00:00"/>
    <n v="-1083"/>
    <n v="-43211500"/>
    <s v="T1A63AA"/>
    <s v="HP"/>
    <s v="T1A63AA"/>
    <x v="220"/>
    <s v="each"/>
    <n v="-1"/>
    <s v="$                41.00"/>
    <s v="$            26.65"/>
    <s v="35%"/>
    <s v="Accessories"/>
    <x v="5"/>
    <x v="54"/>
    <s v="T1A63AA.jpg"/>
    <s v="B01CU4CMZE"/>
    <m/>
  </r>
  <r>
    <s v="NWN"/>
    <x v="2"/>
    <d v="2015-08-05T00:00:00"/>
    <n v="-1084"/>
    <n v="-43211500"/>
    <s v="L3L45AV"/>
    <s v="HP"/>
    <s v="L3L45AV"/>
    <x v="221"/>
    <s v="each"/>
    <n v="-1"/>
    <s v="$              123.00"/>
    <s v="$            79.95"/>
    <s v="35%"/>
    <s v="Components"/>
    <x v="5"/>
    <x v="57"/>
    <s v="L1G54AV.jpg"/>
    <s v="B0178F7HSW"/>
    <m/>
  </r>
  <r>
    <s v="NWN"/>
    <x v="2"/>
    <d v="2015-08-05T00:00:00"/>
    <n v="-1085"/>
    <n v="-43211500"/>
    <s v="L3M18AV"/>
    <s v="HP"/>
    <s v="L3M18AV"/>
    <x v="222"/>
    <s v="each"/>
    <n v="-1"/>
    <s v="$              515.00"/>
    <s v="$          334.75"/>
    <s v="35%"/>
    <s v="Components"/>
    <x v="5"/>
    <x v="57"/>
    <m/>
    <m/>
    <s v="Duplicate"/>
  </r>
  <r>
    <s v="NWN"/>
    <x v="2"/>
    <d v="2015-08-05T00:00:00"/>
    <n v="-1086"/>
    <n v="-43211500"/>
    <s v="L3L49AV"/>
    <s v="HP"/>
    <s v="L3L49AV"/>
    <x v="223"/>
    <s v="each"/>
    <n v="-1"/>
    <s v="$              250.00"/>
    <s v="$          162.50"/>
    <s v="35%"/>
    <s v="Components"/>
    <x v="5"/>
    <x v="57"/>
    <m/>
    <m/>
    <s v="Duplicate"/>
  </r>
  <r>
    <s v="NWN"/>
    <x v="2"/>
    <d v="2015-08-05T00:00:00"/>
    <n v="-1087"/>
    <n v="-43211500"/>
    <s v="M7S15AV"/>
    <s v="HP"/>
    <s v="M7S15AV"/>
    <x v="224"/>
    <s v="each"/>
    <n v="-1"/>
    <s v="$              485.00"/>
    <s v="$          315.25"/>
    <s v="35%"/>
    <s v="Components"/>
    <x v="5"/>
    <x v="57"/>
    <m/>
    <m/>
    <s v="Duplicate"/>
  </r>
  <r>
    <s v="NWN"/>
    <x v="2"/>
    <d v="2015-08-05T00:00:00"/>
    <n v="-1088"/>
    <n v="-43211500"/>
    <s v="N4P36AV"/>
    <s v="HP"/>
    <s v="N4P36AV"/>
    <x v="225"/>
    <s v="each"/>
    <n v="-1"/>
    <s v="$              510.00"/>
    <s v="$          331.50"/>
    <s v="35%"/>
    <s v="Components"/>
    <x v="5"/>
    <x v="57"/>
    <s v="N4P36AV.jpg"/>
    <s v="B00MRGV8VK"/>
    <m/>
  </r>
  <r>
    <s v="NWN"/>
    <x v="2"/>
    <d v="2015-08-05T00:00:00"/>
    <n v="-1089"/>
    <n v="-43211500"/>
    <s v="L9U53AV"/>
    <s v="HP"/>
    <s v="L9U53AV"/>
    <x v="226"/>
    <s v="each"/>
    <n v="-1"/>
    <s v="$                20.00"/>
    <s v="$            13.00"/>
    <s v="35%"/>
    <s v="Accessories"/>
    <x v="5"/>
    <x v="57"/>
    <s v="L9U53AV.jpg"/>
    <s v="N/A"/>
    <m/>
  </r>
  <r>
    <s v="NWN"/>
    <x v="2"/>
    <d v="2015-08-05T00:00:00"/>
    <n v="-1090"/>
    <n v="-43211500"/>
    <s v="L3L39AV"/>
    <s v="HP"/>
    <s v="L3L39AV"/>
    <x v="227"/>
    <s v="each"/>
    <n v="-1"/>
    <s v="$              178.00"/>
    <s v="$          115.70"/>
    <s v="35%"/>
    <s v="Accessories"/>
    <x v="5"/>
    <x v="57"/>
    <s v="L3L39AV.jpg"/>
    <s v="B00LCDXQCI"/>
    <m/>
  </r>
  <r>
    <s v="NWN"/>
    <x v="2"/>
    <d v="2015-08-05T00:00:00"/>
    <n v="-1091"/>
    <n v="-43211500"/>
    <s v="M2K50AV"/>
    <s v="HP"/>
    <s v="M2K50AV"/>
    <x v="228"/>
    <s v="each"/>
    <n v="-1"/>
    <s v="$                  7.00"/>
    <s v="$              4.55"/>
    <s v="35%"/>
    <s v="Accessories"/>
    <x v="5"/>
    <x v="58"/>
    <s v="M2K50AV.jpg"/>
    <s v="N/A"/>
    <m/>
  </r>
  <r>
    <s v="NWN"/>
    <x v="2"/>
    <d v="2015-08-05T00:00:00"/>
    <n v="-1092"/>
    <n v="-43211500"/>
    <s v="L8X75AV"/>
    <s v="HP"/>
    <s v="L8X75AV"/>
    <x v="226"/>
    <s v="each"/>
    <n v="-1"/>
    <s v="$                10.00"/>
    <s v="$              6.50"/>
    <s v="35%"/>
    <s v="Accessories"/>
    <x v="5"/>
    <x v="58"/>
    <s v="L8X75AV.jpg"/>
    <s v="N/A"/>
    <m/>
  </r>
  <r>
    <s v="NWN"/>
    <x v="2"/>
    <d v="2015-08-05T00:00:00"/>
    <n v="-1093"/>
    <n v="-43211500"/>
    <s v="L8U82AV"/>
    <s v="HP"/>
    <s v="L8U82AV"/>
    <x v="229"/>
    <s v="each"/>
    <n v="-1"/>
    <s v="$                72.00"/>
    <s v="$            46.80"/>
    <s v="35%"/>
    <s v="Accessories"/>
    <x v="5"/>
    <x v="58"/>
    <s v="L3L39AV.jpg"/>
    <s v="B00LEUVBLW"/>
    <m/>
  </r>
  <r>
    <s v="NWN"/>
    <x v="2"/>
    <d v="2015-08-05T00:00:00"/>
    <n v="-1094"/>
    <n v="-43211500"/>
    <s v="D9Y32AA#ABA"/>
    <s v="HP"/>
    <s v="D9Y32AA#ABA"/>
    <x v="213"/>
    <s v="each"/>
    <n v="-1"/>
    <s v="$              220.00"/>
    <s v="$          143.00"/>
    <s v="35%"/>
    <s v="Accessories"/>
    <x v="5"/>
    <x v="58"/>
    <m/>
    <m/>
    <s v="Duplicate"/>
  </r>
  <r>
    <s v="NWN"/>
    <x v="2"/>
    <d v="2015-08-05T00:00:00"/>
    <n v="-1095"/>
    <n v="-43211500"/>
    <s v="L8Z30AV"/>
    <s v="HP"/>
    <s v="L8Z30AV"/>
    <x v="230"/>
    <s v="each"/>
    <n v="-1"/>
    <s v="$              174.00"/>
    <s v="$          113.10"/>
    <s v="35%"/>
    <s v="Components"/>
    <x v="5"/>
    <x v="58"/>
    <s v="M9M38AV.jpg"/>
    <s v="B009ZKYAHK"/>
    <m/>
  </r>
  <r>
    <s v="NWN"/>
    <x v="2"/>
    <d v="2015-08-05T00:00:00"/>
    <n v="-1096"/>
    <n v="-43211500"/>
    <s v="L8Z39AV"/>
    <s v="HP"/>
    <s v="L8Z39AV"/>
    <x v="223"/>
    <s v="each"/>
    <n v="-1"/>
    <s v="$              214.00"/>
    <s v="$          139.10"/>
    <s v="35%"/>
    <s v="Components"/>
    <x v="5"/>
    <x v="58"/>
    <m/>
    <m/>
    <s v="Duplicate"/>
  </r>
  <r>
    <s v="NWN"/>
    <x v="2"/>
    <d v="2015-08-05T00:00:00"/>
    <n v="-1097"/>
    <n v="-43211500"/>
    <s v="L8Z96AV"/>
    <s v="HP"/>
    <s v="L8Z96AV"/>
    <x v="231"/>
    <s v="each"/>
    <n v="-1"/>
    <s v="$              119.00"/>
    <s v="$            77.35"/>
    <s v="35%"/>
    <s v="Components"/>
    <x v="5"/>
    <x v="58"/>
    <s v="429-AAVN.jpg"/>
    <s v="B00I4AE82E"/>
    <m/>
  </r>
  <r>
    <s v="NWN"/>
    <x v="2"/>
    <d v="2015-08-05T00:00:00"/>
    <n v="-1098"/>
    <n v="-43211500"/>
    <s v="T5D77AV"/>
    <s v="HP"/>
    <s v="T5D77AV"/>
    <x v="224"/>
    <s v="each"/>
    <n v="-1"/>
    <s v="$              341.00"/>
    <s v="$          221.65"/>
    <s v="35%"/>
    <s v="Components"/>
    <x v="5"/>
    <x v="58"/>
    <m/>
    <m/>
    <s v="Duplicate"/>
  </r>
  <r>
    <s v="NWN"/>
    <x v="2"/>
    <d v="2015-08-05T00:00:00"/>
    <n v="-1099"/>
    <n v="-43211500"/>
    <s v="E7U21AA"/>
    <s v="HP"/>
    <s v="E7U21AA"/>
    <x v="232"/>
    <s v="each"/>
    <n v="-1"/>
    <s v="$              146.00"/>
    <s v="$            94.90"/>
    <s v="35%"/>
    <s v="Accessories"/>
    <x v="5"/>
    <x v="58"/>
    <s v="E7U21AA.jpg"/>
    <s v="B019541PNC"/>
    <m/>
  </r>
  <r>
    <s v="NWN"/>
    <x v="2"/>
    <d v="2015-08-05T00:00:00"/>
    <n v="-1100"/>
    <n v="-43211500"/>
    <s v="H2L63AA"/>
    <s v="HP"/>
    <s v="H2L63AA"/>
    <x v="233"/>
    <s v="each"/>
    <n v="-1"/>
    <s v="$                31.00"/>
    <s v="$            20.15"/>
    <s v="35%"/>
    <s v="Peripherals"/>
    <x v="5"/>
    <x v="58"/>
    <s v="H2L63AA.jpg"/>
    <s v="B0082UY8MG"/>
    <m/>
  </r>
  <r>
    <s v="NWN"/>
    <x v="2"/>
    <d v="2015-08-05T00:00:00"/>
    <n v="-1101"/>
    <n v="-43211500"/>
    <s v="M3X50AV"/>
    <s v="HP"/>
    <s v="M3X50AV"/>
    <x v="222"/>
    <s v="each"/>
    <n v="-1"/>
    <s v="$              287.00"/>
    <s v="$          186.55"/>
    <s v="35%"/>
    <s v="Components"/>
    <x v="5"/>
    <x v="59"/>
    <m/>
    <m/>
    <s v="Duplicate"/>
  </r>
  <r>
    <s v="NWN"/>
    <x v="2"/>
    <d v="2015-08-05T00:00:00"/>
    <n v="-1102"/>
    <n v="-43211500"/>
    <s v="L8U71AV"/>
    <s v="HP"/>
    <s v="L8U71AV"/>
    <x v="234"/>
    <s v="each"/>
    <n v="-1"/>
    <s v="$                78.00"/>
    <s v="$            50.70"/>
    <s v="35%"/>
    <s v="Accessories"/>
    <x v="5"/>
    <x v="59"/>
    <s v="L3L39AV.jpg"/>
    <s v="B00BJOJ142"/>
    <m/>
  </r>
  <r>
    <s v="NWN"/>
    <x v="2"/>
    <d v="2015-08-05T00:00:00"/>
    <n v="-1103"/>
    <n v="-43211500"/>
    <s v="L8X77AV"/>
    <s v="HP"/>
    <s v="L8X77AV"/>
    <x v="226"/>
    <s v="each"/>
    <n v="-1"/>
    <s v="$                10.00"/>
    <s v="$              6.50"/>
    <s v="35%"/>
    <s v="Accessories"/>
    <x v="5"/>
    <x v="59"/>
    <m/>
    <m/>
    <s v="Duplicate"/>
  </r>
  <r>
    <s v="NWN"/>
    <x v="2"/>
    <d v="2015-08-05T00:00:00"/>
    <n v="-1104"/>
    <n v="-43211500"/>
    <s v="L9Q39AV"/>
    <s v="HP"/>
    <s v="L9Q39AV"/>
    <x v="223"/>
    <s v="each"/>
    <n v="-1"/>
    <s v="$              214.00"/>
    <s v="$          139.10"/>
    <s v="35%"/>
    <s v="Components"/>
    <x v="5"/>
    <x v="59"/>
    <s v="L1G54AV.jpg"/>
    <s v="B00KLTPUFA"/>
    <m/>
  </r>
  <r>
    <s v="NWN"/>
    <x v="2"/>
    <d v="2015-08-05T00:00:00"/>
    <n v="-1105"/>
    <n v="-43211500"/>
    <s v="T5D78AV"/>
    <s v="HP"/>
    <s v="T5D78AV"/>
    <x v="224"/>
    <s v="each"/>
    <n v="-1"/>
    <s v="$              341.00"/>
    <s v="$          221.65"/>
    <s v="35%"/>
    <s v="Components"/>
    <x v="5"/>
    <x v="59"/>
    <s v="L1G54AV.jpg"/>
    <s v="B00KLTPUG4"/>
    <m/>
  </r>
  <r>
    <s v="NWN"/>
    <x v="2"/>
    <d v="2015-08-05T00:00:00"/>
    <n v="-1106"/>
    <n v="-43211500"/>
    <s v="L9Q44AV"/>
    <s v="HP"/>
    <s v="L9Q44AV"/>
    <x v="235"/>
    <s v="each"/>
    <n v="-1"/>
    <s v="$              486.00"/>
    <s v="$          315.90"/>
    <s v="35%"/>
    <s v="Components"/>
    <x v="5"/>
    <x v="59"/>
    <s v="L1G54AV.jpg"/>
    <s v="B00KLTPVV8"/>
    <m/>
  </r>
  <r>
    <s v="NWN"/>
    <x v="2"/>
    <d v="2015-08-05T00:00:00"/>
    <n v="-1107"/>
    <n v="-43211500"/>
    <s v="L9Q53AV"/>
    <s v="HP"/>
    <s v="L9Q53AV"/>
    <x v="231"/>
    <s v="each"/>
    <n v="-1"/>
    <s v="$              119.00"/>
    <s v="$            77.35"/>
    <s v="35%"/>
    <s v="Components"/>
    <x v="5"/>
    <x v="59"/>
    <m/>
    <m/>
    <s v="Duplicate"/>
  </r>
  <r>
    <s v="NWN"/>
    <x v="2"/>
    <d v="2015-08-05T00:00:00"/>
    <n v="-1108"/>
    <n v="-43211500"/>
    <s v="M6W14AV"/>
    <s v="HP"/>
    <s v="M6W14AV"/>
    <x v="236"/>
    <s v="each"/>
    <n v="-1"/>
    <s v="$              524.00"/>
    <s v="$          340.60"/>
    <s v="35%"/>
    <s v="Components"/>
    <x v="5"/>
    <x v="60"/>
    <s v="M9M30AV.jpg"/>
    <s v="B011P2IZK8"/>
    <m/>
  </r>
  <r>
    <s v="NWN"/>
    <x v="2"/>
    <d v="2015-08-05T00:00:00"/>
    <n v="-1109"/>
    <n v="-43211500"/>
    <s v="P2D08AV"/>
    <s v="HP"/>
    <s v="P2D08AV"/>
    <x v="237"/>
    <s v="each"/>
    <n v="-1"/>
    <s v="$              839.00"/>
    <s v="$          545.35"/>
    <s v="35%"/>
    <s v="Components"/>
    <x v="5"/>
    <x v="60"/>
    <s v="M9M30AV.jpg"/>
    <s v="B01GSSZ5WK"/>
    <m/>
  </r>
  <r>
    <s v="NWN"/>
    <x v="2"/>
    <d v="2015-08-05T00:00:00"/>
    <n v="-1110"/>
    <n v="-43211500"/>
    <s v="M6V92AV"/>
    <s v="HP"/>
    <s v="M6V92AV"/>
    <x v="238"/>
    <s v="each"/>
    <n v="-1"/>
    <s v="$              320.00"/>
    <s v="$          208.00"/>
    <s v="35%"/>
    <s v="Accessories"/>
    <x v="5"/>
    <x v="60"/>
    <m/>
    <m/>
    <s v="Duplicate"/>
  </r>
  <r>
    <s v="NWN"/>
    <x v="2"/>
    <d v="2015-08-05T00:00:00"/>
    <n v="-1111"/>
    <n v="-43211500"/>
    <s v="M6W04AV"/>
    <s v="HP"/>
    <s v="M6W04AV"/>
    <x v="239"/>
    <s v="each"/>
    <n v="-1"/>
    <s v="$              840.00"/>
    <s v="$          546.00"/>
    <s v="35%"/>
    <s v="Components"/>
    <x v="5"/>
    <x v="60"/>
    <s v="L1G54AV.jpg"/>
    <s v="B00NMVRL2O"/>
    <m/>
  </r>
  <r>
    <s v="NWN"/>
    <x v="2"/>
    <d v="2015-08-05T00:00:00"/>
    <n v="-1112"/>
    <n v="-43211500"/>
    <s v="M6W23AV"/>
    <s v="HP"/>
    <s v="M6W23AV"/>
    <x v="240"/>
    <s v="each"/>
    <n v="-1"/>
    <s v="$                27.00"/>
    <s v="$            17.55"/>
    <s v="35%"/>
    <s v="Accessories"/>
    <x v="5"/>
    <x v="60"/>
    <s v="M2K50AV.jpg"/>
    <s v="B003YQ6FN8"/>
    <m/>
  </r>
  <r>
    <s v="NWN"/>
    <x v="2"/>
    <d v="2015-08-05T00:00:00"/>
    <n v="-1113"/>
    <n v="-43211500"/>
    <s v="P5Q58AA#ABA"/>
    <s v="HP"/>
    <s v="P5Q58AA#ABA"/>
    <x v="241"/>
    <s v="each"/>
    <n v="-1"/>
    <s v="$              314.00"/>
    <s v="$          204.10"/>
    <s v="35%"/>
    <s v="Accessories"/>
    <x v="5"/>
    <x v="60"/>
    <s v="P5Q58AA.jpg"/>
    <s v="B01A3N6GK6"/>
    <m/>
  </r>
  <r>
    <s v="NWN"/>
    <x v="2"/>
    <d v="2015-08-05T00:00:00"/>
    <n v="-1114"/>
    <n v="-43211500"/>
    <s v="P5Q61AA#ABA"/>
    <s v="HP"/>
    <s v="P5Q61AA#ABA"/>
    <x v="242"/>
    <s v="each"/>
    <n v="-1"/>
    <s v="$              335.00"/>
    <s v="$          217.75"/>
    <s v="35%"/>
    <s v="Accessories"/>
    <x v="5"/>
    <x v="60"/>
    <s v="P5Q58AA.jpg"/>
    <s v="B01DKIPDB4"/>
    <m/>
  </r>
  <r>
    <s v="NWN"/>
    <x v="2"/>
    <d v="2015-08-05T00:00:00"/>
    <n v="-1115"/>
    <n v="-43211500"/>
    <s v="M6V97AV"/>
    <s v="HP"/>
    <s v="M6V97AV"/>
    <x v="243"/>
    <s v="each"/>
    <n v="-1"/>
    <s v="$                34.00"/>
    <s v="$            22.10"/>
    <s v="35%"/>
    <s v="Accessories"/>
    <x v="5"/>
    <x v="60"/>
    <m/>
    <m/>
    <s v="Duplicate"/>
  </r>
  <r>
    <s v="NWN"/>
    <x v="2"/>
    <d v="2015-08-05T00:00:00"/>
    <n v="-1116"/>
    <n v="-43211500"/>
    <s v="A936061"/>
    <s v="HP"/>
    <s v="A936061"/>
    <x v="244"/>
    <s v="each"/>
    <n v="-1"/>
    <s v="$                21.00"/>
    <s v="$            13.65"/>
    <s v="35%"/>
    <s v="Peripherals"/>
    <x v="5"/>
    <x v="60"/>
    <s v="A936061.jpg"/>
    <s v="B01E8TTWZ2"/>
    <m/>
  </r>
  <r>
    <s v="NWN"/>
    <x v="2"/>
    <d v="2015-08-05T00:00:00"/>
    <n v="-1117"/>
    <n v="-43211500"/>
    <s v="M9R83AV"/>
    <s v="HP"/>
    <s v="M9R83AV"/>
    <x v="243"/>
    <s v="each"/>
    <n v="-1"/>
    <s v="$                21.00"/>
    <s v="$            13.65"/>
    <s v="35%"/>
    <s v="Accessories"/>
    <x v="5"/>
    <x v="61"/>
    <s v="M9R83AV.jpg"/>
    <s v="B003ZYDQW2"/>
    <m/>
  </r>
  <r>
    <s v="NWN"/>
    <x v="2"/>
    <d v="2015-08-05T00:00:00"/>
    <n v="-1118"/>
    <n v="-43211500"/>
    <s v="M9R78AV"/>
    <s v="HP"/>
    <s v="M9R78AV"/>
    <x v="245"/>
    <s v="each"/>
    <n v="-1"/>
    <s v="$              210.00"/>
    <s v="$          136.50"/>
    <s v="35%"/>
    <s v="Accessories"/>
    <x v="5"/>
    <x v="61"/>
    <m/>
    <m/>
    <s v="Duplicate"/>
  </r>
  <r>
    <s v="NWN"/>
    <x v="2"/>
    <d v="2015-08-05T00:00:00"/>
    <n v="-1119"/>
    <n v="-43211500"/>
    <s v="M9R72AV"/>
    <s v="HP"/>
    <s v="M9R72AV"/>
    <x v="246"/>
    <s v="each"/>
    <n v="-1"/>
    <s v="$              378.00"/>
    <s v="$          245.70"/>
    <s v="35%"/>
    <s v="Components"/>
    <x v="5"/>
    <x v="61"/>
    <m/>
    <m/>
    <s v="Duplicate"/>
  </r>
  <r>
    <s v="NWN"/>
    <x v="2"/>
    <d v="2015-08-05T00:00:00"/>
    <n v="-1120"/>
    <n v="-43211500"/>
    <s v="M9R91AV"/>
    <s v="HP"/>
    <s v="M9R91AV"/>
    <x v="247"/>
    <s v="each"/>
    <n v="-1"/>
    <s v="$              504.00"/>
    <s v="$          327.60"/>
    <s v="35%"/>
    <s v="Components"/>
    <x v="5"/>
    <x v="61"/>
    <m/>
    <m/>
    <s v="Duplicate"/>
  </r>
  <r>
    <s v="NWN"/>
    <x v="2"/>
    <d v="2015-08-05T00:00:00"/>
    <n v="-1121"/>
    <n v="-43211500"/>
    <s v="M9R93AV"/>
    <s v="HP"/>
    <s v="M9R93AV"/>
    <x v="248"/>
    <s v="each"/>
    <n v="-1"/>
    <s v="$           1,008.00"/>
    <s v="$          655.20"/>
    <s v="35%"/>
    <s v="Components"/>
    <x v="5"/>
    <x v="61"/>
    <m/>
    <m/>
    <s v="Duplicate"/>
  </r>
  <r>
    <s v="NWN"/>
    <x v="2"/>
    <d v="2015-08-05T00:00:00"/>
    <n v="-1122"/>
    <n v="-43211500"/>
    <s v="T9T62AV"/>
    <s v="HP"/>
    <s v="T9T62AV"/>
    <x v="249"/>
    <s v="each"/>
    <n v="-1"/>
    <s v="$              419.00"/>
    <s v="$          272.35"/>
    <s v="35%"/>
    <s v="Components"/>
    <x v="5"/>
    <x v="61"/>
    <m/>
    <m/>
    <s v="Duplicate"/>
  </r>
  <r>
    <s v="NWN"/>
    <x v="2"/>
    <d v="2015-08-05T00:00:00"/>
    <n v="-1123"/>
    <n v="-43211500"/>
    <s v="T0P65AV"/>
    <s v="HP"/>
    <s v="T0P65AV"/>
    <x v="237"/>
    <s v="each"/>
    <n v="-1"/>
    <s v="$              839.00"/>
    <s v="$          545.35"/>
    <s v="35%"/>
    <s v="Components"/>
    <x v="5"/>
    <x v="61"/>
    <s v="M9M30AV.jpg"/>
    <s v="B01GSSZ5WK"/>
    <s v="Duplicate"/>
  </r>
  <r>
    <s v="NWN"/>
    <x v="2"/>
    <d v="2015-08-05T00:00:00"/>
    <n v="-1124"/>
    <n v="-43211500"/>
    <s v="P5Q58AA"/>
    <s v="HP"/>
    <s v="P5Q58AA#ABA"/>
    <x v="241"/>
    <s v="each"/>
    <n v="-1"/>
    <s v="$              314.00"/>
    <s v="$          204.10"/>
    <s v="35%"/>
    <s v="Accessories"/>
    <x v="5"/>
    <x v="61"/>
    <m/>
    <m/>
    <s v="Duplicate"/>
  </r>
  <r>
    <s v="NWN"/>
    <x v="2"/>
    <d v="2015-08-05T00:00:00"/>
    <n v="-1125"/>
    <n v="-43211500"/>
    <s v="P5Q61AA#ABA"/>
    <s v="HP"/>
    <s v="P5Q61AA#ABA"/>
    <x v="242"/>
    <s v="each"/>
    <n v="-1"/>
    <s v="$              335.00"/>
    <s v="$          217.75"/>
    <s v="35%"/>
    <s v="Accessories"/>
    <x v="5"/>
    <x v="61"/>
    <m/>
    <m/>
    <s v="Duplicate"/>
  </r>
  <r>
    <s v="NWN"/>
    <x v="2"/>
    <d v="2015-08-05T00:00:00"/>
    <n v="-1126"/>
    <n v="-43211500"/>
    <s v="M9M10AV"/>
    <s v="HP"/>
    <s v="M9M10AV"/>
    <x v="250"/>
    <s v="each"/>
    <n v="-1"/>
    <s v="$                21.00"/>
    <s v="$            13.65"/>
    <s v="35%"/>
    <s v="Accessories"/>
    <x v="5"/>
    <x v="62"/>
    <m/>
    <m/>
    <s v="Duplicate"/>
  </r>
  <r>
    <s v="NWN"/>
    <x v="2"/>
    <d v="2015-08-05T00:00:00"/>
    <n v="-1127"/>
    <n v="-43211500"/>
    <s v="M9M07AV"/>
    <s v="HP"/>
    <s v="M9M07AV"/>
    <x v="251"/>
    <s v="each"/>
    <n v="-1"/>
    <s v="$              158.00"/>
    <s v="$          102.70"/>
    <s v="35%"/>
    <s v="Accessories"/>
    <x v="5"/>
    <x v="62"/>
    <m/>
    <m/>
    <s v="Duplicate"/>
  </r>
  <r>
    <s v="NWN"/>
    <x v="2"/>
    <d v="2015-08-05T00:00:00"/>
    <n v="-1128"/>
    <n v="-43211500"/>
    <s v="M9M16AV"/>
    <s v="HP"/>
    <s v="M9M16AV"/>
    <x v="252"/>
    <s v="each"/>
    <n v="-1"/>
    <s v="$              231.00"/>
    <s v="$          150.15"/>
    <s v="35%"/>
    <s v="Components"/>
    <x v="5"/>
    <x v="62"/>
    <m/>
    <m/>
    <s v="Duplicate"/>
  </r>
  <r>
    <s v="NWN"/>
    <x v="2"/>
    <d v="2015-08-05T00:00:00"/>
    <n v="-1129"/>
    <n v="-43211500"/>
    <s v="M9M38AV"/>
    <s v="HP"/>
    <s v="M9M38AV"/>
    <x v="253"/>
    <s v="each"/>
    <n v="-1"/>
    <s v="$              147.00"/>
    <s v="$            95.55"/>
    <s v="35%"/>
    <s v="Components"/>
    <x v="5"/>
    <x v="62"/>
    <s v="M9M38AV.jpg"/>
    <s v="B007HD3XV6"/>
    <m/>
  </r>
  <r>
    <s v="NWN"/>
    <x v="2"/>
    <d v="2015-08-05T00:00:00"/>
    <n v="-1130"/>
    <n v="-43211500"/>
    <s v="M9M28AV"/>
    <s v="HP"/>
    <s v="M9M28AV"/>
    <x v="254"/>
    <s v="each"/>
    <n v="-1"/>
    <s v="$              262.00"/>
    <s v="$          170.30"/>
    <s v="35%"/>
    <s v="Components"/>
    <x v="5"/>
    <x v="62"/>
    <m/>
    <m/>
    <s v="Duplicate"/>
  </r>
  <r>
    <s v="NWN"/>
    <x v="2"/>
    <d v="2015-08-05T00:00:00"/>
    <n v="-1131"/>
    <n v="-43211500"/>
    <s v="M9M30AV"/>
    <s v="HP"/>
    <s v="M9M30AV"/>
    <x v="236"/>
    <s v="each"/>
    <n v="-1"/>
    <s v="$              524.00"/>
    <s v="$          340.60"/>
    <s v="35%"/>
    <s v="Components"/>
    <x v="5"/>
    <x v="62"/>
    <s v="M9M30AV.jpg"/>
    <s v="B011P2IZK8"/>
    <s v="Duplicate"/>
  </r>
  <r>
    <s v="NWN"/>
    <x v="2"/>
    <d v="2015-08-05T00:00:00"/>
    <n v="-1132"/>
    <n v="-43211500"/>
    <s v="M9M04AV"/>
    <s v="HP"/>
    <s v="M9M04AV"/>
    <x v="255"/>
    <s v="each"/>
    <n v="-1"/>
    <s v="$           1,679.00"/>
    <s v="$       1,091.35"/>
    <s v="35%"/>
    <s v="Components"/>
    <x v="5"/>
    <x v="62"/>
    <s v="M9M04AV.jpg"/>
    <s v="B013W9NGQK"/>
    <m/>
  </r>
  <r>
    <s v="NWN"/>
    <x v="2"/>
    <d v="2015-08-05T00:00:00"/>
    <n v="-1133"/>
    <n v="-43211500"/>
    <s v="M9M18AV"/>
    <s v="HP"/>
    <s v="M9M18AV"/>
    <x v="247"/>
    <s v="each"/>
    <n v="-1"/>
    <s v="$              504.00"/>
    <s v="$          327.60"/>
    <s v="35%"/>
    <s v="Components"/>
    <x v="5"/>
    <x v="62"/>
    <m/>
    <m/>
    <s v="Duplicate"/>
  </r>
  <r>
    <s v="NWN"/>
    <x v="2"/>
    <d v="2015-08-05T00:00:00"/>
    <n v="-1134"/>
    <n v="-43211500"/>
    <s v="M9M20AV"/>
    <s v="HP"/>
    <s v="M9M20AV"/>
    <x v="248"/>
    <s v="each"/>
    <n v="-1"/>
    <s v="$           1,008.00"/>
    <s v="$          655.20"/>
    <s v="35%"/>
    <s v="Components"/>
    <x v="5"/>
    <x v="62"/>
    <m/>
    <m/>
    <s v="Duplicate"/>
  </r>
  <r>
    <s v="NWN"/>
    <x v="2"/>
    <d v="2015-08-05T00:00:00"/>
    <n v="2000"/>
    <n v="43211500"/>
    <s v="U7860E"/>
    <s v="HP"/>
    <s v="U7860E"/>
    <x v="256"/>
    <s v="each"/>
    <n v="1"/>
    <s v="$              220.00"/>
    <s v="$          176.00"/>
    <s v="20%"/>
    <s v="Services"/>
    <x v="15"/>
    <x v="63"/>
    <s v="HP Care Pack.jpg"/>
    <s v="N/A"/>
    <m/>
  </r>
  <r>
    <s v="NWN"/>
    <x v="2"/>
    <d v="2015-08-05T00:00:00"/>
    <n v="2001"/>
    <n v="43211500"/>
    <s v="U7861E"/>
    <s v="HP"/>
    <s v="U7861E"/>
    <x v="257"/>
    <s v="each"/>
    <n v="1"/>
    <s v="$              314.00"/>
    <s v="$          251.20"/>
    <s v="20%"/>
    <s v="Services"/>
    <x v="15"/>
    <x v="63"/>
    <s v="HP Care Pack.jpg"/>
    <s v="N/A"/>
    <m/>
  </r>
  <r>
    <s v="NWN"/>
    <x v="2"/>
    <d v="2015-08-05T00:00:00"/>
    <n v="2002"/>
    <n v="43211500"/>
    <s v="UF633E"/>
    <s v="HP"/>
    <s v="UF633E"/>
    <x v="256"/>
    <s v="each"/>
    <n v="1"/>
    <s v="$              136.00"/>
    <s v="$          108.80"/>
    <s v="20%"/>
    <s v="Services"/>
    <x v="15"/>
    <x v="64"/>
    <s v="HP Care Pack.jpg"/>
    <s v="N/A"/>
    <m/>
  </r>
  <r>
    <s v="NWN"/>
    <x v="2"/>
    <d v="2015-08-05T00:00:00"/>
    <n v="2003"/>
    <n v="43211500"/>
    <s v="UF635E"/>
    <s v="HP"/>
    <s v="UF635E"/>
    <x v="257"/>
    <s v="each"/>
    <n v="1"/>
    <s v="$              272.00"/>
    <s v="$          217.60"/>
    <s v="20%"/>
    <s v="Services"/>
    <x v="15"/>
    <x v="64"/>
    <s v="HP Care Pack.jpg"/>
    <s v="N/A"/>
    <m/>
  </r>
  <r>
    <s v="NWN"/>
    <x v="2"/>
    <d v="2015-08-05T00:00:00"/>
    <n v="2004"/>
    <n v="43211500"/>
    <s v="UG841E"/>
    <s v="HP"/>
    <s v="UG841E"/>
    <x v="258"/>
    <s v="each"/>
    <n v="1"/>
    <s v="$              167.00"/>
    <s v="$          133.60"/>
    <s v="20%"/>
    <s v="Services"/>
    <x v="15"/>
    <x v="64"/>
    <s v="HP.jpg"/>
    <s v="N/A"/>
    <m/>
  </r>
  <r>
    <s v="NWN"/>
    <x v="2"/>
    <d v="2015-08-05T00:00:00"/>
    <n v="3000"/>
    <n v="81110000"/>
    <s v="999-5023"/>
    <s v="NWN"/>
    <s v="999-5023"/>
    <x v="83"/>
    <s v="each"/>
    <n v="1"/>
    <s v="$                43.00"/>
    <s v="$            35.69"/>
    <s v="17%"/>
    <s v="Services"/>
    <x v="6"/>
    <x v="65"/>
    <s v="HP.jpg"/>
    <s v="N/A"/>
    <s v="Duplicate"/>
  </r>
  <r>
    <s v="NWN"/>
    <x v="2"/>
    <d v="2015-08-05T00:00:00"/>
    <n v="3001"/>
    <n v="81110000"/>
    <s v="999-2001"/>
    <s v="NWN"/>
    <s v="999-2001"/>
    <x v="84"/>
    <s v="each"/>
    <n v="1"/>
    <s v="$                11.00"/>
    <s v="$              9.13"/>
    <s v="17%"/>
    <s v="Services"/>
    <x v="6"/>
    <x v="66"/>
    <s v="HP.jpg"/>
    <s v="N/A"/>
    <s v="Duplicate"/>
  </r>
  <r>
    <s v="NWN"/>
    <x v="2"/>
    <d v="2015-08-05T00:00:00"/>
    <n v="3002"/>
    <n v="81110000"/>
    <s v="Included"/>
    <s v="NWN"/>
    <s v="Included"/>
    <x v="183"/>
    <s v="each"/>
    <n v="1"/>
    <s v="Included"/>
    <s v="Included"/>
    <s v="17%"/>
    <s v="Services"/>
    <x v="6"/>
    <x v="67"/>
    <s v="HP.jpg"/>
    <s v="N/A"/>
    <m/>
  </r>
  <r>
    <s v="NWN"/>
    <x v="2"/>
    <d v="2015-08-05T00:00:00"/>
    <n v="3003"/>
    <n v="81110000"/>
    <s v="Included"/>
    <s v="NWN"/>
    <s v="Included"/>
    <x v="185"/>
    <s v="each"/>
    <n v="1"/>
    <s v="Included"/>
    <s v="Included"/>
    <s v="17%"/>
    <s v="Services"/>
    <x v="6"/>
    <x v="68"/>
    <s v="HP.jpg"/>
    <s v="N/A"/>
    <m/>
  </r>
  <r>
    <s v="NWN"/>
    <x v="2"/>
    <d v="2015-08-05T00:00:00"/>
    <n v="3004"/>
    <n v="81110000"/>
    <s v="999-0003"/>
    <s v="NWN"/>
    <s v="999-0003"/>
    <x v="85"/>
    <s v="each"/>
    <n v="1"/>
    <s v="$                26.00"/>
    <s v="$            21.58"/>
    <s v="17%"/>
    <s v="Services"/>
    <x v="6"/>
    <x v="69"/>
    <s v="HP.jpg"/>
    <s v="N/A"/>
    <m/>
  </r>
  <r>
    <s v="NWN"/>
    <x v="2"/>
    <d v="2015-08-05T00:00:00"/>
    <n v="3005"/>
    <n v="81110000"/>
    <s v="999-0024"/>
    <s v="NWN"/>
    <s v="999-0024"/>
    <x v="86"/>
    <s v="each"/>
    <n v="1"/>
    <s v="$                11.00"/>
    <s v="$              9.13"/>
    <s v="17%"/>
    <s v="Services"/>
    <x v="6"/>
    <x v="70"/>
    <s v="HP.jpg"/>
    <s v="N/A"/>
    <s v="Duplicate"/>
  </r>
  <r>
    <s v="NWN"/>
    <x v="2"/>
    <d v="2015-08-05T00:00:00"/>
    <s v="*Non Core"/>
    <n v="81110000"/>
    <s v="999-5033"/>
    <s v="NWN"/>
    <s v="999-5033"/>
    <x v="87"/>
    <s v="each"/>
    <n v="1"/>
    <s v="$                49.00"/>
    <s v="$            40.67"/>
    <s v="17%"/>
    <s v="Services"/>
    <x v="6"/>
    <x v="71"/>
    <s v="HP.jpg"/>
    <s v="N/A"/>
    <s v="Duplicate"/>
  </r>
  <r>
    <s v="NWN"/>
    <x v="2"/>
    <d v="2015-08-05T00:00:00"/>
    <n v="3007"/>
    <n v="81110000"/>
    <s v="999-5201"/>
    <s v="NWN"/>
    <s v="999-5201"/>
    <x v="88"/>
    <s v="each"/>
    <n v="1"/>
    <s v="$                79.00"/>
    <s v="$            65.57"/>
    <s v="17%"/>
    <s v="Services"/>
    <x v="6"/>
    <x v="72"/>
    <s v="HP.jpg"/>
    <s v="N/A"/>
    <s v="Duplicate"/>
  </r>
  <r>
    <s v="TIG"/>
    <x v="3"/>
    <d v="2016-11-04T00:00:00"/>
    <s v="1005b"/>
    <n v="43211500"/>
    <s v="451-BBUV"/>
    <s v="DELL"/>
    <s v="451-BBUV"/>
    <x v="259"/>
    <s v="each"/>
    <n v="1"/>
    <s v="$          212.86"/>
    <s v="$       138.36"/>
    <s v="35%"/>
    <s v="Accessories"/>
    <x v="16"/>
    <x v="73"/>
    <s v="451-BBUV.jpg"/>
    <s v="B004FL92RM"/>
    <m/>
  </r>
  <r>
    <s v="TIG"/>
    <x v="3"/>
    <d v="2016-11-04T00:00:00"/>
    <n v="1007"/>
    <n v="43211500"/>
    <s v="313-7362"/>
    <s v="DELL"/>
    <s v="313-7362"/>
    <x v="260"/>
    <s v="each"/>
    <n v="1"/>
    <s v="$            19.99"/>
    <s v="$         12.99"/>
    <s v="35%"/>
    <s v="Accessories"/>
    <x v="16"/>
    <x v="74"/>
    <m/>
    <m/>
    <s v="Duplicate"/>
  </r>
  <r>
    <s v="TIG"/>
    <x v="3"/>
    <d v="2016-11-04T00:00:00"/>
    <s v="1008c"/>
    <n v="43211500"/>
    <s v="429-AAUX"/>
    <s v="DELL"/>
    <s v="429-AAUX"/>
    <x v="261"/>
    <s v="each"/>
    <n v="1"/>
    <s v="$            59.99"/>
    <s v="$         38.99"/>
    <s v="35%"/>
    <s v="Accessories"/>
    <x v="16"/>
    <x v="75"/>
    <m/>
    <m/>
    <s v="Duplicate"/>
  </r>
  <r>
    <s v="TIG"/>
    <x v="3"/>
    <d v="2016-11-04T00:00:00"/>
    <s v="1009c"/>
    <n v="43211500"/>
    <s v="379-BCFY, 391-BCDQ"/>
    <s v="DELL"/>
    <s v="379-BCFY, 391-BCDQ"/>
    <x v="262"/>
    <s v="each"/>
    <n v="1"/>
    <s v="$          500.00"/>
    <s v="$       325.00"/>
    <s v="35%"/>
    <s v="Components"/>
    <x v="16"/>
    <x v="76"/>
    <s v="379-BCGD.png"/>
    <s v="B0136JONG8"/>
    <m/>
  </r>
  <r>
    <s v="TIG"/>
    <x v="3"/>
    <d v="2016-11-04T00:00:00"/>
    <s v="1010a"/>
    <n v="43211500"/>
    <s v="NA"/>
    <s v="DELL"/>
    <s v="NA"/>
    <x v="263"/>
    <s v="each"/>
    <n v="1"/>
    <s v="$                -"/>
    <s v="$             -"/>
    <s v="35%"/>
    <s v="Components"/>
    <x v="16"/>
    <x v="76"/>
    <m/>
    <m/>
    <s v="Duplicate"/>
  </r>
  <r>
    <s v="TIG"/>
    <x v="3"/>
    <d v="2016-11-04T00:00:00"/>
    <s v="1011a"/>
    <n v="43211500"/>
    <s v="NA"/>
    <s v="DELL"/>
    <s v="NA"/>
    <x v="263"/>
    <s v="each"/>
    <n v="1"/>
    <s v="$                -"/>
    <s v="$             -"/>
    <s v="35%"/>
    <s v="Components"/>
    <x v="16"/>
    <x v="77"/>
    <m/>
    <m/>
    <s v="Duplicate"/>
  </r>
  <r>
    <s v="TIG"/>
    <x v="3"/>
    <d v="2016-11-04T00:00:00"/>
    <s v="1012c"/>
    <n v="43211500"/>
    <s v="346-BBPV"/>
    <s v="DELL"/>
    <s v="346-BBPV"/>
    <x v="264"/>
    <s v="each"/>
    <n v="1"/>
    <s v="$            30.00"/>
    <s v="$         19.50"/>
    <s v="35%"/>
    <s v="Components"/>
    <x v="16"/>
    <x v="78"/>
    <s v="346-BBRJ.jpg"/>
    <s v="B0177O5XNA"/>
    <m/>
  </r>
  <r>
    <s v="TIG"/>
    <x v="3"/>
    <d v="2016-11-04T00:00:00"/>
    <s v="1014b"/>
    <n v="43211500"/>
    <s v="319-BBDT, 320-BBQV, 391- BCFG"/>
    <s v="DELL"/>
    <s v="319-BBDT, 320-BBQV, 391- BCFG"/>
    <x v="265"/>
    <s v="each"/>
    <n v="1"/>
    <s v="$          212.86"/>
    <s v="$       138.36"/>
    <s v="35%"/>
    <s v="Components"/>
    <x v="16"/>
    <x v="73"/>
    <s v="391-BCDN.jpg"/>
    <s v="B00UZY2YQE"/>
    <m/>
  </r>
  <r>
    <s v="TIG"/>
    <x v="3"/>
    <d v="2016-11-04T00:00:00"/>
    <s v="1015a"/>
    <n v="43211500"/>
    <s v="NA"/>
    <s v="DELL"/>
    <s v="N/A"/>
    <x v="266"/>
    <s v="each"/>
    <n v="1"/>
    <s v="$                -"/>
    <s v="$             -"/>
    <s v="35%"/>
    <s v="Components"/>
    <x v="16"/>
    <x v="73"/>
    <m/>
    <m/>
    <s v="Unknown"/>
  </r>
  <r>
    <s v="TIG"/>
    <x v="3"/>
    <d v="2016-11-04T00:00:00"/>
    <s v="1016c"/>
    <n v="43211500"/>
    <s v="370-ACDE"/>
    <s v="DELL"/>
    <s v="370-ACDE"/>
    <x v="267"/>
    <s v="each"/>
    <n v="1"/>
    <s v="$          180.00"/>
    <s v="$       117.00"/>
    <s v="35%"/>
    <s v="Components"/>
    <x v="16"/>
    <x v="78"/>
    <m/>
    <m/>
    <s v="Duplicate"/>
  </r>
  <r>
    <s v="TIG"/>
    <x v="3"/>
    <d v="2016-11-04T00:00:00"/>
    <s v="1017c"/>
    <n v="43211500"/>
    <s v="338-BIFC"/>
    <s v="DELL"/>
    <s v="338-BIFC"/>
    <x v="268"/>
    <s v="each"/>
    <n v="1"/>
    <s v="$          741.43"/>
    <s v="$       481.93"/>
    <s v="35%"/>
    <s v="Components"/>
    <x v="16"/>
    <x v="73"/>
    <s v="379-BCGD.png"/>
    <s v="B01FJLA8NI"/>
    <m/>
  </r>
  <r>
    <s v="TIG"/>
    <x v="3"/>
    <d v="2016-11-04T00:00:00"/>
    <s v="1018b"/>
    <n v="43211500"/>
    <s v="370-ACEB"/>
    <s v="DELL"/>
    <s v="370-ACEB"/>
    <x v="269"/>
    <s v="each"/>
    <n v="1"/>
    <s v="$          588.57"/>
    <s v="$       382.57"/>
    <s v="35%"/>
    <s v="Components"/>
    <x v="16"/>
    <x v="73"/>
    <s v="370-AAMU.jpg"/>
    <s v="B013GZ5PD2"/>
    <m/>
  </r>
  <r>
    <s v="TIG"/>
    <x v="3"/>
    <d v="2016-11-04T00:00:00"/>
    <s v="1020c"/>
    <n v="43211500"/>
    <s v="379-BCFY, 391-BCDQ"/>
    <s v="DELL"/>
    <s v="379-BCFY, 391-BCDQ"/>
    <x v="262"/>
    <s v="each"/>
    <n v="1"/>
    <s v="$          500.00"/>
    <s v="$       325.00"/>
    <s v="35%"/>
    <s v="Components"/>
    <x v="16"/>
    <x v="77"/>
    <m/>
    <m/>
    <s v="Duplicate"/>
  </r>
  <r>
    <s v="TIG"/>
    <x v="3"/>
    <d v="2016-11-04T00:00:00"/>
    <s v="1021b"/>
    <n v="43211500"/>
    <s v="379-BCFY"/>
    <s v="DELL"/>
    <s v="379-BCFY"/>
    <x v="270"/>
    <s v="each"/>
    <n v="1"/>
    <s v="$          400.00"/>
    <s v="$       260.00"/>
    <s v="35%"/>
    <s v="Components"/>
    <x v="16"/>
    <x v="78"/>
    <m/>
    <m/>
    <s v="Duplicate"/>
  </r>
  <r>
    <s v="TIG"/>
    <x v="3"/>
    <d v="2016-11-04T00:00:00"/>
    <s v="1022a"/>
    <n v="43211500"/>
    <s v="370-ACDF"/>
    <s v="DELL"/>
    <s v="370-ACDF"/>
    <x v="271"/>
    <s v="each"/>
    <n v="1"/>
    <s v="$          330.00"/>
    <s v="$       214.50"/>
    <s v="35%"/>
    <s v="Components"/>
    <x v="16"/>
    <x v="76"/>
    <s v="370-AAMU.jpg"/>
    <s v="B00MMLUYVU"/>
    <m/>
  </r>
  <r>
    <s v="TIG"/>
    <x v="3"/>
    <d v="2016-11-04T00:00:00"/>
    <s v="1023b"/>
    <n v="43211500"/>
    <s v="391-BCFM"/>
    <s v="DELL"/>
    <s v="391-BCFM"/>
    <x v="272"/>
    <s v="each"/>
    <n v="1"/>
    <s v="$            30.00"/>
    <s v="$         19.50"/>
    <s v="35%"/>
    <s v="Components"/>
    <x v="16"/>
    <x v="78"/>
    <s v="391-BCDN.jpg"/>
    <s v="B008ZVRAQS"/>
    <m/>
  </r>
  <r>
    <s v="TIG"/>
    <x v="3"/>
    <d v="2016-11-04T00:00:00"/>
    <s v="1024a"/>
    <n v="43211500"/>
    <s v="319-BBCW"/>
    <s v="DELL"/>
    <s v="319-BBCW"/>
    <x v="273"/>
    <s v="each"/>
    <n v="1"/>
    <s v="$                -"/>
    <s v="$             -"/>
    <s v="35%"/>
    <s v="Components"/>
    <x v="16"/>
    <x v="78"/>
    <m/>
    <m/>
    <s v="Duplicate"/>
  </r>
  <r>
    <s v="TIG"/>
    <x v="3"/>
    <d v="2016-11-04T00:00:00"/>
    <n v="1026"/>
    <n v="43211500"/>
    <s v="330-9456"/>
    <s v="DELL"/>
    <s v="330-9456"/>
    <x v="274"/>
    <s v="each"/>
    <n v="1"/>
    <s v="$            19.99"/>
    <s v="$         12.99"/>
    <s v="35%"/>
    <s v="Peripherals"/>
    <x v="16"/>
    <x v="74"/>
    <s v="330-9456.jpg"/>
    <s v="B003UQQO4W"/>
    <m/>
  </r>
  <r>
    <s v="TIG"/>
    <x v="3"/>
    <d v="2016-11-04T00:00:00"/>
    <s v="1027a"/>
    <n v="43211500"/>
    <s v="331-9653"/>
    <s v="DELL"/>
    <s v="331-9653"/>
    <x v="275"/>
    <s v="each"/>
    <n v="1"/>
    <s v="$            29.99"/>
    <s v="$         19.49"/>
    <s v="35%"/>
    <s v="Peripherals"/>
    <x v="16"/>
    <x v="74"/>
    <s v="331-9653.jpg"/>
    <s v="B00APNV312"/>
    <m/>
  </r>
  <r>
    <s v="TIG"/>
    <x v="3"/>
    <d v="2016-11-04T00:00:00"/>
    <s v="1028a"/>
    <n v="43211500"/>
    <s v="631-AARN"/>
    <s v="DELL"/>
    <s v="631-AARN"/>
    <x v="276"/>
    <s v="each"/>
    <n v="1"/>
    <s v="$            30.00"/>
    <s v="$         19.50"/>
    <s v="35%"/>
    <s v="Services"/>
    <x v="16"/>
    <x v="76"/>
    <m/>
    <m/>
    <s v="Duplicate"/>
  </r>
  <r>
    <s v="TIG"/>
    <x v="3"/>
    <d v="2016-11-04T00:00:00"/>
    <s v="1029c"/>
    <n v="43211500"/>
    <s v="346-BBRJ"/>
    <s v="DELL"/>
    <s v="346-BBRJ"/>
    <x v="264"/>
    <s v="each"/>
    <n v="1"/>
    <s v="$            30.00"/>
    <s v="$         19.50"/>
    <s v="35%"/>
    <s v="Accessories"/>
    <x v="16"/>
    <x v="76"/>
    <m/>
    <m/>
    <s v="Duplicate"/>
  </r>
  <r>
    <s v="TIG"/>
    <x v="3"/>
    <d v="2016-11-04T00:00:00"/>
    <s v="1030b"/>
    <n v="43211500"/>
    <s v="631-AARD"/>
    <s v="DELL"/>
    <s v="631-AARD"/>
    <x v="277"/>
    <s v="each"/>
    <n v="1"/>
    <s v="$            30.00"/>
    <s v="$         19.50"/>
    <s v="35%"/>
    <s v="Services"/>
    <x v="16"/>
    <x v="78"/>
    <m/>
    <m/>
    <s v="Duplicate"/>
  </r>
  <r>
    <s v="TIG"/>
    <x v="3"/>
    <d v="2016-11-04T00:00:00"/>
    <s v="1031b"/>
    <n v="43211500"/>
    <s v="346-BBRE"/>
    <s v="DELL"/>
    <s v="346-BBRE"/>
    <x v="278"/>
    <s v="each"/>
    <n v="1"/>
    <s v="$            70.00"/>
    <s v="$         45.50"/>
    <s v="35%"/>
    <s v="Accessories"/>
    <x v="16"/>
    <x v="73"/>
    <m/>
    <m/>
    <s v="Duplicate"/>
  </r>
  <r>
    <s v="TIG"/>
    <x v="3"/>
    <d v="2016-11-04T00:00:00"/>
    <s v="1032b"/>
    <n v="43211500"/>
    <s v="631-AAQU"/>
    <s v="DELL"/>
    <s v="631-AAQU"/>
    <x v="279"/>
    <s v="each"/>
    <n v="1"/>
    <s v="$            27.14"/>
    <s v="$         17.64"/>
    <s v="35%"/>
    <s v="Services"/>
    <x v="16"/>
    <x v="73"/>
    <m/>
    <m/>
    <s v="Duplicate"/>
  </r>
  <r>
    <s v="TIG"/>
    <x v="3"/>
    <d v="2016-11-04T00:00:00"/>
    <s v="1033a"/>
    <n v="43211500"/>
    <s v="331-6304"/>
    <s v="DELL"/>
    <s v="331-6304"/>
    <x v="280"/>
    <s v="each"/>
    <n v="1"/>
    <s v="$          219.99"/>
    <s v="$       142.99"/>
    <s v="35%"/>
    <s v="Accessories"/>
    <x v="16"/>
    <x v="73"/>
    <s v="331-6304.jpg"/>
    <s v="B00N9AHLBE"/>
    <m/>
  </r>
  <r>
    <s v="TIG"/>
    <x v="3"/>
    <d v="2016-11-04T00:00:00"/>
    <s v="1034a"/>
    <n v="43211500"/>
    <s v="469-4546"/>
    <s v="DELL"/>
    <s v="469-4546"/>
    <x v="281"/>
    <s v="each"/>
    <n v="1"/>
    <s v="$            99.99"/>
    <s v="$         64.99"/>
    <s v="35%"/>
    <s v="Accessories"/>
    <x v="16"/>
    <x v="79"/>
    <s v="469-4546.jpg"/>
    <s v="B01B14A8Z0"/>
    <m/>
  </r>
  <r>
    <s v="TIG"/>
    <x v="3"/>
    <d v="2016-11-04T00:00:00"/>
    <s v="1035a"/>
    <n v="43211500"/>
    <s v="570-AALK"/>
    <s v="DELL"/>
    <s v="570-AALK"/>
    <x v="282"/>
    <s v="each"/>
    <n v="1"/>
    <s v="$            19.99"/>
    <s v="$         12.99"/>
    <s v="35%"/>
    <s v="Peripherals"/>
    <x v="16"/>
    <x v="74"/>
    <s v="570-AALK.jpg"/>
    <s v="B01B96M16E"/>
    <m/>
  </r>
  <r>
    <s v="TIG"/>
    <x v="3"/>
    <d v="2016-11-04T00:00:00"/>
    <s v="1036c"/>
    <n v="43211500"/>
    <s v="400-AHCC"/>
    <s v="DELL"/>
    <s v="400-AHCC"/>
    <x v="143"/>
    <s v="each"/>
    <n v="1"/>
    <s v="$          320.00"/>
    <s v="$       208.00"/>
    <s v="35%"/>
    <s v="Components"/>
    <x v="16"/>
    <x v="78"/>
    <m/>
    <m/>
    <s v="Duplicate"/>
  </r>
  <r>
    <s v="TIG"/>
    <x v="3"/>
    <d v="2016-11-04T00:00:00"/>
    <s v="1038b"/>
    <n v="43211500"/>
    <s v="400-AJBG"/>
    <s v="DELL"/>
    <s v="400-AJBG"/>
    <x v="283"/>
    <s v="each"/>
    <n v="1"/>
    <s v="$          284.29"/>
    <s v="$       184.79"/>
    <s v="35%"/>
    <s v="Components"/>
    <x v="16"/>
    <x v="73"/>
    <m/>
    <m/>
    <s v="Duplicate"/>
  </r>
  <r>
    <s v="TIG"/>
    <x v="3"/>
    <d v="2016-11-04T00:00:00"/>
    <s v="1041b"/>
    <n v="43211500"/>
    <s v="400-AJBO"/>
    <s v="DELL"/>
    <s v="400-AJBO"/>
    <x v="284"/>
    <s v="each"/>
    <n v="1"/>
    <s v="$            84.29"/>
    <s v="$         54.79"/>
    <s v="35%"/>
    <s v="Components"/>
    <x v="16"/>
    <x v="73"/>
    <m/>
    <m/>
    <s v="Duplicate"/>
  </r>
  <r>
    <s v="TIG"/>
    <x v="3"/>
    <d v="2016-11-04T00:00:00"/>
    <s v="1043c"/>
    <n v="43211500"/>
    <s v="391-BCDP"/>
    <s v="DELL"/>
    <s v="391-BCDP"/>
    <x v="272"/>
    <s v="each"/>
    <n v="1"/>
    <s v="$            30.00"/>
    <s v="$         19.50"/>
    <s v="35%"/>
    <s v="Accessories"/>
    <x v="16"/>
    <x v="80"/>
    <m/>
    <m/>
    <s v="Duplicate"/>
  </r>
  <r>
    <s v="TIG"/>
    <x v="3"/>
    <d v="2016-11-04T00:00:00"/>
    <s v="1044b"/>
    <n v="43211500"/>
    <s v="331-6307"/>
    <s v="DELL"/>
    <s v="331-6307"/>
    <x v="285"/>
    <s v="each"/>
    <n v="1"/>
    <s v="$          169.00"/>
    <s v="$       109.85"/>
    <s v="35%"/>
    <s v="Accessories"/>
    <x v="16"/>
    <x v="79"/>
    <s v="331-6307.jpg"/>
    <s v="B00N9AHLBE"/>
    <m/>
  </r>
  <r>
    <s v="TIG"/>
    <x v="3"/>
    <d v="2016-11-04T00:00:00"/>
    <n v="1045"/>
    <n v="81110000"/>
    <s v="980-5714"/>
    <s v="DELL"/>
    <s v="980-5714"/>
    <x v="286"/>
    <s v="each"/>
    <n v="1"/>
    <s v="$            30.00"/>
    <s v="$         19.50"/>
    <s v="35%"/>
    <s v="Services"/>
    <x v="16"/>
    <x v="73"/>
    <s v="Dell.png"/>
    <s v="N/A"/>
    <m/>
  </r>
  <r>
    <s v="TIG"/>
    <x v="3"/>
    <d v="2016-11-04T00:00:00"/>
    <n v="1046"/>
    <n v="81110000"/>
    <s v="980-9314"/>
    <s v="DELL"/>
    <s v="980-9314"/>
    <x v="286"/>
    <s v="each"/>
    <n v="1"/>
    <s v="$            30.00"/>
    <s v="$         19.50"/>
    <s v="35%"/>
    <s v="Services"/>
    <x v="16"/>
    <x v="79"/>
    <s v="Dell.png"/>
    <s v="N/A"/>
    <m/>
  </r>
  <r>
    <s v="TIG"/>
    <x v="3"/>
    <d v="2016-11-04T00:00:00"/>
    <n v="1047"/>
    <n v="81110000"/>
    <s v="981-2233"/>
    <s v="DELL"/>
    <s v="981-2233"/>
    <x v="287"/>
    <s v="each"/>
    <n v="1"/>
    <s v="$            25.00"/>
    <s v="$         16.25"/>
    <s v="35%"/>
    <s v="Services"/>
    <x v="16"/>
    <x v="73"/>
    <s v="Dell.png"/>
    <s v="N/A"/>
    <m/>
  </r>
  <r>
    <s v="TIG"/>
    <x v="3"/>
    <d v="2016-11-04T00:00:00"/>
    <n v="1048"/>
    <n v="81110000"/>
    <s v="981-5693"/>
    <s v="DELL"/>
    <s v="981-5693"/>
    <x v="287"/>
    <s v="each"/>
    <n v="1"/>
    <s v="$            25.00"/>
    <s v="$         16.25"/>
    <s v="35%"/>
    <s v="Services"/>
    <x v="16"/>
    <x v="81"/>
    <s v="Dell.png"/>
    <s v="N/A"/>
    <m/>
  </r>
  <r>
    <s v="TIG"/>
    <x v="3"/>
    <d v="2016-11-04T00:00:00"/>
    <n v="1049"/>
    <n v="81110000"/>
    <s v="983-8332"/>
    <s v="DELL"/>
    <s v="983-8332"/>
    <x v="288"/>
    <s v="each"/>
    <n v="1"/>
    <s v="$            20.00"/>
    <s v="$         13.00"/>
    <s v="35%"/>
    <s v="Services"/>
    <x v="16"/>
    <x v="73"/>
    <s v="Dell.png"/>
    <s v="N/A"/>
    <m/>
  </r>
  <r>
    <s v="TIG"/>
    <x v="3"/>
    <d v="2016-11-04T00:00:00"/>
    <n v="1050"/>
    <n v="81110000"/>
    <s v="984-1892"/>
    <s v="DELL"/>
    <s v="984-1892"/>
    <x v="288"/>
    <s v="each"/>
    <n v="1"/>
    <s v="$            20.00"/>
    <s v="$         13.00"/>
    <s v="35%"/>
    <s v="Services"/>
    <x v="16"/>
    <x v="81"/>
    <s v="Dell.png"/>
    <s v="N/A"/>
    <m/>
  </r>
  <r>
    <s v="TIG"/>
    <x v="3"/>
    <d v="2016-11-04T00:00:00"/>
    <s v="1051b"/>
    <n v="43211500"/>
    <s v="A1475677"/>
    <s v="DELL"/>
    <s v="A1475677"/>
    <x v="289"/>
    <s v="each"/>
    <n v="1"/>
    <s v="$            52.99"/>
    <s v="$         34.44"/>
    <s v="35%"/>
    <s v="Accessories"/>
    <x v="16"/>
    <x v="74"/>
    <s v="A1475677.png"/>
    <s v="N/A"/>
    <m/>
  </r>
  <r>
    <s v="TIG"/>
    <x v="3"/>
    <d v="2016-11-04T00:00:00"/>
    <s v="1052a"/>
    <n v="43211500"/>
    <s v="A5468037"/>
    <s v="DELL"/>
    <s v="A5468037"/>
    <x v="290"/>
    <s v="each"/>
    <n v="1"/>
    <s v="$            69.99"/>
    <s v="$         45.49"/>
    <s v="35%"/>
    <s v="Accessories"/>
    <x v="16"/>
    <x v="74"/>
    <s v="A5468037.png"/>
    <s v="B005GTO07O"/>
    <m/>
  </r>
  <r>
    <s v="TIG"/>
    <x v="3"/>
    <d v="2016-11-04T00:00:00"/>
    <n v="1053"/>
    <n v="43211500"/>
    <s v="A6107465"/>
    <s v="DELL"/>
    <s v="A6107465"/>
    <x v="291"/>
    <s v="each"/>
    <n v="1"/>
    <s v="$            29.99"/>
    <s v="$         19.49"/>
    <s v="35%"/>
    <s v="Accessories"/>
    <x v="16"/>
    <x v="74"/>
    <m/>
    <m/>
    <s v="Duplicate"/>
  </r>
  <r>
    <s v="TIG"/>
    <x v="3"/>
    <d v="2016-11-04T00:00:00"/>
    <s v="1054c"/>
    <n v="43211500"/>
    <s v="460-BBRC"/>
    <s v="DELL"/>
    <s v="460-BBRC"/>
    <x v="292"/>
    <s v="each"/>
    <n v="1"/>
    <s v="$            59.99"/>
    <s v="$         38.99"/>
    <s v="35%"/>
    <s v="Accessories"/>
    <x v="16"/>
    <x v="74"/>
    <s v="460-BBRC.png"/>
    <s v="B00M1C38IQ"/>
    <m/>
  </r>
  <r>
    <s v="TIG"/>
    <x v="3"/>
    <d v="2016-11-04T00:00:00"/>
    <s v="1055c"/>
    <n v="43211500"/>
    <s v="370-ACDE"/>
    <s v="DELL"/>
    <s v="370-ACDE"/>
    <x v="293"/>
    <s v="each"/>
    <n v="1"/>
    <s v="$          180.00"/>
    <s v="$       117.00"/>
    <s v="35%"/>
    <s v="Components"/>
    <x v="16"/>
    <x v="77"/>
    <m/>
    <m/>
    <s v="Duplicate"/>
  </r>
  <r>
    <s v="TIG"/>
    <x v="3"/>
    <d v="2016-11-04T00:00:00"/>
    <s v="1056b"/>
    <n v="43211500"/>
    <s v="365-0521, 374-4751"/>
    <s v="DELL"/>
    <s v="365-0521, 374-4751"/>
    <x v="294"/>
    <s v="each"/>
    <n v="1"/>
    <s v="$            39.85"/>
    <s v="$         25.90"/>
    <s v="35%"/>
    <s v="Accessories"/>
    <x v="16"/>
    <x v="74"/>
    <s v="365-0521.png"/>
    <s v="B005J7Y99W"/>
    <m/>
  </r>
  <r>
    <s v="TIG"/>
    <x v="3"/>
    <d v="2016-11-04T00:00:00"/>
    <s v="1057b"/>
    <n v="43211500"/>
    <s v="400-AHCC"/>
    <s v="DELL"/>
    <s v="400-AHCC"/>
    <x v="143"/>
    <s v="each"/>
    <n v="1"/>
    <s v="$          320.00"/>
    <s v="$       208.00"/>
    <s v="35%"/>
    <s v="Components"/>
    <x v="16"/>
    <x v="76"/>
    <m/>
    <m/>
    <s v="Duplicate"/>
  </r>
  <r>
    <s v="TIG"/>
    <x v="3"/>
    <d v="2016-11-04T00:00:00"/>
    <s v="1059b"/>
    <n v="43211500"/>
    <s v="391-BCDN"/>
    <s v="DELL"/>
    <s v="391-BCDN"/>
    <x v="295"/>
    <s v="each"/>
    <n v="1"/>
    <s v="$          280.00"/>
    <s v="$       182.00"/>
    <s v="35%"/>
    <s v="Accessories"/>
    <x v="16"/>
    <x v="77"/>
    <s v="391-BCDN.jpg"/>
    <s v="B01N79L60C"/>
    <m/>
  </r>
  <r>
    <s v="TIG"/>
    <x v="3"/>
    <d v="2016-11-04T00:00:00"/>
    <s v="1060b"/>
    <n v="43211500"/>
    <s v="391-BCEV, 451-BBPK"/>
    <s v="DELL"/>
    <s v="391-BCEV, 451-BBPK"/>
    <x v="296"/>
    <s v="each"/>
    <n v="1"/>
    <s v="$          379.00"/>
    <s v="$       246.35"/>
    <s v="35%"/>
    <s v="Accessories"/>
    <x v="16"/>
    <x v="78"/>
    <s v="391-BCDN.jpg"/>
    <s v="B017XPPB3K"/>
    <m/>
  </r>
  <r>
    <s v="TIG"/>
    <x v="3"/>
    <d v="2016-11-04T00:00:00"/>
    <s v="1062a"/>
    <n v="43211500"/>
    <s v="580-ACKL"/>
    <s v="DELL"/>
    <s v="580-ACKL"/>
    <x v="297"/>
    <s v="each"/>
    <n v="1"/>
    <s v="$            50.00"/>
    <s v="$         32.50"/>
    <s v="35%"/>
    <s v="Peripherals"/>
    <x v="16"/>
    <x v="77"/>
    <s v="580-ACKL.png"/>
    <s v="N/A"/>
    <m/>
  </r>
  <r>
    <s v="TIG"/>
    <x v="3"/>
    <d v="2016-11-04T00:00:00"/>
    <s v="1063a"/>
    <n v="43211500"/>
    <s v="391-BCDH"/>
    <s v="DELL"/>
    <s v="391-BCDH"/>
    <x v="298"/>
    <s v="each"/>
    <n v="1"/>
    <s v="$          280.00"/>
    <s v="$       182.00"/>
    <s v="35%"/>
    <s v="Accessories"/>
    <x v="16"/>
    <x v="77"/>
    <s v="391-BCDN.jpg"/>
    <s v="B01M161UFE"/>
    <m/>
  </r>
  <r>
    <s v="TIG"/>
    <x v="3"/>
    <d v="2016-11-04T00:00:00"/>
    <s v="1064a"/>
    <n v="43211500"/>
    <s v="391-BCFN"/>
    <s v="DELL"/>
    <s v="391-BCFN"/>
    <x v="299"/>
    <s v="each"/>
    <n v="1"/>
    <s v="$          480.00"/>
    <s v="$       312.00"/>
    <s v="35%"/>
    <s v="Accessories"/>
    <x v="16"/>
    <x v="78"/>
    <s v="391-BCDN.jpg"/>
    <s v="B01MFBI37V"/>
    <m/>
  </r>
  <r>
    <s v="TIG"/>
    <x v="3"/>
    <d v="2016-11-04T00:00:00"/>
    <s v="1065a"/>
    <n v="43211500"/>
    <s v="379-BCFY"/>
    <s v="DELL"/>
    <s v="379-BCFY"/>
    <x v="270"/>
    <s v="each"/>
    <n v="1"/>
    <s v="$          400.00"/>
    <s v="$       260.00"/>
    <s v="35%"/>
    <s v="Components"/>
    <x v="16"/>
    <x v="78"/>
    <m/>
    <m/>
    <s v="Duplicate"/>
  </r>
  <r>
    <s v="TIG"/>
    <x v="3"/>
    <d v="2016-11-04T00:00:00"/>
    <n v="1066"/>
    <n v="43211500"/>
    <s v="954-3471,_x000a_421-9983"/>
    <s v="DELL"/>
    <s v="954-3471,_x000a_421-9983"/>
    <x v="300"/>
    <s v="each"/>
    <n v="1"/>
    <s v="$          129.00"/>
    <s v="$         83.85"/>
    <s v="35%"/>
    <s v="Services"/>
    <x v="16"/>
    <x v="74"/>
    <m/>
    <m/>
    <s v="Duplicate"/>
  </r>
  <r>
    <s v="TIG"/>
    <x v="3"/>
    <d v="2016-11-04T00:00:00"/>
    <s v="1067a"/>
    <n v="43211500"/>
    <s v="370-ACDF"/>
    <s v="DELL"/>
    <s v="370-ACDF"/>
    <x v="301"/>
    <s v="each"/>
    <n v="1"/>
    <s v="$          330.00"/>
    <s v="$       214.50"/>
    <s v="35%"/>
    <s v="Components"/>
    <x v="16"/>
    <x v="74"/>
    <m/>
    <m/>
    <s v="Duplicate"/>
  </r>
  <r>
    <s v="TIG"/>
    <x v="3"/>
    <d v="2016-11-04T00:00:00"/>
    <s v="1069a"/>
    <n v="43211500"/>
    <s v="555-BCMT"/>
    <s v="DELL"/>
    <s v="555-BCMT"/>
    <x v="302"/>
    <s v="each"/>
    <n v="1"/>
    <s v="$            25.00"/>
    <s v="$         16.25"/>
    <s v="35%"/>
    <s v="Accessories"/>
    <x v="16"/>
    <x v="74"/>
    <m/>
    <m/>
    <s v="Duplicate"/>
  </r>
  <r>
    <s v="TIG"/>
    <x v="3"/>
    <d v="2016-11-04T00:00:00"/>
    <n v="1070"/>
    <n v="43211500"/>
    <s v="460-BBNE"/>
    <s v="DELL"/>
    <s v="460-BBNE"/>
    <x v="303"/>
    <s v="each"/>
    <n v="1"/>
    <s v="$            99.99"/>
    <s v="$         64.99"/>
    <s v="35%"/>
    <s v="Accessories"/>
    <x v="16"/>
    <x v="74"/>
    <s v="460-BBNE.jpg"/>
    <s v="B00O23J7LO"/>
    <m/>
  </r>
  <r>
    <s v="TIG"/>
    <x v="3"/>
    <d v="2016-11-04T00:00:00"/>
    <s v="1071a"/>
    <n v="43211500"/>
    <s v="331-9053"/>
    <s v="DELL"/>
    <s v="331-9053"/>
    <x v="304"/>
    <s v="each"/>
    <n v="1"/>
    <s v="$          139.99"/>
    <s v="$         90.99"/>
    <s v="35%"/>
    <s v="Accessories"/>
    <x v="16"/>
    <x v="74"/>
    <s v="331-9053.jpg"/>
    <s v="B01BD2JXRY"/>
    <m/>
  </r>
  <r>
    <s v="TIG"/>
    <x v="3"/>
    <d v="2016-11-04T00:00:00"/>
    <s v="1072a"/>
    <n v="43211500"/>
    <s v="346-BBPV"/>
    <s v="DELL"/>
    <s v="346-BBPV"/>
    <x v="305"/>
    <s v="each"/>
    <n v="1"/>
    <s v="$            30.00"/>
    <s v="$         19.50"/>
    <s v="35%"/>
    <s v="Accessories"/>
    <x v="16"/>
    <x v="78"/>
    <m/>
    <m/>
    <s v="Duplicate"/>
  </r>
  <r>
    <s v="TIG"/>
    <x v="3"/>
    <d v="2016-11-04T00:00:00"/>
    <s v="1073a"/>
    <n v="43211500"/>
    <s v="631-AARN"/>
    <s v="DELL"/>
    <s v="631-AARN"/>
    <x v="276"/>
    <s v="each"/>
    <n v="1"/>
    <s v="$            30.00"/>
    <s v="$         19.50"/>
    <s v="35%"/>
    <s v="Services"/>
    <x v="16"/>
    <x v="77"/>
    <m/>
    <m/>
    <s v="Duplicate"/>
  </r>
  <r>
    <s v="TIG"/>
    <x v="3"/>
    <d v="2016-11-04T00:00:00"/>
    <s v="1074a"/>
    <n v="43211500"/>
    <s v="346-BBRJ"/>
    <s v="DELL"/>
    <s v="346-BBRJ"/>
    <x v="306"/>
    <s v="each"/>
    <n v="1"/>
    <s v="$            30.00"/>
    <s v="$         19.50"/>
    <s v="35%"/>
    <s v="Accessories"/>
    <x v="16"/>
    <x v="77"/>
    <s v="346-BBRJ.jpg"/>
    <s v="B00WIP2T6S"/>
    <m/>
  </r>
  <r>
    <s v="TIG"/>
    <x v="3"/>
    <d v="2016-11-04T00:00:00"/>
    <n v="1075"/>
    <n v="43211500"/>
    <s v="332-2270"/>
    <s v="DELL"/>
    <s v="332-2270"/>
    <x v="307"/>
    <s v="each"/>
    <n v="1"/>
    <s v="$            34.99"/>
    <s v="$         22.74"/>
    <s v="35%"/>
    <s v="Accessories"/>
    <x v="16"/>
    <x v="74"/>
    <s v="332-2270.jpg"/>
    <s v="B00GK5Z1E4"/>
    <m/>
  </r>
  <r>
    <s v="TIG"/>
    <x v="3"/>
    <d v="2016-11-04T00:00:00"/>
    <n v="1076"/>
    <n v="43211500"/>
    <s v="A7639742"/>
    <s v="DELL"/>
    <s v="A7639742"/>
    <x v="308"/>
    <s v="each"/>
    <n v="1"/>
    <s v="$            15.99"/>
    <s v="$         10.39"/>
    <s v="35%"/>
    <s v="Accessories"/>
    <x v="16"/>
    <x v="74"/>
    <m/>
    <m/>
    <s v="Duplicate"/>
  </r>
  <r>
    <s v="TIG"/>
    <x v="3"/>
    <d v="2016-11-04T00:00:00"/>
    <n v="1077"/>
    <n v="43211500"/>
    <s v="451-BBKV"/>
    <s v="DELL"/>
    <s v="451-BBKV"/>
    <x v="309"/>
    <s v="each"/>
    <n v="1"/>
    <s v="$          139.99"/>
    <s v="$         90.99"/>
    <s v="35%"/>
    <s v="Accessories"/>
    <x v="16"/>
    <x v="74"/>
    <s v="451-BBKV.jpg"/>
    <s v="B00PC9HG0Q"/>
    <m/>
  </r>
  <r>
    <s v="TIG"/>
    <x v="3"/>
    <d v="2016-11-04T00:00:00"/>
    <s v="1078a"/>
    <n v="43211500"/>
    <s v="400-AHHX"/>
    <s v="DELL"/>
    <s v="400-AHHX"/>
    <x v="310"/>
    <s v="each"/>
    <n v="1"/>
    <s v="$          180.00"/>
    <s v="$       117.00"/>
    <s v="35%"/>
    <s v="Components"/>
    <x v="16"/>
    <x v="82"/>
    <s v="400-AHHX"/>
    <s v="N/A"/>
    <m/>
  </r>
  <r>
    <s v="TIG"/>
    <x v="3"/>
    <d v="2016-11-04T00:00:00"/>
    <s v="1079a"/>
    <n v="43211500"/>
    <s v="370-ACDD"/>
    <s v="DELL"/>
    <s v="370-ACDD"/>
    <x v="311"/>
    <s v="each"/>
    <n v="1"/>
    <s v="$          180.00"/>
    <s v="$       117.00"/>
    <s v="35%"/>
    <s v="Components"/>
    <x v="16"/>
    <x v="82"/>
    <m/>
    <m/>
    <s v="Duplicate"/>
  </r>
  <r>
    <s v="TIG"/>
    <x v="3"/>
    <d v="2016-11-04T00:00:00"/>
    <n v="1080"/>
    <n v="43211500"/>
    <s v="319-BBDS, 320-BBQV, 391 BCFG"/>
    <s v="DELL"/>
    <s v="319-BBDS, 320-BBQV, 391 BCFG"/>
    <x v="272"/>
    <s v="each"/>
    <n v="1"/>
    <s v="$          227.14"/>
    <s v="$       147.64"/>
    <s v="35%"/>
    <s v="Accessories"/>
    <x v="16"/>
    <x v="73"/>
    <m/>
    <m/>
    <s v="Duplicate"/>
  </r>
  <r>
    <s v="TIG"/>
    <x v="3"/>
    <d v="2016-11-04T00:00:00"/>
    <n v="1081"/>
    <n v="43211500"/>
    <s v="400-AHHV"/>
    <s v="DELL"/>
    <s v="400-AHHV"/>
    <x v="312"/>
    <m/>
    <n v="1"/>
    <n v="580"/>
    <s v="$       377.00"/>
    <s v="35%"/>
    <s v="Components"/>
    <x v="16"/>
    <x v="74"/>
    <m/>
    <m/>
    <s v="Duplicate"/>
  </r>
  <r>
    <s v="TIG"/>
    <x v="3"/>
    <d v="2016-11-04T00:00:00"/>
    <n v="1082"/>
    <n v="43211500"/>
    <s v="[421-9983][954-3463][391- BCDQ]"/>
    <s v="DELL"/>
    <s v="[421-9983][954-3463][391- BCDQ]"/>
    <x v="145"/>
    <m/>
    <n v="1"/>
    <n v="204"/>
    <s v="$       132.60"/>
    <s v="35%"/>
    <s v="Services"/>
    <x v="16"/>
    <x v="74"/>
    <m/>
    <m/>
    <s v="Duplicate"/>
  </r>
  <r>
    <s v="TIG"/>
    <x v="3"/>
    <d v="2016-11-04T00:00:00"/>
    <n v="1083"/>
    <n v="43211500"/>
    <s v="[452-BBLQ]"/>
    <s v="DELL"/>
    <s v="[452-BBLQ]"/>
    <x v="313"/>
    <m/>
    <n v="1"/>
    <n v="219"/>
    <s v="$       142.35"/>
    <s v="35%"/>
    <s v="Accessories"/>
    <x v="16"/>
    <x v="77"/>
    <s v="452-BBLQ.jpg"/>
    <s v="B00370D4S0"/>
    <m/>
  </r>
  <r>
    <s v="TIG"/>
    <x v="3"/>
    <d v="2016-11-04T00:00:00"/>
    <n v="1084"/>
    <n v="43211500"/>
    <s v="338-BHOZ"/>
    <s v="DELL"/>
    <s v="338-BHOZ"/>
    <x v="314"/>
    <m/>
    <n v="1"/>
    <n v="129"/>
    <s v="$         83.85"/>
    <s v="35%"/>
    <s v="Components"/>
    <x v="16"/>
    <x v="77"/>
    <s v="490-BCYL.png"/>
    <s v="B00ZGF11YS"/>
    <m/>
  </r>
  <r>
    <s v="TIG"/>
    <x v="3"/>
    <d v="2016-11-04T00:00:00"/>
    <n v="1085"/>
    <n v="43211500"/>
    <s v="450-AAYU"/>
    <s v="DELL"/>
    <s v="450-AAYU"/>
    <x v="315"/>
    <m/>
    <n v="1"/>
    <n v="5"/>
    <s v="$           3.25"/>
    <s v="35%"/>
    <s v="Accessories"/>
    <x v="16"/>
    <x v="77"/>
    <s v="450-AAYU.jpg"/>
    <s v="B003AOTEJ6"/>
    <m/>
  </r>
  <r>
    <s v="TIG"/>
    <x v="3"/>
    <d v="2016-11-04T00:00:00"/>
    <n v="1086"/>
    <n v="43211500"/>
    <s v="346-BBSG"/>
    <s v="DELL"/>
    <s v="346-BBSG"/>
    <x v="306"/>
    <m/>
    <n v="1"/>
    <n v="30"/>
    <s v="$         19.50"/>
    <s v="35%"/>
    <s v="Accessories"/>
    <x v="16"/>
    <x v="77"/>
    <m/>
    <m/>
    <s v="Duplicate"/>
  </r>
  <r>
    <s v="TIG"/>
    <x v="3"/>
    <d v="2016-11-04T00:00:00"/>
    <n v="1087"/>
    <n v="43211500"/>
    <s v="631-AARO"/>
    <s v="DELL"/>
    <s v="631-AARO"/>
    <x v="316"/>
    <m/>
    <n v="1"/>
    <n v="30"/>
    <s v="$         19.50"/>
    <s v="35%"/>
    <s v="Accessories"/>
    <x v="16"/>
    <x v="77"/>
    <m/>
    <m/>
    <s v="Duplicate"/>
  </r>
  <r>
    <s v="TIG"/>
    <x v="3"/>
    <d v="2016-11-04T00:00:00"/>
    <n v="1088"/>
    <n v="43211500"/>
    <s v="391-BCDL"/>
    <s v="DELL"/>
    <s v="391-BCDL"/>
    <x v="317"/>
    <m/>
    <n v="1"/>
    <n v="110"/>
    <s v="$         71.50"/>
    <s v="35%"/>
    <s v="Accessories"/>
    <x v="16"/>
    <x v="77"/>
    <s v="391-BCDN.jpg"/>
    <s v="B01N0K3246"/>
    <m/>
  </r>
  <r>
    <s v="TIG"/>
    <x v="3"/>
    <d v="2016-11-04T00:00:00"/>
    <n v="1089"/>
    <n v="43211500"/>
    <s v="338-BHLO"/>
    <s v="DELL"/>
    <s v="338-BHLO"/>
    <x v="318"/>
    <m/>
    <n v="1"/>
    <n v="129"/>
    <s v="$         83.85"/>
    <s v="35%"/>
    <s v="Components"/>
    <x v="16"/>
    <x v="77"/>
    <s v="490-BCYL.png"/>
    <s v="B00ZCBEO2C"/>
    <m/>
  </r>
  <r>
    <s v="TIG"/>
    <x v="3"/>
    <d v="2016-11-04T00:00:00"/>
    <n v="1090"/>
    <n v="43211500"/>
    <s v="379-BCGD"/>
    <s v="DELL"/>
    <s v="379-BCGD"/>
    <x v="319"/>
    <m/>
    <n v="1"/>
    <n v="460"/>
    <s v="$       299.00"/>
    <s v="35%"/>
    <s v="Components"/>
    <x v="16"/>
    <x v="77"/>
    <s v="379-BCGD.png"/>
    <s v="B01FJLAITC"/>
    <m/>
  </r>
  <r>
    <s v="TIG"/>
    <x v="3"/>
    <d v="2016-11-04T00:00:00"/>
    <n v="1091"/>
    <n v="43211500"/>
    <s v="631-AARQ"/>
    <s v="DELL"/>
    <s v="631-AARQ"/>
    <x v="320"/>
    <m/>
    <n v="1"/>
    <n v="30"/>
    <s v="$         19.50"/>
    <s v="35%"/>
    <s v="Services"/>
    <x v="16"/>
    <x v="77"/>
    <m/>
    <m/>
    <s v="Duplicate"/>
  </r>
  <r>
    <s v="TIG"/>
    <x v="3"/>
    <d v="2016-11-04T00:00:00"/>
    <n v="1092"/>
    <n v="43211500"/>
    <s v="391-BCFO"/>
    <s v="DELL"/>
    <s v="391-BCFO"/>
    <x v="321"/>
    <m/>
    <n v="1"/>
    <n v="110"/>
    <s v="$         71.50"/>
    <s v="35%"/>
    <s v="Accessories"/>
    <x v="16"/>
    <x v="78"/>
    <s v="391-BCDN.jpg"/>
    <s v="B01FT82PDM"/>
    <m/>
  </r>
  <r>
    <s v="TIG"/>
    <x v="3"/>
    <d v="2016-11-04T00:00:00"/>
    <n v="1093"/>
    <n v="43211500"/>
    <s v="631-AARG"/>
    <s v="DELL"/>
    <s v="631-AARG"/>
    <x v="316"/>
    <m/>
    <n v="1"/>
    <n v="30"/>
    <s v="$         19.50"/>
    <s v="35%"/>
    <s v="Services"/>
    <x v="16"/>
    <x v="78"/>
    <m/>
    <m/>
    <s v="Duplicate"/>
  </r>
  <r>
    <s v="TIG"/>
    <x v="3"/>
    <d v="2016-11-04T00:00:00"/>
    <n v="1094"/>
    <n v="43211500"/>
    <s v="346-BBUY"/>
    <s v="DELL"/>
    <s v="346-BBUY"/>
    <x v="322"/>
    <m/>
    <n v="1"/>
    <n v="30"/>
    <s v="$         19.50"/>
    <s v="35%"/>
    <s v="Accessories"/>
    <x v="16"/>
    <x v="78"/>
    <s v="346-BBUY.jpg"/>
    <s v="B004KKOQ3I"/>
    <m/>
  </r>
  <r>
    <s v="TIG"/>
    <x v="3"/>
    <d v="2016-11-04T00:00:00"/>
    <n v="1095"/>
    <n v="43211500"/>
    <s v="583-BCUS"/>
    <s v="DELL"/>
    <s v="583-BCUS"/>
    <x v="323"/>
    <m/>
    <n v="1"/>
    <n v="50"/>
    <s v="$         32.50"/>
    <s v="35%"/>
    <s v="Peripherals"/>
    <x v="16"/>
    <x v="78"/>
    <s v="Keyboard.jpg"/>
    <s v="N/A"/>
    <m/>
  </r>
  <r>
    <s v="TIG"/>
    <x v="3"/>
    <d v="2016-11-04T00:00:00"/>
    <n v="1096"/>
    <n v="43211500"/>
    <s v="492-BBFM"/>
    <s v="DELL"/>
    <s v="492-BBFM"/>
    <x v="324"/>
    <m/>
    <n v="1"/>
    <n v="37.49"/>
    <s v="$         24.37"/>
    <s v="35%"/>
    <s v="Accessories"/>
    <x v="16"/>
    <x v="78"/>
    <s v="492-BBFM.jpg"/>
    <s v="B005QAL2KG"/>
    <m/>
  </r>
  <r>
    <s v="TIG"/>
    <x v="3"/>
    <d v="2016-11-04T00:00:00"/>
    <n v="1097"/>
    <n v="43211500"/>
    <s v="391-BCFB"/>
    <s v="DELL"/>
    <s v="391-BCFB"/>
    <x v="325"/>
    <m/>
    <n v="1"/>
    <n v="110"/>
    <s v="$         71.50"/>
    <s v="35%"/>
    <s v="Accessories"/>
    <x v="16"/>
    <x v="78"/>
    <s v="391-BCDN.jpg"/>
    <s v="B01MRIXMZX"/>
    <m/>
  </r>
  <r>
    <s v="TIG"/>
    <x v="3"/>
    <d v="2016-11-04T00:00:00"/>
    <n v="1098"/>
    <n v="43211500"/>
    <s v="379-BCFX"/>
    <s v="DELL"/>
    <s v="379-BCFX"/>
    <x v="326"/>
    <m/>
    <n v="1"/>
    <n v="220"/>
    <s v="$       143.00"/>
    <s v="35%"/>
    <s v="Components"/>
    <x v="16"/>
    <x v="78"/>
    <s v="338-BHUF.jpg"/>
    <s v="B004OXOGBI"/>
    <m/>
  </r>
  <r>
    <s v="TIG"/>
    <x v="3"/>
    <d v="2016-11-04T00:00:00"/>
    <n v="1099"/>
    <n v="43211500"/>
    <s v="631-AARD"/>
    <s v="DELL"/>
    <s v="631-AARD"/>
    <x v="316"/>
    <m/>
    <n v="1"/>
    <n v="30"/>
    <s v="$         19.50"/>
    <s v="35%"/>
    <s v="Services"/>
    <x v="16"/>
    <x v="78"/>
    <m/>
    <m/>
    <s v="Duplicate"/>
  </r>
  <r>
    <s v="TIG"/>
    <x v="3"/>
    <d v="2016-11-04T00:00:00"/>
    <n v="1100"/>
    <n v="43211500"/>
    <s v="583-BCUH"/>
    <s v="DELL"/>
    <s v="583-BCUH"/>
    <x v="323"/>
    <m/>
    <n v="1"/>
    <n v="50"/>
    <s v="$         32.50"/>
    <s v="35%"/>
    <s v="Peripherals"/>
    <x v="16"/>
    <x v="78"/>
    <s v="Keyboard.jpg"/>
    <s v="N/A"/>
    <m/>
  </r>
  <r>
    <s v="TIG"/>
    <x v="3"/>
    <d v="2016-11-04T00:00:00"/>
    <n v="1101"/>
    <n v="43211500"/>
    <s v="555-BCMV"/>
    <s v="DELL"/>
    <s v="555-BCMV"/>
    <x v="327"/>
    <m/>
    <n v="1"/>
    <n v="25"/>
    <s v="$         16.25"/>
    <s v="35%"/>
    <s v="Components"/>
    <x v="16"/>
    <x v="78"/>
    <m/>
    <m/>
    <s v="Duplicate"/>
  </r>
  <r>
    <s v="TIG"/>
    <x v="3"/>
    <d v="2016-11-04T00:00:00"/>
    <n v="1102"/>
    <n v="43211500"/>
    <s v="490-BCPK, 490-BCQJ"/>
    <s v="DELL"/>
    <s v="490-BCPK, 490-BCQJ"/>
    <x v="328"/>
    <m/>
    <n v="1"/>
    <n v="614.29"/>
    <s v="$       399.29"/>
    <s v="35%"/>
    <s v="Components"/>
    <x v="16"/>
    <x v="73"/>
    <s v="M9R72AV.jpg"/>
    <s v="B00UPHAT2C"/>
    <m/>
  </r>
  <r>
    <s v="TIG"/>
    <x v="3"/>
    <d v="2016-11-04T00:00:00"/>
    <n v="1103"/>
    <n v="43211500"/>
    <s v="400-AFGV"/>
    <s v="DELL"/>
    <s v="400-AFGV"/>
    <x v="329"/>
    <m/>
    <n v="1"/>
    <n v="498.57"/>
    <s v="$       324.07"/>
    <s v="35%"/>
    <s v="Components"/>
    <x v="16"/>
    <x v="73"/>
    <m/>
    <m/>
    <s v="Duplicate"/>
  </r>
  <r>
    <s v="TIG"/>
    <x v="3"/>
    <d v="2016-11-04T00:00:00"/>
    <n v="1104"/>
    <n v="43211500"/>
    <s v="338-BIFC"/>
    <s v="DELL"/>
    <s v="338-BIFC"/>
    <x v="330"/>
    <m/>
    <n v="1"/>
    <s v="$          741.43"/>
    <s v="$       481.93"/>
    <s v="35%"/>
    <s v="Components"/>
    <x v="16"/>
    <x v="73"/>
    <m/>
    <m/>
    <s v="Duplicate"/>
  </r>
  <r>
    <s v="TIG"/>
    <x v="3"/>
    <d v="2016-11-04T00:00:00"/>
    <n v="1105"/>
    <n v="43211500"/>
    <s v="319-BBDS, 320-BBQV, 391 BCFF"/>
    <s v="DELL"/>
    <s v="319-BBDS, 320-BBQV, 391 BCFF"/>
    <x v="331"/>
    <m/>
    <n v="1"/>
    <s v="$          270.00"/>
    <s v="$       175.50"/>
    <s v="35%"/>
    <s v="Accessories"/>
    <x v="16"/>
    <x v="73"/>
    <s v="391-BCDN.jpg"/>
    <s v="B000HR74JG"/>
    <m/>
  </r>
  <r>
    <s v="TIG"/>
    <x v="3"/>
    <d v="2016-11-04T00:00:00"/>
    <n v="1106"/>
    <n v="43211500"/>
    <s v="370-ACSV"/>
    <s v="DELL"/>
    <s v="370-ACSV"/>
    <x v="332"/>
    <m/>
    <n v="1"/>
    <s v="$          588.57"/>
    <s v="$       382.57"/>
    <s v="35%"/>
    <s v="Components"/>
    <x v="16"/>
    <x v="73"/>
    <s v="370-AAMU.jpg"/>
    <s v="B00TP5QYRE"/>
    <m/>
  </r>
  <r>
    <s v="TIG"/>
    <x v="3"/>
    <d v="2016-11-04T00:00:00"/>
    <n v="1107"/>
    <n v="43211500"/>
    <s v="580-ACLF"/>
    <s v="DELL"/>
    <s v="580-ACLF"/>
    <x v="333"/>
    <m/>
    <n v="1"/>
    <s v="$            50.00"/>
    <s v="$         32.50"/>
    <s v="35%"/>
    <s v="Peripherals"/>
    <x v="16"/>
    <x v="73"/>
    <s v="Keyboard.jpg"/>
    <s v="N/A"/>
    <m/>
  </r>
  <r>
    <s v="TIG"/>
    <x v="3"/>
    <d v="2016-11-04T00:00:00"/>
    <n v="1108"/>
    <n v="43211500"/>
    <s v="338-BHRI"/>
    <s v="DELL"/>
    <s v="338-BHRI"/>
    <x v="334"/>
    <m/>
    <n v="1"/>
    <s v="$            42.86"/>
    <s v="$         27.86"/>
    <s v="35%"/>
    <s v="Accessories"/>
    <x v="16"/>
    <x v="73"/>
    <s v="338-BHRI.jpg"/>
    <s v="B01C8PHWQY"/>
    <m/>
  </r>
  <r>
    <s v="TIG"/>
    <x v="3"/>
    <d v="2016-11-04T00:00:00"/>
    <n v="1109"/>
    <n v="43211500"/>
    <s v="401-AAPS"/>
    <s v="DELL"/>
    <s v="401-AAPS"/>
    <x v="335"/>
    <m/>
    <n v="1"/>
    <n v="198.57"/>
    <s v="$       129.07"/>
    <s v="35%"/>
    <s v="Components"/>
    <x v="16"/>
    <x v="73"/>
    <s v="400-AHHX.jpg"/>
    <s v="B00OBRFFAS"/>
    <m/>
  </r>
  <r>
    <s v="TIG"/>
    <x v="3"/>
    <d v="2016-11-04T00:00:00"/>
    <s v="2000b"/>
    <n v="81110000"/>
    <s v="997-1022,997-1024, 935-_x000a_8283"/>
    <s v="DELL"/>
    <s v="997-1022,997-1024, 935-_x000a_8283"/>
    <x v="336"/>
    <m/>
    <n v="1"/>
    <s v="$          577.66"/>
    <s v="$       398.59"/>
    <s v="31%"/>
    <s v="Services"/>
    <x v="17"/>
    <x v="83"/>
    <s v="Dell_services2.png"/>
    <s v="N/A"/>
    <m/>
  </r>
  <r>
    <s v="TIG"/>
    <x v="3"/>
    <d v="2016-11-04T00:00:00"/>
    <s v="2001b"/>
    <n v="81110000"/>
    <s v="997-1022,997-1025, 933-_x000a_9854"/>
    <s v="DELL"/>
    <s v="997-1022,997-1025, 933-_x000a_9854"/>
    <x v="337"/>
    <m/>
    <n v="1"/>
    <s v="$          823.23"/>
    <s v="$       568.03"/>
    <s v="31%"/>
    <s v="Services"/>
    <x v="17"/>
    <x v="83"/>
    <s v="Dell_services2.png"/>
    <s v="N/A"/>
    <m/>
  </r>
  <r>
    <s v="TIG"/>
    <x v="3"/>
    <d v="2016-11-04T00:00:00"/>
    <s v="2002b"/>
    <n v="81110000"/>
    <s v="997-8317, 997-8328, 997-_x000a_8334, 935-8283"/>
    <s v="DELL"/>
    <s v="997-8317, 997-8328, 997-_x000a_8334, 935-8283"/>
    <x v="338"/>
    <m/>
    <n v="1"/>
    <s v="$          475.66"/>
    <s v="$       328.21"/>
    <s v="31%"/>
    <s v="Services"/>
    <x v="17"/>
    <x v="84"/>
    <s v="Dell_services2.png"/>
    <s v="N/A"/>
    <m/>
  </r>
  <r>
    <s v="TIG"/>
    <x v="3"/>
    <d v="2016-11-04T00:00:00"/>
    <s v="2003b"/>
    <n v="81110000"/>
    <s v="997-8317, 997-8328, 997-_x000a_8335,933-9854"/>
    <s v="DELL"/>
    <s v="997-8317, 997-8328, 997-_x000a_8335,933-9854"/>
    <x v="339"/>
    <m/>
    <n v="1"/>
    <s v="$          588.23"/>
    <s v="$       405.88"/>
    <s v="31%"/>
    <s v="Services"/>
    <x v="17"/>
    <x v="84"/>
    <s v="Dell_services2.png"/>
    <s v="N/A"/>
    <m/>
  </r>
  <r>
    <s v="TIG"/>
    <x v="3"/>
    <d v="2016-11-04T00:00:00"/>
    <s v="2004d"/>
    <n v="81110000"/>
    <s v="804-2167, 804-2169, 935-_x000a_8283"/>
    <s v="DELL"/>
    <s v="804-2167, 804-2169, 935-_x000a_8283"/>
    <x v="340"/>
    <m/>
    <n v="1"/>
    <s v="$          516.66"/>
    <s v="$       356.50"/>
    <s v="31%"/>
    <s v="Services"/>
    <x v="17"/>
    <x v="85"/>
    <s v="Dell_services2.png"/>
    <s v="N/A"/>
    <m/>
  </r>
  <r>
    <s v="TIG"/>
    <x v="3"/>
    <d v="2016-11-04T00:00:00"/>
    <s v="2005d"/>
    <n v="81110000"/>
    <s v="804-2167, 804-2170,933-_x000a_9854"/>
    <s v="DELL"/>
    <s v="804-2167, 804-2170,933-_x000a_9854"/>
    <x v="341"/>
    <m/>
    <n v="1"/>
    <s v="$          619.23"/>
    <s v="$       427.27"/>
    <s v="31%"/>
    <s v="Services"/>
    <x v="17"/>
    <x v="85"/>
    <s v="Dell_services2.png"/>
    <s v="N/A"/>
    <m/>
  </r>
  <r>
    <s v="TIG"/>
    <x v="3"/>
    <d v="2016-11-04T00:00:00"/>
    <s v="2006d"/>
    <n v="81110000"/>
    <s v="997-8317, 997-8328, 997-_x000a_8334, 935-8283"/>
    <s v="DELL"/>
    <s v="997-8317, 997-8328, 997-_x000a_8334, 935-8283"/>
    <x v="342"/>
    <m/>
    <n v="1"/>
    <s v="$          475.66"/>
    <s v="$       328.21"/>
    <s v="31%"/>
    <s v="Services"/>
    <x v="17"/>
    <x v="86"/>
    <s v="Dell_services2.png"/>
    <s v="N/A"/>
    <m/>
  </r>
  <r>
    <s v="TIG"/>
    <x v="3"/>
    <d v="2016-11-04T00:00:00"/>
    <s v="2007d"/>
    <n v="81110000"/>
    <s v="997-8317, 997-8328, 997-_x000a_8335,933-9854"/>
    <s v="DELL"/>
    <s v="997-8317, 997-8328, 997-_x000a_8335,933-9854"/>
    <x v="343"/>
    <m/>
    <n v="1"/>
    <s v="$          588.23"/>
    <s v="$       405.88"/>
    <s v="31%"/>
    <s v="Services"/>
    <x v="17"/>
    <x v="86"/>
    <s v="Dell_services2.png"/>
    <s v="N/A"/>
    <m/>
  </r>
  <r>
    <s v="TIG"/>
    <x v="3"/>
    <d v="2016-11-04T00:00:00"/>
    <s v="2008b"/>
    <n v="81110000"/>
    <s v="804-2238, 804-2240,935-_x000a_8283"/>
    <s v="DELL"/>
    <s v="804-2238, 804-2240,935-_x000a_8283"/>
    <x v="344"/>
    <m/>
    <n v="1"/>
    <s v="$          475.66"/>
    <s v="$       328.21"/>
    <s v="31%"/>
    <s v="Services"/>
    <x v="17"/>
    <x v="85"/>
    <s v="Dell_services2.png"/>
    <s v="N/A"/>
    <m/>
  </r>
  <r>
    <s v="TIG"/>
    <x v="3"/>
    <d v="2016-11-04T00:00:00"/>
    <s v="2009b"/>
    <n v="81110000"/>
    <s v="804-2238, 804-2241,933-_x000a_9854"/>
    <s v="DELL"/>
    <s v="804-2238, 804-2241,933-_x000a_9854"/>
    <x v="345"/>
    <m/>
    <n v="1"/>
    <s v="$          588.23"/>
    <s v="$       405.88"/>
    <s v="31%"/>
    <s v="Services"/>
    <x v="17"/>
    <x v="85"/>
    <s v="Dell_services2.png"/>
    <s v="N/A"/>
    <m/>
  </r>
  <r>
    <s v="TIG"/>
    <x v="3"/>
    <d v="2016-11-04T00:00:00"/>
    <n v="2010"/>
    <n v="81110000"/>
    <s v="988-5542"/>
    <s v="DELL"/>
    <s v="988-5542"/>
    <x v="346"/>
    <s v="each"/>
    <n v="1"/>
    <n v="89"/>
    <s v="$"/>
    <s v="31%"/>
    <s v="Services"/>
    <x v="17"/>
    <x v="87"/>
    <s v="Dell_services2.png"/>
    <s v="N/A"/>
    <m/>
  </r>
  <r>
    <s v="TIG"/>
    <x v="3"/>
    <d v="2016-11-04T00:00:00"/>
    <n v="2011"/>
    <n v="81110000"/>
    <s v="997-8380, 997-8381, 997-_x000a_8382, 997-8383, 997-8317,_x000a_997-8366"/>
    <s v="DELL"/>
    <s v="997-8380, 997-8381, 997-_x000a_8382, 997-8383, 997-8317,_x000a_997-8366"/>
    <x v="347"/>
    <s v="each"/>
    <n v="1"/>
    <n v="541"/>
    <s v="$"/>
    <s v="35%"/>
    <s v="Services"/>
    <x v="17"/>
    <x v="86"/>
    <s v="Dell_services2.png"/>
    <s v="N/A"/>
    <m/>
  </r>
  <r>
    <s v="TIG"/>
    <x v="3"/>
    <d v="2016-11-04T00:00:00"/>
    <n v="2012"/>
    <n v="81110000"/>
    <s v="998-0538, 998-0547, 998-_x000a_0548,998-0549,998-0550"/>
    <s v="DELL"/>
    <s v="998-0538, 998,0547, 998-_x000a_0548,998-0549,998-0550"/>
    <x v="348"/>
    <s v="each"/>
    <n v="1"/>
    <s v="$"/>
    <s v="$"/>
    <s v="35%"/>
    <s v="Services"/>
    <x v="17"/>
    <x v="85"/>
    <s v="Dell_services2.png"/>
    <s v="N/A"/>
    <m/>
  </r>
  <r>
    <s v="TIG"/>
    <x v="3"/>
    <d v="2016-11-04T00:00:00"/>
    <n v="2013"/>
    <n v="81110000"/>
    <s v="804-2238, 804-2244"/>
    <s v="DELL"/>
    <s v="804-2238, 804-2244"/>
    <x v="349"/>
    <s v="each"/>
    <n v="1"/>
    <n v="427"/>
    <s v="$"/>
    <s v="35%"/>
    <s v="Services"/>
    <x v="17"/>
    <x v="85"/>
    <s v="Dell_services2.png"/>
    <s v="N/A"/>
    <m/>
  </r>
  <r>
    <s v="TIG"/>
    <x v="3"/>
    <d v="2016-11-04T00:00:00"/>
    <n v="2014"/>
    <n v="81110000"/>
    <s v="804-2238, 804-2256, 804-_x000a_2257, 804-2258, 804-2259"/>
    <s v="DELL"/>
    <s v="804-2238, 804-2256, 804-_x000a_2257, 804-2258, 804-2259"/>
    <x v="350"/>
    <s v="each"/>
    <n v="1"/>
    <n v="541"/>
    <s v="$"/>
    <s v="35%"/>
    <s v="Services"/>
    <x v="17"/>
    <x v="85"/>
    <s v="Dell_services2.png"/>
    <s v="N/A"/>
    <m/>
  </r>
  <r>
    <s v="TIG"/>
    <x v="3"/>
    <d v="2016-11-04T00:00:00"/>
    <n v="2015"/>
    <n v="81110000"/>
    <s v="804-2238, 804-2264, 804-_x000a_2265, 804-2266, 804-2267"/>
    <s v="DELL"/>
    <s v="804-2238, 804-2264, 804-_x000a_2265, 804-2266, 804-2267"/>
    <x v="351"/>
    <s v="each"/>
    <n v="1"/>
    <n v="702"/>
    <s v="$"/>
    <s v="35%"/>
    <s v="Services"/>
    <x v="17"/>
    <x v="85"/>
    <s v="Dell_services2.png"/>
    <s v="N/A"/>
    <m/>
  </r>
  <r>
    <s v="TIG"/>
    <x v="3"/>
    <d v="2016-11-04T00:00:00"/>
    <s v="3000a"/>
    <n v="81110000"/>
    <s v="365-1245,365-1401"/>
    <s v="DELL"/>
    <s v="365-1245,365-1401"/>
    <x v="352"/>
    <s v="each"/>
    <n v="1"/>
    <s v="$"/>
    <s v="$"/>
    <s v="23%"/>
    <s v="Services"/>
    <x v="6"/>
    <x v="88"/>
    <m/>
    <m/>
    <s v="Duplicate"/>
  </r>
  <r>
    <s v="TIG"/>
    <x v="3"/>
    <d v="2016-11-04T00:00:00"/>
    <n v="3001"/>
    <n v="81110000"/>
    <s v="TIG-AIN-NBK"/>
    <s v="TIG"/>
    <s v="TIG-AIN-NBK"/>
    <x v="183"/>
    <s v="each"/>
    <n v="1"/>
    <s v="$"/>
    <s v="$"/>
    <s v="23%"/>
    <s v="Services"/>
    <x v="6"/>
    <x v="88"/>
    <s v="TIG-AIN-NBK.jpg"/>
    <s v="N/A"/>
    <m/>
  </r>
  <r>
    <s v="TIG"/>
    <x v="3"/>
    <d v="2016-11-04T00:00:00"/>
    <n v="3002"/>
    <n v="81110000"/>
    <s v="TIG-ATG-NBK"/>
    <s v="TIG"/>
    <s v="TIG-ATG-NBK"/>
    <x v="182"/>
    <s v="each"/>
    <n v="1"/>
    <s v="$"/>
    <s v="$"/>
    <s v="23%"/>
    <s v="Services"/>
    <x v="6"/>
    <x v="88"/>
    <s v="TIG-ATG-NBK.jpg"/>
    <s v="N/A"/>
    <m/>
  </r>
  <r>
    <s v="TIG"/>
    <x v="3"/>
    <d v="2016-11-04T00:00:00"/>
    <n v="3003"/>
    <n v="81110000"/>
    <s v="TIG-DIS-NBK"/>
    <s v="TIG"/>
    <s v="TIG-DIS-NBK"/>
    <x v="186"/>
    <s v="each"/>
    <n v="1"/>
    <s v="$"/>
    <s v="$"/>
    <s v="23%"/>
    <s v="Services"/>
    <x v="6"/>
    <x v="88"/>
    <s v="TIG-AIN-NBK.jpg"/>
    <s v="N/A"/>
    <m/>
  </r>
  <r>
    <s v="TIG"/>
    <x v="3"/>
    <d v="2016-11-04T00:00:00"/>
    <s v="*Non-Core"/>
    <n v="81110000"/>
    <s v="TIG-DLG-NBK"/>
    <s v="TIG"/>
    <s v="TIG-DLG-NBK"/>
    <x v="187"/>
    <s v="each"/>
    <n v="1"/>
    <s v="$"/>
    <s v="$"/>
    <s v="23%"/>
    <s v="Services"/>
    <x v="6"/>
    <x v="88"/>
    <s v="TIG-AIN-NBK.jpg"/>
    <s v="N/A"/>
    <m/>
  </r>
  <r>
    <s v="TIG"/>
    <x v="3"/>
    <d v="2016-11-04T00:00:00"/>
    <n v="3005"/>
    <n v="81110000"/>
    <s v="TIG-EMG-NBK"/>
    <s v="TIG"/>
    <s v="TIG-EMG-NBK"/>
    <x v="188"/>
    <s v="each"/>
    <n v="1"/>
    <s v="$"/>
    <s v="$"/>
    <s v="23%"/>
    <s v="Services"/>
    <x v="6"/>
    <x v="88"/>
    <s v="DCSS_Icon.jpg"/>
    <s v="N/A"/>
    <m/>
  </r>
  <r>
    <s v="TIG"/>
    <x v="3"/>
    <d v="2016-11-04T00:00:00"/>
    <n v="3006"/>
    <n v="81110000"/>
    <s v="TIG-IMG-NBK"/>
    <s v="TIG"/>
    <s v="TIG-IMG-NBK"/>
    <x v="184"/>
    <s v="each"/>
    <n v="1"/>
    <s v="$"/>
    <s v="$"/>
    <s v="23%"/>
    <s v="Services"/>
    <x v="6"/>
    <x v="88"/>
    <s v="TIG-AIN-NBK.jpg"/>
    <s v="N/A"/>
    <m/>
  </r>
  <r>
    <s v="TIG"/>
    <x v="3"/>
    <d v="2016-11-04T00:00:00"/>
    <n v="3007"/>
    <n v="81110000"/>
    <s v="TIG-INS-NBK"/>
    <s v="TIG"/>
    <s v="TIG-INS-NBK"/>
    <x v="181"/>
    <s v="each"/>
    <n v="1"/>
    <s v="$"/>
    <s v="$"/>
    <s v="23%"/>
    <s v="Services"/>
    <x v="6"/>
    <x v="88"/>
    <s v="DCSS_Icon.jpg"/>
    <s v="N/A"/>
    <m/>
  </r>
  <r>
    <s v="TIG"/>
    <x v="3"/>
    <d v="2016-11-04T00:00:00"/>
    <n v="3008"/>
    <n v="81110000"/>
    <s v="TIG-SWC-NBK"/>
    <s v="TIG"/>
    <s v="TIG-SWC-NBK"/>
    <x v="185"/>
    <s v="each"/>
    <n v="1"/>
    <s v="$"/>
    <s v="$"/>
    <s v="23%"/>
    <s v="Services"/>
    <x v="6"/>
    <x v="88"/>
    <s v="DCSS_Icon.jpg"/>
    <s v="N/A"/>
    <m/>
  </r>
  <r>
    <s v="TIG"/>
    <x v="3"/>
    <d v="2016-11-04T00:00:00"/>
    <s v="400d"/>
    <n v="43211500"/>
    <s v="210-AFXM"/>
    <s v="DELL"/>
    <s v="210-AFXM"/>
    <x v="353"/>
    <s v="each"/>
    <n v="1"/>
    <s v="$       2,230.06"/>
    <s v="$    1,003.53"/>
    <s v="55%"/>
    <s v="Desktop"/>
    <x v="18"/>
    <x v="89"/>
    <s v="210-AFXM.jpg"/>
    <s v="B01H076MAM"/>
    <m/>
  </r>
  <r>
    <s v="TIG"/>
    <x v="3"/>
    <d v="2016-11-04T00:00:00"/>
    <s v="200d"/>
    <n v="43211500"/>
    <s v="210-AFTZP"/>
    <s v="DELL"/>
    <s v="210-AFTZP"/>
    <x v="354"/>
    <s v="each"/>
    <n v="1"/>
    <s v="$       1,699.09"/>
    <s v="$       764.59"/>
    <s v="55%"/>
    <s v="Laptops"/>
    <x v="12"/>
    <x v="90"/>
    <s v="210-AFTZP.jpg"/>
    <s v="B01LWPHFGC"/>
    <m/>
  </r>
  <r>
    <s v="TIG"/>
    <x v="3"/>
    <d v="2016-11-04T00:00:00"/>
    <s v="100d"/>
    <n v="43211500"/>
    <s v="210-AFTZ"/>
    <s v="DELL"/>
    <s v="210-AFTZ"/>
    <x v="355"/>
    <s v="each"/>
    <n v="1"/>
    <s v="$       1,624.09"/>
    <s v="$       730.84"/>
    <s v="55%"/>
    <s v="Laptops"/>
    <x v="13"/>
    <x v="91"/>
    <s v="210-AFTZ.jpg"/>
    <s v="B01BVXCURU"/>
    <m/>
  </r>
  <r>
    <s v="TIG"/>
    <x v="3"/>
    <d v="2016-11-04T00:00:00"/>
    <s v="100e"/>
    <n v="43211500"/>
    <s v="210-AFUD"/>
    <s v="DELL"/>
    <s v="210-AFUD"/>
    <x v="356"/>
    <s v="each"/>
    <n v="1"/>
    <s v="$       1,664.09"/>
    <s v="$       748.84"/>
    <s v="55%"/>
    <s v="Laptops"/>
    <x v="13"/>
    <x v="91"/>
    <s v="210-AFUD.jpg"/>
    <s v="B01N6ZD6K0"/>
    <m/>
  </r>
  <r>
    <s v="TIG"/>
    <x v="3"/>
    <d v="2016-11-04T00:00:00"/>
    <s v="300d"/>
    <n v="43211500"/>
    <s v="210-AFTT"/>
    <s v="DELL"/>
    <s v="210-AFTT"/>
    <x v="357"/>
    <s v="each"/>
    <n v="1"/>
    <s v="$       1,947.80"/>
    <s v="$       876.51"/>
    <s v="55%"/>
    <s v="Laptops"/>
    <x v="14"/>
    <x v="92"/>
    <s v="210-AFTT.jpg"/>
    <s v="B01I2BM1GO"/>
    <m/>
  </r>
  <r>
    <s v="TIG"/>
    <x v="3"/>
    <d v="2016-11-04T00:00:00"/>
    <s v="300e"/>
    <n v="43211500"/>
    <s v="210-AFQD"/>
    <s v="DELL"/>
    <s v="210-AFQD"/>
    <x v="358"/>
    <s v="each"/>
    <n v="1"/>
    <s v="$       1,920.23"/>
    <s v="$       864.10"/>
    <s v="55%"/>
    <s v="Laptops"/>
    <x v="14"/>
    <x v="92"/>
    <s v="210-AFQD.jpg"/>
    <s v="B01MUWZRSW"/>
    <m/>
  </r>
  <r>
    <s v="TIG"/>
    <x v="4"/>
    <d v="2016-10-24T00:00:00"/>
    <s v="200a"/>
    <n v="43211900"/>
    <s v="A3793590"/>
    <s v="DELL"/>
    <s v="A3793590"/>
    <x v="359"/>
    <s v="each"/>
    <n v="1"/>
    <s v="$          12.99"/>
    <s v="$            8.96"/>
    <s v="31%"/>
    <s v="Accessories"/>
    <x v="19"/>
    <x v="10"/>
    <m/>
    <m/>
    <s v="Duplicate"/>
  </r>
  <r>
    <s v="TIG"/>
    <x v="4"/>
    <d v="2016-10-24T00:00:00"/>
    <s v="201b"/>
    <n v="43211900"/>
    <s v="A7639742"/>
    <s v="DELL"/>
    <s v="A7639742"/>
    <x v="360"/>
    <s v="each"/>
    <n v="1"/>
    <s v="$          15.99"/>
    <s v="$          11.04"/>
    <s v="31%"/>
    <s v="Accessories"/>
    <x v="19"/>
    <x v="10"/>
    <m/>
    <m/>
    <s v="Duplicate"/>
  </r>
  <r>
    <s v="TIG"/>
    <x v="4"/>
    <d v="2016-10-24T00:00:00"/>
    <n v="-202"/>
    <n v="-81110000"/>
    <s v="318-2885"/>
    <s v="DELL"/>
    <s v="318-2885"/>
    <x v="361"/>
    <s v="each"/>
    <n v="-1"/>
    <s v="$          34.99"/>
    <s v="$          24.14"/>
    <s v="31%"/>
    <s v="Accessories"/>
    <x v="19"/>
    <x v="10"/>
    <s v="318-2885.jpg"/>
    <s v="B00DEJXRAE"/>
    <m/>
  </r>
  <r>
    <s v="TIG"/>
    <x v="4"/>
    <d v="2016-10-24T00:00:00"/>
    <n v="-203"/>
    <n v="-81110000"/>
    <s v="332-1235"/>
    <s v="DELL"/>
    <s v="332-1235"/>
    <x v="362"/>
    <s v="each"/>
    <n v="-1"/>
    <s v="$        129.99"/>
    <s v="$          89.69"/>
    <s v="31%"/>
    <s v="Accessories"/>
    <x v="19"/>
    <x v="10"/>
    <s v="332-1235.jpg"/>
    <s v="B00C6CMZVC"/>
    <m/>
  </r>
  <r>
    <s v="TIG"/>
    <x v="4"/>
    <d v="2016-10-24T00:00:00"/>
    <n v="-204"/>
    <n v="-81110000"/>
    <s v="332-1236"/>
    <s v="DELL"/>
    <s v="332-1236"/>
    <x v="363"/>
    <s v="each"/>
    <n v="-1"/>
    <s v="$        169.99"/>
    <s v="$        117.29"/>
    <s v="31%"/>
    <s v="Accessories"/>
    <x v="19"/>
    <x v="10"/>
    <m/>
    <m/>
    <s v="Duplicate"/>
  </r>
  <r>
    <s v="TIG"/>
    <x v="4"/>
    <d v="2016-10-24T00:00:00"/>
    <n v="-205"/>
    <n v="-81110000"/>
    <s v="855-BBBN"/>
    <s v="DELL"/>
    <s v="855-BBBN"/>
    <x v="364"/>
    <s v="each"/>
    <n v="-1"/>
    <s v="$        249.99"/>
    <s v="$        172.50"/>
    <s v="31%"/>
    <s v="Accessories"/>
    <x v="19"/>
    <x v="10"/>
    <s v="855-BBBN.jpg"/>
    <s v="B00DXYRKLW"/>
    <m/>
  </r>
  <r>
    <s v="TIG"/>
    <x v="4"/>
    <d v="2016-10-24T00:00:00"/>
    <s v="300a"/>
    <n v="81110000"/>
    <s v="983-7873, 986-4872"/>
    <s v="DELL"/>
    <s v="983-7873, 986-4872"/>
    <x v="170"/>
    <s v="each"/>
    <n v="1"/>
    <s v="$          39.00"/>
    <s v="$          26.91"/>
    <s v="31%"/>
    <s v="Services"/>
    <x v="20"/>
    <x v="93"/>
    <m/>
    <m/>
    <s v="Duplicate"/>
  </r>
  <r>
    <s v="TIG"/>
    <x v="4"/>
    <d v="2016-10-24T00:00:00"/>
    <s v="301a"/>
    <n v="81110000"/>
    <s v="983-1324"/>
    <s v="DELL"/>
    <s v="983-1324"/>
    <x v="171"/>
    <s v="each"/>
    <n v="1"/>
    <s v="$          49.00"/>
    <s v="$          33.81"/>
    <s v="31%"/>
    <s v="Services"/>
    <x v="20"/>
    <x v="93"/>
    <m/>
    <m/>
    <s v="Duplicate"/>
  </r>
  <r>
    <s v="TIG"/>
    <x v="4"/>
    <d v="2016-10-24T00:00:00"/>
    <s v="302b"/>
    <n v="81110000"/>
    <s v="810-6398"/>
    <s v="DELL"/>
    <s v="810-6398"/>
    <x v="170"/>
    <s v="each"/>
    <n v="1"/>
    <s v="$        100.00"/>
    <s v="$          69.00"/>
    <s v="31%"/>
    <s v="Services"/>
    <x v="20"/>
    <x v="94"/>
    <s v="warranty-logo.jpg"/>
    <s v="N/A"/>
    <m/>
  </r>
  <r>
    <s v="TIG"/>
    <x v="4"/>
    <d v="2016-10-24T00:00:00"/>
    <s v="303b"/>
    <n v="81110000"/>
    <s v="810-6399"/>
    <s v="DELL"/>
    <s v="810-6399"/>
    <x v="171"/>
    <s v="each"/>
    <n v="1"/>
    <s v="$        150.00"/>
    <s v="$        103.50"/>
    <s v="31%"/>
    <s v="Services"/>
    <x v="20"/>
    <x v="94"/>
    <s v="warranty-logo.jpg"/>
    <s v="N/A"/>
    <m/>
  </r>
  <r>
    <s v="TIG"/>
    <x v="4"/>
    <d v="2016-10-24T00:00:00"/>
    <n v="304"/>
    <n v="81110000"/>
    <s v="LCD-EEEW-27-01"/>
    <s v="VIEWSONIC"/>
    <s v="LCD-EEEW-27-01"/>
    <x v="170"/>
    <s v="each"/>
    <n v="1"/>
    <s v="$          72.00"/>
    <s v="$          49.68"/>
    <s v="31%"/>
    <s v="Services"/>
    <x v="20"/>
    <x v="93"/>
    <s v="LCD-EEEW-27-01 and 02.png"/>
    <s v="B00GAJREY0"/>
    <m/>
  </r>
  <r>
    <s v="TIG"/>
    <x v="4"/>
    <d v="2016-10-24T00:00:00"/>
    <n v="305"/>
    <n v="81110000"/>
    <s v="LCD-EEEW-27-02"/>
    <s v="VIEWSONIC"/>
    <s v="LCD-EEEW-27-02"/>
    <x v="171"/>
    <s v="each"/>
    <n v="1"/>
    <s v="$        121.00"/>
    <s v="$          83.49"/>
    <s v="31%"/>
    <s v="Services"/>
    <x v="20"/>
    <x v="93"/>
    <s v="LCD-EEEW-27-01 and 02.png"/>
    <s v="B00GAJREY0"/>
    <m/>
  </r>
  <r>
    <s v="TIG"/>
    <x v="4"/>
    <d v="2016-10-24T00:00:00"/>
    <n v="306"/>
    <n v="81110000"/>
    <s v="806-2756"/>
    <s v="DELL"/>
    <s v="806-2756"/>
    <x v="170"/>
    <s v="each"/>
    <n v="1"/>
    <s v="$          19.00"/>
    <s v="$          13.11"/>
    <s v="31%"/>
    <s v="Services"/>
    <x v="20"/>
    <x v="95"/>
    <s v="warranty-logo.jpg"/>
    <s v="N/A"/>
    <m/>
  </r>
  <r>
    <s v="TIG"/>
    <x v="4"/>
    <d v="2016-10-24T00:00:00"/>
    <n v="307"/>
    <n v="81110000"/>
    <s v="806-2757"/>
    <s v="DELL"/>
    <s v="806-2757"/>
    <x v="171"/>
    <s v="each"/>
    <n v="1"/>
    <s v="$          29.00"/>
    <s v="$          20.01"/>
    <s v="31%"/>
    <s v="Services"/>
    <x v="20"/>
    <x v="95"/>
    <s v="warranty-logo.jpg"/>
    <s v="N/A"/>
    <m/>
  </r>
  <r>
    <s v="TIG"/>
    <x v="4"/>
    <d v="2016-10-24T00:00:00"/>
    <s v="100c"/>
    <n v="43211900"/>
    <s v="210-AIIJ , 806-2763"/>
    <s v="DELL"/>
    <s v="210-AIIJ , 806-2763"/>
    <x v="365"/>
    <s v="each"/>
    <n v="1"/>
    <s v="$        249.99"/>
    <s v="$        169.99"/>
    <s v="32%"/>
    <s v="Accessories"/>
    <x v="10"/>
    <x v="96"/>
    <s v="210-AIIJ.jpg"/>
    <s v="B01G3459GG"/>
    <m/>
  </r>
  <r>
    <s v="TIG"/>
    <x v="4"/>
    <d v="2016-10-24T00:00:00"/>
    <s v="101b"/>
    <n v="43211900"/>
    <s v="858-BBCU"/>
    <s v="DELL"/>
    <s v="858-BBCU"/>
    <x v="161"/>
    <s v="each"/>
    <n v="1"/>
    <s v="$        189.99"/>
    <s v="$        129.20"/>
    <s v="32%"/>
    <s v="Accessories"/>
    <x v="10"/>
    <x v="97"/>
    <m/>
    <m/>
    <s v="Duplicate"/>
  </r>
  <r>
    <s v="TIG"/>
    <x v="4"/>
    <d v="2016-10-24T00:00:00"/>
    <s v="102a"/>
    <n v="43211900"/>
    <s v="TD2220"/>
    <s v="VIEWSONIC"/>
    <s v="TD2220"/>
    <x v="162"/>
    <s v="each"/>
    <n v="1"/>
    <s v="$        445.00"/>
    <s v="$        302.60"/>
    <s v="32%"/>
    <s v="Accessories"/>
    <x v="10"/>
    <x v="98"/>
    <m/>
    <m/>
    <s v="Duplicate"/>
  </r>
  <r>
    <s v="TIG"/>
    <x v="4"/>
    <d v="2016-10-24T00:00:00"/>
    <s v="103b"/>
    <n v="43211900"/>
    <s v="210-AIIC, 806-2763"/>
    <s v="DELL"/>
    <s v="210-AIIC, 806-2763"/>
    <x v="366"/>
    <s v="each"/>
    <n v="1"/>
    <s v="$        219.99"/>
    <s v="$        149.59"/>
    <s v="32%"/>
    <s v="Accessories"/>
    <x v="10"/>
    <x v="99"/>
    <s v="210-AIIC.jpg"/>
    <s v="B01FGCJAF2"/>
    <m/>
  </r>
  <r>
    <s v="TIG"/>
    <x v="4"/>
    <d v="2016-10-24T00:00:00"/>
    <s v="104c"/>
    <n v="43211900"/>
    <s v="320-9794, 806-2763"/>
    <s v="DELL"/>
    <s v="210-AIIM, 806-2763"/>
    <x v="367"/>
    <s v="each"/>
    <n v="1"/>
    <s v="$        299.99"/>
    <s v="$        203.99"/>
    <s v="32%"/>
    <s v="Accessories"/>
    <x v="10"/>
    <x v="100"/>
    <s v="210-AIIM.jpg"/>
    <s v="B01FGCJE26"/>
    <m/>
  </r>
  <r>
    <s v="TIG"/>
    <x v="4"/>
    <d v="2016-10-24T00:00:00"/>
    <s v="105b"/>
    <n v="43211900"/>
    <s v="VG2847SMH"/>
    <s v="VIEWSONIC"/>
    <s v="VG2847SMH"/>
    <x v="368"/>
    <s v="each"/>
    <n v="1"/>
    <s v="$        552.00"/>
    <s v="$        375.36"/>
    <s v="32%"/>
    <s v="Accessories"/>
    <x v="10"/>
    <x v="101"/>
    <s v="VG2847SMH.jpg"/>
    <s v="B00SZ4GJIU"/>
    <m/>
  </r>
  <r>
    <s v="TIG"/>
    <x v="4"/>
    <d v="2016-10-24T00:00:00"/>
    <s v="106d"/>
    <n v="43211900"/>
    <s v="210-AJGT, 810-6396"/>
    <s v="DELL"/>
    <s v="210-AJGT, 810-6396"/>
    <x v="369"/>
    <s v="each"/>
    <n v="1"/>
    <s v="$     1,399.99"/>
    <s v="$        951.99"/>
    <s v="32%"/>
    <s v="Accessories"/>
    <x v="10"/>
    <x v="102"/>
    <s v="210-AJGT.jpg"/>
    <s v="B01HQNTAMW"/>
    <m/>
  </r>
  <r>
    <s v="Ablegov, Inc"/>
    <x v="5"/>
    <d v="2016-11-01T00:00:00"/>
    <m/>
    <m/>
    <s v="65258474AC02A00"/>
    <s v="Adobe"/>
    <m/>
    <x v="370"/>
    <s v="each"/>
    <n v="1"/>
    <n v="219"/>
    <n v="204.75"/>
    <m/>
    <s v="Software"/>
    <x v="21"/>
    <x v="103"/>
    <s v="65258474AC02A00.jpg"/>
    <s v="B00VGR0HMW"/>
    <m/>
  </r>
  <r>
    <s v="Ablegov, Inc"/>
    <x v="5"/>
    <d v="2016-11-01T00:00:00"/>
    <m/>
    <m/>
    <s v="65237524AC02A00"/>
    <s v="Adobe"/>
    <m/>
    <x v="371"/>
    <s v="each"/>
    <n v="1"/>
    <n v="139"/>
    <n v="126"/>
    <m/>
    <s v="Software"/>
    <x v="21"/>
    <x v="103"/>
    <s v="65237524AC02A00.jpg"/>
    <s v="B00VWCKJVA"/>
    <m/>
  </r>
  <r>
    <s v="Ablegov, Inc"/>
    <x v="5"/>
    <d v="2016-11-01T00:00:00"/>
    <m/>
    <m/>
    <s v="65258634AC02A00"/>
    <s v="Adobe"/>
    <m/>
    <x v="372"/>
    <s v="each"/>
    <n v="1"/>
    <n v="328"/>
    <n v="306.60000000000002"/>
    <m/>
    <s v="Software"/>
    <x v="21"/>
    <x v="103"/>
    <s v="65258634AC02A00.jpg"/>
    <s v="B00V8XO98C"/>
    <m/>
  </r>
  <r>
    <s v="Ablegov, Inc"/>
    <x v="5"/>
    <d v="2016-11-01T00:00:00"/>
    <m/>
    <m/>
    <s v="65263776AC00A00"/>
    <s v="Adobe"/>
    <m/>
    <x v="373"/>
    <s v="each"/>
    <n v="1"/>
    <n v="20"/>
    <n v="15.75"/>
    <m/>
    <s v="Software"/>
    <x v="21"/>
    <x v="103"/>
    <s v="65263776AC00A00.jpg"/>
    <s v="B014GP8XGM"/>
    <m/>
  </r>
  <r>
    <s v="Ablegov, Inc"/>
    <x v="5"/>
    <d v="2016-11-01T00:00:00"/>
    <m/>
    <m/>
    <s v="65196377AC02A12"/>
    <s v="Adobe"/>
    <m/>
    <x v="374"/>
    <s v="each"/>
    <n v="1"/>
    <n v="50"/>
    <n v="46.2"/>
    <m/>
    <s v="Software"/>
    <x v="21"/>
    <x v="103"/>
    <s v="65196377AC02A12.jpg"/>
    <s v="B01MZ3OE55"/>
    <m/>
  </r>
  <r>
    <s v="Ablegov, Inc"/>
    <x v="5"/>
    <d v="2016-11-01T00:00:00"/>
    <m/>
    <m/>
    <s v="65193100AC02A24"/>
    <s v="Adobe"/>
    <m/>
    <x v="375"/>
    <s v="each"/>
    <n v="1"/>
    <n v="42"/>
    <n v="35.700000000000003"/>
    <m/>
    <s v="Software"/>
    <x v="21"/>
    <x v="103"/>
    <s v="65193100AC02A24.jpg"/>
    <s v="B01KICI37Q"/>
    <m/>
  </r>
  <r>
    <s v="Ablegov, Inc"/>
    <x v="5"/>
    <d v="2016-11-01T00:00:00"/>
    <m/>
    <m/>
    <s v="65264935AC02A00"/>
    <s v="Adobe"/>
    <m/>
    <x v="376"/>
    <s v="each"/>
    <n v="1"/>
    <n v="465"/>
    <n v="434.70000000000005"/>
    <m/>
    <s v="Software"/>
    <x v="21"/>
    <x v="103"/>
    <s v="65264935AC02A00.jpg"/>
    <s v="B016YK2K0M"/>
    <m/>
  </r>
  <r>
    <s v="Ablegov, Inc"/>
    <x v="5"/>
    <d v="2016-11-01T00:00:00"/>
    <m/>
    <m/>
    <s v="65264067AC00A00"/>
    <s v="Adobe"/>
    <m/>
    <x v="377"/>
    <s v="each"/>
    <n v="1"/>
    <n v="20"/>
    <n v="15.75"/>
    <m/>
    <s v="Software"/>
    <x v="21"/>
    <x v="103"/>
    <s v="65264067AC00A00.jpg"/>
    <s v="B014GP8UU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fieldListSortAscending="1">
  <location ref="A4:B9" firstHeaderRow="1" firstDataRow="1" firstDataCol="1" rowPageCount="1" colPageCount="1"/>
  <pivotFields count="20">
    <pivotField showAll="0"/>
    <pivotField showAll="0"/>
    <pivotField numFmtId="14" showAll="0"/>
    <pivotField showAll="0"/>
    <pivotField showAll="0"/>
    <pivotField showAll="0"/>
    <pivotField showAll="0"/>
    <pivotField showAll="0"/>
    <pivotField axis="axisRow" dataField="1" showAll="0">
      <items count="379">
        <item x="177"/>
        <item x="45"/>
        <item x="227"/>
        <item x="325"/>
        <item x="296"/>
        <item x="28"/>
        <item x="23"/>
        <item x="107"/>
        <item x="310"/>
        <item x="229"/>
        <item x="299"/>
        <item x="295"/>
        <item x="321"/>
        <item x="298"/>
        <item x="238"/>
        <item x="245"/>
        <item x="317"/>
        <item x="234"/>
        <item x="331"/>
        <item x="222"/>
        <item x="150"/>
        <item x="157"/>
        <item x="138"/>
        <item x="141"/>
        <item x="104"/>
        <item x="252"/>
        <item x="301"/>
        <item x="61"/>
        <item x="17"/>
        <item x="26"/>
        <item x="251"/>
        <item x="223"/>
        <item x="20"/>
        <item x="29"/>
        <item x="230"/>
        <item x="18"/>
        <item x="253"/>
        <item x="30"/>
        <item x="237"/>
        <item x="346"/>
        <item x="142"/>
        <item x="146"/>
        <item x="159"/>
        <item x="152"/>
        <item x="158"/>
        <item x="140"/>
        <item x="162"/>
        <item x="224"/>
        <item x="225"/>
        <item x="283"/>
        <item x="116"/>
        <item x="108"/>
        <item x="62"/>
        <item x="19"/>
        <item x="31"/>
        <item x="254"/>
        <item x="143"/>
        <item x="368"/>
        <item x="136"/>
        <item x="115"/>
        <item x="347"/>
        <item x="91"/>
        <item x="106"/>
        <item x="44"/>
        <item x="239"/>
        <item x="247"/>
        <item x="332"/>
        <item x="151"/>
        <item x="112"/>
        <item x="57"/>
        <item x="58"/>
        <item x="172"/>
        <item x="165"/>
        <item x="336"/>
        <item x="174"/>
        <item x="338"/>
        <item x="340"/>
        <item x="178"/>
        <item x="256"/>
        <item x="342"/>
        <item x="160"/>
        <item x="339"/>
        <item x="175"/>
        <item x="173"/>
        <item x="180"/>
        <item x="337"/>
        <item x="166"/>
        <item x="341"/>
        <item x="179"/>
        <item x="257"/>
        <item x="343"/>
        <item x="284"/>
        <item x="235"/>
        <item x="117"/>
        <item x="153"/>
        <item x="63"/>
        <item x="249"/>
        <item x="329"/>
        <item x="236"/>
        <item x="259"/>
        <item x="101"/>
        <item x="248"/>
        <item x="59"/>
        <item x="60"/>
        <item x="360"/>
        <item x="221"/>
        <item x="0"/>
        <item x="323"/>
        <item x="311"/>
        <item x="89"/>
        <item x="126"/>
        <item x="139"/>
        <item x="293"/>
        <item x="15"/>
        <item x="22"/>
        <item x="93"/>
        <item x="120"/>
        <item x="315"/>
        <item x="114"/>
        <item x="189"/>
        <item x="269"/>
        <item x="267"/>
        <item x="271"/>
        <item x="147"/>
        <item x="278"/>
        <item x="265"/>
        <item x="263"/>
        <item x="273"/>
        <item x="272"/>
        <item x="275"/>
        <item x="274"/>
        <item x="291"/>
        <item x="372"/>
        <item x="374"/>
        <item x="370"/>
        <item x="371"/>
        <item x="375"/>
        <item x="373"/>
        <item x="377"/>
        <item x="376"/>
        <item x="190"/>
        <item x="154"/>
        <item x="11"/>
        <item x="90"/>
        <item x="144"/>
        <item x="105"/>
        <item x="318"/>
        <item x="314"/>
        <item x="183"/>
        <item x="182"/>
        <item x="99"/>
        <item x="297"/>
        <item x="84"/>
        <item x="87"/>
        <item x="86"/>
        <item x="88"/>
        <item x="85"/>
        <item x="83"/>
        <item x="231"/>
        <item x="130"/>
        <item x="94"/>
        <item x="352"/>
        <item x="145"/>
        <item x="281"/>
        <item x="304"/>
        <item x="324"/>
        <item x="307"/>
        <item x="134"/>
        <item x="285"/>
        <item x="121"/>
        <item x="364"/>
        <item x="363"/>
        <item x="362"/>
        <item x="131"/>
        <item x="309"/>
        <item x="303"/>
        <item x="292"/>
        <item x="361"/>
        <item x="119"/>
        <item x="282"/>
        <item x="187"/>
        <item x="103"/>
        <item x="25"/>
        <item x="102"/>
        <item x="308"/>
        <item x="36"/>
        <item x="280"/>
        <item x="306"/>
        <item x="188"/>
        <item x="313"/>
        <item x="211"/>
        <item x="240"/>
        <item x="264"/>
        <item x="100"/>
        <item x="73"/>
        <item x="76"/>
        <item x="70"/>
        <item x="81"/>
        <item x="79"/>
        <item x="74"/>
        <item x="71"/>
        <item x="258"/>
        <item x="77"/>
        <item x="82"/>
        <item x="80"/>
        <item x="75"/>
        <item x="72"/>
        <item x="78"/>
        <item x="33"/>
        <item x="214"/>
        <item x="232"/>
        <item x="233"/>
        <item x="21"/>
        <item x="35"/>
        <item x="40"/>
        <item x="39"/>
        <item x="34"/>
        <item x="7"/>
        <item x="8"/>
        <item x="5"/>
        <item x="66"/>
        <item x="67"/>
        <item x="68"/>
        <item x="69"/>
        <item x="32"/>
        <item x="201"/>
        <item x="208"/>
        <item x="207"/>
        <item x="206"/>
        <item x="41"/>
        <item x="220"/>
        <item x="38"/>
        <item x="43"/>
        <item x="205"/>
        <item x="3"/>
        <item x="24"/>
        <item x="212"/>
        <item x="9"/>
        <item x="65"/>
        <item x="213"/>
        <item x="37"/>
        <item x="10"/>
        <item x="241"/>
        <item x="242"/>
        <item x="319"/>
        <item x="184"/>
        <item x="266"/>
        <item x="181"/>
        <item x="228"/>
        <item x="226"/>
        <item x="42"/>
        <item x="16"/>
        <item x="27"/>
        <item x="12"/>
        <item x="14"/>
        <item x="64"/>
        <item x="330"/>
        <item x="320"/>
        <item x="279"/>
        <item x="316"/>
        <item x="50"/>
        <item x="51"/>
        <item x="52"/>
        <item x="53"/>
        <item x="54"/>
        <item x="55"/>
        <item x="56"/>
        <item x="326"/>
        <item x="148"/>
        <item x="149"/>
        <item x="124"/>
        <item x="270"/>
        <item x="262"/>
        <item x="125"/>
        <item x="137"/>
        <item x="268"/>
        <item x="92"/>
        <item x="302"/>
        <item x="327"/>
        <item x="128"/>
        <item x="118"/>
        <item x="110"/>
        <item x="111"/>
        <item x="333"/>
        <item x="98"/>
        <item x="96"/>
        <item x="288"/>
        <item x="167"/>
        <item x="287"/>
        <item x="168"/>
        <item x="286"/>
        <item x="169"/>
        <item x="294"/>
        <item x="122"/>
        <item x="217"/>
        <item x="290"/>
        <item x="127"/>
        <item x="312"/>
        <item x="353"/>
        <item x="129"/>
        <item x="359"/>
        <item x="46"/>
        <item x="47"/>
        <item x="48"/>
        <item x="49"/>
        <item x="246"/>
        <item x="255"/>
        <item x="113"/>
        <item x="328"/>
        <item x="135"/>
        <item x="133"/>
        <item x="132"/>
        <item x="365"/>
        <item x="161"/>
        <item x="163"/>
        <item x="366"/>
        <item x="164"/>
        <item x="367"/>
        <item x="95"/>
        <item x="354"/>
        <item x="2"/>
        <item x="1"/>
        <item x="204"/>
        <item x="203"/>
        <item x="209"/>
        <item x="210"/>
        <item x="197"/>
        <item x="191"/>
        <item x="192"/>
        <item x="193"/>
        <item x="300"/>
        <item x="335"/>
        <item x="156"/>
        <item x="155"/>
        <item x="185"/>
        <item x="13"/>
        <item x="305"/>
        <item x="334"/>
        <item x="322"/>
        <item x="355"/>
        <item x="356"/>
        <item x="6"/>
        <item x="4"/>
        <item x="196"/>
        <item x="195"/>
        <item x="194"/>
        <item x="186"/>
        <item x="289"/>
        <item x="219"/>
        <item x="198"/>
        <item x="357"/>
        <item x="358"/>
        <item x="348"/>
        <item x="350"/>
        <item x="349"/>
        <item x="344"/>
        <item x="351"/>
        <item x="345"/>
        <item x="369"/>
        <item x="170"/>
        <item x="171"/>
        <item x="277"/>
        <item x="109"/>
        <item x="276"/>
        <item x="218"/>
        <item x="261"/>
        <item x="244"/>
        <item x="260"/>
        <item x="215"/>
        <item x="176"/>
        <item x="243"/>
        <item x="250"/>
        <item x="216"/>
        <item x="97"/>
        <item x="199"/>
        <item x="123"/>
        <item x="202"/>
        <item x="200"/>
        <item t="default"/>
      </items>
    </pivotField>
    <pivotField showAll="0"/>
    <pivotField showAll="0"/>
    <pivotField showAll="0"/>
    <pivotField showAll="0"/>
    <pivotField showAll="0"/>
    <pivotField showAll="0"/>
    <pivotField showAll="0"/>
    <pivotField axis="axisPage" showAll="0">
      <items count="105">
        <item x="96"/>
        <item x="97"/>
        <item x="98"/>
        <item x="99"/>
        <item x="100"/>
        <item x="101"/>
        <item x="102"/>
        <item x="6"/>
        <item x="11"/>
        <item x="8"/>
        <item x="9"/>
        <item x="44"/>
        <item x="32"/>
        <item x="41"/>
        <item x="7"/>
        <item x="0"/>
        <item x="49"/>
        <item x="1"/>
        <item x="50"/>
        <item x="2"/>
        <item x="51"/>
        <item x="3"/>
        <item x="52"/>
        <item x="4"/>
        <item x="34"/>
        <item x="35"/>
        <item x="89"/>
        <item x="33"/>
        <item x="36"/>
        <item x="39"/>
        <item x="25"/>
        <item x="10"/>
        <item x="13"/>
        <item x="14"/>
        <item x="15"/>
        <item x="16"/>
        <item x="56"/>
        <item x="61"/>
        <item x="62"/>
        <item x="60"/>
        <item x="54"/>
        <item x="58"/>
        <item x="59"/>
        <item x="55"/>
        <item x="53"/>
        <item x="57"/>
        <item x="74"/>
        <item x="73"/>
        <item x="76"/>
        <item x="75"/>
        <item x="77"/>
        <item x="80"/>
        <item x="79"/>
        <item x="78"/>
        <item x="95"/>
        <item x="5"/>
        <item x="45"/>
        <item x="29"/>
        <item x="37"/>
        <item x="42"/>
        <item x="90"/>
        <item x="93"/>
        <item x="17"/>
        <item x="94"/>
        <item x="20"/>
        <item x="19"/>
        <item x="18"/>
        <item x="87"/>
        <item x="83"/>
        <item x="64"/>
        <item x="84"/>
        <item x="86"/>
        <item x="63"/>
        <item x="85"/>
        <item x="82"/>
        <item x="46"/>
        <item x="28"/>
        <item x="27"/>
        <item x="38"/>
        <item x="91"/>
        <item x="81"/>
        <item x="47"/>
        <item x="31"/>
        <item x="40"/>
        <item x="92"/>
        <item x="88"/>
        <item x="69"/>
        <item x="21"/>
        <item x="67"/>
        <item x="22"/>
        <item x="72"/>
        <item x="26"/>
        <item x="23"/>
        <item x="65"/>
        <item x="71"/>
        <item x="68"/>
        <item x="66"/>
        <item x="43"/>
        <item x="70"/>
        <item x="24"/>
        <item x="48"/>
        <item x="30"/>
        <item x="12"/>
        <item x="103"/>
        <item t="default"/>
      </items>
    </pivotField>
    <pivotField showAll="0"/>
    <pivotField showAll="0"/>
    <pivotField showAll="0"/>
  </pivotFields>
  <rowFields count="1">
    <field x="8"/>
  </rowFields>
  <rowItems count="5">
    <i>
      <x v="228"/>
    </i>
    <i>
      <x v="233"/>
    </i>
    <i>
      <x v="322"/>
    </i>
    <i>
      <x v="323"/>
    </i>
    <i t="grand">
      <x/>
    </i>
  </rowItems>
  <colItems count="1">
    <i/>
  </colItems>
  <pageFields count="1">
    <pageField fld="16" item="18" hier="-1"/>
  </pageFields>
  <dataFields count="1">
    <dataField name="Count of Item Description" fld="8" subtotal="count" baseField="0" baseItem="0"/>
  </dataFields>
  <formats count="2">
    <format dxfId="58">
      <pivotArea collapsedLevelsAreSubtotals="1" fieldPosition="0">
        <references count="1">
          <reference field="8" count="4">
            <x v="228"/>
            <x v="233"/>
            <x v="322"/>
            <x v="323"/>
          </reference>
        </references>
      </pivotArea>
    </format>
    <format dxfId="59">
      <pivotArea dataOnly="0" labelOnly="1" fieldPosition="0">
        <references count="1">
          <reference field="8" count="4">
            <x v="228"/>
            <x v="233"/>
            <x v="322"/>
            <x v="32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35" firstHeaderRow="1" firstDataRow="1" firstDataCol="1" rowPageCount="1" colPageCount="1"/>
  <pivotFields count="20">
    <pivotField showAll="0"/>
    <pivotField axis="axisPage" showAll="0">
      <items count="7">
        <item x="0"/>
        <item x="1"/>
        <item x="2"/>
        <item x="3"/>
        <item x="4"/>
        <item x="5"/>
        <item t="default"/>
      </items>
    </pivotField>
    <pivotField numFmtId="14"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items count="23">
        <item x="0"/>
        <item x="10"/>
        <item x="11"/>
        <item x="18"/>
        <item x="8"/>
        <item x="7"/>
        <item x="5"/>
        <item x="19"/>
        <item x="16"/>
        <item x="1"/>
        <item x="12"/>
        <item x="9"/>
        <item x="15"/>
        <item x="20"/>
        <item x="17"/>
        <item x="2"/>
        <item x="13"/>
        <item x="3"/>
        <item x="14"/>
        <item x="6"/>
        <item x="4"/>
        <item x="21"/>
        <item t="default"/>
      </items>
    </pivotField>
    <pivotField axis="axisRow" showAll="0">
      <items count="105">
        <item x="96"/>
        <item x="97"/>
        <item x="98"/>
        <item x="99"/>
        <item x="100"/>
        <item x="101"/>
        <item x="102"/>
        <item x="6"/>
        <item x="11"/>
        <item x="8"/>
        <item x="9"/>
        <item x="44"/>
        <item x="32"/>
        <item x="41"/>
        <item x="7"/>
        <item x="0"/>
        <item x="49"/>
        <item x="1"/>
        <item x="50"/>
        <item x="2"/>
        <item x="51"/>
        <item x="3"/>
        <item x="52"/>
        <item x="4"/>
        <item x="34"/>
        <item x="35"/>
        <item x="89"/>
        <item x="33"/>
        <item x="36"/>
        <item x="39"/>
        <item x="25"/>
        <item x="10"/>
        <item x="13"/>
        <item x="14"/>
        <item x="15"/>
        <item x="16"/>
        <item x="56"/>
        <item x="61"/>
        <item x="62"/>
        <item x="60"/>
        <item x="54"/>
        <item x="58"/>
        <item x="59"/>
        <item x="55"/>
        <item x="53"/>
        <item x="57"/>
        <item x="74"/>
        <item x="73"/>
        <item x="76"/>
        <item x="75"/>
        <item x="77"/>
        <item x="80"/>
        <item x="79"/>
        <item x="78"/>
        <item x="95"/>
        <item x="5"/>
        <item x="45"/>
        <item x="29"/>
        <item x="37"/>
        <item x="42"/>
        <item x="90"/>
        <item x="93"/>
        <item x="17"/>
        <item x="94"/>
        <item x="20"/>
        <item x="19"/>
        <item x="18"/>
        <item x="87"/>
        <item x="83"/>
        <item x="64"/>
        <item x="84"/>
        <item x="86"/>
        <item x="63"/>
        <item x="85"/>
        <item x="82"/>
        <item x="46"/>
        <item x="28"/>
        <item x="27"/>
        <item x="38"/>
        <item x="91"/>
        <item x="81"/>
        <item x="47"/>
        <item x="31"/>
        <item x="40"/>
        <item x="92"/>
        <item x="88"/>
        <item x="69"/>
        <item x="21"/>
        <item x="67"/>
        <item x="22"/>
        <item x="72"/>
        <item x="26"/>
        <item x="23"/>
        <item x="65"/>
        <item x="71"/>
        <item x="68"/>
        <item x="66"/>
        <item x="43"/>
        <item x="70"/>
        <item x="24"/>
        <item x="48"/>
        <item x="30"/>
        <item x="12"/>
        <item x="103"/>
        <item t="default"/>
      </items>
    </pivotField>
    <pivotField showAll="0"/>
    <pivotField showAll="0"/>
    <pivotField showAll="0"/>
  </pivotFields>
  <rowFields count="2">
    <field x="15"/>
    <field x="16"/>
  </rowFields>
  <rowItems count="32">
    <i>
      <x v="2"/>
    </i>
    <i r="1">
      <x v="16"/>
    </i>
    <i>
      <x v="6"/>
    </i>
    <i r="1">
      <x v="36"/>
    </i>
    <i r="1">
      <x v="37"/>
    </i>
    <i r="1">
      <x v="38"/>
    </i>
    <i r="1">
      <x v="39"/>
    </i>
    <i r="1">
      <x v="40"/>
    </i>
    <i r="1">
      <x v="41"/>
    </i>
    <i r="1">
      <x v="42"/>
    </i>
    <i r="1">
      <x v="43"/>
    </i>
    <i r="1">
      <x v="44"/>
    </i>
    <i r="1">
      <x v="45"/>
    </i>
    <i>
      <x v="10"/>
    </i>
    <i r="1">
      <x v="18"/>
    </i>
    <i>
      <x v="12"/>
    </i>
    <i r="1">
      <x v="69"/>
    </i>
    <i r="1">
      <x v="72"/>
    </i>
    <i>
      <x v="16"/>
    </i>
    <i r="1">
      <x v="20"/>
    </i>
    <i>
      <x v="18"/>
    </i>
    <i r="1">
      <x v="22"/>
    </i>
    <i>
      <x v="19"/>
    </i>
    <i r="1">
      <x v="86"/>
    </i>
    <i r="1">
      <x v="88"/>
    </i>
    <i r="1">
      <x v="90"/>
    </i>
    <i r="1">
      <x v="93"/>
    </i>
    <i r="1">
      <x v="94"/>
    </i>
    <i r="1">
      <x v="95"/>
    </i>
    <i r="1">
      <x v="96"/>
    </i>
    <i r="1">
      <x v="98"/>
    </i>
    <i t="grand">
      <x/>
    </i>
  </rowItems>
  <colItems count="1">
    <i/>
  </colItems>
  <pageFields count="1">
    <pageField fld="1" item="2" hier="-1"/>
  </pageFields>
  <dataFields count="1">
    <dataField name="Count of Item Description2"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141"/>
  <sheetViews>
    <sheetView topLeftCell="A115" zoomScaleNormal="100" workbookViewId="0">
      <selection activeCell="E137" sqref="E137"/>
    </sheetView>
  </sheetViews>
  <sheetFormatPr defaultRowHeight="14.25"/>
  <cols>
    <col min="1" max="1" width="12.42578125" style="11" customWidth="1"/>
    <col min="2" max="2" width="20" style="103" customWidth="1"/>
    <col min="3" max="3" width="14.42578125" style="103" customWidth="1"/>
    <col min="4" max="4" width="20" style="103" customWidth="1"/>
    <col min="5" max="5" width="58.28515625" style="104" customWidth="1"/>
    <col min="6" max="6" width="11.42578125" style="11" customWidth="1"/>
    <col min="7" max="7" width="15.5703125" style="11" customWidth="1"/>
    <col min="8" max="8" width="17" style="105" customWidth="1"/>
    <col min="9" max="9" width="17.42578125" style="106" bestFit="1" customWidth="1"/>
    <col min="10" max="10" width="11.5703125" style="11" customWidth="1"/>
    <col min="11" max="11" width="28.5703125" style="103" customWidth="1"/>
    <col min="12" max="12" width="15.7109375" style="104" customWidth="1"/>
    <col min="13" max="13" width="17.5703125" style="11" customWidth="1"/>
    <col min="14" max="14" width="49.85546875" style="11" customWidth="1"/>
    <col min="15" max="15" width="14.5703125" style="11" customWidth="1"/>
    <col min="16" max="16" width="18" style="11" customWidth="1"/>
    <col min="17" max="17" width="58.140625" style="11" customWidth="1"/>
    <col min="18" max="18" width="57.7109375" style="104" customWidth="1"/>
    <col min="19" max="16384" width="9.140625" style="11"/>
  </cols>
  <sheetData>
    <row r="1" spans="1:18" ht="75.75" customHeight="1">
      <c r="A1" s="1" t="s">
        <v>0</v>
      </c>
      <c r="B1" s="2" t="s">
        <v>1</v>
      </c>
      <c r="C1" s="2" t="s">
        <v>2</v>
      </c>
      <c r="D1" s="2" t="s">
        <v>3</v>
      </c>
      <c r="E1" s="2" t="s">
        <v>4</v>
      </c>
      <c r="F1" s="2" t="s">
        <v>5</v>
      </c>
      <c r="G1" s="2" t="s">
        <v>6</v>
      </c>
      <c r="H1" s="3" t="s">
        <v>7</v>
      </c>
      <c r="I1" s="4" t="s">
        <v>8</v>
      </c>
      <c r="J1" s="5" t="s">
        <v>9</v>
      </c>
      <c r="K1" s="6" t="s">
        <v>10</v>
      </c>
      <c r="L1" s="6" t="s">
        <v>1208</v>
      </c>
      <c r="M1" s="7"/>
      <c r="N1" s="7"/>
      <c r="O1" s="8"/>
      <c r="P1" s="9"/>
      <c r="Q1" s="7"/>
      <c r="R1" s="10"/>
    </row>
    <row r="2" spans="1:18" ht="21.75" customHeight="1">
      <c r="A2" s="830" t="s">
        <v>11</v>
      </c>
      <c r="B2" s="831"/>
      <c r="C2" s="831"/>
      <c r="D2" s="831"/>
      <c r="E2" s="831"/>
      <c r="F2" s="831"/>
      <c r="G2" s="831"/>
      <c r="H2" s="831"/>
      <c r="I2" s="831"/>
      <c r="J2" s="831"/>
      <c r="K2" s="831"/>
      <c r="L2" s="831"/>
      <c r="M2" s="12"/>
      <c r="N2" s="12"/>
      <c r="O2" s="12"/>
      <c r="P2" s="12"/>
      <c r="Q2" s="12"/>
      <c r="R2" s="10"/>
    </row>
    <row r="3" spans="1:18" s="27" customFormat="1" ht="81.75" customHeight="1">
      <c r="A3" s="13" t="s">
        <v>12</v>
      </c>
      <c r="B3" s="14" t="s">
        <v>13</v>
      </c>
      <c r="C3" s="15" t="s">
        <v>14</v>
      </c>
      <c r="D3" s="14" t="s">
        <v>13</v>
      </c>
      <c r="E3" s="16" t="s">
        <v>15</v>
      </c>
      <c r="F3" s="17" t="s">
        <v>16</v>
      </c>
      <c r="G3" s="17">
        <v>1</v>
      </c>
      <c r="H3" s="18">
        <v>1013.71</v>
      </c>
      <c r="I3" s="19">
        <v>446.0324</v>
      </c>
      <c r="J3" s="20">
        <v>0.56000000000000005</v>
      </c>
      <c r="K3" s="21" t="s">
        <v>17</v>
      </c>
      <c r="L3" s="22" t="str">
        <f>IFERROR(INDEX('Reference Sheet'!$O$2:$O$456, MATCH('Dell Desktops'!D3,'Reference Sheet'!$F$2:$F$456,0)),"")</f>
        <v>Desktop</v>
      </c>
      <c r="M3" s="23"/>
      <c r="N3" s="23"/>
      <c r="O3" s="24"/>
      <c r="P3" s="24"/>
      <c r="Q3" s="25"/>
      <c r="R3" s="26"/>
    </row>
    <row r="4" spans="1:18" s="27" customFormat="1" ht="81.75" customHeight="1">
      <c r="A4" s="13" t="s">
        <v>18</v>
      </c>
      <c r="B4" s="14" t="s">
        <v>19</v>
      </c>
      <c r="C4" s="15" t="s">
        <v>14</v>
      </c>
      <c r="D4" s="14" t="s">
        <v>19</v>
      </c>
      <c r="E4" s="16" t="s">
        <v>20</v>
      </c>
      <c r="F4" s="17" t="s">
        <v>16</v>
      </c>
      <c r="G4" s="17">
        <v>1</v>
      </c>
      <c r="H4" s="18">
        <v>1013.71</v>
      </c>
      <c r="I4" s="19">
        <v>446.03239999999994</v>
      </c>
      <c r="J4" s="20">
        <v>0.56000000000000005</v>
      </c>
      <c r="K4" s="21" t="s">
        <v>17</v>
      </c>
      <c r="L4" s="22" t="str">
        <f>IFERROR(INDEX('Reference Sheet'!$O$2:$O$456, MATCH('Dell Desktops'!D4,'Reference Sheet'!$F$2:$F$456,0)),"")</f>
        <v>Desktop</v>
      </c>
      <c r="M4" s="23"/>
      <c r="N4" s="23"/>
      <c r="O4" s="24"/>
      <c r="P4" s="24"/>
      <c r="Q4" s="25"/>
      <c r="R4" s="26"/>
    </row>
    <row r="5" spans="1:18" s="27" customFormat="1" ht="86.25" customHeight="1">
      <c r="A5" s="13" t="s">
        <v>21</v>
      </c>
      <c r="B5" s="15" t="s">
        <v>22</v>
      </c>
      <c r="C5" s="15" t="s">
        <v>14</v>
      </c>
      <c r="D5" s="15" t="s">
        <v>22</v>
      </c>
      <c r="E5" s="16" t="s">
        <v>23</v>
      </c>
      <c r="F5" s="17" t="s">
        <v>16</v>
      </c>
      <c r="G5" s="17">
        <v>1</v>
      </c>
      <c r="H5" s="18">
        <v>930.43</v>
      </c>
      <c r="I5" s="19">
        <v>409.3891999999999</v>
      </c>
      <c r="J5" s="20">
        <v>0.56000000000000005</v>
      </c>
      <c r="K5" s="21" t="s">
        <v>17</v>
      </c>
      <c r="L5" s="22" t="str">
        <f>IFERROR(INDEX('Reference Sheet'!$O$2:$O$456, MATCH('Dell Desktops'!D5,'Reference Sheet'!$F$2:$F$456,0)),"")</f>
        <v>Desktop</v>
      </c>
      <c r="M5" s="23"/>
      <c r="N5" s="28"/>
      <c r="O5" s="23"/>
      <c r="P5" s="24"/>
      <c r="Q5" s="25"/>
      <c r="R5" s="26"/>
    </row>
    <row r="6" spans="1:18" s="27" customFormat="1" ht="92.25" customHeight="1">
      <c r="A6" s="13" t="s">
        <v>24</v>
      </c>
      <c r="B6" s="15" t="s">
        <v>25</v>
      </c>
      <c r="C6" s="15" t="s">
        <v>14</v>
      </c>
      <c r="D6" s="15" t="s">
        <v>25</v>
      </c>
      <c r="E6" s="29" t="s">
        <v>26</v>
      </c>
      <c r="F6" s="17" t="s">
        <v>16</v>
      </c>
      <c r="G6" s="17">
        <v>1</v>
      </c>
      <c r="H6" s="18">
        <v>1295.8599999999999</v>
      </c>
      <c r="I6" s="19">
        <v>570.1783999999999</v>
      </c>
      <c r="J6" s="20">
        <v>0.56000000000000005</v>
      </c>
      <c r="K6" s="21" t="s">
        <v>27</v>
      </c>
      <c r="L6" s="22" t="str">
        <f>IFERROR(INDEX('Reference Sheet'!$O$2:$O$456, MATCH('Dell Desktops'!D6,'Reference Sheet'!$F$2:$F$456,0)),"")</f>
        <v>Desktop</v>
      </c>
      <c r="M6" s="23"/>
      <c r="N6" s="22"/>
      <c r="O6" s="24"/>
      <c r="P6" s="24"/>
      <c r="Q6" s="25"/>
      <c r="R6" s="26"/>
    </row>
    <row r="7" spans="1:18" s="27" customFormat="1" ht="91.5" customHeight="1">
      <c r="A7" s="13" t="s">
        <v>28</v>
      </c>
      <c r="B7" s="15" t="s">
        <v>29</v>
      </c>
      <c r="C7" s="15" t="s">
        <v>14</v>
      </c>
      <c r="D7" s="15" t="s">
        <v>29</v>
      </c>
      <c r="E7" s="29" t="s">
        <v>30</v>
      </c>
      <c r="F7" s="17" t="s">
        <v>16</v>
      </c>
      <c r="G7" s="17">
        <v>1</v>
      </c>
      <c r="H7" s="18">
        <v>1315.86</v>
      </c>
      <c r="I7" s="19">
        <v>578.97839999999985</v>
      </c>
      <c r="J7" s="20">
        <v>0.56000000000000005</v>
      </c>
      <c r="K7" s="21" t="s">
        <v>17</v>
      </c>
      <c r="L7" s="22" t="str">
        <f>IFERROR(INDEX('Reference Sheet'!$O$2:$O$456, MATCH('Dell Desktops'!D7,'Reference Sheet'!$F$2:$F$456,0)),"")</f>
        <v>Desktop</v>
      </c>
      <c r="M7" s="23"/>
      <c r="N7" s="22"/>
      <c r="O7" s="24"/>
      <c r="P7" s="24"/>
      <c r="Q7" s="25"/>
      <c r="R7" s="26"/>
    </row>
    <row r="8" spans="1:18" s="27" customFormat="1" ht="84" customHeight="1">
      <c r="A8" s="13" t="s">
        <v>31</v>
      </c>
      <c r="B8" s="15" t="s">
        <v>32</v>
      </c>
      <c r="C8" s="15" t="s">
        <v>14</v>
      </c>
      <c r="D8" s="15" t="s">
        <v>32</v>
      </c>
      <c r="E8" s="29" t="s">
        <v>33</v>
      </c>
      <c r="F8" s="17" t="s">
        <v>34</v>
      </c>
      <c r="G8" s="17">
        <v>1</v>
      </c>
      <c r="H8" s="18">
        <v>1237.29</v>
      </c>
      <c r="I8" s="19">
        <v>544.40759999999989</v>
      </c>
      <c r="J8" s="20">
        <v>0.56000000000000005</v>
      </c>
      <c r="K8" s="21" t="s">
        <v>27</v>
      </c>
      <c r="L8" s="22" t="str">
        <f>IFERROR(INDEX('Reference Sheet'!$O$2:$O$456, MATCH('Dell Desktops'!D8,'Reference Sheet'!$F$2:$F$456,0)),"")</f>
        <v>Desktop</v>
      </c>
      <c r="M8" s="23"/>
      <c r="N8" s="22"/>
      <c r="O8" s="24"/>
      <c r="P8" s="24"/>
      <c r="Q8" s="25"/>
      <c r="R8" s="26"/>
    </row>
    <row r="9" spans="1:18" s="27" customFormat="1" ht="110.25" customHeight="1">
      <c r="A9" s="13" t="s">
        <v>35</v>
      </c>
      <c r="B9" s="30" t="s">
        <v>36</v>
      </c>
      <c r="C9" s="15" t="s">
        <v>14</v>
      </c>
      <c r="D9" s="15" t="s">
        <v>36</v>
      </c>
      <c r="E9" s="29" t="s">
        <v>37</v>
      </c>
      <c r="F9" s="17" t="s">
        <v>16</v>
      </c>
      <c r="G9" s="17">
        <v>1</v>
      </c>
      <c r="H9" s="18">
        <v>2803.33</v>
      </c>
      <c r="I9" s="19">
        <v>1233.4651999999999</v>
      </c>
      <c r="J9" s="20">
        <v>0.56000000000000005</v>
      </c>
      <c r="K9" s="21" t="s">
        <v>38</v>
      </c>
      <c r="L9" s="22" t="str">
        <f>IFERROR(INDEX('Reference Sheet'!$O$2:$O$456, MATCH('Dell Desktops'!D9,'Reference Sheet'!$F$2:$F$456,0)),"")</f>
        <v>Desktop</v>
      </c>
      <c r="M9" s="23"/>
      <c r="N9" s="23"/>
      <c r="O9" s="23"/>
      <c r="P9" s="23"/>
      <c r="Q9" s="25"/>
      <c r="R9" s="26"/>
    </row>
    <row r="10" spans="1:18" s="27" customFormat="1" ht="64.5" customHeight="1">
      <c r="A10" s="31" t="s">
        <v>39</v>
      </c>
      <c r="B10" s="32" t="s">
        <v>40</v>
      </c>
      <c r="C10" s="32" t="s">
        <v>14</v>
      </c>
      <c r="D10" s="32" t="s">
        <v>40</v>
      </c>
      <c r="E10" s="33" t="s">
        <v>41</v>
      </c>
      <c r="F10" s="17" t="s">
        <v>16</v>
      </c>
      <c r="G10" s="17">
        <v>1</v>
      </c>
      <c r="H10" s="34">
        <v>679</v>
      </c>
      <c r="I10" s="35">
        <f t="shared" ref="I10" si="0">+H10*(1-J10)</f>
        <v>298.76</v>
      </c>
      <c r="J10" s="20">
        <v>0.56000000000000005</v>
      </c>
      <c r="K10" s="21" t="s">
        <v>42</v>
      </c>
      <c r="L10" s="22" t="str">
        <f>IFERROR(INDEX('Reference Sheet'!$O$2:$O$456, MATCH('Dell Desktops'!D10,'Reference Sheet'!$F$2:$F$456,0)),"")</f>
        <v>Desktop</v>
      </c>
      <c r="M10" s="23"/>
      <c r="N10" s="23"/>
      <c r="O10" s="23"/>
      <c r="P10" s="23"/>
      <c r="Q10" s="25"/>
      <c r="R10" s="26"/>
    </row>
    <row r="11" spans="1:18" s="39" customFormat="1" ht="90.75" customHeight="1">
      <c r="A11" s="13" t="s">
        <v>43</v>
      </c>
      <c r="B11" s="15" t="s">
        <v>44</v>
      </c>
      <c r="C11" s="32" t="s">
        <v>14</v>
      </c>
      <c r="D11" s="15" t="s">
        <v>44</v>
      </c>
      <c r="E11" s="29" t="s">
        <v>45</v>
      </c>
      <c r="F11" s="17" t="s">
        <v>16</v>
      </c>
      <c r="G11" s="17">
        <v>1</v>
      </c>
      <c r="H11" s="18">
        <v>1354.43</v>
      </c>
      <c r="I11" s="19">
        <v>595.94919999999991</v>
      </c>
      <c r="J11" s="20">
        <v>0.56000000000000005</v>
      </c>
      <c r="K11" s="21" t="s">
        <v>27</v>
      </c>
      <c r="L11" s="22" t="str">
        <f>IFERROR(INDEX('Reference Sheet'!$O$2:$O$456, MATCH('Dell Desktops'!D11,'Reference Sheet'!$F$2:$F$456,0)),"")</f>
        <v>Desktop</v>
      </c>
      <c r="M11" s="36"/>
      <c r="N11" s="36"/>
      <c r="O11" s="36"/>
      <c r="P11" s="36"/>
      <c r="Q11" s="37"/>
      <c r="R11" s="38"/>
    </row>
    <row r="12" spans="1:18" s="27" customFormat="1" ht="102" customHeight="1">
      <c r="A12" s="13" t="s">
        <v>46</v>
      </c>
      <c r="B12" s="15" t="s">
        <v>47</v>
      </c>
      <c r="C12" s="40" t="s">
        <v>14</v>
      </c>
      <c r="D12" s="15" t="s">
        <v>48</v>
      </c>
      <c r="E12" s="41" t="s">
        <v>49</v>
      </c>
      <c r="F12" s="17" t="s">
        <v>16</v>
      </c>
      <c r="G12" s="17">
        <v>1</v>
      </c>
      <c r="H12" s="18">
        <v>1722.29</v>
      </c>
      <c r="I12" s="19">
        <v>757.80759999999987</v>
      </c>
      <c r="J12" s="20">
        <v>0.56000000000000005</v>
      </c>
      <c r="K12" s="21" t="s">
        <v>50</v>
      </c>
      <c r="L12" s="22" t="s">
        <v>1218</v>
      </c>
      <c r="M12" s="23"/>
      <c r="N12" s="42"/>
      <c r="O12" s="24"/>
      <c r="P12" s="24"/>
      <c r="Q12" s="25"/>
      <c r="R12" s="26"/>
    </row>
    <row r="13" spans="1:18" s="27" customFormat="1" ht="22.5" customHeight="1">
      <c r="A13" s="830" t="s">
        <v>51</v>
      </c>
      <c r="B13" s="831"/>
      <c r="C13" s="831"/>
      <c r="D13" s="831"/>
      <c r="E13" s="831"/>
      <c r="F13" s="831"/>
      <c r="G13" s="831"/>
      <c r="H13" s="831"/>
      <c r="I13" s="831"/>
      <c r="J13" s="831"/>
      <c r="K13" s="831"/>
      <c r="L13" s="831"/>
      <c r="M13" s="23"/>
      <c r="N13" s="23"/>
      <c r="O13" s="23"/>
      <c r="P13" s="23"/>
      <c r="Q13" s="25"/>
      <c r="R13" s="26"/>
    </row>
    <row r="14" spans="1:18" s="27" customFormat="1" ht="28.5">
      <c r="A14" s="13" t="s">
        <v>52</v>
      </c>
      <c r="B14" s="14" t="s">
        <v>53</v>
      </c>
      <c r="C14" s="32" t="s">
        <v>14</v>
      </c>
      <c r="D14" s="14" t="s">
        <v>53</v>
      </c>
      <c r="E14" s="41" t="s">
        <v>54</v>
      </c>
      <c r="F14" s="44" t="s">
        <v>16</v>
      </c>
      <c r="G14" s="44">
        <v>1</v>
      </c>
      <c r="H14" s="18">
        <v>130</v>
      </c>
      <c r="I14" s="19">
        <v>88.399999999999991</v>
      </c>
      <c r="J14" s="20">
        <v>0.32</v>
      </c>
      <c r="K14" s="21" t="s">
        <v>55</v>
      </c>
      <c r="L14" s="22" t="str">
        <f>IFERROR(INDEX('Reference Sheet'!$O$2:$O$456, MATCH('Dell Desktops'!D14,'Reference Sheet'!$F$2:$F$456,0)),"")</f>
        <v>Components</v>
      </c>
      <c r="M14" s="23"/>
      <c r="N14" s="23"/>
      <c r="O14" s="23"/>
      <c r="P14" s="23"/>
      <c r="Q14" s="25"/>
      <c r="R14" s="26"/>
    </row>
    <row r="15" spans="1:18" s="27" customFormat="1" ht="29.25" customHeight="1">
      <c r="A15" s="13" t="s">
        <v>56</v>
      </c>
      <c r="B15" s="15" t="s">
        <v>57</v>
      </c>
      <c r="C15" s="32" t="s">
        <v>14</v>
      </c>
      <c r="D15" s="15" t="s">
        <v>57</v>
      </c>
      <c r="E15" s="41" t="s">
        <v>58</v>
      </c>
      <c r="F15" s="44" t="s">
        <v>16</v>
      </c>
      <c r="G15" s="44">
        <v>1</v>
      </c>
      <c r="H15" s="18">
        <v>110</v>
      </c>
      <c r="I15" s="19">
        <v>74.8</v>
      </c>
      <c r="J15" s="20">
        <v>0.32</v>
      </c>
      <c r="K15" s="21" t="s">
        <v>55</v>
      </c>
      <c r="L15" s="22" t="str">
        <f>IFERROR(INDEX('Reference Sheet'!$O$2:$O$456, MATCH('Dell Desktops'!D15,'Reference Sheet'!$F$2:$F$456,0)),"")</f>
        <v>Components</v>
      </c>
      <c r="M15" s="23"/>
      <c r="N15" s="23"/>
      <c r="O15" s="24"/>
      <c r="P15" s="24"/>
      <c r="Q15" s="25"/>
      <c r="R15" s="26"/>
    </row>
    <row r="16" spans="1:18" s="27" customFormat="1" ht="29.25" customHeight="1">
      <c r="A16" s="13" t="s">
        <v>59</v>
      </c>
      <c r="B16" s="15" t="s">
        <v>60</v>
      </c>
      <c r="C16" s="44" t="s">
        <v>14</v>
      </c>
      <c r="D16" s="45" t="s">
        <v>60</v>
      </c>
      <c r="E16" s="41" t="s">
        <v>61</v>
      </c>
      <c r="F16" s="44" t="s">
        <v>16</v>
      </c>
      <c r="G16" s="44">
        <v>1</v>
      </c>
      <c r="H16" s="18">
        <v>130</v>
      </c>
      <c r="I16" s="19">
        <v>88.399999999999991</v>
      </c>
      <c r="J16" s="20">
        <v>0.32</v>
      </c>
      <c r="K16" s="21" t="s">
        <v>55</v>
      </c>
      <c r="L16" s="22" t="str">
        <f>IFERROR(INDEX('Reference Sheet'!$O$2:$O$456, MATCH('Dell Desktops'!D16,'Reference Sheet'!$F$2:$F$456,0)),"")</f>
        <v>Components</v>
      </c>
      <c r="M16" s="23"/>
      <c r="N16" s="23"/>
      <c r="O16" s="23"/>
      <c r="P16" s="23"/>
      <c r="Q16" s="25"/>
      <c r="R16" s="26"/>
    </row>
    <row r="17" spans="1:18" s="27" customFormat="1" ht="29.25" customHeight="1">
      <c r="A17" s="13" t="s">
        <v>62</v>
      </c>
      <c r="B17" s="15" t="s">
        <v>63</v>
      </c>
      <c r="C17" s="32" t="s">
        <v>14</v>
      </c>
      <c r="D17" s="15" t="s">
        <v>63</v>
      </c>
      <c r="E17" s="29" t="s">
        <v>64</v>
      </c>
      <c r="F17" s="44" t="s">
        <v>16</v>
      </c>
      <c r="G17" s="44">
        <v>1</v>
      </c>
      <c r="H17" s="18">
        <v>53</v>
      </c>
      <c r="I17" s="19">
        <v>36.04</v>
      </c>
      <c r="J17" s="20">
        <v>0.32</v>
      </c>
      <c r="K17" s="21" t="s">
        <v>55</v>
      </c>
      <c r="L17" s="22" t="s">
        <v>1263</v>
      </c>
      <c r="M17" s="23"/>
      <c r="N17" s="23"/>
      <c r="O17" s="23"/>
      <c r="P17" s="23"/>
      <c r="Q17" s="25"/>
      <c r="R17" s="26"/>
    </row>
    <row r="18" spans="1:18" s="27" customFormat="1" ht="29.25" customHeight="1">
      <c r="A18" s="13" t="s">
        <v>65</v>
      </c>
      <c r="B18" s="15" t="s">
        <v>66</v>
      </c>
      <c r="C18" s="32" t="s">
        <v>14</v>
      </c>
      <c r="D18" s="15" t="s">
        <v>66</v>
      </c>
      <c r="E18" s="29" t="s">
        <v>67</v>
      </c>
      <c r="F18" s="44" t="s">
        <v>16</v>
      </c>
      <c r="G18" s="44">
        <v>1</v>
      </c>
      <c r="H18" s="18">
        <v>40</v>
      </c>
      <c r="I18" s="19">
        <v>27.199999999999996</v>
      </c>
      <c r="J18" s="20">
        <v>0.32</v>
      </c>
      <c r="K18" s="21" t="s">
        <v>55</v>
      </c>
      <c r="L18" s="22" t="str">
        <f>IFERROR(INDEX('Reference Sheet'!$O$2:$O$456, MATCH('Dell Desktops'!D18,'Reference Sheet'!$F$2:$F$456,0)),"")</f>
        <v>Peripherals</v>
      </c>
      <c r="M18" s="23"/>
      <c r="N18" s="23"/>
      <c r="O18" s="23"/>
      <c r="P18" s="23"/>
      <c r="Q18" s="25"/>
      <c r="R18" s="26"/>
    </row>
    <row r="19" spans="1:18" s="27" customFormat="1" ht="29.25" customHeight="1">
      <c r="A19" s="31" t="s">
        <v>68</v>
      </c>
      <c r="B19" s="32" t="s">
        <v>69</v>
      </c>
      <c r="C19" s="32" t="s">
        <v>14</v>
      </c>
      <c r="D19" s="32" t="s">
        <v>69</v>
      </c>
      <c r="E19" s="33" t="s">
        <v>70</v>
      </c>
      <c r="F19" s="44" t="s">
        <v>16</v>
      </c>
      <c r="G19" s="44">
        <v>1</v>
      </c>
      <c r="H19" s="34">
        <v>79.989999999999995</v>
      </c>
      <c r="I19" s="35">
        <v>54.393199999999993</v>
      </c>
      <c r="J19" s="20">
        <v>0.32</v>
      </c>
      <c r="K19" s="21" t="s">
        <v>55</v>
      </c>
      <c r="L19" s="22" t="str">
        <f>IFERROR(INDEX('Reference Sheet'!$O$2:$O$456, MATCH('Dell Desktops'!D19,'Reference Sheet'!$F$2:$F$456,0)),"")</f>
        <v>Peripherals</v>
      </c>
      <c r="M19" s="23"/>
      <c r="N19" s="22"/>
      <c r="O19" s="24"/>
      <c r="P19" s="24"/>
      <c r="Q19" s="25"/>
      <c r="R19" s="26"/>
    </row>
    <row r="20" spans="1:18" s="27" customFormat="1" ht="29.25" customHeight="1">
      <c r="A20" s="31" t="s">
        <v>71</v>
      </c>
      <c r="B20" s="32" t="s">
        <v>72</v>
      </c>
      <c r="C20" s="32" t="s">
        <v>14</v>
      </c>
      <c r="D20" s="32" t="s">
        <v>72</v>
      </c>
      <c r="E20" s="46" t="s">
        <v>73</v>
      </c>
      <c r="F20" s="44" t="s">
        <v>16</v>
      </c>
      <c r="G20" s="44">
        <v>1</v>
      </c>
      <c r="H20" s="34">
        <v>99.99</v>
      </c>
      <c r="I20" s="35">
        <v>67.993199999999987</v>
      </c>
      <c r="J20" s="20">
        <v>0.32</v>
      </c>
      <c r="K20" s="21" t="s">
        <v>55</v>
      </c>
      <c r="L20" s="22" t="str">
        <f>IFERROR(INDEX('Reference Sheet'!$O$2:$O$456, MATCH('Dell Desktops'!D20,'Reference Sheet'!$F$2:$F$456,0)),"")</f>
        <v>Peripherals</v>
      </c>
      <c r="M20" s="23"/>
      <c r="N20" s="23"/>
      <c r="O20" s="24"/>
      <c r="P20" s="24"/>
      <c r="Q20" s="25"/>
      <c r="R20" s="26"/>
    </row>
    <row r="21" spans="1:18" s="27" customFormat="1" ht="29.25" customHeight="1">
      <c r="A21" s="31" t="s">
        <v>74</v>
      </c>
      <c r="B21" s="32" t="s">
        <v>75</v>
      </c>
      <c r="C21" s="32" t="s">
        <v>14</v>
      </c>
      <c r="D21" s="32" t="s">
        <v>75</v>
      </c>
      <c r="E21" s="33" t="s">
        <v>76</v>
      </c>
      <c r="F21" s="44" t="s">
        <v>16</v>
      </c>
      <c r="G21" s="44">
        <v>1</v>
      </c>
      <c r="H21" s="34">
        <v>29.99</v>
      </c>
      <c r="I21" s="35">
        <v>20.393199999999997</v>
      </c>
      <c r="J21" s="20">
        <v>0.32</v>
      </c>
      <c r="K21" s="21" t="s">
        <v>55</v>
      </c>
      <c r="L21" s="22" t="str">
        <f>IFERROR(INDEX('Reference Sheet'!$O$2:$O$456, MATCH('Dell Desktops'!D21,'Reference Sheet'!$F$2:$F$456,0)),"")</f>
        <v>Peripherals</v>
      </c>
      <c r="M21" s="23"/>
      <c r="N21" s="23"/>
      <c r="O21" s="24"/>
      <c r="P21" s="24"/>
      <c r="Q21" s="25"/>
      <c r="R21" s="26"/>
    </row>
    <row r="22" spans="1:18" s="27" customFormat="1" ht="29.25" customHeight="1">
      <c r="A22" s="13" t="s">
        <v>77</v>
      </c>
      <c r="B22" s="32" t="s">
        <v>78</v>
      </c>
      <c r="C22" s="32" t="s">
        <v>14</v>
      </c>
      <c r="D22" s="32" t="s">
        <v>78</v>
      </c>
      <c r="E22" s="47" t="s">
        <v>79</v>
      </c>
      <c r="F22" s="44" t="s">
        <v>16</v>
      </c>
      <c r="G22" s="44">
        <v>1</v>
      </c>
      <c r="H22" s="48">
        <v>39.99</v>
      </c>
      <c r="I22" s="19">
        <v>27.193199999999997</v>
      </c>
      <c r="J22" s="20">
        <v>0.32</v>
      </c>
      <c r="K22" s="21" t="s">
        <v>55</v>
      </c>
      <c r="L22" s="22" t="str">
        <f>IFERROR(INDEX('Reference Sheet'!$O$2:$O$456, MATCH('Dell Desktops'!D22,'Reference Sheet'!$F$2:$F$456,0)),"")</f>
        <v>Peripherals</v>
      </c>
      <c r="M22" s="23"/>
      <c r="N22" s="23"/>
      <c r="O22" s="24"/>
      <c r="P22" s="24"/>
      <c r="Q22" s="25"/>
      <c r="R22" s="26"/>
    </row>
    <row r="23" spans="1:18" s="27" customFormat="1" ht="29.25" customHeight="1">
      <c r="A23" s="13" t="s">
        <v>80</v>
      </c>
      <c r="B23" s="32" t="s">
        <v>81</v>
      </c>
      <c r="C23" s="32" t="s">
        <v>14</v>
      </c>
      <c r="D23" s="32" t="s">
        <v>81</v>
      </c>
      <c r="E23" s="47" t="s">
        <v>82</v>
      </c>
      <c r="F23" s="44" t="s">
        <v>16</v>
      </c>
      <c r="G23" s="44">
        <v>1</v>
      </c>
      <c r="H23" s="48">
        <v>33.99</v>
      </c>
      <c r="I23" s="19">
        <v>23.113199999999999</v>
      </c>
      <c r="J23" s="20">
        <v>0.32</v>
      </c>
      <c r="K23" s="21" t="s">
        <v>55</v>
      </c>
      <c r="L23" s="22" t="str">
        <f>IFERROR(INDEX('Reference Sheet'!$O$2:$O$456, MATCH('Dell Desktops'!D23,'Reference Sheet'!$F$2:$F$456,0)),"")</f>
        <v>Accessories</v>
      </c>
      <c r="M23" s="23"/>
      <c r="N23" s="23"/>
      <c r="O23" s="24"/>
      <c r="P23" s="24"/>
      <c r="Q23" s="25"/>
      <c r="R23" s="26"/>
    </row>
    <row r="24" spans="1:18" s="27" customFormat="1" ht="29.25" customHeight="1">
      <c r="A24" s="31" t="s">
        <v>83</v>
      </c>
      <c r="B24" s="32" t="s">
        <v>84</v>
      </c>
      <c r="C24" s="32" t="s">
        <v>14</v>
      </c>
      <c r="D24" s="32" t="s">
        <v>84</v>
      </c>
      <c r="E24" s="47" t="s">
        <v>85</v>
      </c>
      <c r="F24" s="44" t="s">
        <v>16</v>
      </c>
      <c r="G24" s="44">
        <v>1</v>
      </c>
      <c r="H24" s="49">
        <v>19.989999999999998</v>
      </c>
      <c r="I24" s="35">
        <v>13.593199999999998</v>
      </c>
      <c r="J24" s="20">
        <v>0.32</v>
      </c>
      <c r="K24" s="21" t="s">
        <v>55</v>
      </c>
      <c r="L24" s="22" t="str">
        <f>IFERROR(INDEX('Reference Sheet'!$O$2:$O$456, MATCH('Dell Desktops'!D24,'Reference Sheet'!$F$2:$F$456,0)),"")</f>
        <v>Accessories</v>
      </c>
      <c r="M24" s="23"/>
      <c r="N24" s="23"/>
      <c r="O24" s="24"/>
      <c r="P24" s="24"/>
      <c r="Q24" s="25"/>
      <c r="R24" s="26"/>
    </row>
    <row r="25" spans="1:18" s="27" customFormat="1" ht="29.25" customHeight="1">
      <c r="A25" s="13" t="s">
        <v>86</v>
      </c>
      <c r="B25" s="32" t="s">
        <v>87</v>
      </c>
      <c r="C25" s="32" t="s">
        <v>14</v>
      </c>
      <c r="D25" s="32" t="s">
        <v>87</v>
      </c>
      <c r="E25" s="46" t="s">
        <v>88</v>
      </c>
      <c r="F25" s="44" t="s">
        <v>16</v>
      </c>
      <c r="G25" s="44">
        <v>1</v>
      </c>
      <c r="H25" s="18">
        <v>14.99</v>
      </c>
      <c r="I25" s="19">
        <v>10.193199999999999</v>
      </c>
      <c r="J25" s="20">
        <v>0.32</v>
      </c>
      <c r="K25" s="21" t="s">
        <v>55</v>
      </c>
      <c r="L25" s="22" t="str">
        <f>IFERROR(INDEX('Reference Sheet'!$O$2:$O$456, MATCH('Dell Desktops'!D25,'Reference Sheet'!$F$2:$F$456,0)),"")</f>
        <v>Accessories</v>
      </c>
      <c r="M25" s="23"/>
      <c r="N25" s="23"/>
      <c r="O25" s="24"/>
      <c r="P25" s="24"/>
      <c r="Q25" s="25"/>
      <c r="R25" s="26"/>
    </row>
    <row r="26" spans="1:18" s="27" customFormat="1" ht="29.25" customHeight="1">
      <c r="A26" s="31" t="s">
        <v>89</v>
      </c>
      <c r="B26" s="32" t="s">
        <v>90</v>
      </c>
      <c r="C26" s="32" t="s">
        <v>14</v>
      </c>
      <c r="D26" s="32" t="s">
        <v>90</v>
      </c>
      <c r="E26" s="47" t="s">
        <v>91</v>
      </c>
      <c r="F26" s="44" t="s">
        <v>16</v>
      </c>
      <c r="G26" s="44">
        <v>1</v>
      </c>
      <c r="H26" s="49">
        <v>12.99</v>
      </c>
      <c r="I26" s="35">
        <v>8.8331999999999997</v>
      </c>
      <c r="J26" s="20">
        <v>0.32</v>
      </c>
      <c r="K26" s="21" t="s">
        <v>55</v>
      </c>
      <c r="L26" s="22" t="str">
        <f>IFERROR(INDEX('Reference Sheet'!$O$2:$O$456, MATCH('Dell Desktops'!D26,'Reference Sheet'!$F$2:$F$456,0)),"")</f>
        <v>Accessories</v>
      </c>
      <c r="M26" s="23"/>
      <c r="N26" s="23"/>
      <c r="O26" s="24"/>
      <c r="P26" s="24"/>
      <c r="Q26" s="25"/>
      <c r="R26" s="26"/>
    </row>
    <row r="27" spans="1:18" s="27" customFormat="1" ht="29.25" customHeight="1">
      <c r="A27" s="13" t="s">
        <v>92</v>
      </c>
      <c r="B27" s="15" t="s">
        <v>93</v>
      </c>
      <c r="C27" s="32" t="s">
        <v>14</v>
      </c>
      <c r="D27" s="15" t="s">
        <v>93</v>
      </c>
      <c r="E27" s="47" t="s">
        <v>94</v>
      </c>
      <c r="F27" s="44" t="s">
        <v>16</v>
      </c>
      <c r="G27" s="44">
        <v>1</v>
      </c>
      <c r="H27" s="48">
        <v>24.99</v>
      </c>
      <c r="I27" s="19">
        <v>16.993199999999998</v>
      </c>
      <c r="J27" s="20">
        <v>0.32</v>
      </c>
      <c r="K27" s="21" t="s">
        <v>55</v>
      </c>
      <c r="L27" s="22" t="str">
        <f>IFERROR(INDEX('Reference Sheet'!$O$2:$O$456, MATCH('Dell Desktops'!D27,'Reference Sheet'!$F$2:$F$456,0)),"")</f>
        <v>Accessories</v>
      </c>
      <c r="M27" s="23"/>
      <c r="N27" s="23"/>
      <c r="O27" s="24"/>
      <c r="P27" s="24"/>
      <c r="Q27" s="25"/>
      <c r="R27" s="26"/>
    </row>
    <row r="28" spans="1:18" s="27" customFormat="1" ht="29.25" customHeight="1">
      <c r="A28" s="31" t="s">
        <v>95</v>
      </c>
      <c r="B28" s="32" t="s">
        <v>96</v>
      </c>
      <c r="C28" s="32" t="s">
        <v>14</v>
      </c>
      <c r="D28" s="32" t="s">
        <v>96</v>
      </c>
      <c r="E28" s="46" t="s">
        <v>97</v>
      </c>
      <c r="F28" s="44" t="s">
        <v>16</v>
      </c>
      <c r="G28" s="44">
        <v>1</v>
      </c>
      <c r="H28" s="49">
        <v>139.99</v>
      </c>
      <c r="I28" s="35">
        <v>95.193200000000004</v>
      </c>
      <c r="J28" s="20">
        <v>0.32</v>
      </c>
      <c r="K28" s="21" t="s">
        <v>55</v>
      </c>
      <c r="L28" s="22" t="str">
        <f>IFERROR(INDEX('Reference Sheet'!$O$2:$O$456, MATCH('Dell Desktops'!D28,'Reference Sheet'!$F$2:$F$456,0)),"")</f>
        <v>Accessories</v>
      </c>
      <c r="M28" s="23"/>
      <c r="N28" s="23"/>
      <c r="O28" s="24"/>
      <c r="P28" s="24"/>
      <c r="Q28" s="25"/>
      <c r="R28" s="26"/>
    </row>
    <row r="29" spans="1:18" s="27" customFormat="1" ht="29.25" customHeight="1">
      <c r="A29" s="13" t="s">
        <v>98</v>
      </c>
      <c r="B29" s="15" t="s">
        <v>99</v>
      </c>
      <c r="C29" s="32" t="s">
        <v>14</v>
      </c>
      <c r="D29" s="15" t="s">
        <v>99</v>
      </c>
      <c r="E29" s="41" t="s">
        <v>100</v>
      </c>
      <c r="F29" s="44" t="s">
        <v>16</v>
      </c>
      <c r="G29" s="44">
        <v>1</v>
      </c>
      <c r="H29" s="34">
        <v>260</v>
      </c>
      <c r="I29" s="35">
        <v>176.79999999999998</v>
      </c>
      <c r="J29" s="20">
        <v>0.32</v>
      </c>
      <c r="K29" s="21" t="s">
        <v>101</v>
      </c>
      <c r="L29" s="22" t="str">
        <f>IFERROR(INDEX('Reference Sheet'!$O$2:$O$456, MATCH('Dell Desktops'!D29,'Reference Sheet'!$F$2:$F$456,0)),"")</f>
        <v>Components</v>
      </c>
      <c r="M29" s="23"/>
      <c r="N29" s="22"/>
      <c r="O29" s="24"/>
      <c r="P29" s="24"/>
      <c r="Q29" s="25"/>
      <c r="R29" s="26"/>
    </row>
    <row r="30" spans="1:18" s="27" customFormat="1" ht="29.25" customHeight="1">
      <c r="A30" s="13" t="s">
        <v>102</v>
      </c>
      <c r="B30" s="15" t="s">
        <v>103</v>
      </c>
      <c r="C30" s="32" t="s">
        <v>14</v>
      </c>
      <c r="D30" s="15" t="s">
        <v>103</v>
      </c>
      <c r="E30" s="41" t="s">
        <v>58</v>
      </c>
      <c r="F30" s="44" t="s">
        <v>16</v>
      </c>
      <c r="G30" s="44">
        <v>1</v>
      </c>
      <c r="H30" s="18">
        <v>110</v>
      </c>
      <c r="I30" s="19">
        <v>74.8</v>
      </c>
      <c r="J30" s="20">
        <v>0.32</v>
      </c>
      <c r="K30" s="21" t="s">
        <v>101</v>
      </c>
      <c r="L30" s="22" t="str">
        <f>IFERROR(INDEX('Reference Sheet'!$O$2:$O$456, MATCH('Dell Desktops'!D30,'Reference Sheet'!$F$2:$F$456,0)),"")</f>
        <v>Components</v>
      </c>
      <c r="M30" s="23"/>
      <c r="N30" s="23"/>
      <c r="O30" s="24"/>
      <c r="P30" s="24"/>
      <c r="Q30" s="25"/>
      <c r="R30" s="26"/>
    </row>
    <row r="31" spans="1:18" s="27" customFormat="1" ht="29.25" customHeight="1">
      <c r="A31" s="13" t="s">
        <v>104</v>
      </c>
      <c r="B31" s="15" t="s">
        <v>105</v>
      </c>
      <c r="C31" s="32" t="s">
        <v>14</v>
      </c>
      <c r="D31" s="15" t="s">
        <v>105</v>
      </c>
      <c r="E31" s="41" t="s">
        <v>106</v>
      </c>
      <c r="F31" s="44" t="s">
        <v>16</v>
      </c>
      <c r="G31" s="44">
        <v>1</v>
      </c>
      <c r="H31" s="18">
        <v>180</v>
      </c>
      <c r="I31" s="19">
        <v>122.39999999999999</v>
      </c>
      <c r="J31" s="20">
        <v>0.32</v>
      </c>
      <c r="K31" s="21" t="s">
        <v>101</v>
      </c>
      <c r="L31" s="22" t="str">
        <f>IFERROR(INDEX('Reference Sheet'!$O$2:$O$456, MATCH('Dell Desktops'!D31,'Reference Sheet'!$F$2:$F$456,0)),"")</f>
        <v>Components</v>
      </c>
      <c r="M31" s="23"/>
      <c r="N31" s="23"/>
      <c r="O31" s="24"/>
      <c r="P31" s="24"/>
      <c r="Q31" s="25"/>
      <c r="R31" s="26"/>
    </row>
    <row r="32" spans="1:18" s="27" customFormat="1" ht="29.25" customHeight="1">
      <c r="A32" s="13" t="s">
        <v>107</v>
      </c>
      <c r="B32" s="15" t="s">
        <v>60</v>
      </c>
      <c r="C32" s="32" t="s">
        <v>14</v>
      </c>
      <c r="D32" s="15" t="s">
        <v>60</v>
      </c>
      <c r="E32" s="41" t="s">
        <v>108</v>
      </c>
      <c r="F32" s="44" t="s">
        <v>16</v>
      </c>
      <c r="G32" s="44">
        <v>1</v>
      </c>
      <c r="H32" s="18">
        <v>130</v>
      </c>
      <c r="I32" s="19">
        <v>88.399999999999991</v>
      </c>
      <c r="J32" s="20">
        <v>0.32</v>
      </c>
      <c r="K32" s="21" t="s">
        <v>101</v>
      </c>
      <c r="L32" s="22" t="str">
        <f>IFERROR(INDEX('Reference Sheet'!$O$2:$O$456, MATCH('Dell Desktops'!D32,'Reference Sheet'!$F$2:$F$456,0)),"")</f>
        <v>Components</v>
      </c>
      <c r="M32" s="23"/>
      <c r="N32" s="22"/>
      <c r="O32" s="24"/>
      <c r="P32" s="24"/>
      <c r="Q32" s="25"/>
      <c r="R32" s="26"/>
    </row>
    <row r="33" spans="1:18" s="27" customFormat="1" ht="29.25" customHeight="1">
      <c r="A33" s="13" t="s">
        <v>109</v>
      </c>
      <c r="B33" s="15" t="s">
        <v>110</v>
      </c>
      <c r="C33" s="32" t="s">
        <v>14</v>
      </c>
      <c r="D33" s="15" t="s">
        <v>110</v>
      </c>
      <c r="E33" s="41" t="s">
        <v>111</v>
      </c>
      <c r="F33" s="44" t="s">
        <v>16</v>
      </c>
      <c r="G33" s="44">
        <v>1</v>
      </c>
      <c r="H33" s="18">
        <v>200</v>
      </c>
      <c r="I33" s="19">
        <v>136</v>
      </c>
      <c r="J33" s="20">
        <v>0.32</v>
      </c>
      <c r="K33" s="21" t="s">
        <v>101</v>
      </c>
      <c r="L33" s="22" t="str">
        <f>IFERROR(INDEX('Reference Sheet'!$O$2:$O$456, MATCH('Dell Desktops'!D33,'Reference Sheet'!$F$2:$F$456,0)),"")</f>
        <v>Components</v>
      </c>
      <c r="M33" s="23"/>
      <c r="N33" s="50"/>
      <c r="O33" s="24"/>
      <c r="P33" s="24"/>
      <c r="Q33" s="25"/>
      <c r="R33" s="26"/>
    </row>
    <row r="34" spans="1:18" s="27" customFormat="1" ht="29.25" customHeight="1">
      <c r="A34" s="13" t="s">
        <v>112</v>
      </c>
      <c r="B34" s="15" t="s">
        <v>113</v>
      </c>
      <c r="C34" s="32" t="s">
        <v>14</v>
      </c>
      <c r="D34" s="15" t="s">
        <v>113</v>
      </c>
      <c r="E34" s="41" t="s">
        <v>114</v>
      </c>
      <c r="F34" s="44" t="s">
        <v>16</v>
      </c>
      <c r="G34" s="44">
        <v>1</v>
      </c>
      <c r="H34" s="18">
        <v>400</v>
      </c>
      <c r="I34" s="19">
        <v>272</v>
      </c>
      <c r="J34" s="20">
        <v>0.32</v>
      </c>
      <c r="K34" s="21" t="s">
        <v>101</v>
      </c>
      <c r="L34" s="22" t="s">
        <v>1263</v>
      </c>
      <c r="M34" s="23"/>
      <c r="N34" s="22"/>
      <c r="O34" s="24"/>
      <c r="P34" s="24"/>
      <c r="Q34" s="25"/>
      <c r="R34" s="26"/>
    </row>
    <row r="35" spans="1:18" s="27" customFormat="1" ht="29.25" customHeight="1">
      <c r="A35" s="13" t="s">
        <v>115</v>
      </c>
      <c r="B35" s="15" t="s">
        <v>63</v>
      </c>
      <c r="C35" s="32" t="s">
        <v>14</v>
      </c>
      <c r="D35" s="15" t="s">
        <v>63</v>
      </c>
      <c r="E35" s="41" t="s">
        <v>64</v>
      </c>
      <c r="F35" s="44" t="s">
        <v>16</v>
      </c>
      <c r="G35" s="44">
        <v>1</v>
      </c>
      <c r="H35" s="18">
        <v>53</v>
      </c>
      <c r="I35" s="19">
        <v>36.04</v>
      </c>
      <c r="J35" s="20">
        <v>0.32</v>
      </c>
      <c r="K35" s="21" t="s">
        <v>101</v>
      </c>
      <c r="L35" s="22" t="s">
        <v>1263</v>
      </c>
      <c r="M35" s="23"/>
      <c r="N35" s="23"/>
      <c r="O35" s="24"/>
      <c r="P35" s="24"/>
      <c r="Q35" s="25"/>
      <c r="R35" s="26"/>
    </row>
    <row r="36" spans="1:18" s="27" customFormat="1" ht="29.25" customHeight="1">
      <c r="A36" s="13" t="s">
        <v>116</v>
      </c>
      <c r="B36" s="15" t="s">
        <v>117</v>
      </c>
      <c r="C36" s="32" t="s">
        <v>14</v>
      </c>
      <c r="D36" s="15" t="s">
        <v>117</v>
      </c>
      <c r="E36" s="41" t="s">
        <v>118</v>
      </c>
      <c r="F36" s="44" t="s">
        <v>16</v>
      </c>
      <c r="G36" s="44">
        <v>1</v>
      </c>
      <c r="H36" s="18">
        <v>15</v>
      </c>
      <c r="I36" s="19">
        <v>10.199999999999999</v>
      </c>
      <c r="J36" s="20">
        <v>0.32</v>
      </c>
      <c r="K36" s="21" t="s">
        <v>101</v>
      </c>
      <c r="L36" s="22" t="str">
        <f>IFERROR(INDEX('Reference Sheet'!$O$2:$O$456, MATCH('Dell Desktops'!D36,'Reference Sheet'!$F$2:$F$456,0)),"")</f>
        <v>Components</v>
      </c>
      <c r="M36" s="23"/>
      <c r="N36" s="23"/>
      <c r="O36" s="24"/>
      <c r="P36" s="24"/>
      <c r="Q36" s="25"/>
      <c r="R36" s="26"/>
    </row>
    <row r="37" spans="1:18" s="27" customFormat="1" ht="29.25" customHeight="1">
      <c r="A37" s="13" t="s">
        <v>119</v>
      </c>
      <c r="B37" s="15" t="s">
        <v>66</v>
      </c>
      <c r="C37" s="32" t="s">
        <v>14</v>
      </c>
      <c r="D37" s="15" t="s">
        <v>66</v>
      </c>
      <c r="E37" s="41" t="s">
        <v>67</v>
      </c>
      <c r="F37" s="44" t="s">
        <v>16</v>
      </c>
      <c r="G37" s="44">
        <v>1</v>
      </c>
      <c r="H37" s="18">
        <v>40</v>
      </c>
      <c r="I37" s="19">
        <v>27.199999999999996</v>
      </c>
      <c r="J37" s="20">
        <v>0.32</v>
      </c>
      <c r="K37" s="21" t="s">
        <v>101</v>
      </c>
      <c r="L37" s="22" t="str">
        <f>IFERROR(INDEX('Reference Sheet'!$O$2:$O$456, MATCH('Dell Desktops'!D37,'Reference Sheet'!$F$2:$F$456,0)),"")</f>
        <v>Peripherals</v>
      </c>
      <c r="M37" s="23"/>
      <c r="N37" s="23"/>
      <c r="O37" s="24"/>
      <c r="P37" s="24"/>
      <c r="Q37" s="25"/>
      <c r="R37" s="26"/>
    </row>
    <row r="38" spans="1:18" s="27" customFormat="1" ht="38.25" customHeight="1">
      <c r="A38" s="13" t="s">
        <v>120</v>
      </c>
      <c r="B38" s="14" t="s">
        <v>121</v>
      </c>
      <c r="C38" s="32" t="s">
        <v>14</v>
      </c>
      <c r="D38" s="14" t="s">
        <v>121</v>
      </c>
      <c r="E38" s="51" t="s">
        <v>122</v>
      </c>
      <c r="F38" s="17" t="s">
        <v>16</v>
      </c>
      <c r="G38" s="17">
        <v>1</v>
      </c>
      <c r="H38" s="52">
        <v>340</v>
      </c>
      <c r="I38" s="52">
        <v>231.2</v>
      </c>
      <c r="J38" s="20">
        <v>0.32</v>
      </c>
      <c r="K38" s="21" t="s">
        <v>123</v>
      </c>
      <c r="L38" s="22" t="str">
        <f>IFERROR(INDEX('Reference Sheet'!$O$2:$O$456, MATCH('Dell Desktops'!D38,'Reference Sheet'!$F$2:$F$456,0)),"")</f>
        <v>Components</v>
      </c>
      <c r="M38" s="23"/>
      <c r="N38" s="23"/>
      <c r="O38" s="24"/>
      <c r="P38" s="24"/>
      <c r="Q38" s="25"/>
      <c r="R38" s="26"/>
    </row>
    <row r="39" spans="1:18" s="27" customFormat="1" ht="37.5" customHeight="1">
      <c r="A39" s="13" t="s">
        <v>124</v>
      </c>
      <c r="B39" s="14" t="s">
        <v>125</v>
      </c>
      <c r="C39" s="32" t="s">
        <v>14</v>
      </c>
      <c r="D39" s="14" t="s">
        <v>125</v>
      </c>
      <c r="E39" s="51" t="s">
        <v>126</v>
      </c>
      <c r="F39" s="17" t="s">
        <v>16</v>
      </c>
      <c r="G39" s="17">
        <v>1</v>
      </c>
      <c r="H39" s="19">
        <v>1820</v>
      </c>
      <c r="I39" s="19">
        <v>1237.5999999999999</v>
      </c>
      <c r="J39" s="20">
        <v>0.32</v>
      </c>
      <c r="K39" s="21" t="s">
        <v>123</v>
      </c>
      <c r="L39" s="22" t="str">
        <f>IFERROR(INDEX('Reference Sheet'!$O$2:$O$456, MATCH('Dell Desktops'!D39,'Reference Sheet'!$F$2:$F$456,0)),"")</f>
        <v>Components</v>
      </c>
      <c r="M39" s="23"/>
      <c r="N39" s="23"/>
      <c r="O39" s="24"/>
      <c r="P39" s="24"/>
      <c r="Q39" s="25"/>
      <c r="R39" s="26"/>
    </row>
    <row r="40" spans="1:18" s="27" customFormat="1" ht="29.25" customHeight="1">
      <c r="A40" s="13" t="s">
        <v>127</v>
      </c>
      <c r="B40" s="14" t="s">
        <v>128</v>
      </c>
      <c r="C40" s="32" t="s">
        <v>14</v>
      </c>
      <c r="D40" s="14" t="s">
        <v>128</v>
      </c>
      <c r="E40" s="51" t="s">
        <v>129</v>
      </c>
      <c r="F40" s="17" t="s">
        <v>16</v>
      </c>
      <c r="G40" s="17">
        <v>1</v>
      </c>
      <c r="H40" s="19">
        <v>1040</v>
      </c>
      <c r="I40" s="19">
        <v>707.19999999999993</v>
      </c>
      <c r="J40" s="20">
        <v>0.32</v>
      </c>
      <c r="K40" s="21" t="s">
        <v>123</v>
      </c>
      <c r="L40" s="22" t="str">
        <f>IFERROR(INDEX('Reference Sheet'!$O$2:$O$456, MATCH('Dell Desktops'!D40,'Reference Sheet'!$F$2:$F$456,0)),"")</f>
        <v>Components</v>
      </c>
      <c r="M40" s="23"/>
      <c r="N40" s="23"/>
      <c r="O40" s="24"/>
      <c r="P40" s="24"/>
      <c r="Q40" s="25"/>
      <c r="R40" s="26"/>
    </row>
    <row r="41" spans="1:18" s="27" customFormat="1" ht="29.25" customHeight="1">
      <c r="A41" s="13" t="s">
        <v>130</v>
      </c>
      <c r="B41" s="14" t="s">
        <v>131</v>
      </c>
      <c r="C41" s="32" t="s">
        <v>14</v>
      </c>
      <c r="D41" s="14" t="s">
        <v>131</v>
      </c>
      <c r="E41" s="53" t="s">
        <v>132</v>
      </c>
      <c r="F41" s="17" t="s">
        <v>16</v>
      </c>
      <c r="G41" s="17">
        <v>1</v>
      </c>
      <c r="H41" s="19">
        <v>2200</v>
      </c>
      <c r="I41" s="19">
        <v>1495.9999999999998</v>
      </c>
      <c r="J41" s="20">
        <v>0.32</v>
      </c>
      <c r="K41" s="21" t="s">
        <v>123</v>
      </c>
      <c r="L41" s="22" t="str">
        <f>IFERROR(INDEX('Reference Sheet'!$O$2:$O$456, MATCH('Dell Desktops'!D41,'Reference Sheet'!$F$2:$F$456,0)),"")</f>
        <v>Components</v>
      </c>
      <c r="M41" s="23"/>
      <c r="N41" s="23"/>
      <c r="O41" s="24"/>
      <c r="P41" s="24"/>
      <c r="Q41" s="25"/>
      <c r="R41" s="26"/>
    </row>
    <row r="42" spans="1:18" s="27" customFormat="1" ht="29.25" customHeight="1">
      <c r="A42" s="13" t="s">
        <v>133</v>
      </c>
      <c r="B42" s="14" t="s">
        <v>134</v>
      </c>
      <c r="C42" s="32" t="s">
        <v>14</v>
      </c>
      <c r="D42" s="14" t="s">
        <v>134</v>
      </c>
      <c r="E42" s="51" t="s">
        <v>135</v>
      </c>
      <c r="F42" s="17" t="s">
        <v>16</v>
      </c>
      <c r="G42" s="17">
        <v>1</v>
      </c>
      <c r="H42" s="19">
        <v>370.33</v>
      </c>
      <c r="I42" s="19">
        <v>251.82439999999997</v>
      </c>
      <c r="J42" s="20">
        <v>0.32</v>
      </c>
      <c r="K42" s="21" t="s">
        <v>123</v>
      </c>
      <c r="L42" s="22" t="str">
        <f>IFERROR(INDEX('Reference Sheet'!$O$2:$O$456, MATCH('Dell Desktops'!D42,'Reference Sheet'!$F$2:$F$456,0)),"")</f>
        <v>Components</v>
      </c>
      <c r="M42" s="23"/>
      <c r="N42" s="23"/>
      <c r="O42" s="24"/>
      <c r="P42" s="24"/>
      <c r="Q42" s="25"/>
      <c r="R42" s="26"/>
    </row>
    <row r="43" spans="1:18" s="27" customFormat="1" ht="29.25" customHeight="1">
      <c r="A43" s="13" t="s">
        <v>136</v>
      </c>
      <c r="B43" s="14" t="s">
        <v>137</v>
      </c>
      <c r="C43" s="32" t="s">
        <v>14</v>
      </c>
      <c r="D43" s="14" t="s">
        <v>137</v>
      </c>
      <c r="E43" s="51" t="s">
        <v>138</v>
      </c>
      <c r="F43" s="17" t="s">
        <v>16</v>
      </c>
      <c r="G43" s="17">
        <v>1</v>
      </c>
      <c r="H43" s="19">
        <v>729</v>
      </c>
      <c r="I43" s="19">
        <v>495.71999999999997</v>
      </c>
      <c r="J43" s="20">
        <v>0.32</v>
      </c>
      <c r="K43" s="21" t="s">
        <v>123</v>
      </c>
      <c r="L43" s="22" t="s">
        <v>1263</v>
      </c>
      <c r="M43" s="23"/>
      <c r="N43" s="23"/>
      <c r="O43" s="24"/>
      <c r="P43" s="24"/>
      <c r="Q43" s="25"/>
      <c r="R43" s="26"/>
    </row>
    <row r="44" spans="1:18" s="27" customFormat="1" ht="29.25" customHeight="1">
      <c r="A44" s="13" t="s">
        <v>139</v>
      </c>
      <c r="B44" s="14" t="s">
        <v>140</v>
      </c>
      <c r="C44" s="32" t="s">
        <v>14</v>
      </c>
      <c r="D44" s="14" t="s">
        <v>140</v>
      </c>
      <c r="E44" s="53" t="s">
        <v>141</v>
      </c>
      <c r="F44" s="17" t="s">
        <v>16</v>
      </c>
      <c r="G44" s="17">
        <v>1</v>
      </c>
      <c r="H44" s="19">
        <v>477</v>
      </c>
      <c r="I44" s="19">
        <v>324.35999999999996</v>
      </c>
      <c r="J44" s="54">
        <v>0.32</v>
      </c>
      <c r="K44" s="55" t="s">
        <v>123</v>
      </c>
      <c r="L44" s="22" t="str">
        <f>IFERROR(INDEX('Reference Sheet'!$O$2:$O$456, MATCH('Dell Desktops'!D44,'Reference Sheet'!$F$2:$F$456,0)),"")</f>
        <v>Components</v>
      </c>
      <c r="M44" s="23"/>
      <c r="N44" s="23"/>
      <c r="O44" s="24"/>
      <c r="P44" s="24"/>
      <c r="Q44" s="25"/>
      <c r="R44" s="26"/>
    </row>
    <row r="45" spans="1:18" s="27" customFormat="1" ht="29.25" customHeight="1">
      <c r="A45" s="13" t="s">
        <v>142</v>
      </c>
      <c r="B45" s="14" t="s">
        <v>143</v>
      </c>
      <c r="C45" s="15" t="s">
        <v>14</v>
      </c>
      <c r="D45" s="14" t="s">
        <v>143</v>
      </c>
      <c r="E45" s="53" t="s">
        <v>144</v>
      </c>
      <c r="F45" s="17" t="s">
        <v>16</v>
      </c>
      <c r="G45" s="17">
        <v>1</v>
      </c>
      <c r="H45" s="19">
        <v>810.33</v>
      </c>
      <c r="I45" s="19">
        <v>551.02440000000001</v>
      </c>
      <c r="J45" s="54">
        <v>0.32</v>
      </c>
      <c r="K45" s="55" t="s">
        <v>123</v>
      </c>
      <c r="L45" s="22" t="str">
        <f>IFERROR(INDEX('Reference Sheet'!$O$2:$O$456, MATCH('Dell Desktops'!D45,'Reference Sheet'!$F$2:$F$456,0)),"")</f>
        <v>Components</v>
      </c>
      <c r="M45" s="23"/>
      <c r="N45" s="23"/>
      <c r="O45" s="24"/>
      <c r="P45" s="24"/>
      <c r="Q45" s="25"/>
      <c r="R45" s="26"/>
    </row>
    <row r="46" spans="1:18" s="27" customFormat="1" ht="29.25" customHeight="1">
      <c r="A46" s="13" t="s">
        <v>145</v>
      </c>
      <c r="B46" s="15" t="s">
        <v>146</v>
      </c>
      <c r="C46" s="32" t="s">
        <v>14</v>
      </c>
      <c r="D46" s="15" t="s">
        <v>146</v>
      </c>
      <c r="E46" s="29" t="s">
        <v>147</v>
      </c>
      <c r="F46" s="17" t="s">
        <v>16</v>
      </c>
      <c r="G46" s="17">
        <v>1</v>
      </c>
      <c r="H46" s="18">
        <v>450</v>
      </c>
      <c r="I46" s="19">
        <v>306</v>
      </c>
      <c r="J46" s="54">
        <v>0.32</v>
      </c>
      <c r="K46" s="55" t="s">
        <v>123</v>
      </c>
      <c r="L46" s="22" t="str">
        <f>IFERROR(INDEX('Reference Sheet'!$O$2:$O$456, MATCH('Dell Desktops'!D46,'Reference Sheet'!$F$2:$F$456,0)),"")</f>
        <v>Components</v>
      </c>
      <c r="M46" s="23"/>
      <c r="N46" s="23"/>
      <c r="O46" s="24"/>
      <c r="P46" s="24"/>
      <c r="Q46" s="25"/>
      <c r="R46" s="26"/>
    </row>
    <row r="47" spans="1:18" s="27" customFormat="1" ht="29.25" customHeight="1">
      <c r="A47" s="13" t="s">
        <v>148</v>
      </c>
      <c r="B47" s="15" t="s">
        <v>149</v>
      </c>
      <c r="C47" s="32" t="s">
        <v>14</v>
      </c>
      <c r="D47" s="15" t="s">
        <v>149</v>
      </c>
      <c r="E47" s="29" t="s">
        <v>150</v>
      </c>
      <c r="F47" s="17" t="s">
        <v>16</v>
      </c>
      <c r="G47" s="17">
        <v>1</v>
      </c>
      <c r="H47" s="18">
        <v>49</v>
      </c>
      <c r="I47" s="19">
        <v>33.32</v>
      </c>
      <c r="J47" s="54">
        <v>0.32</v>
      </c>
      <c r="K47" s="55" t="s">
        <v>123</v>
      </c>
      <c r="L47" s="22" t="str">
        <f>IFERROR(INDEX('Reference Sheet'!$O$2:$O$456, MATCH('Dell Desktops'!D47,'Reference Sheet'!$F$2:$F$456,0)),"")</f>
        <v>Components</v>
      </c>
      <c r="M47" s="23"/>
      <c r="N47" s="23"/>
      <c r="O47" s="24"/>
      <c r="P47" s="24"/>
      <c r="Q47" s="25"/>
      <c r="R47" s="26"/>
    </row>
    <row r="48" spans="1:18" s="27" customFormat="1" ht="29.25" customHeight="1">
      <c r="A48" s="13" t="s">
        <v>151</v>
      </c>
      <c r="B48" s="15" t="s">
        <v>152</v>
      </c>
      <c r="C48" s="32" t="s">
        <v>14</v>
      </c>
      <c r="D48" s="15" t="s">
        <v>152</v>
      </c>
      <c r="E48" s="29" t="s">
        <v>153</v>
      </c>
      <c r="F48" s="17" t="s">
        <v>16</v>
      </c>
      <c r="G48" s="17">
        <v>1</v>
      </c>
      <c r="H48" s="18">
        <v>30</v>
      </c>
      <c r="I48" s="19">
        <v>20.399999999999999</v>
      </c>
      <c r="J48" s="54">
        <v>0.32</v>
      </c>
      <c r="K48" s="55" t="s">
        <v>123</v>
      </c>
      <c r="L48" s="22" t="str">
        <f>IFERROR(INDEX('Reference Sheet'!$O$2:$O$456, MATCH('Dell Desktops'!D48,'Reference Sheet'!$F$2:$F$456,0)),"")</f>
        <v>Components</v>
      </c>
      <c r="M48" s="23"/>
      <c r="N48" s="23"/>
      <c r="O48" s="24"/>
      <c r="P48" s="24"/>
      <c r="Q48" s="25"/>
      <c r="R48" s="26"/>
    </row>
    <row r="49" spans="1:18" s="27" customFormat="1" ht="29.25" customHeight="1">
      <c r="A49" s="13" t="s">
        <v>154</v>
      </c>
      <c r="B49" s="15" t="s">
        <v>155</v>
      </c>
      <c r="C49" s="32" t="s">
        <v>14</v>
      </c>
      <c r="D49" s="15" t="s">
        <v>155</v>
      </c>
      <c r="E49" s="29" t="s">
        <v>156</v>
      </c>
      <c r="F49" s="17" t="s">
        <v>16</v>
      </c>
      <c r="G49" s="17">
        <v>1</v>
      </c>
      <c r="H49" s="18">
        <v>59.99</v>
      </c>
      <c r="I49" s="19">
        <v>40.793199999999999</v>
      </c>
      <c r="J49" s="54">
        <v>0.32</v>
      </c>
      <c r="K49" s="55" t="s">
        <v>157</v>
      </c>
      <c r="L49" s="22" t="str">
        <f>IFERROR(INDEX('Reference Sheet'!$O$2:$O$456, MATCH('Dell Desktops'!D49,'Reference Sheet'!$F$2:$F$456,0)),"")</f>
        <v>Components</v>
      </c>
      <c r="M49" s="23"/>
      <c r="N49" s="23"/>
      <c r="O49" s="24"/>
      <c r="P49" s="24"/>
      <c r="Q49" s="25"/>
      <c r="R49" s="26"/>
    </row>
    <row r="50" spans="1:18" s="27" customFormat="1" ht="29.25" customHeight="1">
      <c r="A50" s="31">
        <v>1047</v>
      </c>
      <c r="B50" s="32" t="s">
        <v>158</v>
      </c>
      <c r="C50" s="32" t="s">
        <v>14</v>
      </c>
      <c r="D50" s="32" t="s">
        <v>159</v>
      </c>
      <c r="E50" s="33" t="s">
        <v>160</v>
      </c>
      <c r="F50" s="44" t="s">
        <v>16</v>
      </c>
      <c r="G50" s="44">
        <v>1</v>
      </c>
      <c r="H50" s="34">
        <v>10.99</v>
      </c>
      <c r="I50" s="35">
        <f t="shared" ref="I50" si="1">+H50*(1-J50)</f>
        <v>7.4731999999999994</v>
      </c>
      <c r="J50" s="20">
        <v>0.32</v>
      </c>
      <c r="K50" s="21" t="s">
        <v>157</v>
      </c>
      <c r="L50" s="22" t="s">
        <v>1321</v>
      </c>
      <c r="M50" s="23"/>
      <c r="N50" s="23"/>
      <c r="O50" s="24"/>
      <c r="P50" s="24"/>
      <c r="Q50" s="25"/>
      <c r="R50" s="26"/>
    </row>
    <row r="51" spans="1:18" s="27" customFormat="1" ht="29.25" customHeight="1">
      <c r="A51" s="13" t="s">
        <v>161</v>
      </c>
      <c r="B51" s="32" t="s">
        <v>162</v>
      </c>
      <c r="C51" s="32" t="s">
        <v>14</v>
      </c>
      <c r="D51" s="32" t="s">
        <v>162</v>
      </c>
      <c r="E51" s="56" t="s">
        <v>163</v>
      </c>
      <c r="F51" s="44" t="s">
        <v>16</v>
      </c>
      <c r="G51" s="44">
        <v>1</v>
      </c>
      <c r="H51" s="48">
        <v>27.55</v>
      </c>
      <c r="I51" s="19">
        <v>18.733999999999998</v>
      </c>
      <c r="J51" s="20">
        <v>0.32</v>
      </c>
      <c r="K51" s="21" t="s">
        <v>157</v>
      </c>
      <c r="L51" s="22" t="str">
        <f>IFERROR(INDEX('Reference Sheet'!$O$2:$O$456, MATCH('Dell Desktops'!D51,'Reference Sheet'!$F$2:$F$456,0)),"")</f>
        <v>Accessories</v>
      </c>
      <c r="M51" s="23"/>
      <c r="N51" s="23"/>
      <c r="O51" s="24"/>
      <c r="P51" s="24"/>
      <c r="Q51" s="25"/>
      <c r="R51" s="26"/>
    </row>
    <row r="52" spans="1:18" s="27" customFormat="1" ht="37.5" customHeight="1">
      <c r="A52" s="13" t="s">
        <v>164</v>
      </c>
      <c r="B52" s="15" t="s">
        <v>165</v>
      </c>
      <c r="C52" s="32" t="s">
        <v>14</v>
      </c>
      <c r="D52" s="15" t="s">
        <v>165</v>
      </c>
      <c r="E52" s="41" t="s">
        <v>166</v>
      </c>
      <c r="F52" s="44" t="s">
        <v>16</v>
      </c>
      <c r="G52" s="44">
        <v>1</v>
      </c>
      <c r="H52" s="18">
        <v>235</v>
      </c>
      <c r="I52" s="19">
        <v>159.79999999999998</v>
      </c>
      <c r="J52" s="20">
        <v>0.32</v>
      </c>
      <c r="K52" s="21" t="s">
        <v>167</v>
      </c>
      <c r="L52" s="22" t="str">
        <f>IFERROR(INDEX('Reference Sheet'!$O$2:$O$456, MATCH('Dell Desktops'!D52,'Reference Sheet'!$F$2:$F$456,0)),"")</f>
        <v>Components</v>
      </c>
      <c r="M52" s="23"/>
      <c r="N52" s="23"/>
      <c r="O52" s="24"/>
      <c r="P52" s="24"/>
      <c r="Q52" s="25"/>
      <c r="R52" s="26"/>
    </row>
    <row r="53" spans="1:18" s="27" customFormat="1" ht="32.25" customHeight="1">
      <c r="A53" s="13" t="s">
        <v>168</v>
      </c>
      <c r="B53" s="15" t="s">
        <v>169</v>
      </c>
      <c r="C53" s="32" t="s">
        <v>14</v>
      </c>
      <c r="D53" s="15" t="s">
        <v>169</v>
      </c>
      <c r="E53" s="41" t="s">
        <v>170</v>
      </c>
      <c r="F53" s="44" t="s">
        <v>16</v>
      </c>
      <c r="G53" s="44">
        <v>1</v>
      </c>
      <c r="H53" s="18">
        <v>340</v>
      </c>
      <c r="I53" s="19">
        <v>231.2</v>
      </c>
      <c r="J53" s="20">
        <v>0.32</v>
      </c>
      <c r="K53" s="21" t="s">
        <v>167</v>
      </c>
      <c r="L53" s="22" t="str">
        <f>IFERROR(INDEX('Reference Sheet'!$O$2:$O$456, MATCH('Dell Desktops'!D53,'Reference Sheet'!$F$2:$F$456,0)),"")</f>
        <v>Components</v>
      </c>
      <c r="M53" s="23"/>
      <c r="N53" s="23"/>
      <c r="O53" s="24"/>
      <c r="P53" s="24"/>
      <c r="Q53" s="25"/>
      <c r="R53" s="26"/>
    </row>
    <row r="54" spans="1:18" s="27" customFormat="1" ht="29.25" customHeight="1">
      <c r="A54" s="13" t="s">
        <v>171</v>
      </c>
      <c r="B54" s="15" t="s">
        <v>172</v>
      </c>
      <c r="C54" s="32" t="s">
        <v>14</v>
      </c>
      <c r="D54" s="15" t="s">
        <v>172</v>
      </c>
      <c r="E54" s="41" t="s">
        <v>173</v>
      </c>
      <c r="F54" s="44" t="s">
        <v>16</v>
      </c>
      <c r="G54" s="44">
        <v>1</v>
      </c>
      <c r="H54" s="34">
        <v>130</v>
      </c>
      <c r="I54" s="35">
        <v>88.399999999999991</v>
      </c>
      <c r="J54" s="20">
        <v>0.32</v>
      </c>
      <c r="K54" s="21" t="s">
        <v>167</v>
      </c>
      <c r="L54" s="22" t="s">
        <v>1263</v>
      </c>
      <c r="M54" s="23"/>
      <c r="N54" s="23"/>
      <c r="O54" s="24"/>
      <c r="P54" s="24"/>
      <c r="Q54" s="25"/>
      <c r="R54" s="26"/>
    </row>
    <row r="55" spans="1:18" s="27" customFormat="1" ht="29.25" customHeight="1">
      <c r="A55" s="13" t="s">
        <v>174</v>
      </c>
      <c r="B55" s="15" t="s">
        <v>175</v>
      </c>
      <c r="C55" s="32" t="s">
        <v>14</v>
      </c>
      <c r="D55" s="15" t="s">
        <v>176</v>
      </c>
      <c r="E55" s="41" t="s">
        <v>177</v>
      </c>
      <c r="F55" s="44" t="s">
        <v>16</v>
      </c>
      <c r="G55" s="44">
        <v>1</v>
      </c>
      <c r="H55" s="18">
        <v>200</v>
      </c>
      <c r="I55" s="19">
        <v>136</v>
      </c>
      <c r="J55" s="20">
        <v>0.32</v>
      </c>
      <c r="K55" s="21" t="s">
        <v>167</v>
      </c>
      <c r="L55" s="22" t="s">
        <v>1263</v>
      </c>
      <c r="M55" s="23"/>
      <c r="N55" s="23"/>
      <c r="O55" s="24"/>
      <c r="P55" s="24"/>
      <c r="Q55" s="25"/>
      <c r="R55" s="26"/>
    </row>
    <row r="56" spans="1:18" s="27" customFormat="1" ht="29.25" customHeight="1">
      <c r="A56" s="13" t="s">
        <v>178</v>
      </c>
      <c r="B56" s="15" t="s">
        <v>179</v>
      </c>
      <c r="C56" s="32" t="s">
        <v>14</v>
      </c>
      <c r="D56" s="15" t="s">
        <v>179</v>
      </c>
      <c r="E56" s="41" t="s">
        <v>180</v>
      </c>
      <c r="F56" s="44" t="s">
        <v>16</v>
      </c>
      <c r="G56" s="44">
        <v>1</v>
      </c>
      <c r="H56" s="18">
        <v>40</v>
      </c>
      <c r="I56" s="19">
        <v>27.199999999999996</v>
      </c>
      <c r="J56" s="20">
        <v>0.32</v>
      </c>
      <c r="K56" s="21" t="s">
        <v>167</v>
      </c>
      <c r="L56" s="22" t="str">
        <f>IFERROR(INDEX('Reference Sheet'!$O$2:$O$456, MATCH('Dell Desktops'!D56,'Reference Sheet'!$F$2:$F$456,0)),"")</f>
        <v>Components</v>
      </c>
      <c r="M56" s="23"/>
      <c r="N56" s="23"/>
      <c r="O56" s="24"/>
      <c r="P56" s="24"/>
      <c r="Q56" s="25"/>
      <c r="R56" s="26"/>
    </row>
    <row r="57" spans="1:18" s="27" customFormat="1" ht="29.25" customHeight="1">
      <c r="A57" s="13" t="s">
        <v>181</v>
      </c>
      <c r="B57" s="15" t="s">
        <v>182</v>
      </c>
      <c r="C57" s="32" t="s">
        <v>14</v>
      </c>
      <c r="D57" s="15" t="s">
        <v>182</v>
      </c>
      <c r="E57" s="41" t="s">
        <v>67</v>
      </c>
      <c r="F57" s="44" t="s">
        <v>16</v>
      </c>
      <c r="G57" s="44">
        <v>1</v>
      </c>
      <c r="H57" s="18">
        <v>40</v>
      </c>
      <c r="I57" s="19">
        <v>27.199999999999996</v>
      </c>
      <c r="J57" s="20">
        <v>0.32</v>
      </c>
      <c r="K57" s="21" t="s">
        <v>167</v>
      </c>
      <c r="L57" s="22" t="s">
        <v>1263</v>
      </c>
      <c r="M57" s="23"/>
      <c r="N57" s="23"/>
      <c r="O57" s="24"/>
      <c r="P57" s="24"/>
      <c r="Q57" s="25"/>
      <c r="R57" s="26"/>
    </row>
    <row r="58" spans="1:18" s="27" customFormat="1" ht="31.5" customHeight="1">
      <c r="A58" s="31" t="s">
        <v>183</v>
      </c>
      <c r="B58" s="32" t="s">
        <v>90</v>
      </c>
      <c r="C58" s="32" t="s">
        <v>14</v>
      </c>
      <c r="D58" s="32" t="s">
        <v>90</v>
      </c>
      <c r="E58" s="33" t="s">
        <v>184</v>
      </c>
      <c r="F58" s="44" t="s">
        <v>16</v>
      </c>
      <c r="G58" s="44">
        <v>1</v>
      </c>
      <c r="H58" s="34">
        <v>12.99</v>
      </c>
      <c r="I58" s="35">
        <v>8.8331999999999997</v>
      </c>
      <c r="J58" s="20">
        <v>0.32</v>
      </c>
      <c r="K58" s="21" t="s">
        <v>185</v>
      </c>
      <c r="L58" s="22" t="str">
        <f>IFERROR(INDEX('Reference Sheet'!$O$2:$O$456, MATCH('Dell Desktops'!D58,'Reference Sheet'!$F$2:$F$456,0)),"")</f>
        <v>Accessories</v>
      </c>
      <c r="M58" s="23"/>
      <c r="N58" s="23"/>
      <c r="O58" s="24"/>
      <c r="P58" s="24"/>
      <c r="Q58" s="25"/>
      <c r="R58" s="26"/>
    </row>
    <row r="59" spans="1:18" s="27" customFormat="1" ht="31.5" customHeight="1">
      <c r="A59" s="13" t="s">
        <v>186</v>
      </c>
      <c r="B59" s="15" t="s">
        <v>187</v>
      </c>
      <c r="C59" s="32" t="s">
        <v>14</v>
      </c>
      <c r="D59" s="15" t="s">
        <v>187</v>
      </c>
      <c r="E59" s="33" t="s">
        <v>188</v>
      </c>
      <c r="F59" s="44" t="s">
        <v>16</v>
      </c>
      <c r="G59" s="44">
        <v>1</v>
      </c>
      <c r="H59" s="18">
        <v>15.99</v>
      </c>
      <c r="I59" s="19">
        <v>10.873199999999999</v>
      </c>
      <c r="J59" s="20">
        <v>0.32</v>
      </c>
      <c r="K59" s="21" t="s">
        <v>185</v>
      </c>
      <c r="L59" s="22" t="str">
        <f>IFERROR(INDEX('Reference Sheet'!$O$2:$O$456, MATCH('Dell Desktops'!D59,'Reference Sheet'!$F$2:$F$456,0)),"")</f>
        <v>Accessories</v>
      </c>
      <c r="M59" s="23"/>
      <c r="N59" s="23"/>
      <c r="O59" s="24"/>
      <c r="P59" s="24"/>
      <c r="Q59" s="25"/>
      <c r="R59" s="26"/>
    </row>
    <row r="60" spans="1:18" s="39" customFormat="1" ht="31.5" customHeight="1">
      <c r="A60" s="13" t="s">
        <v>189</v>
      </c>
      <c r="B60" s="57" t="s">
        <v>190</v>
      </c>
      <c r="C60" s="32" t="s">
        <v>14</v>
      </c>
      <c r="D60" s="58" t="s">
        <v>190</v>
      </c>
      <c r="E60" s="59" t="s">
        <v>191</v>
      </c>
      <c r="F60" s="44" t="s">
        <v>16</v>
      </c>
      <c r="G60" s="44">
        <v>1</v>
      </c>
      <c r="H60" s="18">
        <v>92.86</v>
      </c>
      <c r="I60" s="19">
        <v>63.144799999999996</v>
      </c>
      <c r="J60" s="20">
        <v>0.32</v>
      </c>
      <c r="K60" s="21" t="s">
        <v>192</v>
      </c>
      <c r="L60" s="22" t="str">
        <f>IFERROR(INDEX('Reference Sheet'!$O$2:$O$456, MATCH('Dell Desktops'!D60,'Reference Sheet'!$F$2:$F$456,0)),"")</f>
        <v>Accessories</v>
      </c>
      <c r="M60" s="37"/>
      <c r="N60" s="37"/>
      <c r="O60" s="60"/>
      <c r="P60" s="60"/>
      <c r="Q60" s="37"/>
      <c r="R60" s="38"/>
    </row>
    <row r="61" spans="1:18" s="39" customFormat="1" ht="31.5" customHeight="1">
      <c r="A61" s="13" t="s">
        <v>193</v>
      </c>
      <c r="B61" s="57" t="s">
        <v>194</v>
      </c>
      <c r="C61" s="32" t="s">
        <v>14</v>
      </c>
      <c r="D61" s="58" t="s">
        <v>194</v>
      </c>
      <c r="E61" s="59" t="s">
        <v>195</v>
      </c>
      <c r="F61" s="44" t="s">
        <v>16</v>
      </c>
      <c r="G61" s="44">
        <v>1</v>
      </c>
      <c r="H61" s="18">
        <v>28.57</v>
      </c>
      <c r="I61" s="19">
        <v>19.427599999999998</v>
      </c>
      <c r="J61" s="20">
        <v>0.32</v>
      </c>
      <c r="K61" s="21" t="s">
        <v>192</v>
      </c>
      <c r="L61" s="22" t="str">
        <f>IFERROR(INDEX('Reference Sheet'!$O$2:$O$456, MATCH('Dell Desktops'!D61,'Reference Sheet'!$F$2:$F$456,0)),"")</f>
        <v>Accessories</v>
      </c>
      <c r="M61" s="37"/>
      <c r="N61" s="37"/>
      <c r="O61" s="60"/>
      <c r="P61" s="60"/>
      <c r="Q61" s="37"/>
      <c r="R61" s="38"/>
    </row>
    <row r="62" spans="1:18" s="39" customFormat="1" ht="31.5" customHeight="1">
      <c r="A62" s="13" t="s">
        <v>196</v>
      </c>
      <c r="B62" s="57" t="s">
        <v>197</v>
      </c>
      <c r="C62" s="32" t="s">
        <v>14</v>
      </c>
      <c r="D62" s="58" t="s">
        <v>197</v>
      </c>
      <c r="E62" s="59" t="s">
        <v>198</v>
      </c>
      <c r="F62" s="44" t="s">
        <v>16</v>
      </c>
      <c r="G62" s="44">
        <v>1</v>
      </c>
      <c r="H62" s="18">
        <v>35.71</v>
      </c>
      <c r="I62" s="19">
        <v>24.282799999999998</v>
      </c>
      <c r="J62" s="20">
        <v>0.32</v>
      </c>
      <c r="K62" s="21" t="s">
        <v>192</v>
      </c>
      <c r="L62" s="22" t="str">
        <f>IFERROR(INDEX('Reference Sheet'!$O$2:$O$456, MATCH('Dell Desktops'!D62,'Reference Sheet'!$F$2:$F$456,0)),"")</f>
        <v>Accessories</v>
      </c>
      <c r="M62" s="37"/>
      <c r="N62" s="37"/>
      <c r="O62" s="60"/>
      <c r="P62" s="60"/>
      <c r="Q62" s="37"/>
      <c r="R62" s="38"/>
    </row>
    <row r="63" spans="1:18" s="39" customFormat="1" ht="31.5" customHeight="1">
      <c r="A63" s="13" t="s">
        <v>199</v>
      </c>
      <c r="B63" s="57" t="s">
        <v>200</v>
      </c>
      <c r="C63" s="32" t="s">
        <v>14</v>
      </c>
      <c r="D63" s="58" t="s">
        <v>200</v>
      </c>
      <c r="E63" s="59" t="s">
        <v>201</v>
      </c>
      <c r="F63" s="44" t="s">
        <v>16</v>
      </c>
      <c r="G63" s="44">
        <v>1</v>
      </c>
      <c r="H63" s="34">
        <v>169.99</v>
      </c>
      <c r="I63" s="35">
        <v>115.5932</v>
      </c>
      <c r="J63" s="20">
        <v>0.32</v>
      </c>
      <c r="K63" s="21" t="s">
        <v>192</v>
      </c>
      <c r="L63" s="22" t="str">
        <f>IFERROR(INDEX('Reference Sheet'!$O$2:$O$456, MATCH('Dell Desktops'!D63,'Reference Sheet'!$F$2:$F$456,0)),"")</f>
        <v>Accessories</v>
      </c>
      <c r="M63" s="37"/>
      <c r="N63" s="37"/>
      <c r="O63" s="60"/>
      <c r="P63" s="60"/>
      <c r="Q63" s="37"/>
      <c r="R63" s="38"/>
    </row>
    <row r="64" spans="1:18" s="39" customFormat="1" ht="31.5" customHeight="1">
      <c r="A64" s="13" t="s">
        <v>202</v>
      </c>
      <c r="B64" s="57" t="s">
        <v>203</v>
      </c>
      <c r="C64" s="32" t="s">
        <v>14</v>
      </c>
      <c r="D64" s="58" t="s">
        <v>203</v>
      </c>
      <c r="E64" s="59" t="s">
        <v>204</v>
      </c>
      <c r="F64" s="44" t="s">
        <v>16</v>
      </c>
      <c r="G64" s="44">
        <v>1</v>
      </c>
      <c r="H64" s="18">
        <v>121.43</v>
      </c>
      <c r="I64" s="19">
        <v>82.572400000000002</v>
      </c>
      <c r="J64" s="20">
        <v>0.32</v>
      </c>
      <c r="K64" s="21" t="s">
        <v>192</v>
      </c>
      <c r="L64" s="22" t="str">
        <f>IFERROR(INDEX('Reference Sheet'!$O$2:$O$456, MATCH('Dell Desktops'!D64,'Reference Sheet'!$F$2:$F$456,0)),"")</f>
        <v>Accessories</v>
      </c>
      <c r="M64" s="37"/>
      <c r="N64" s="37"/>
      <c r="O64" s="60"/>
      <c r="P64" s="60"/>
      <c r="Q64" s="37"/>
      <c r="R64" s="38"/>
    </row>
    <row r="65" spans="1:18" s="39" customFormat="1" ht="31.5" customHeight="1">
      <c r="A65" s="13" t="s">
        <v>205</v>
      </c>
      <c r="B65" s="57" t="s">
        <v>206</v>
      </c>
      <c r="C65" s="32" t="s">
        <v>14</v>
      </c>
      <c r="D65" s="58" t="s">
        <v>206</v>
      </c>
      <c r="E65" s="59" t="s">
        <v>207</v>
      </c>
      <c r="F65" s="44" t="s">
        <v>16</v>
      </c>
      <c r="G65" s="44">
        <v>1</v>
      </c>
      <c r="H65" s="18">
        <v>13</v>
      </c>
      <c r="I65" s="19">
        <v>8.84</v>
      </c>
      <c r="J65" s="20">
        <v>0.32</v>
      </c>
      <c r="K65" s="21" t="s">
        <v>192</v>
      </c>
      <c r="L65" s="22" t="str">
        <f>IFERROR(INDEX('Reference Sheet'!$O$2:$O$456, MATCH('Dell Desktops'!D65,'Reference Sheet'!$F$2:$F$456,0)),"")</f>
        <v>Accessories</v>
      </c>
      <c r="M65" s="37"/>
      <c r="N65" s="37"/>
      <c r="O65" s="60"/>
      <c r="P65" s="60"/>
      <c r="Q65" s="37"/>
      <c r="R65" s="38"/>
    </row>
    <row r="66" spans="1:18" s="39" customFormat="1" ht="31.5" customHeight="1">
      <c r="A66" s="13">
        <v>1065</v>
      </c>
      <c r="B66" s="15" t="s">
        <v>208</v>
      </c>
      <c r="C66" s="15" t="s">
        <v>14</v>
      </c>
      <c r="D66" s="15" t="s">
        <v>208</v>
      </c>
      <c r="E66" s="61" t="s">
        <v>209</v>
      </c>
      <c r="F66" s="45" t="s">
        <v>16</v>
      </c>
      <c r="G66" s="45">
        <v>1</v>
      </c>
      <c r="H66" s="62">
        <v>340</v>
      </c>
      <c r="I66" s="19">
        <v>231.2</v>
      </c>
      <c r="J66" s="63">
        <v>0.32</v>
      </c>
      <c r="K66" s="64" t="s">
        <v>210</v>
      </c>
      <c r="L66" s="22" t="str">
        <f>IFERROR(INDEX('Reference Sheet'!$O$2:$O$456, MATCH('Dell Desktops'!D66,'Reference Sheet'!$F$2:$F$456,0)),"")</f>
        <v>Components</v>
      </c>
      <c r="M66" s="37"/>
      <c r="N66" s="37"/>
      <c r="O66" s="60"/>
      <c r="P66" s="60"/>
      <c r="Q66" s="37"/>
      <c r="R66" s="38"/>
    </row>
    <row r="67" spans="1:18" s="39" customFormat="1" ht="31.5" customHeight="1">
      <c r="A67" s="13">
        <v>1066</v>
      </c>
      <c r="B67" s="15" t="s">
        <v>211</v>
      </c>
      <c r="C67" s="15" t="s">
        <v>14</v>
      </c>
      <c r="D67" s="15" t="s">
        <v>211</v>
      </c>
      <c r="E67" s="61" t="s">
        <v>212</v>
      </c>
      <c r="F67" s="45" t="s">
        <v>16</v>
      </c>
      <c r="G67" s="45">
        <v>1</v>
      </c>
      <c r="H67" s="62">
        <v>260</v>
      </c>
      <c r="I67" s="19">
        <v>176.79999999999998</v>
      </c>
      <c r="J67" s="63">
        <v>0.32</v>
      </c>
      <c r="K67" s="64" t="s">
        <v>210</v>
      </c>
      <c r="L67" s="22" t="str">
        <f>IFERROR(INDEX('Reference Sheet'!$O$2:$O$456, MATCH('Dell Desktops'!D67,'Reference Sheet'!$F$2:$F$456,0)),"")</f>
        <v>Components</v>
      </c>
      <c r="M67" s="37"/>
      <c r="N67" s="37"/>
      <c r="O67" s="60"/>
      <c r="P67" s="60"/>
      <c r="Q67" s="37"/>
      <c r="R67" s="38"/>
    </row>
    <row r="68" spans="1:18" s="39" customFormat="1" ht="31.5" customHeight="1">
      <c r="A68" s="13">
        <v>1067</v>
      </c>
      <c r="B68" s="15" t="s">
        <v>213</v>
      </c>
      <c r="C68" s="15" t="s">
        <v>14</v>
      </c>
      <c r="D68" s="15" t="s">
        <v>213</v>
      </c>
      <c r="E68" s="61" t="s">
        <v>214</v>
      </c>
      <c r="F68" s="45" t="s">
        <v>16</v>
      </c>
      <c r="G68" s="45">
        <v>1</v>
      </c>
      <c r="H68" s="62">
        <v>130</v>
      </c>
      <c r="I68" s="19">
        <v>88.399999999999991</v>
      </c>
      <c r="J68" s="63">
        <v>0.32</v>
      </c>
      <c r="K68" s="64" t="s">
        <v>210</v>
      </c>
      <c r="L68" s="22" t="s">
        <v>1263</v>
      </c>
      <c r="M68" s="37"/>
      <c r="N68" s="37"/>
      <c r="O68" s="60"/>
      <c r="P68" s="60"/>
      <c r="Q68" s="37"/>
      <c r="R68" s="38"/>
    </row>
    <row r="69" spans="1:18" s="39" customFormat="1" ht="28.5">
      <c r="A69" s="13">
        <v>1068</v>
      </c>
      <c r="B69" s="15" t="s">
        <v>215</v>
      </c>
      <c r="C69" s="15" t="s">
        <v>14</v>
      </c>
      <c r="D69" s="15" t="s">
        <v>215</v>
      </c>
      <c r="E69" s="61" t="s">
        <v>216</v>
      </c>
      <c r="F69" s="45" t="s">
        <v>16</v>
      </c>
      <c r="G69" s="45">
        <v>1</v>
      </c>
      <c r="H69" s="62">
        <v>200</v>
      </c>
      <c r="I69" s="19">
        <v>136</v>
      </c>
      <c r="J69" s="63">
        <v>0.32</v>
      </c>
      <c r="K69" s="64" t="s">
        <v>210</v>
      </c>
      <c r="L69" s="22" t="str">
        <f>IFERROR(INDEX('Reference Sheet'!$O$2:$O$456, MATCH('Dell Desktops'!D69,'Reference Sheet'!$F$2:$F$456,0)),"")</f>
        <v>Components</v>
      </c>
      <c r="M69" s="37"/>
      <c r="N69" s="37"/>
      <c r="O69" s="60"/>
      <c r="P69" s="60"/>
      <c r="Q69" s="37"/>
      <c r="R69" s="38"/>
    </row>
    <row r="70" spans="1:18" s="39" customFormat="1" ht="28.5">
      <c r="A70" s="13">
        <v>1069</v>
      </c>
      <c r="B70" s="15" t="s">
        <v>217</v>
      </c>
      <c r="C70" s="15" t="s">
        <v>14</v>
      </c>
      <c r="D70" s="15" t="s">
        <v>217</v>
      </c>
      <c r="E70" s="61" t="s">
        <v>218</v>
      </c>
      <c r="F70" s="45" t="s">
        <v>16</v>
      </c>
      <c r="G70" s="45">
        <v>1</v>
      </c>
      <c r="H70" s="62">
        <v>340</v>
      </c>
      <c r="I70" s="19">
        <v>231.2</v>
      </c>
      <c r="J70" s="63">
        <v>0.32</v>
      </c>
      <c r="K70" s="64" t="s">
        <v>55</v>
      </c>
      <c r="L70" s="22" t="s">
        <v>1263</v>
      </c>
      <c r="M70" s="37"/>
      <c r="N70" s="37"/>
      <c r="O70" s="60"/>
      <c r="P70" s="60"/>
      <c r="Q70" s="37"/>
      <c r="R70" s="38"/>
    </row>
    <row r="71" spans="1:18" s="39" customFormat="1" ht="28.5">
      <c r="A71" s="13">
        <v>1070</v>
      </c>
      <c r="B71" s="15" t="s">
        <v>99</v>
      </c>
      <c r="C71" s="15" t="s">
        <v>14</v>
      </c>
      <c r="D71" s="15" t="s">
        <v>99</v>
      </c>
      <c r="E71" s="61" t="s">
        <v>219</v>
      </c>
      <c r="F71" s="45" t="s">
        <v>16</v>
      </c>
      <c r="G71" s="45">
        <v>1</v>
      </c>
      <c r="H71" s="62">
        <v>260</v>
      </c>
      <c r="I71" s="19">
        <v>176.79999999999998</v>
      </c>
      <c r="J71" s="63">
        <v>0.32</v>
      </c>
      <c r="K71" s="64" t="s">
        <v>55</v>
      </c>
      <c r="L71" s="22" t="str">
        <f>IFERROR(INDEX('Reference Sheet'!$O$2:$O$456, MATCH('Dell Desktops'!D71,'Reference Sheet'!$F$2:$F$456,0)),"")</f>
        <v>Components</v>
      </c>
      <c r="M71" s="37"/>
      <c r="N71" s="37"/>
      <c r="O71" s="60"/>
      <c r="P71" s="60"/>
      <c r="Q71" s="37"/>
      <c r="R71" s="38"/>
    </row>
    <row r="72" spans="1:18" s="39" customFormat="1" ht="28.5">
      <c r="A72" s="13">
        <v>1071</v>
      </c>
      <c r="B72" s="15" t="s">
        <v>220</v>
      </c>
      <c r="C72" s="15" t="s">
        <v>14</v>
      </c>
      <c r="D72" s="15" t="s">
        <v>221</v>
      </c>
      <c r="E72" s="61" t="s">
        <v>222</v>
      </c>
      <c r="F72" s="45" t="s">
        <v>16</v>
      </c>
      <c r="G72" s="45">
        <v>1</v>
      </c>
      <c r="H72" s="62">
        <v>200</v>
      </c>
      <c r="I72" s="19">
        <v>136</v>
      </c>
      <c r="J72" s="63">
        <v>0.32</v>
      </c>
      <c r="K72" s="64" t="s">
        <v>55</v>
      </c>
      <c r="L72" s="22" t="s">
        <v>1263</v>
      </c>
      <c r="M72" s="37"/>
      <c r="N72" s="37"/>
      <c r="O72" s="60"/>
      <c r="P72" s="60"/>
      <c r="Q72" s="37"/>
      <c r="R72" s="38"/>
    </row>
    <row r="73" spans="1:18" s="39" customFormat="1" ht="28.5">
      <c r="A73" s="13">
        <v>1072</v>
      </c>
      <c r="B73" s="15" t="s">
        <v>223</v>
      </c>
      <c r="C73" s="15" t="s">
        <v>14</v>
      </c>
      <c r="D73" s="15" t="s">
        <v>223</v>
      </c>
      <c r="E73" s="61" t="s">
        <v>224</v>
      </c>
      <c r="F73" s="45" t="s">
        <v>16</v>
      </c>
      <c r="G73" s="45">
        <v>1</v>
      </c>
      <c r="H73" s="62">
        <v>400</v>
      </c>
      <c r="I73" s="19">
        <v>272</v>
      </c>
      <c r="J73" s="63">
        <v>0.32</v>
      </c>
      <c r="K73" s="64" t="s">
        <v>55</v>
      </c>
      <c r="L73" s="22" t="s">
        <v>1263</v>
      </c>
      <c r="M73" s="37"/>
      <c r="N73" s="37"/>
      <c r="O73" s="60"/>
      <c r="P73" s="60"/>
      <c r="Q73" s="37"/>
      <c r="R73" s="38"/>
    </row>
    <row r="74" spans="1:18" s="39" customFormat="1" ht="28.5">
      <c r="A74" s="13">
        <v>1073</v>
      </c>
      <c r="B74" s="15" t="s">
        <v>225</v>
      </c>
      <c r="C74" s="15" t="s">
        <v>14</v>
      </c>
      <c r="D74" s="15" t="s">
        <v>225</v>
      </c>
      <c r="E74" s="61" t="s">
        <v>226</v>
      </c>
      <c r="F74" s="45" t="s">
        <v>16</v>
      </c>
      <c r="G74" s="45">
        <v>1</v>
      </c>
      <c r="H74" s="62">
        <v>180</v>
      </c>
      <c r="I74" s="19">
        <v>122.39999999999999</v>
      </c>
      <c r="J74" s="63">
        <v>0.32</v>
      </c>
      <c r="K74" s="64" t="s">
        <v>55</v>
      </c>
      <c r="L74" s="22" t="s">
        <v>1263</v>
      </c>
      <c r="M74" s="37"/>
      <c r="N74" s="37"/>
      <c r="O74" s="60"/>
      <c r="P74" s="60"/>
      <c r="Q74" s="37"/>
      <c r="R74" s="38"/>
    </row>
    <row r="75" spans="1:18" s="39" customFormat="1" ht="28.5">
      <c r="A75" s="13">
        <v>1074</v>
      </c>
      <c r="B75" s="15" t="s">
        <v>57</v>
      </c>
      <c r="C75" s="15" t="s">
        <v>14</v>
      </c>
      <c r="D75" s="15" t="s">
        <v>57</v>
      </c>
      <c r="E75" s="61" t="s">
        <v>58</v>
      </c>
      <c r="F75" s="45" t="s">
        <v>16</v>
      </c>
      <c r="G75" s="45">
        <v>1</v>
      </c>
      <c r="H75" s="62">
        <v>110</v>
      </c>
      <c r="I75" s="19">
        <v>74.8</v>
      </c>
      <c r="J75" s="63">
        <v>0.32</v>
      </c>
      <c r="K75" s="64" t="s">
        <v>55</v>
      </c>
      <c r="L75" s="22" t="str">
        <f>IFERROR(INDEX('Reference Sheet'!$O$2:$O$456, MATCH('Dell Desktops'!D75,'Reference Sheet'!$F$2:$F$456,0)),"")</f>
        <v>Components</v>
      </c>
      <c r="M75" s="37"/>
      <c r="N75" s="37"/>
      <c r="O75" s="60"/>
      <c r="P75" s="60"/>
      <c r="Q75" s="37"/>
      <c r="R75" s="38"/>
    </row>
    <row r="76" spans="1:18" s="27" customFormat="1" ht="31.5" customHeight="1">
      <c r="A76" s="13">
        <v>1075</v>
      </c>
      <c r="B76" s="15" t="s">
        <v>227</v>
      </c>
      <c r="C76" s="15" t="s">
        <v>14</v>
      </c>
      <c r="D76" s="15" t="s">
        <v>227</v>
      </c>
      <c r="E76" s="41" t="s">
        <v>228</v>
      </c>
      <c r="F76" s="45" t="s">
        <v>16</v>
      </c>
      <c r="G76" s="45">
        <v>1</v>
      </c>
      <c r="H76" s="18">
        <v>104</v>
      </c>
      <c r="I76" s="19">
        <v>70.72</v>
      </c>
      <c r="J76" s="63">
        <v>0.32</v>
      </c>
      <c r="K76" s="64" t="s">
        <v>229</v>
      </c>
      <c r="L76" s="22" t="str">
        <f>IFERROR(INDEX('Reference Sheet'!$O$2:$O$456, MATCH('Dell Desktops'!D76,'Reference Sheet'!$F$2:$F$456,0)),"")</f>
        <v>Services</v>
      </c>
      <c r="M76" s="23"/>
      <c r="N76" s="65"/>
      <c r="O76" s="24"/>
      <c r="P76" s="24"/>
      <c r="Q76" s="38"/>
      <c r="R76" s="65"/>
    </row>
    <row r="77" spans="1:18" s="39" customFormat="1" ht="28.5">
      <c r="A77" s="13">
        <v>1076</v>
      </c>
      <c r="B77" s="15" t="s">
        <v>230</v>
      </c>
      <c r="C77" s="15" t="s">
        <v>14</v>
      </c>
      <c r="D77" s="15" t="s">
        <v>230</v>
      </c>
      <c r="E77" s="61" t="s">
        <v>231</v>
      </c>
      <c r="F77" s="45" t="s">
        <v>16</v>
      </c>
      <c r="G77" s="45">
        <v>1</v>
      </c>
      <c r="H77" s="62">
        <v>130</v>
      </c>
      <c r="I77" s="19">
        <v>88.399999999999991</v>
      </c>
      <c r="J77" s="63">
        <v>0.32</v>
      </c>
      <c r="K77" s="64" t="s">
        <v>101</v>
      </c>
      <c r="L77" s="22" t="str">
        <f>IFERROR(INDEX('Reference Sheet'!$O$2:$O$456, MATCH('Dell Desktops'!D77,'Reference Sheet'!$F$2:$F$456,0)),"")</f>
        <v>Components</v>
      </c>
      <c r="M77" s="37"/>
      <c r="N77" s="37"/>
      <c r="O77" s="60"/>
      <c r="P77" s="60"/>
      <c r="Q77" s="37"/>
      <c r="R77" s="38"/>
    </row>
    <row r="78" spans="1:18" s="66" customFormat="1" ht="32.25" customHeight="1">
      <c r="A78" s="13">
        <v>1077</v>
      </c>
      <c r="B78" s="15" t="s">
        <v>232</v>
      </c>
      <c r="C78" s="15" t="s">
        <v>14</v>
      </c>
      <c r="D78" s="15" t="s">
        <v>232</v>
      </c>
      <c r="E78" s="61" t="s">
        <v>233</v>
      </c>
      <c r="F78" s="45" t="s">
        <v>16</v>
      </c>
      <c r="G78" s="45">
        <v>1</v>
      </c>
      <c r="H78" s="62">
        <v>260</v>
      </c>
      <c r="I78" s="19">
        <v>176.79999999999998</v>
      </c>
      <c r="J78" s="63">
        <v>0.32</v>
      </c>
      <c r="K78" s="64" t="s">
        <v>101</v>
      </c>
      <c r="L78" s="22" t="str">
        <f>IFERROR(INDEX('Reference Sheet'!$O$2:$O$456, MATCH('Dell Desktops'!D78,'Reference Sheet'!$F$2:$F$456,0)),"")</f>
        <v>Components</v>
      </c>
      <c r="M78" s="37"/>
      <c r="N78" s="37"/>
      <c r="O78" s="60"/>
      <c r="P78" s="60"/>
      <c r="Q78" s="37"/>
      <c r="R78" s="38"/>
    </row>
    <row r="79" spans="1:18" s="66" customFormat="1" ht="32.25" customHeight="1">
      <c r="A79" s="13">
        <v>1078</v>
      </c>
      <c r="B79" s="15" t="s">
        <v>234</v>
      </c>
      <c r="C79" s="15" t="s">
        <v>14</v>
      </c>
      <c r="D79" s="15" t="s">
        <v>235</v>
      </c>
      <c r="E79" s="61" t="s">
        <v>236</v>
      </c>
      <c r="F79" s="45" t="s">
        <v>16</v>
      </c>
      <c r="G79" s="45">
        <v>1</v>
      </c>
      <c r="H79" s="67">
        <v>205</v>
      </c>
      <c r="I79" s="19">
        <v>139.39999999999998</v>
      </c>
      <c r="J79" s="63">
        <v>0.32</v>
      </c>
      <c r="K79" s="64" t="s">
        <v>101</v>
      </c>
      <c r="L79" s="22" t="s">
        <v>1263</v>
      </c>
      <c r="M79" s="37"/>
      <c r="N79" s="37"/>
      <c r="O79" s="60"/>
      <c r="P79" s="60"/>
      <c r="Q79" s="37"/>
      <c r="R79" s="38"/>
    </row>
    <row r="80" spans="1:18" s="66" customFormat="1" ht="32.25" customHeight="1">
      <c r="A80" s="13">
        <v>1079</v>
      </c>
      <c r="B80" s="15" t="s">
        <v>237</v>
      </c>
      <c r="C80" s="15" t="s">
        <v>14</v>
      </c>
      <c r="D80" s="15" t="s">
        <v>237</v>
      </c>
      <c r="E80" s="61" t="s">
        <v>238</v>
      </c>
      <c r="F80" s="45" t="s">
        <v>16</v>
      </c>
      <c r="G80" s="45">
        <v>1</v>
      </c>
      <c r="H80" s="67">
        <v>205</v>
      </c>
      <c r="I80" s="19">
        <v>139.39999999999998</v>
      </c>
      <c r="J80" s="63">
        <v>0.32</v>
      </c>
      <c r="K80" s="64" t="s">
        <v>101</v>
      </c>
      <c r="L80" s="22" t="str">
        <f>IFERROR(INDEX('Reference Sheet'!$O$2:$O$456, MATCH('Dell Desktops'!D80,'Reference Sheet'!$F$2:$F$456,0)),"")</f>
        <v>Components</v>
      </c>
      <c r="M80" s="37"/>
      <c r="N80" s="37"/>
      <c r="O80" s="60"/>
      <c r="P80" s="60"/>
      <c r="Q80" s="37"/>
      <c r="R80" s="38"/>
    </row>
    <row r="81" spans="1:18" s="66" customFormat="1" ht="28.5">
      <c r="A81" s="13">
        <v>1080</v>
      </c>
      <c r="B81" s="15" t="s">
        <v>239</v>
      </c>
      <c r="C81" s="15" t="s">
        <v>14</v>
      </c>
      <c r="D81" s="15" t="s">
        <v>239</v>
      </c>
      <c r="E81" s="61" t="s">
        <v>240</v>
      </c>
      <c r="F81" s="45" t="s">
        <v>16</v>
      </c>
      <c r="G81" s="45">
        <v>1</v>
      </c>
      <c r="H81" s="67">
        <v>260</v>
      </c>
      <c r="I81" s="19">
        <v>176.79999999999998</v>
      </c>
      <c r="J81" s="63">
        <v>0.32</v>
      </c>
      <c r="K81" s="64" t="s">
        <v>101</v>
      </c>
      <c r="L81" s="22" t="str">
        <f>IFERROR(INDEX('Reference Sheet'!$O$2:$O$456, MATCH('Dell Desktops'!D81,'Reference Sheet'!$F$2:$F$456,0)),"")</f>
        <v>Components</v>
      </c>
      <c r="M81" s="37"/>
      <c r="N81" s="37"/>
      <c r="O81" s="60"/>
      <c r="P81" s="60"/>
      <c r="Q81" s="37"/>
      <c r="R81" s="38"/>
    </row>
    <row r="82" spans="1:18" s="66" customFormat="1" ht="28.5">
      <c r="A82" s="13">
        <v>1081</v>
      </c>
      <c r="B82" s="15" t="s">
        <v>241</v>
      </c>
      <c r="C82" s="15" t="s">
        <v>14</v>
      </c>
      <c r="D82" s="15" t="s">
        <v>241</v>
      </c>
      <c r="E82" s="61" t="s">
        <v>242</v>
      </c>
      <c r="F82" s="45" t="s">
        <v>16</v>
      </c>
      <c r="G82" s="45">
        <v>1</v>
      </c>
      <c r="H82" s="67">
        <v>570</v>
      </c>
      <c r="I82" s="19">
        <v>387.59999999999997</v>
      </c>
      <c r="J82" s="63">
        <v>0.32</v>
      </c>
      <c r="K82" s="64" t="s">
        <v>101</v>
      </c>
      <c r="L82" s="22" t="str">
        <f>IFERROR(INDEX('Reference Sheet'!$O$2:$O$456, MATCH('Dell Desktops'!D82,'Reference Sheet'!$F$2:$F$456,0)),"")</f>
        <v>Components</v>
      </c>
      <c r="M82" s="37"/>
      <c r="N82" s="37"/>
      <c r="O82" s="60"/>
      <c r="P82" s="60"/>
      <c r="Q82" s="37"/>
      <c r="R82" s="38"/>
    </row>
    <row r="83" spans="1:18" s="66" customFormat="1" ht="28.5">
      <c r="A83" s="13">
        <v>1082</v>
      </c>
      <c r="B83" s="15" t="s">
        <v>243</v>
      </c>
      <c r="C83" s="15" t="s">
        <v>14</v>
      </c>
      <c r="D83" s="15" t="s">
        <v>243</v>
      </c>
      <c r="E83" s="61" t="s">
        <v>244</v>
      </c>
      <c r="F83" s="45" t="s">
        <v>16</v>
      </c>
      <c r="G83" s="45">
        <v>1</v>
      </c>
      <c r="H83" s="67">
        <v>160</v>
      </c>
      <c r="I83" s="19">
        <v>108.79999999999998</v>
      </c>
      <c r="J83" s="63">
        <v>0.32</v>
      </c>
      <c r="K83" s="64" t="s">
        <v>101</v>
      </c>
      <c r="L83" s="22" t="s">
        <v>1263</v>
      </c>
      <c r="M83" s="37"/>
      <c r="N83" s="37"/>
      <c r="O83" s="60"/>
      <c r="P83" s="60"/>
      <c r="Q83" s="37"/>
      <c r="R83" s="38"/>
    </row>
    <row r="84" spans="1:18" s="66" customFormat="1" ht="28.5">
      <c r="A84" s="13">
        <v>1083</v>
      </c>
      <c r="B84" s="15" t="s">
        <v>245</v>
      </c>
      <c r="C84" s="15" t="s">
        <v>14</v>
      </c>
      <c r="D84" s="15" t="s">
        <v>245</v>
      </c>
      <c r="E84" s="61" t="s">
        <v>246</v>
      </c>
      <c r="F84" s="45" t="s">
        <v>16</v>
      </c>
      <c r="G84" s="45">
        <v>1</v>
      </c>
      <c r="H84" s="67">
        <v>900</v>
      </c>
      <c r="I84" s="19">
        <v>612</v>
      </c>
      <c r="J84" s="63">
        <v>0.32</v>
      </c>
      <c r="K84" s="64" t="s">
        <v>101</v>
      </c>
      <c r="L84" s="22" t="s">
        <v>1263</v>
      </c>
      <c r="M84" s="37"/>
      <c r="N84" s="37"/>
      <c r="O84" s="60"/>
      <c r="P84" s="60"/>
      <c r="Q84" s="37"/>
      <c r="R84" s="38"/>
    </row>
    <row r="85" spans="1:18" s="66" customFormat="1" ht="28.5">
      <c r="A85" s="13">
        <v>1084</v>
      </c>
      <c r="B85" s="15" t="s">
        <v>247</v>
      </c>
      <c r="C85" s="15" t="s">
        <v>14</v>
      </c>
      <c r="D85" s="15" t="s">
        <v>247</v>
      </c>
      <c r="E85" s="61" t="s">
        <v>248</v>
      </c>
      <c r="F85" s="45" t="s">
        <v>16</v>
      </c>
      <c r="G85" s="45">
        <v>1</v>
      </c>
      <c r="H85" s="67">
        <v>110</v>
      </c>
      <c r="I85" s="19">
        <v>74.8</v>
      </c>
      <c r="J85" s="63">
        <v>0.32</v>
      </c>
      <c r="K85" s="64" t="s">
        <v>101</v>
      </c>
      <c r="L85" s="22" t="str">
        <f>IFERROR(INDEX('Reference Sheet'!$O$2:$O$456, MATCH('Dell Desktops'!D85,'Reference Sheet'!$F$2:$F$456,0)),"")</f>
        <v>Components</v>
      </c>
      <c r="M85" s="37"/>
      <c r="N85" s="37"/>
      <c r="O85" s="60"/>
      <c r="P85" s="60"/>
      <c r="Q85" s="37"/>
      <c r="R85" s="38"/>
    </row>
    <row r="86" spans="1:18" s="66" customFormat="1" ht="28.5">
      <c r="A86" s="13">
        <v>1085</v>
      </c>
      <c r="B86" s="15" t="s">
        <v>249</v>
      </c>
      <c r="C86" s="15" t="s">
        <v>14</v>
      </c>
      <c r="D86" s="15" t="s">
        <v>249</v>
      </c>
      <c r="E86" s="61" t="s">
        <v>250</v>
      </c>
      <c r="F86" s="45" t="s">
        <v>16</v>
      </c>
      <c r="G86" s="45">
        <v>1</v>
      </c>
      <c r="H86" s="67">
        <v>25.33</v>
      </c>
      <c r="I86" s="19">
        <v>17.224399999999996</v>
      </c>
      <c r="J86" s="63">
        <v>0.32</v>
      </c>
      <c r="K86" s="64" t="s">
        <v>101</v>
      </c>
      <c r="L86" s="22" t="str">
        <f>IFERROR(INDEX('Reference Sheet'!$O$2:$O$456, MATCH('Dell Desktops'!D86,'Reference Sheet'!$F$2:$F$456,0)),"")</f>
        <v>Accessories</v>
      </c>
      <c r="M86" s="37"/>
      <c r="N86" s="37"/>
      <c r="O86" s="60"/>
      <c r="P86" s="60"/>
      <c r="Q86" s="37"/>
      <c r="R86" s="38"/>
    </row>
    <row r="87" spans="1:18" s="66" customFormat="1" ht="28.5">
      <c r="A87" s="13">
        <v>1086</v>
      </c>
      <c r="B87" s="15" t="s">
        <v>251</v>
      </c>
      <c r="C87" s="15" t="s">
        <v>14</v>
      </c>
      <c r="D87" s="15" t="s">
        <v>251</v>
      </c>
      <c r="E87" s="61" t="s">
        <v>252</v>
      </c>
      <c r="F87" s="45" t="s">
        <v>16</v>
      </c>
      <c r="G87" s="45">
        <v>1</v>
      </c>
      <c r="H87" s="67">
        <v>28.57</v>
      </c>
      <c r="I87" s="19">
        <v>19.427599999999998</v>
      </c>
      <c r="J87" s="63">
        <v>0.32</v>
      </c>
      <c r="K87" s="64" t="s">
        <v>101</v>
      </c>
      <c r="L87" s="22" t="str">
        <f>IFERROR(INDEX('Reference Sheet'!$O$2:$O$456, MATCH('Dell Desktops'!D87,'Reference Sheet'!$F$2:$F$456,0)),"")</f>
        <v>Accessories</v>
      </c>
      <c r="M87" s="37"/>
      <c r="N87" s="37"/>
      <c r="O87" s="60"/>
      <c r="P87" s="60"/>
      <c r="Q87" s="37"/>
      <c r="R87" s="38"/>
    </row>
    <row r="88" spans="1:18" s="66" customFormat="1" ht="28.5">
      <c r="A88" s="13">
        <v>1087</v>
      </c>
      <c r="B88" s="15" t="s">
        <v>253</v>
      </c>
      <c r="C88" s="15" t="s">
        <v>14</v>
      </c>
      <c r="D88" s="15" t="s">
        <v>253</v>
      </c>
      <c r="E88" s="61" t="s">
        <v>173</v>
      </c>
      <c r="F88" s="45" t="s">
        <v>16</v>
      </c>
      <c r="G88" s="45">
        <v>1</v>
      </c>
      <c r="H88" s="67">
        <v>130</v>
      </c>
      <c r="I88" s="19">
        <v>88.399999999999991</v>
      </c>
      <c r="J88" s="63">
        <v>0.32</v>
      </c>
      <c r="K88" s="64" t="s">
        <v>167</v>
      </c>
      <c r="L88" s="22" t="str">
        <f>IFERROR(INDEX('Reference Sheet'!$O$2:$O$456, MATCH('Dell Desktops'!D88,'Reference Sheet'!$F$2:$F$456,0)),"")</f>
        <v>Components</v>
      </c>
      <c r="M88" s="37"/>
      <c r="N88" s="37"/>
      <c r="O88" s="60"/>
      <c r="P88" s="60"/>
      <c r="Q88" s="37"/>
      <c r="R88" s="38"/>
    </row>
    <row r="89" spans="1:18" s="66" customFormat="1" ht="28.5">
      <c r="A89" s="13">
        <v>1088</v>
      </c>
      <c r="B89" s="15" t="s">
        <v>254</v>
      </c>
      <c r="C89" s="15" t="s">
        <v>14</v>
      </c>
      <c r="D89" s="15" t="s">
        <v>254</v>
      </c>
      <c r="E89" s="61" t="s">
        <v>255</v>
      </c>
      <c r="F89" s="45" t="s">
        <v>16</v>
      </c>
      <c r="G89" s="45">
        <v>1</v>
      </c>
      <c r="H89" s="67">
        <v>260</v>
      </c>
      <c r="I89" s="19">
        <v>176.79999999999998</v>
      </c>
      <c r="J89" s="63">
        <v>0.32</v>
      </c>
      <c r="K89" s="64" t="s">
        <v>167</v>
      </c>
      <c r="L89" s="22" t="str">
        <f>IFERROR(INDEX('Reference Sheet'!$O$2:$O$456, MATCH('Dell Desktops'!D89,'Reference Sheet'!$F$2:$F$456,0)),"")</f>
        <v>Components</v>
      </c>
      <c r="M89" s="37"/>
      <c r="N89" s="37"/>
      <c r="O89" s="60"/>
      <c r="P89" s="60"/>
      <c r="Q89" s="37"/>
      <c r="R89" s="38"/>
    </row>
    <row r="90" spans="1:18" s="27" customFormat="1" ht="28.5">
      <c r="A90" s="13">
        <v>1089</v>
      </c>
      <c r="B90" s="15" t="s">
        <v>256</v>
      </c>
      <c r="C90" s="15" t="s">
        <v>14</v>
      </c>
      <c r="D90" s="15" t="s">
        <v>256</v>
      </c>
      <c r="E90" s="61" t="s">
        <v>114</v>
      </c>
      <c r="F90" s="45" t="s">
        <v>16</v>
      </c>
      <c r="G90" s="45">
        <v>1</v>
      </c>
      <c r="H90" s="67">
        <v>400</v>
      </c>
      <c r="I90" s="19">
        <v>272</v>
      </c>
      <c r="J90" s="63">
        <v>0.32</v>
      </c>
      <c r="K90" s="64" t="s">
        <v>167</v>
      </c>
      <c r="L90" s="22" t="s">
        <v>1263</v>
      </c>
      <c r="M90" s="23"/>
      <c r="N90" s="23"/>
      <c r="O90" s="24"/>
      <c r="P90" s="24"/>
      <c r="Q90" s="25"/>
      <c r="R90" s="26"/>
    </row>
    <row r="91" spans="1:18" s="66" customFormat="1" ht="28.5">
      <c r="A91" s="13">
        <v>1090</v>
      </c>
      <c r="B91" s="15" t="s">
        <v>257</v>
      </c>
      <c r="C91" s="15" t="s">
        <v>14</v>
      </c>
      <c r="D91" s="15" t="s">
        <v>257</v>
      </c>
      <c r="E91" s="61" t="s">
        <v>258</v>
      </c>
      <c r="F91" s="45" t="s">
        <v>16</v>
      </c>
      <c r="G91" s="45">
        <v>1</v>
      </c>
      <c r="H91" s="67">
        <v>900</v>
      </c>
      <c r="I91" s="19">
        <v>612</v>
      </c>
      <c r="J91" s="63">
        <v>0.32</v>
      </c>
      <c r="K91" s="64" t="s">
        <v>167</v>
      </c>
      <c r="L91" s="22" t="str">
        <f>IFERROR(INDEX('Reference Sheet'!$O$2:$O$456, MATCH('Dell Desktops'!D91,'Reference Sheet'!$F$2:$F$456,0)),"")</f>
        <v>Components</v>
      </c>
      <c r="M91" s="37"/>
      <c r="N91" s="37"/>
      <c r="O91" s="60"/>
      <c r="P91" s="60"/>
      <c r="Q91" s="37"/>
      <c r="R91" s="38"/>
    </row>
    <row r="92" spans="1:18" s="66" customFormat="1" ht="28.5">
      <c r="A92" s="13">
        <v>1091</v>
      </c>
      <c r="B92" s="15" t="s">
        <v>259</v>
      </c>
      <c r="C92" s="15" t="s">
        <v>14</v>
      </c>
      <c r="D92" s="15" t="s">
        <v>259</v>
      </c>
      <c r="E92" s="61" t="s">
        <v>260</v>
      </c>
      <c r="F92" s="45" t="s">
        <v>16</v>
      </c>
      <c r="G92" s="45">
        <v>1</v>
      </c>
      <c r="H92" s="67">
        <v>160</v>
      </c>
      <c r="I92" s="19">
        <v>108.79999999999998</v>
      </c>
      <c r="J92" s="63">
        <v>0.32</v>
      </c>
      <c r="K92" s="64" t="s">
        <v>167</v>
      </c>
      <c r="L92" s="22" t="str">
        <f>IFERROR(INDEX('Reference Sheet'!$O$2:$O$456, MATCH('Dell Desktops'!D92,'Reference Sheet'!$F$2:$F$456,0)),"")</f>
        <v>Components</v>
      </c>
      <c r="M92" s="37"/>
      <c r="N92" s="37"/>
      <c r="O92" s="60"/>
      <c r="P92" s="60"/>
      <c r="Q92" s="37"/>
      <c r="R92" s="38"/>
    </row>
    <row r="93" spans="1:18" s="66" customFormat="1" ht="28.5">
      <c r="A93" s="13">
        <v>1092</v>
      </c>
      <c r="B93" s="15" t="s">
        <v>261</v>
      </c>
      <c r="C93" s="15" t="s">
        <v>14</v>
      </c>
      <c r="D93" s="15" t="s">
        <v>261</v>
      </c>
      <c r="E93" s="61" t="s">
        <v>262</v>
      </c>
      <c r="F93" s="45" t="s">
        <v>16</v>
      </c>
      <c r="G93" s="45">
        <v>1</v>
      </c>
      <c r="H93" s="18">
        <v>685</v>
      </c>
      <c r="I93" s="19">
        <v>465.79999999999995</v>
      </c>
      <c r="J93" s="63">
        <v>0.32</v>
      </c>
      <c r="K93" s="64" t="s">
        <v>167</v>
      </c>
      <c r="L93" s="22" t="s">
        <v>1321</v>
      </c>
      <c r="M93" s="37"/>
      <c r="N93" s="37"/>
      <c r="O93" s="60"/>
      <c r="P93" s="60"/>
      <c r="Q93" s="37"/>
      <c r="R93" s="38"/>
    </row>
    <row r="94" spans="1:18" s="27" customFormat="1" ht="15.75" customHeight="1">
      <c r="A94" s="830" t="s">
        <v>263</v>
      </c>
      <c r="B94" s="831"/>
      <c r="C94" s="831"/>
      <c r="D94" s="831"/>
      <c r="E94" s="831"/>
      <c r="F94" s="831"/>
      <c r="G94" s="831"/>
      <c r="H94" s="831"/>
      <c r="I94" s="831"/>
      <c r="J94" s="831"/>
      <c r="K94" s="831"/>
      <c r="L94" s="831"/>
      <c r="M94" s="23"/>
      <c r="N94" s="23"/>
      <c r="O94" s="24"/>
      <c r="P94" s="24"/>
      <c r="Q94" s="25"/>
      <c r="R94" s="26"/>
    </row>
    <row r="95" spans="1:18" s="27" customFormat="1" ht="23.25" customHeight="1">
      <c r="A95" s="13" t="s">
        <v>264</v>
      </c>
      <c r="B95" s="15" t="s">
        <v>265</v>
      </c>
      <c r="C95" s="32" t="s">
        <v>14</v>
      </c>
      <c r="D95" s="15" t="s">
        <v>265</v>
      </c>
      <c r="E95" s="29" t="s">
        <v>266</v>
      </c>
      <c r="F95" s="44" t="s">
        <v>16</v>
      </c>
      <c r="G95" s="44">
        <v>1</v>
      </c>
      <c r="H95" s="18">
        <v>189.99</v>
      </c>
      <c r="I95" s="19">
        <v>129.19999999999999</v>
      </c>
      <c r="J95" s="20">
        <v>0.32</v>
      </c>
      <c r="K95" s="21" t="s">
        <v>267</v>
      </c>
      <c r="L95" s="22" t="str">
        <f>IFERROR(INDEX('Reference Sheet'!$O$2:$O$456, MATCH('Dell Desktops'!D95,'Reference Sheet'!$F$2:$F$456,0)),"")</f>
        <v>Accessories</v>
      </c>
      <c r="M95" s="23"/>
      <c r="N95" s="23"/>
      <c r="O95" s="24"/>
      <c r="P95" s="24"/>
      <c r="Q95" s="25"/>
      <c r="R95" s="26"/>
    </row>
    <row r="96" spans="1:18" s="27" customFormat="1" ht="23.25" customHeight="1">
      <c r="A96" s="31" t="s">
        <v>268</v>
      </c>
      <c r="B96" s="32" t="s">
        <v>269</v>
      </c>
      <c r="C96" s="32" t="s">
        <v>270</v>
      </c>
      <c r="D96" s="32" t="s">
        <v>269</v>
      </c>
      <c r="E96" s="33" t="s">
        <v>271</v>
      </c>
      <c r="F96" s="44" t="s">
        <v>16</v>
      </c>
      <c r="G96" s="44">
        <v>1</v>
      </c>
      <c r="H96" s="34">
        <v>445</v>
      </c>
      <c r="I96" s="35">
        <f t="shared" ref="I96:I97" si="2">+H96*(1-J96)</f>
        <v>302.59999999999997</v>
      </c>
      <c r="J96" s="20">
        <v>0.32</v>
      </c>
      <c r="K96" s="21" t="s">
        <v>267</v>
      </c>
      <c r="L96" s="22" t="str">
        <f>IFERROR(INDEX('Reference Sheet'!$O$2:$O$456, MATCH('Dell Desktops'!D96,'Reference Sheet'!$F$2:$F$456,0)),"")</f>
        <v>Accessories</v>
      </c>
      <c r="M96" s="23"/>
      <c r="N96" s="23"/>
      <c r="O96" s="24"/>
      <c r="P96" s="24"/>
      <c r="Q96" s="25"/>
      <c r="R96" s="26"/>
    </row>
    <row r="97" spans="1:18" s="27" customFormat="1" ht="23.25" customHeight="1">
      <c r="A97" s="31" t="s">
        <v>272</v>
      </c>
      <c r="B97" s="32" t="s">
        <v>273</v>
      </c>
      <c r="C97" s="32" t="s">
        <v>14</v>
      </c>
      <c r="D97" s="32" t="s">
        <v>273</v>
      </c>
      <c r="E97" s="33" t="s">
        <v>274</v>
      </c>
      <c r="F97" s="44" t="s">
        <v>16</v>
      </c>
      <c r="G97" s="44">
        <v>1</v>
      </c>
      <c r="H97" s="34">
        <v>219.99</v>
      </c>
      <c r="I97" s="35">
        <f t="shared" si="2"/>
        <v>149.5932</v>
      </c>
      <c r="J97" s="20">
        <v>0.32</v>
      </c>
      <c r="K97" s="21" t="s">
        <v>267</v>
      </c>
      <c r="L97" s="22" t="str">
        <f>IFERROR(INDEX('Reference Sheet'!$O$2:$O$456, MATCH('Dell Desktops'!D97,'Reference Sheet'!$F$2:$F$456,0)),"")</f>
        <v>Accessories</v>
      </c>
      <c r="M97" s="23"/>
      <c r="N97" s="23"/>
      <c r="O97" s="24"/>
      <c r="P97" s="24"/>
      <c r="Q97" s="25"/>
      <c r="R97" s="26"/>
    </row>
    <row r="98" spans="1:18" s="27" customFormat="1" ht="23.25" customHeight="1">
      <c r="A98" s="13" t="s">
        <v>275</v>
      </c>
      <c r="B98" s="68" t="s">
        <v>276</v>
      </c>
      <c r="C98" s="32" t="s">
        <v>14</v>
      </c>
      <c r="D98" s="68" t="s">
        <v>276</v>
      </c>
      <c r="E98" s="69" t="s">
        <v>277</v>
      </c>
      <c r="F98" s="44" t="s">
        <v>16</v>
      </c>
      <c r="G98" s="44">
        <v>1</v>
      </c>
      <c r="H98" s="18">
        <v>299.99</v>
      </c>
      <c r="I98" s="19">
        <v>204</v>
      </c>
      <c r="J98" s="20">
        <v>0.32</v>
      </c>
      <c r="K98" s="21" t="s">
        <v>267</v>
      </c>
      <c r="L98" s="22" t="str">
        <f>IFERROR(INDEX('Reference Sheet'!$O$2:$O$456, MATCH('Dell Desktops'!D98,'Reference Sheet'!$F$2:$F$456,0)),"")</f>
        <v>Accessories</v>
      </c>
      <c r="M98" s="23"/>
      <c r="N98" s="23"/>
      <c r="O98" s="24"/>
      <c r="P98" s="24"/>
      <c r="Q98" s="25"/>
      <c r="R98" s="26"/>
    </row>
    <row r="99" spans="1:18" s="27" customFormat="1" ht="15.75" customHeight="1">
      <c r="A99" s="830" t="s">
        <v>278</v>
      </c>
      <c r="B99" s="831"/>
      <c r="C99" s="831"/>
      <c r="D99" s="831"/>
      <c r="E99" s="831"/>
      <c r="F99" s="831"/>
      <c r="G99" s="831"/>
      <c r="H99" s="831"/>
      <c r="I99" s="831"/>
      <c r="J99" s="831"/>
      <c r="K99" s="831"/>
      <c r="L99" s="831"/>
      <c r="M99" s="23"/>
      <c r="N99" s="23"/>
      <c r="O99" s="24"/>
      <c r="P99" s="24"/>
      <c r="Q99" s="25"/>
      <c r="R99" s="26"/>
    </row>
    <row r="100" spans="1:18" s="27" customFormat="1" ht="34.5" customHeight="1">
      <c r="A100" s="13" t="s">
        <v>279</v>
      </c>
      <c r="B100" s="15" t="s">
        <v>280</v>
      </c>
      <c r="C100" s="32" t="s">
        <v>14</v>
      </c>
      <c r="D100" s="15" t="s">
        <v>280</v>
      </c>
      <c r="E100" s="33" t="s">
        <v>281</v>
      </c>
      <c r="F100" s="44" t="s">
        <v>16</v>
      </c>
      <c r="G100" s="44">
        <v>1</v>
      </c>
      <c r="H100" s="34">
        <v>188</v>
      </c>
      <c r="I100" s="35">
        <v>101.52000000000001</v>
      </c>
      <c r="J100" s="20">
        <v>0.46</v>
      </c>
      <c r="K100" s="21" t="s">
        <v>282</v>
      </c>
      <c r="L100" s="22" t="str">
        <f>IFERROR(INDEX('Reference Sheet'!$O$2:$O$456, MATCH('Dell Desktops'!D100,'Reference Sheet'!$F$2:$F$456,0)),"")</f>
        <v>Services</v>
      </c>
      <c r="M100" s="23"/>
      <c r="N100" s="23"/>
      <c r="O100" s="24"/>
      <c r="P100" s="24"/>
      <c r="Q100" s="25"/>
      <c r="R100" s="26"/>
    </row>
    <row r="101" spans="1:18" s="27" customFormat="1" ht="34.5" customHeight="1">
      <c r="A101" s="13" t="s">
        <v>283</v>
      </c>
      <c r="B101" s="15" t="s">
        <v>284</v>
      </c>
      <c r="C101" s="32" t="s">
        <v>14</v>
      </c>
      <c r="D101" s="15" t="s">
        <v>284</v>
      </c>
      <c r="E101" s="33" t="s">
        <v>285</v>
      </c>
      <c r="F101" s="44" t="s">
        <v>16</v>
      </c>
      <c r="G101" s="44">
        <v>1</v>
      </c>
      <c r="H101" s="34">
        <v>228</v>
      </c>
      <c r="I101" s="35">
        <v>123.12</v>
      </c>
      <c r="J101" s="20">
        <v>0.46</v>
      </c>
      <c r="K101" s="21" t="s">
        <v>282</v>
      </c>
      <c r="L101" s="22" t="str">
        <f>IFERROR(INDEX('Reference Sheet'!$O$2:$O$456, MATCH('Dell Desktops'!D101,'Reference Sheet'!$F$2:$F$456,0)),"")</f>
        <v>Services</v>
      </c>
      <c r="M101" s="23"/>
      <c r="N101" s="23"/>
      <c r="O101" s="24"/>
      <c r="P101" s="24"/>
      <c r="Q101" s="25"/>
      <c r="R101" s="26"/>
    </row>
    <row r="102" spans="1:18" s="27" customFormat="1" ht="38.25" customHeight="1">
      <c r="A102" s="13" t="s">
        <v>286</v>
      </c>
      <c r="B102" s="32" t="s">
        <v>287</v>
      </c>
      <c r="C102" s="32" t="s">
        <v>14</v>
      </c>
      <c r="D102" s="32" t="s">
        <v>287</v>
      </c>
      <c r="E102" s="33" t="s">
        <v>288</v>
      </c>
      <c r="F102" s="44" t="s">
        <v>16</v>
      </c>
      <c r="G102" s="44">
        <v>1</v>
      </c>
      <c r="H102" s="18">
        <v>20</v>
      </c>
      <c r="I102" s="19">
        <v>10.8</v>
      </c>
      <c r="J102" s="20">
        <v>0.46</v>
      </c>
      <c r="K102" s="21" t="s">
        <v>289</v>
      </c>
      <c r="L102" s="22" t="str">
        <f>IFERROR(INDEX('Reference Sheet'!$O$2:$O$456, MATCH('Dell Desktops'!D102,'Reference Sheet'!$F$2:$F$456,0)),"")</f>
        <v>Services</v>
      </c>
      <c r="M102" s="23"/>
      <c r="N102" s="23"/>
      <c r="O102" s="24"/>
      <c r="P102" s="24"/>
      <c r="Q102" s="25"/>
      <c r="R102" s="26"/>
    </row>
    <row r="103" spans="1:18" s="27" customFormat="1" ht="38.25" customHeight="1">
      <c r="A103" s="31" t="s">
        <v>290</v>
      </c>
      <c r="B103" s="32" t="s">
        <v>291</v>
      </c>
      <c r="C103" s="32" t="s">
        <v>14</v>
      </c>
      <c r="D103" s="32" t="s">
        <v>291</v>
      </c>
      <c r="E103" s="33" t="s">
        <v>292</v>
      </c>
      <c r="F103" s="44" t="s">
        <v>16</v>
      </c>
      <c r="G103" s="44">
        <v>1</v>
      </c>
      <c r="H103" s="34">
        <v>25</v>
      </c>
      <c r="I103" s="35">
        <v>13.5</v>
      </c>
      <c r="J103" s="20">
        <v>0.46</v>
      </c>
      <c r="K103" s="21" t="s">
        <v>289</v>
      </c>
      <c r="L103" s="22" t="str">
        <f>IFERROR(INDEX('Reference Sheet'!$O$2:$O$456, MATCH('Dell Desktops'!D103,'Reference Sheet'!$F$2:$F$456,0)),"")</f>
        <v>Services</v>
      </c>
      <c r="M103" s="23"/>
      <c r="N103" s="23"/>
      <c r="O103" s="24"/>
      <c r="P103" s="24"/>
      <c r="Q103" s="25"/>
      <c r="R103" s="26"/>
    </row>
    <row r="104" spans="1:18" s="27" customFormat="1" ht="38.25" customHeight="1">
      <c r="A104" s="31" t="s">
        <v>293</v>
      </c>
      <c r="B104" s="32" t="s">
        <v>294</v>
      </c>
      <c r="C104" s="32" t="s">
        <v>14</v>
      </c>
      <c r="D104" s="32" t="s">
        <v>294</v>
      </c>
      <c r="E104" s="33" t="s">
        <v>295</v>
      </c>
      <c r="F104" s="44" t="s">
        <v>16</v>
      </c>
      <c r="G104" s="44">
        <v>1</v>
      </c>
      <c r="H104" s="34">
        <v>30</v>
      </c>
      <c r="I104" s="35">
        <v>16.200000000000003</v>
      </c>
      <c r="J104" s="20">
        <v>0.46</v>
      </c>
      <c r="K104" s="21" t="s">
        <v>289</v>
      </c>
      <c r="L104" s="22" t="str">
        <f>IFERROR(INDEX('Reference Sheet'!$O$2:$O$456, MATCH('Dell Desktops'!D104,'Reference Sheet'!$F$2:$F$456,0)),"")</f>
        <v>Services</v>
      </c>
      <c r="M104" s="23"/>
      <c r="N104" s="23"/>
      <c r="O104" s="24"/>
      <c r="P104" s="24"/>
      <c r="Q104" s="25"/>
      <c r="R104" s="26"/>
    </row>
    <row r="105" spans="1:18" s="27" customFormat="1" ht="38.25" customHeight="1">
      <c r="A105" s="31" t="s">
        <v>296</v>
      </c>
      <c r="B105" s="32" t="s">
        <v>297</v>
      </c>
      <c r="C105" s="32" t="s">
        <v>14</v>
      </c>
      <c r="D105" s="32" t="s">
        <v>297</v>
      </c>
      <c r="E105" s="33" t="s">
        <v>298</v>
      </c>
      <c r="F105" s="44" t="s">
        <v>16</v>
      </c>
      <c r="G105" s="44">
        <v>1</v>
      </c>
      <c r="H105" s="34">
        <v>39</v>
      </c>
      <c r="I105" s="35">
        <v>21.060000000000002</v>
      </c>
      <c r="J105" s="20">
        <v>0.46</v>
      </c>
      <c r="K105" s="21" t="s">
        <v>299</v>
      </c>
      <c r="L105" s="22" t="str">
        <f>IFERROR(INDEX('Reference Sheet'!$O$2:$O$456, MATCH('Dell Desktops'!D105,'Reference Sheet'!$F$2:$F$456,0)),"")</f>
        <v>Services</v>
      </c>
      <c r="M105" s="23"/>
      <c r="N105" s="23"/>
      <c r="O105" s="24"/>
      <c r="P105" s="24"/>
      <c r="Q105" s="25"/>
      <c r="R105" s="26"/>
    </row>
    <row r="106" spans="1:18" s="27" customFormat="1" ht="38.25" customHeight="1">
      <c r="A106" s="31" t="s">
        <v>300</v>
      </c>
      <c r="B106" s="32" t="s">
        <v>301</v>
      </c>
      <c r="C106" s="32" t="s">
        <v>14</v>
      </c>
      <c r="D106" s="32" t="s">
        <v>301</v>
      </c>
      <c r="E106" s="33" t="s">
        <v>302</v>
      </c>
      <c r="F106" s="44" t="s">
        <v>16</v>
      </c>
      <c r="G106" s="44">
        <v>1</v>
      </c>
      <c r="H106" s="34">
        <v>49</v>
      </c>
      <c r="I106" s="35">
        <v>26.46</v>
      </c>
      <c r="J106" s="20">
        <v>0.46</v>
      </c>
      <c r="K106" s="21" t="s">
        <v>299</v>
      </c>
      <c r="L106" s="22" t="str">
        <f>IFERROR(INDEX('Reference Sheet'!$O$2:$O$456, MATCH('Dell Desktops'!D106,'Reference Sheet'!$F$2:$F$456,0)),"")</f>
        <v>Services</v>
      </c>
      <c r="M106" s="23"/>
      <c r="N106" s="23"/>
      <c r="O106" s="24"/>
      <c r="P106" s="24"/>
      <c r="Q106" s="25"/>
      <c r="R106" s="26"/>
    </row>
    <row r="107" spans="1:18" s="27" customFormat="1" ht="38.25" customHeight="1">
      <c r="A107" s="13" t="s">
        <v>303</v>
      </c>
      <c r="B107" s="14" t="s">
        <v>304</v>
      </c>
      <c r="C107" s="32" t="s">
        <v>14</v>
      </c>
      <c r="D107" s="14" t="s">
        <v>304</v>
      </c>
      <c r="E107" s="29" t="s">
        <v>305</v>
      </c>
      <c r="F107" s="44" t="s">
        <v>16</v>
      </c>
      <c r="G107" s="44">
        <v>1</v>
      </c>
      <c r="H107" s="35">
        <v>372</v>
      </c>
      <c r="I107" s="35">
        <v>200.88000000000002</v>
      </c>
      <c r="J107" s="20">
        <v>0.46</v>
      </c>
      <c r="K107" s="21" t="s">
        <v>123</v>
      </c>
      <c r="L107" s="22" t="str">
        <f>IFERROR(INDEX('Reference Sheet'!$O$2:$O$456, MATCH('Dell Desktops'!D107,'Reference Sheet'!$F$2:$F$456,0)),"")</f>
        <v>Services</v>
      </c>
      <c r="M107" s="23"/>
      <c r="N107" s="23"/>
      <c r="O107" s="24"/>
      <c r="P107" s="24"/>
      <c r="Q107" s="25"/>
      <c r="R107" s="26"/>
    </row>
    <row r="108" spans="1:18" s="27" customFormat="1" ht="38.25" customHeight="1">
      <c r="A108" s="13" t="s">
        <v>306</v>
      </c>
      <c r="B108" s="14" t="s">
        <v>307</v>
      </c>
      <c r="C108" s="32" t="s">
        <v>14</v>
      </c>
      <c r="D108" s="14" t="s">
        <v>307</v>
      </c>
      <c r="E108" s="29" t="s">
        <v>308</v>
      </c>
      <c r="F108" s="44" t="s">
        <v>16</v>
      </c>
      <c r="G108" s="44">
        <v>1</v>
      </c>
      <c r="H108" s="35">
        <v>472</v>
      </c>
      <c r="I108" s="35">
        <v>254.88000000000002</v>
      </c>
      <c r="J108" s="20">
        <v>0.46</v>
      </c>
      <c r="K108" s="21" t="s">
        <v>123</v>
      </c>
      <c r="L108" s="22" t="str">
        <f>IFERROR(INDEX('Reference Sheet'!$O$2:$O$456, MATCH('Dell Desktops'!D108,'Reference Sheet'!$F$2:$F$456,0)),"")</f>
        <v>Services</v>
      </c>
      <c r="M108" s="23"/>
      <c r="N108" s="23"/>
      <c r="O108" s="24"/>
      <c r="P108" s="24"/>
      <c r="Q108" s="25"/>
      <c r="R108" s="26"/>
    </row>
    <row r="109" spans="1:18" s="27" customFormat="1" ht="36" customHeight="1">
      <c r="A109" s="31" t="s">
        <v>309</v>
      </c>
      <c r="B109" s="32" t="s">
        <v>310</v>
      </c>
      <c r="C109" s="32" t="s">
        <v>14</v>
      </c>
      <c r="D109" s="32" t="s">
        <v>310</v>
      </c>
      <c r="E109" s="33" t="s">
        <v>288</v>
      </c>
      <c r="F109" s="44" t="s">
        <v>16</v>
      </c>
      <c r="G109" s="44">
        <v>1</v>
      </c>
      <c r="H109" s="34">
        <v>20</v>
      </c>
      <c r="I109" s="35">
        <v>10.8</v>
      </c>
      <c r="J109" s="20">
        <v>0.46</v>
      </c>
      <c r="K109" s="21" t="s">
        <v>123</v>
      </c>
      <c r="L109" s="22" t="str">
        <f>IFERROR(INDEX('Reference Sheet'!$O$2:$O$456, MATCH('Dell Desktops'!D109,'Reference Sheet'!$F$2:$F$456,0)),"")</f>
        <v>Services</v>
      </c>
      <c r="M109" s="23"/>
      <c r="N109" s="23"/>
      <c r="O109" s="24"/>
      <c r="P109" s="24"/>
      <c r="Q109" s="25"/>
      <c r="R109" s="26"/>
    </row>
    <row r="110" spans="1:18" s="27" customFormat="1" ht="36" customHeight="1">
      <c r="A110" s="31" t="s">
        <v>311</v>
      </c>
      <c r="B110" s="32" t="s">
        <v>312</v>
      </c>
      <c r="C110" s="32" t="s">
        <v>14</v>
      </c>
      <c r="D110" s="32" t="s">
        <v>312</v>
      </c>
      <c r="E110" s="33" t="s">
        <v>292</v>
      </c>
      <c r="F110" s="44" t="s">
        <v>16</v>
      </c>
      <c r="G110" s="44">
        <v>1</v>
      </c>
      <c r="H110" s="34">
        <v>25</v>
      </c>
      <c r="I110" s="35">
        <v>13.5</v>
      </c>
      <c r="J110" s="20">
        <v>0.46</v>
      </c>
      <c r="K110" s="21" t="s">
        <v>123</v>
      </c>
      <c r="L110" s="22" t="str">
        <f>IFERROR(INDEX('Reference Sheet'!$O$2:$O$456, MATCH('Dell Desktops'!D110,'Reference Sheet'!$F$2:$F$456,0)),"")</f>
        <v>Services</v>
      </c>
      <c r="M110" s="23"/>
      <c r="N110" s="23"/>
      <c r="O110" s="24"/>
      <c r="P110" s="24"/>
      <c r="Q110" s="25"/>
      <c r="R110" s="26"/>
    </row>
    <row r="111" spans="1:18" s="27" customFormat="1" ht="36" customHeight="1">
      <c r="A111" s="31" t="s">
        <v>313</v>
      </c>
      <c r="B111" s="32" t="s">
        <v>314</v>
      </c>
      <c r="C111" s="32" t="s">
        <v>14</v>
      </c>
      <c r="D111" s="32" t="s">
        <v>314</v>
      </c>
      <c r="E111" s="33" t="s">
        <v>295</v>
      </c>
      <c r="F111" s="44" t="s">
        <v>16</v>
      </c>
      <c r="G111" s="44">
        <v>1</v>
      </c>
      <c r="H111" s="34">
        <v>30</v>
      </c>
      <c r="I111" s="35">
        <f t="shared" ref="I111" si="3">+H111*(1-J111)</f>
        <v>16.200000000000003</v>
      </c>
      <c r="J111" s="20">
        <v>0.46</v>
      </c>
      <c r="K111" s="21" t="s">
        <v>123</v>
      </c>
      <c r="L111" s="22" t="str">
        <f>IFERROR(INDEX('Reference Sheet'!$O$2:$O$456, MATCH('Dell Desktops'!D111,'Reference Sheet'!$F$2:$F$456,0)),"")</f>
        <v>Services</v>
      </c>
      <c r="M111" s="23"/>
      <c r="N111" s="23"/>
      <c r="O111" s="24"/>
      <c r="P111" s="24"/>
      <c r="Q111" s="25"/>
      <c r="R111" s="26"/>
    </row>
    <row r="112" spans="1:18" s="27" customFormat="1" ht="36" customHeight="1">
      <c r="A112" s="13" t="s">
        <v>315</v>
      </c>
      <c r="B112" s="15" t="s">
        <v>316</v>
      </c>
      <c r="C112" s="32" t="s">
        <v>14</v>
      </c>
      <c r="D112" s="15" t="s">
        <v>316</v>
      </c>
      <c r="E112" s="46" t="s">
        <v>317</v>
      </c>
      <c r="F112" s="17" t="s">
        <v>16</v>
      </c>
      <c r="G112" s="17">
        <v>1</v>
      </c>
      <c r="H112" s="18">
        <v>178</v>
      </c>
      <c r="I112" s="19">
        <v>96.12</v>
      </c>
      <c r="J112" s="54">
        <v>0.46</v>
      </c>
      <c r="K112" s="55" t="s">
        <v>289</v>
      </c>
      <c r="L112" s="22" t="str">
        <f>IFERROR(INDEX('Reference Sheet'!$O$2:$O$456, MATCH('Dell Desktops'!D112,'Reference Sheet'!$F$2:$F$456,0)),"")</f>
        <v>Services</v>
      </c>
      <c r="M112" s="23"/>
      <c r="N112" s="65"/>
      <c r="O112" s="24"/>
      <c r="P112" s="24"/>
      <c r="Q112" s="38"/>
      <c r="R112" s="65"/>
    </row>
    <row r="113" spans="1:18" s="27" customFormat="1" ht="36.75" customHeight="1">
      <c r="A113" s="13" t="s">
        <v>318</v>
      </c>
      <c r="B113" s="15" t="s">
        <v>319</v>
      </c>
      <c r="C113" s="32" t="s">
        <v>14</v>
      </c>
      <c r="D113" s="15" t="s">
        <v>319</v>
      </c>
      <c r="E113" s="46" t="s">
        <v>320</v>
      </c>
      <c r="F113" s="17" t="s">
        <v>16</v>
      </c>
      <c r="G113" s="17">
        <v>1</v>
      </c>
      <c r="H113" s="18">
        <v>208</v>
      </c>
      <c r="I113" s="19">
        <v>112.32000000000001</v>
      </c>
      <c r="J113" s="54">
        <v>0.46</v>
      </c>
      <c r="K113" s="55" t="s">
        <v>289</v>
      </c>
      <c r="L113" s="22" t="str">
        <f>IFERROR(INDEX('Reference Sheet'!$O$2:$O$456, MATCH('Dell Desktops'!D113,'Reference Sheet'!$F$2:$F$456,0)),"")</f>
        <v>Services</v>
      </c>
      <c r="M113" s="23"/>
      <c r="N113" s="65"/>
      <c r="O113" s="24"/>
      <c r="P113" s="24"/>
      <c r="Q113" s="38"/>
      <c r="R113" s="65"/>
    </row>
    <row r="114" spans="1:18" s="27" customFormat="1" ht="36" customHeight="1">
      <c r="A114" s="31" t="s">
        <v>321</v>
      </c>
      <c r="B114" s="70" t="s">
        <v>322</v>
      </c>
      <c r="C114" s="32" t="s">
        <v>14</v>
      </c>
      <c r="D114" s="70" t="s">
        <v>322</v>
      </c>
      <c r="E114" s="56" t="s">
        <v>323</v>
      </c>
      <c r="F114" s="44" t="s">
        <v>16</v>
      </c>
      <c r="G114" s="44">
        <v>1</v>
      </c>
      <c r="H114" s="34">
        <v>49</v>
      </c>
      <c r="I114" s="35">
        <f t="shared" ref="I114:I115" si="4">+H114*(1-J114)</f>
        <v>26.46</v>
      </c>
      <c r="J114" s="20">
        <v>0.46</v>
      </c>
      <c r="K114" s="71" t="s">
        <v>324</v>
      </c>
      <c r="L114" s="22" t="str">
        <f>IFERROR(INDEX('Reference Sheet'!$O$2:$O$456, MATCH('Dell Desktops'!D114,'Reference Sheet'!$F$2:$F$456,0)),"")</f>
        <v>Services</v>
      </c>
      <c r="M114" s="23"/>
      <c r="N114" s="23"/>
      <c r="O114" s="24"/>
      <c r="P114" s="24"/>
      <c r="Q114" s="25"/>
      <c r="R114" s="26"/>
    </row>
    <row r="115" spans="1:18" s="27" customFormat="1" ht="37.5" customHeight="1">
      <c r="A115" s="31" t="s">
        <v>325</v>
      </c>
      <c r="B115" s="70" t="s">
        <v>326</v>
      </c>
      <c r="C115" s="32" t="s">
        <v>14</v>
      </c>
      <c r="D115" s="70" t="s">
        <v>326</v>
      </c>
      <c r="E115" s="56" t="s">
        <v>327</v>
      </c>
      <c r="F115" s="44" t="s">
        <v>16</v>
      </c>
      <c r="G115" s="44">
        <v>1</v>
      </c>
      <c r="H115" s="34">
        <v>49</v>
      </c>
      <c r="I115" s="35">
        <f t="shared" si="4"/>
        <v>26.46</v>
      </c>
      <c r="J115" s="20">
        <v>0.46</v>
      </c>
      <c r="K115" s="71" t="s">
        <v>324</v>
      </c>
      <c r="L115" s="22" t="str">
        <f>IFERROR(INDEX('Reference Sheet'!$O$2:$O$456, MATCH('Dell Desktops'!D115,'Reference Sheet'!$F$2:$F$456,0)),"")</f>
        <v>Services</v>
      </c>
      <c r="M115" s="23"/>
      <c r="N115" s="23"/>
      <c r="O115" s="24"/>
      <c r="P115" s="24"/>
      <c r="Q115" s="25"/>
      <c r="R115" s="26"/>
    </row>
    <row r="116" spans="1:18" s="27" customFormat="1" ht="36.75" customHeight="1">
      <c r="A116" s="13" t="s">
        <v>328</v>
      </c>
      <c r="B116" s="15" t="s">
        <v>329</v>
      </c>
      <c r="C116" s="32" t="s">
        <v>14</v>
      </c>
      <c r="D116" s="15" t="s">
        <v>329</v>
      </c>
      <c r="E116" s="41" t="s">
        <v>330</v>
      </c>
      <c r="F116" s="44" t="s">
        <v>16</v>
      </c>
      <c r="G116" s="44">
        <v>1</v>
      </c>
      <c r="H116" s="18">
        <v>322</v>
      </c>
      <c r="I116" s="19">
        <v>173.88000000000002</v>
      </c>
      <c r="J116" s="20">
        <v>0.46</v>
      </c>
      <c r="K116" s="71" t="s">
        <v>331</v>
      </c>
      <c r="L116" s="22" t="str">
        <f>IFERROR(INDEX('Reference Sheet'!$O$2:$O$456, MATCH('Dell Desktops'!D116,'Reference Sheet'!$F$2:$F$456,0)),"")</f>
        <v>Services</v>
      </c>
      <c r="M116" s="23"/>
      <c r="N116" s="65"/>
      <c r="O116" s="24"/>
      <c r="P116" s="24"/>
      <c r="Q116" s="38"/>
      <c r="R116" s="65"/>
    </row>
    <row r="117" spans="1:18" s="27" customFormat="1" ht="39" customHeight="1">
      <c r="A117" s="13" t="s">
        <v>332</v>
      </c>
      <c r="B117" s="15" t="s">
        <v>333</v>
      </c>
      <c r="C117" s="32" t="s">
        <v>14</v>
      </c>
      <c r="D117" s="15" t="s">
        <v>333</v>
      </c>
      <c r="E117" s="41" t="s">
        <v>334</v>
      </c>
      <c r="F117" s="44" t="s">
        <v>16</v>
      </c>
      <c r="G117" s="44">
        <v>1</v>
      </c>
      <c r="H117" s="18">
        <v>342</v>
      </c>
      <c r="I117" s="19">
        <v>184.68</v>
      </c>
      <c r="J117" s="20">
        <v>0.46</v>
      </c>
      <c r="K117" s="71" t="s">
        <v>331</v>
      </c>
      <c r="L117" s="22" t="str">
        <f>IFERROR(INDEX('Reference Sheet'!$O$2:$O$456, MATCH('Dell Desktops'!D117,'Reference Sheet'!$F$2:$F$456,0)),"")</f>
        <v>Services</v>
      </c>
      <c r="M117" s="23"/>
      <c r="N117" s="65"/>
      <c r="O117" s="24"/>
      <c r="P117" s="24"/>
      <c r="Q117" s="38"/>
      <c r="R117" s="65"/>
    </row>
    <row r="118" spans="1:18" s="27" customFormat="1" ht="37.5" customHeight="1">
      <c r="A118" s="13">
        <v>2018</v>
      </c>
      <c r="B118" s="15" t="s">
        <v>329</v>
      </c>
      <c r="C118" s="15" t="s">
        <v>14</v>
      </c>
      <c r="D118" s="15" t="s">
        <v>329</v>
      </c>
      <c r="E118" s="61" t="s">
        <v>281</v>
      </c>
      <c r="F118" s="45" t="s">
        <v>16</v>
      </c>
      <c r="G118" s="45">
        <v>1</v>
      </c>
      <c r="H118" s="18">
        <v>322</v>
      </c>
      <c r="I118" s="19">
        <v>173.88000000000002</v>
      </c>
      <c r="J118" s="72">
        <v>0.46</v>
      </c>
      <c r="K118" s="64" t="s">
        <v>335</v>
      </c>
      <c r="L118" s="22" t="str">
        <f>IFERROR(INDEX('Reference Sheet'!$O$2:$O$456, MATCH('Dell Desktops'!D118,'Reference Sheet'!$F$2:$F$456,0)),"")</f>
        <v>Services</v>
      </c>
      <c r="M118" s="23"/>
      <c r="N118" s="65"/>
      <c r="O118" s="24"/>
      <c r="P118" s="24"/>
      <c r="Q118" s="38"/>
      <c r="R118" s="65"/>
    </row>
    <row r="119" spans="1:18" s="27" customFormat="1" ht="37.5" customHeight="1">
      <c r="A119" s="13">
        <v>2019</v>
      </c>
      <c r="B119" s="15" t="s">
        <v>333</v>
      </c>
      <c r="C119" s="15" t="s">
        <v>14</v>
      </c>
      <c r="D119" s="15" t="s">
        <v>333</v>
      </c>
      <c r="E119" s="61" t="s">
        <v>336</v>
      </c>
      <c r="F119" s="45" t="s">
        <v>16</v>
      </c>
      <c r="G119" s="45">
        <v>1</v>
      </c>
      <c r="H119" s="18">
        <v>342</v>
      </c>
      <c r="I119" s="19">
        <v>184.68</v>
      </c>
      <c r="J119" s="72">
        <v>0.46</v>
      </c>
      <c r="K119" s="64" t="s">
        <v>335</v>
      </c>
      <c r="L119" s="22" t="str">
        <f>IFERROR(INDEX('Reference Sheet'!$O$2:$O$456, MATCH('Dell Desktops'!D119,'Reference Sheet'!$F$2:$F$456,0)),"")</f>
        <v>Services</v>
      </c>
      <c r="M119" s="23"/>
      <c r="N119" s="65"/>
      <c r="O119" s="24"/>
      <c r="P119" s="24"/>
      <c r="Q119" s="38"/>
      <c r="R119" s="65"/>
    </row>
    <row r="120" spans="1:18" s="27" customFormat="1" ht="16.5" customHeight="1">
      <c r="A120" s="830" t="s">
        <v>337</v>
      </c>
      <c r="B120" s="831"/>
      <c r="C120" s="831"/>
      <c r="D120" s="831"/>
      <c r="E120" s="831"/>
      <c r="F120" s="831"/>
      <c r="G120" s="831"/>
      <c r="H120" s="831"/>
      <c r="I120" s="831"/>
      <c r="J120" s="831"/>
      <c r="K120" s="831"/>
      <c r="L120" s="831"/>
      <c r="M120" s="23"/>
      <c r="N120" s="23"/>
      <c r="O120" s="23"/>
      <c r="P120" s="23"/>
      <c r="Q120" s="25"/>
      <c r="R120" s="26"/>
    </row>
    <row r="121" spans="1:18" s="27" customFormat="1" ht="20.25" customHeight="1">
      <c r="A121" s="13" t="s">
        <v>338</v>
      </c>
      <c r="B121" s="32" t="s">
        <v>339</v>
      </c>
      <c r="C121" s="32" t="s">
        <v>340</v>
      </c>
      <c r="D121" s="32" t="s">
        <v>339</v>
      </c>
      <c r="E121" s="46" t="s">
        <v>341</v>
      </c>
      <c r="F121" s="44" t="s">
        <v>16</v>
      </c>
      <c r="G121" s="44">
        <v>1</v>
      </c>
      <c r="H121" s="18">
        <v>40</v>
      </c>
      <c r="I121" s="19">
        <v>30.8</v>
      </c>
      <c r="J121" s="54">
        <v>0.23</v>
      </c>
      <c r="K121" s="73" t="s">
        <v>342</v>
      </c>
      <c r="L121" s="22" t="str">
        <f>IFERROR(INDEX('Reference Sheet'!$O$2:$O$456, MATCH('Dell Desktops'!D121,'Reference Sheet'!$F$2:$F$456,0)),"")</f>
        <v>Services</v>
      </c>
      <c r="M121" s="23"/>
      <c r="N121" s="23"/>
      <c r="O121" s="23"/>
      <c r="P121" s="23"/>
      <c r="Q121" s="25"/>
      <c r="R121" s="26"/>
    </row>
    <row r="122" spans="1:18" s="27" customFormat="1" ht="20.25" customHeight="1">
      <c r="A122" s="13" t="s">
        <v>343</v>
      </c>
      <c r="B122" s="32" t="s">
        <v>344</v>
      </c>
      <c r="C122" s="32" t="s">
        <v>340</v>
      </c>
      <c r="D122" s="32" t="s">
        <v>344</v>
      </c>
      <c r="E122" s="46" t="s">
        <v>345</v>
      </c>
      <c r="F122" s="44" t="s">
        <v>16</v>
      </c>
      <c r="G122" s="44">
        <v>1</v>
      </c>
      <c r="H122" s="18">
        <v>10</v>
      </c>
      <c r="I122" s="19">
        <v>7.7</v>
      </c>
      <c r="J122" s="54">
        <v>0.23</v>
      </c>
      <c r="K122" s="73" t="s">
        <v>342</v>
      </c>
      <c r="L122" s="22" t="str">
        <f>IFERROR(INDEX('Reference Sheet'!$O$2:$O$456, MATCH('Dell Desktops'!D122,'Reference Sheet'!$F$2:$F$456,0)),"")</f>
        <v>Services</v>
      </c>
      <c r="M122" s="23"/>
      <c r="N122" s="23"/>
      <c r="O122" s="23"/>
      <c r="P122" s="23"/>
      <c r="Q122" s="25"/>
      <c r="R122" s="26"/>
    </row>
    <row r="123" spans="1:18" s="27" customFormat="1" ht="20.25" customHeight="1">
      <c r="A123" s="74">
        <v>3002</v>
      </c>
      <c r="B123" s="32" t="s">
        <v>346</v>
      </c>
      <c r="C123" s="32" t="s">
        <v>340</v>
      </c>
      <c r="D123" s="32" t="s">
        <v>346</v>
      </c>
      <c r="E123" s="46" t="s">
        <v>347</v>
      </c>
      <c r="F123" s="44" t="s">
        <v>16</v>
      </c>
      <c r="G123" s="44">
        <v>1</v>
      </c>
      <c r="H123" s="75">
        <v>0</v>
      </c>
      <c r="I123" s="52">
        <v>0</v>
      </c>
      <c r="J123" s="54">
        <v>0.23</v>
      </c>
      <c r="K123" s="73" t="s">
        <v>342</v>
      </c>
      <c r="L123" s="22" t="str">
        <f>IFERROR(INDEX('Reference Sheet'!$O$2:$O$456, MATCH('Dell Desktops'!D123,'Reference Sheet'!$F$2:$F$456,0)),"")</f>
        <v>Services</v>
      </c>
      <c r="M123" s="23"/>
      <c r="N123" s="23"/>
      <c r="O123" s="23"/>
      <c r="P123" s="23"/>
      <c r="Q123" s="25"/>
      <c r="R123" s="26"/>
    </row>
    <row r="124" spans="1:18" s="27" customFormat="1" ht="20.25" customHeight="1">
      <c r="A124" s="13" t="s">
        <v>348</v>
      </c>
      <c r="B124" s="32" t="s">
        <v>349</v>
      </c>
      <c r="C124" s="32" t="s">
        <v>340</v>
      </c>
      <c r="D124" s="32" t="s">
        <v>349</v>
      </c>
      <c r="E124" s="46" t="s">
        <v>350</v>
      </c>
      <c r="F124" s="44" t="s">
        <v>16</v>
      </c>
      <c r="G124" s="44">
        <v>1</v>
      </c>
      <c r="H124" s="18">
        <v>27</v>
      </c>
      <c r="I124" s="19">
        <v>20.79</v>
      </c>
      <c r="J124" s="54">
        <v>0.23</v>
      </c>
      <c r="K124" s="73" t="s">
        <v>342</v>
      </c>
      <c r="L124" s="22" t="str">
        <f>IFERROR(INDEX('Reference Sheet'!$O$2:$O$456, MATCH('Dell Desktops'!D124,'Reference Sheet'!$F$2:$F$456,0)),"")</f>
        <v>Services</v>
      </c>
      <c r="M124" s="23"/>
      <c r="N124" s="23"/>
      <c r="O124" s="23"/>
      <c r="P124" s="23"/>
      <c r="Q124" s="25"/>
      <c r="R124" s="26"/>
    </row>
    <row r="125" spans="1:18" s="27" customFormat="1" ht="20.25" customHeight="1">
      <c r="A125" s="76">
        <v>3004</v>
      </c>
      <c r="B125" s="32" t="s">
        <v>351</v>
      </c>
      <c r="C125" s="32" t="s">
        <v>340</v>
      </c>
      <c r="D125" s="32" t="s">
        <v>351</v>
      </c>
      <c r="E125" s="33" t="s">
        <v>352</v>
      </c>
      <c r="F125" s="44" t="s">
        <v>16</v>
      </c>
      <c r="G125" s="44">
        <v>1</v>
      </c>
      <c r="H125" s="34">
        <v>0</v>
      </c>
      <c r="I125" s="35">
        <v>0</v>
      </c>
      <c r="J125" s="54">
        <v>0.23</v>
      </c>
      <c r="K125" s="55" t="s">
        <v>342</v>
      </c>
      <c r="L125" s="22" t="str">
        <f>IFERROR(INDEX('Reference Sheet'!$O$2:$O$456, MATCH('Dell Desktops'!D125,'Reference Sheet'!$F$2:$F$456,0)),"")</f>
        <v>Services</v>
      </c>
      <c r="M125" s="23"/>
      <c r="N125" s="23"/>
      <c r="O125" s="23"/>
      <c r="P125" s="23"/>
      <c r="Q125" s="25"/>
      <c r="R125" s="26"/>
    </row>
    <row r="126" spans="1:18" s="27" customFormat="1" ht="20.25" customHeight="1">
      <c r="A126" s="77">
        <v>3005</v>
      </c>
      <c r="B126" s="32" t="s">
        <v>353</v>
      </c>
      <c r="C126" s="32" t="s">
        <v>340</v>
      </c>
      <c r="D126" s="32" t="s">
        <v>353</v>
      </c>
      <c r="E126" s="33" t="s">
        <v>354</v>
      </c>
      <c r="F126" s="44" t="s">
        <v>16</v>
      </c>
      <c r="G126" s="44">
        <v>1</v>
      </c>
      <c r="H126" s="75">
        <v>10</v>
      </c>
      <c r="I126" s="52">
        <v>7.7</v>
      </c>
      <c r="J126" s="54">
        <v>0.23</v>
      </c>
      <c r="K126" s="55" t="s">
        <v>342</v>
      </c>
      <c r="L126" s="22" t="str">
        <f>IFERROR(INDEX('Reference Sheet'!$O$2:$O$456, MATCH('Dell Desktops'!D126,'Reference Sheet'!$F$2:$F$456,0)),"")</f>
        <v>Services</v>
      </c>
      <c r="M126" s="23"/>
      <c r="N126" s="23"/>
      <c r="O126" s="23"/>
      <c r="P126" s="23"/>
      <c r="Q126" s="25"/>
      <c r="R126" s="26"/>
    </row>
    <row r="127" spans="1:18" s="27" customFormat="1" ht="20.25" customHeight="1">
      <c r="A127" s="78" t="s">
        <v>355</v>
      </c>
      <c r="B127" s="32" t="s">
        <v>356</v>
      </c>
      <c r="C127" s="32" t="s">
        <v>340</v>
      </c>
      <c r="D127" s="32" t="s">
        <v>356</v>
      </c>
      <c r="E127" s="33" t="s">
        <v>357</v>
      </c>
      <c r="F127" s="44" t="s">
        <v>358</v>
      </c>
      <c r="G127" s="44">
        <v>1</v>
      </c>
      <c r="H127" s="18">
        <v>46</v>
      </c>
      <c r="I127" s="19">
        <v>35.42</v>
      </c>
      <c r="J127" s="54">
        <v>0.23</v>
      </c>
      <c r="K127" s="55" t="s">
        <v>342</v>
      </c>
      <c r="L127" s="22" t="str">
        <f>IFERROR(INDEX('Reference Sheet'!$O$2:$O$456, MATCH('Dell Desktops'!D127,'Reference Sheet'!$F$2:$F$456,0)),"")</f>
        <v>Services</v>
      </c>
      <c r="M127" s="23"/>
      <c r="N127" s="23"/>
      <c r="O127" s="23"/>
      <c r="P127" s="23"/>
      <c r="Q127" s="25"/>
      <c r="R127" s="26"/>
    </row>
    <row r="128" spans="1:18" s="27" customFormat="1" ht="20.25" customHeight="1">
      <c r="A128" s="78" t="s">
        <v>359</v>
      </c>
      <c r="B128" s="32" t="s">
        <v>360</v>
      </c>
      <c r="C128" s="32" t="s">
        <v>340</v>
      </c>
      <c r="D128" s="32" t="s">
        <v>360</v>
      </c>
      <c r="E128" s="33" t="s">
        <v>361</v>
      </c>
      <c r="F128" s="44" t="s">
        <v>358</v>
      </c>
      <c r="G128" s="44">
        <v>1</v>
      </c>
      <c r="H128" s="18">
        <v>58</v>
      </c>
      <c r="I128" s="19">
        <v>44.660000000000004</v>
      </c>
      <c r="J128" s="54">
        <v>0.23</v>
      </c>
      <c r="K128" s="55" t="s">
        <v>342</v>
      </c>
      <c r="L128" s="22" t="str">
        <f>IFERROR(INDEX('Reference Sheet'!$O$2:$O$456, MATCH('Dell Desktops'!D128,'Reference Sheet'!$F$2:$F$456,0)),"")</f>
        <v>Services</v>
      </c>
      <c r="M128" s="23"/>
      <c r="N128" s="23"/>
      <c r="O128" s="23"/>
      <c r="P128" s="23"/>
      <c r="Q128" s="25"/>
      <c r="R128" s="26"/>
    </row>
    <row r="129" spans="1:18" s="27" customFormat="1" ht="31.5" customHeight="1" thickBot="1">
      <c r="A129" s="79">
        <v>3008</v>
      </c>
      <c r="B129" s="80" t="s">
        <v>362</v>
      </c>
      <c r="C129" s="81" t="s">
        <v>14</v>
      </c>
      <c r="D129" s="80" t="s">
        <v>362</v>
      </c>
      <c r="E129" s="82" t="s">
        <v>363</v>
      </c>
      <c r="F129" s="83" t="s">
        <v>16</v>
      </c>
      <c r="G129" s="83">
        <v>1</v>
      </c>
      <c r="H129" s="84">
        <v>174.95</v>
      </c>
      <c r="I129" s="85">
        <v>134.7115</v>
      </c>
      <c r="J129" s="86">
        <v>0.23</v>
      </c>
      <c r="K129" s="87" t="s">
        <v>342</v>
      </c>
      <c r="L129" s="22" t="str">
        <f>IFERROR(INDEX('Reference Sheet'!$O$2:$O$456, MATCH('Dell Desktops'!D129,'Reference Sheet'!$F$2:$F$456,0)),"")</f>
        <v>Services</v>
      </c>
      <c r="M129" s="23"/>
      <c r="N129" s="23"/>
      <c r="O129" s="23"/>
      <c r="P129" s="23"/>
      <c r="Q129" s="25"/>
      <c r="R129" s="26"/>
    </row>
    <row r="130" spans="1:18" s="27" customFormat="1">
      <c r="A130" s="88"/>
      <c r="B130" s="89"/>
      <c r="C130" s="90"/>
      <c r="D130" s="89"/>
      <c r="E130" s="91"/>
      <c r="F130" s="92"/>
      <c r="G130" s="92"/>
      <c r="H130" s="93"/>
      <c r="I130" s="94"/>
      <c r="J130" s="95"/>
      <c r="K130" s="96"/>
      <c r="L130" s="43"/>
      <c r="M130" s="23"/>
      <c r="N130" s="23"/>
      <c r="O130" s="23"/>
      <c r="P130" s="23"/>
      <c r="Q130" s="25"/>
      <c r="R130" s="26"/>
    </row>
    <row r="131" spans="1:18" s="27" customFormat="1" ht="15">
      <c r="A131" s="27" t="s">
        <v>364</v>
      </c>
      <c r="B131" s="97"/>
      <c r="C131" s="97"/>
      <c r="D131" s="97"/>
      <c r="E131" s="98"/>
      <c r="H131" s="99"/>
      <c r="I131" s="100"/>
      <c r="K131" s="97"/>
      <c r="L131" s="65"/>
      <c r="M131" s="23"/>
      <c r="N131" s="23"/>
      <c r="O131" s="101"/>
      <c r="P131" s="102"/>
      <c r="Q131" s="37"/>
      <c r="R131" s="65"/>
    </row>
    <row r="132" spans="1:18" s="27" customFormat="1" ht="15">
      <c r="B132" s="97"/>
      <c r="C132" s="97"/>
      <c r="D132" s="97"/>
      <c r="E132" s="98"/>
      <c r="H132" s="99"/>
      <c r="I132" s="100"/>
      <c r="K132" s="97"/>
      <c r="L132" s="65"/>
      <c r="M132" s="23"/>
      <c r="N132" s="23"/>
      <c r="O132" s="101"/>
      <c r="P132" s="102"/>
      <c r="Q132" s="37"/>
      <c r="R132" s="65"/>
    </row>
    <row r="133" spans="1:18" ht="15">
      <c r="L133" s="65"/>
      <c r="M133" s="23"/>
      <c r="N133" s="23"/>
      <c r="O133" s="101"/>
      <c r="P133" s="102"/>
      <c r="Q133" s="37"/>
      <c r="R133" s="65"/>
    </row>
    <row r="134" spans="1:18" ht="15">
      <c r="L134" s="65"/>
      <c r="M134" s="23"/>
      <c r="N134" s="23"/>
      <c r="O134" s="101"/>
      <c r="P134" s="102"/>
      <c r="Q134" s="37"/>
      <c r="R134" s="65"/>
    </row>
    <row r="135" spans="1:18" ht="15">
      <c r="L135" s="65"/>
      <c r="M135" s="23"/>
      <c r="N135" s="23"/>
      <c r="O135" s="101"/>
      <c r="P135" s="102"/>
      <c r="Q135" s="37"/>
      <c r="R135" s="65"/>
    </row>
    <row r="141" spans="1:18">
      <c r="C141" s="107"/>
    </row>
  </sheetData>
  <mergeCells count="5">
    <mergeCell ref="A2:L2"/>
    <mergeCell ref="A13:L13"/>
    <mergeCell ref="A94:L94"/>
    <mergeCell ref="A99:L99"/>
    <mergeCell ref="A120:L120"/>
  </mergeCells>
  <conditionalFormatting sqref="D3">
    <cfRule type="duplicateValues" dxfId="57" priority="28" stopIfTrue="1"/>
  </conditionalFormatting>
  <conditionalFormatting sqref="B127">
    <cfRule type="duplicateValues" dxfId="56" priority="27" stopIfTrue="1"/>
  </conditionalFormatting>
  <conditionalFormatting sqref="D127:D130">
    <cfRule type="duplicateValues" dxfId="55" priority="26" stopIfTrue="1"/>
  </conditionalFormatting>
  <conditionalFormatting sqref="D6">
    <cfRule type="duplicateValues" dxfId="54" priority="25" stopIfTrue="1"/>
  </conditionalFormatting>
  <conditionalFormatting sqref="D6">
    <cfRule type="duplicateValues" dxfId="53" priority="24" stopIfTrue="1"/>
  </conditionalFormatting>
  <conditionalFormatting sqref="D6">
    <cfRule type="duplicateValues" dxfId="52" priority="23" stopIfTrue="1"/>
  </conditionalFormatting>
  <conditionalFormatting sqref="D10:D11">
    <cfRule type="duplicateValues" dxfId="51" priority="20" stopIfTrue="1"/>
  </conditionalFormatting>
  <conditionalFormatting sqref="D10:D11">
    <cfRule type="duplicateValues" dxfId="50" priority="21" stopIfTrue="1"/>
  </conditionalFormatting>
  <conditionalFormatting sqref="B10:B11">
    <cfRule type="duplicateValues" dxfId="49" priority="22" stopIfTrue="1"/>
  </conditionalFormatting>
  <conditionalFormatting sqref="D97">
    <cfRule type="duplicateValues" dxfId="48" priority="19" stopIfTrue="1"/>
  </conditionalFormatting>
  <conditionalFormatting sqref="D97">
    <cfRule type="duplicateValues" dxfId="47" priority="18" stopIfTrue="1"/>
  </conditionalFormatting>
  <conditionalFormatting sqref="D97">
    <cfRule type="duplicateValues" dxfId="46" priority="17" stopIfTrue="1"/>
  </conditionalFormatting>
  <conditionalFormatting sqref="B97">
    <cfRule type="duplicateValues" dxfId="45" priority="16" stopIfTrue="1"/>
  </conditionalFormatting>
  <conditionalFormatting sqref="D97">
    <cfRule type="duplicateValues" dxfId="44" priority="15" stopIfTrue="1"/>
  </conditionalFormatting>
  <conditionalFormatting sqref="B97">
    <cfRule type="duplicateValues" dxfId="43" priority="14" stopIfTrue="1"/>
  </conditionalFormatting>
  <conditionalFormatting sqref="D96">
    <cfRule type="duplicateValues" dxfId="42" priority="13" stopIfTrue="1"/>
  </conditionalFormatting>
  <conditionalFormatting sqref="D96">
    <cfRule type="duplicateValues" dxfId="41" priority="12" stopIfTrue="1"/>
  </conditionalFormatting>
  <conditionalFormatting sqref="D96">
    <cfRule type="duplicateValues" dxfId="40" priority="11" stopIfTrue="1"/>
  </conditionalFormatting>
  <conditionalFormatting sqref="B96">
    <cfRule type="duplicateValues" dxfId="39" priority="10" stopIfTrue="1"/>
  </conditionalFormatting>
  <conditionalFormatting sqref="D95">
    <cfRule type="duplicateValues" dxfId="38" priority="9" stopIfTrue="1"/>
  </conditionalFormatting>
  <conditionalFormatting sqref="D95">
    <cfRule type="duplicateValues" dxfId="37" priority="8" stopIfTrue="1"/>
  </conditionalFormatting>
  <conditionalFormatting sqref="D106">
    <cfRule type="duplicateValues" dxfId="36" priority="7" stopIfTrue="1"/>
  </conditionalFormatting>
  <conditionalFormatting sqref="B3">
    <cfRule type="duplicateValues" dxfId="35" priority="5" stopIfTrue="1"/>
  </conditionalFormatting>
  <conditionalFormatting sqref="B3">
    <cfRule type="duplicateValues" dxfId="34" priority="6" stopIfTrue="1"/>
  </conditionalFormatting>
  <conditionalFormatting sqref="D1 D3">
    <cfRule type="duplicateValues" dxfId="33" priority="29" stopIfTrue="1"/>
  </conditionalFormatting>
  <conditionalFormatting sqref="D9">
    <cfRule type="duplicateValues" dxfId="32" priority="3" stopIfTrue="1"/>
  </conditionalFormatting>
  <conditionalFormatting sqref="D9">
    <cfRule type="duplicateValues" dxfId="31" priority="4" stopIfTrue="1"/>
  </conditionalFormatting>
  <conditionalFormatting sqref="B58">
    <cfRule type="duplicateValues" dxfId="30" priority="30" stopIfTrue="1"/>
  </conditionalFormatting>
  <conditionalFormatting sqref="B90">
    <cfRule type="duplicateValues" dxfId="29" priority="2" stopIfTrue="1"/>
  </conditionalFormatting>
  <conditionalFormatting sqref="D90">
    <cfRule type="duplicateValues" dxfId="28" priority="1" stopIfTrue="1"/>
  </conditionalFormatting>
  <conditionalFormatting sqref="B58">
    <cfRule type="duplicateValues" dxfId="27" priority="31" stopIfTrue="1"/>
  </conditionalFormatting>
  <conditionalFormatting sqref="D58">
    <cfRule type="duplicateValues" dxfId="26" priority="32" stopIfTrue="1"/>
  </conditionalFormatting>
  <pageMargins left="0.25" right="0.25" top="1.25" bottom="0.75" header="0.3" footer="0.3"/>
  <pageSetup paperSize="5" scale="76" fitToHeight="100" orientation="landscape" r:id="rId1"/>
  <headerFooter>
    <oddHeader>&amp;LContract Name: Desktops, PC Goods
Contract Number: 1-13-70-01B, Supplement 8
Contractor: PC Specialists, dba Technology Integration Group (TIG)&amp;RAttachment A - Contract Pricing
Effective: 05/05/2016
MSIP dated 01/28/2016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135"/>
  <sheetViews>
    <sheetView tabSelected="1" topLeftCell="C30" zoomScaleNormal="100" workbookViewId="0">
      <selection activeCell="M130" sqref="M130:M133"/>
    </sheetView>
  </sheetViews>
  <sheetFormatPr defaultRowHeight="15"/>
  <cols>
    <col min="1" max="1" width="16.140625" customWidth="1"/>
    <col min="2" max="2" width="14.140625" customWidth="1"/>
    <col min="3" max="3" width="14.5703125" customWidth="1"/>
    <col min="4" max="4" width="18.5703125" customWidth="1"/>
    <col min="5" max="5" width="11.140625" bestFit="1" customWidth="1"/>
    <col min="6" max="6" width="101.85546875" bestFit="1" customWidth="1"/>
    <col min="7" max="7" width="11.85546875" customWidth="1"/>
    <col min="8" max="8" width="17.5703125" customWidth="1"/>
    <col min="9" max="9" width="13.42578125" customWidth="1"/>
    <col min="10" max="10" width="14.7109375" customWidth="1"/>
    <col min="11" max="11" width="12.5703125" customWidth="1"/>
    <col min="12" max="12" width="14.140625" customWidth="1"/>
    <col min="13" max="13" width="15.7109375" style="104" customWidth="1"/>
  </cols>
  <sheetData>
    <row r="1" spans="1:13" ht="60">
      <c r="A1" s="108" t="s">
        <v>0</v>
      </c>
      <c r="B1" s="108" t="s">
        <v>365</v>
      </c>
      <c r="C1" s="108" t="s">
        <v>366</v>
      </c>
      <c r="D1" s="108" t="s">
        <v>2</v>
      </c>
      <c r="E1" s="108" t="s">
        <v>3</v>
      </c>
      <c r="F1" s="108" t="s">
        <v>367</v>
      </c>
      <c r="G1" s="108" t="s">
        <v>5</v>
      </c>
      <c r="H1" s="108" t="s">
        <v>6</v>
      </c>
      <c r="I1" s="109" t="s">
        <v>7</v>
      </c>
      <c r="J1" s="110" t="s">
        <v>8</v>
      </c>
      <c r="K1" s="111" t="s">
        <v>9</v>
      </c>
      <c r="L1" s="108" t="s">
        <v>368</v>
      </c>
      <c r="M1" s="6" t="s">
        <v>1208</v>
      </c>
    </row>
    <row r="2" spans="1:13">
      <c r="A2" s="112"/>
      <c r="B2" s="113"/>
      <c r="C2" s="114"/>
      <c r="D2" s="114"/>
      <c r="E2" s="114"/>
      <c r="F2" s="115" t="s">
        <v>369</v>
      </c>
      <c r="G2" s="116"/>
      <c r="H2" s="116"/>
      <c r="I2" s="117"/>
      <c r="J2" s="118"/>
      <c r="K2" s="119"/>
      <c r="L2" s="114"/>
      <c r="M2" s="22" t="str">
        <f>IFERROR(INDEX('Reference Sheet'!P1:P455, MATCH('Dell Desktops'!E2,'Reference Sheet'!G1:G455,0)),"")</f>
        <v/>
      </c>
    </row>
    <row r="3" spans="1:13" ht="42.75">
      <c r="A3" s="120" t="s">
        <v>12</v>
      </c>
      <c r="B3" s="121">
        <v>43211500</v>
      </c>
      <c r="C3" s="122" t="s">
        <v>370</v>
      </c>
      <c r="D3" s="123" t="s">
        <v>14</v>
      </c>
      <c r="E3" s="122" t="s">
        <v>370</v>
      </c>
      <c r="F3" s="124" t="s">
        <v>371</v>
      </c>
      <c r="G3" s="121" t="s">
        <v>16</v>
      </c>
      <c r="H3" s="121">
        <v>1</v>
      </c>
      <c r="I3" s="125">
        <v>1624.09</v>
      </c>
      <c r="J3" s="126">
        <f>I3*0.45</f>
        <v>730.84050000000002</v>
      </c>
      <c r="K3" s="127">
        <v>0.55000000000000004</v>
      </c>
      <c r="L3" s="123" t="s">
        <v>372</v>
      </c>
      <c r="M3" s="22" t="str">
        <f>IFERROR(INDEX('Reference Sheet'!$O$2:$O$456, MATCH('Dell Laptops'!E3,'Reference Sheet'!$F$2:$F$456,0)),"")</f>
        <v>Laptops</v>
      </c>
    </row>
    <row r="4" spans="1:13" ht="42.75">
      <c r="A4" s="128" t="s">
        <v>373</v>
      </c>
      <c r="B4" s="129">
        <v>43211500</v>
      </c>
      <c r="C4" s="130" t="s">
        <v>374</v>
      </c>
      <c r="D4" s="131" t="s">
        <v>14</v>
      </c>
      <c r="E4" s="130" t="s">
        <v>374</v>
      </c>
      <c r="F4" s="132" t="s">
        <v>375</v>
      </c>
      <c r="G4" s="129" t="s">
        <v>16</v>
      </c>
      <c r="H4" s="129">
        <v>1</v>
      </c>
      <c r="I4" s="133">
        <v>1664.09</v>
      </c>
      <c r="J4" s="134">
        <f>I4*0.45</f>
        <v>748.84050000000002</v>
      </c>
      <c r="K4" s="135">
        <v>0.55000000000000004</v>
      </c>
      <c r="L4" s="131" t="s">
        <v>372</v>
      </c>
      <c r="M4" s="22" t="str">
        <f>IFERROR(INDEX('Reference Sheet'!$O$2:$O$456, MATCH('Dell Laptops'!E4,'Reference Sheet'!$F$2:$F$456,0)),"")</f>
        <v>Laptops</v>
      </c>
    </row>
    <row r="5" spans="1:13">
      <c r="A5" s="136"/>
      <c r="B5" s="137"/>
      <c r="C5" s="138"/>
      <c r="D5" s="139"/>
      <c r="E5" s="138"/>
      <c r="F5" s="140" t="s">
        <v>376</v>
      </c>
      <c r="G5" s="141"/>
      <c r="H5" s="141"/>
      <c r="I5" s="142"/>
      <c r="J5" s="143"/>
      <c r="K5" s="144"/>
      <c r="L5" s="139"/>
      <c r="M5" s="22" t="str">
        <f>IFERROR(INDEX('Reference Sheet'!$O$2:$O$456, MATCH('Dell Laptops'!E5,'Reference Sheet'!$F$2:$F$456,0)),"")</f>
        <v/>
      </c>
    </row>
    <row r="6" spans="1:13" ht="42.75">
      <c r="A6" s="145" t="s">
        <v>377</v>
      </c>
      <c r="B6" s="146">
        <v>43211500</v>
      </c>
      <c r="C6" s="122" t="s">
        <v>378</v>
      </c>
      <c r="D6" s="147" t="s">
        <v>14</v>
      </c>
      <c r="E6" s="122" t="s">
        <v>378</v>
      </c>
      <c r="F6" s="124" t="s">
        <v>379</v>
      </c>
      <c r="G6" s="146" t="s">
        <v>16</v>
      </c>
      <c r="H6" s="146">
        <v>1</v>
      </c>
      <c r="I6" s="148">
        <v>1699.09</v>
      </c>
      <c r="J6" s="149">
        <f t="shared" ref="J6" si="0">I6*0.45</f>
        <v>764.59050000000002</v>
      </c>
      <c r="K6" s="150">
        <v>0.55000000000000004</v>
      </c>
      <c r="L6" s="147" t="s">
        <v>380</v>
      </c>
      <c r="M6" s="22" t="str">
        <f>IFERROR(INDEX('Reference Sheet'!$O$2:$O$456, MATCH('Dell Laptops'!E6,'Reference Sheet'!$F$2:$F$456,0)),"")</f>
        <v>Laptops</v>
      </c>
    </row>
    <row r="7" spans="1:13">
      <c r="A7" s="136"/>
      <c r="B7" s="137"/>
      <c r="C7" s="138"/>
      <c r="D7" s="139"/>
      <c r="E7" s="138"/>
      <c r="F7" s="140" t="s">
        <v>381</v>
      </c>
      <c r="G7" s="141"/>
      <c r="H7" s="141"/>
      <c r="I7" s="142"/>
      <c r="J7" s="143"/>
      <c r="K7" s="144"/>
      <c r="L7" s="139"/>
      <c r="M7" s="22" t="str">
        <f>IFERROR(INDEX('Reference Sheet'!$O$2:$O$456, MATCH('Dell Laptops'!E7,'Reference Sheet'!$F$2:$F$456,0)),"")</f>
        <v/>
      </c>
    </row>
    <row r="8" spans="1:13" ht="42.75">
      <c r="A8" s="120" t="s">
        <v>382</v>
      </c>
      <c r="B8" s="121">
        <v>43211500</v>
      </c>
      <c r="C8" s="123" t="s">
        <v>383</v>
      </c>
      <c r="D8" s="123" t="s">
        <v>14</v>
      </c>
      <c r="E8" s="123" t="s">
        <v>383</v>
      </c>
      <c r="F8" s="124" t="s">
        <v>384</v>
      </c>
      <c r="G8" s="121" t="s">
        <v>16</v>
      </c>
      <c r="H8" s="121">
        <v>1</v>
      </c>
      <c r="I8" s="125">
        <v>1947.8</v>
      </c>
      <c r="J8" s="126">
        <f t="shared" ref="J8:J9" si="1">I8*0.45</f>
        <v>876.51</v>
      </c>
      <c r="K8" s="127">
        <v>0.55000000000000004</v>
      </c>
      <c r="L8" s="123" t="s">
        <v>385</v>
      </c>
      <c r="M8" s="22" t="str">
        <f>IFERROR(INDEX('Reference Sheet'!$O$2:$O$456, MATCH('Dell Laptops'!E8,'Reference Sheet'!$F$2:$F$456,0)),"")</f>
        <v>Laptops</v>
      </c>
    </row>
    <row r="9" spans="1:13" ht="42.75">
      <c r="A9" s="128" t="s">
        <v>386</v>
      </c>
      <c r="B9" s="129">
        <v>43211500</v>
      </c>
      <c r="C9" s="131" t="s">
        <v>387</v>
      </c>
      <c r="D9" s="131" t="s">
        <v>14</v>
      </c>
      <c r="E9" s="131" t="s">
        <v>387</v>
      </c>
      <c r="F9" s="132" t="s">
        <v>388</v>
      </c>
      <c r="G9" s="129" t="s">
        <v>16</v>
      </c>
      <c r="H9" s="129">
        <v>1</v>
      </c>
      <c r="I9" s="133">
        <v>1920.23</v>
      </c>
      <c r="J9" s="134">
        <f t="shared" si="1"/>
        <v>864.10350000000005</v>
      </c>
      <c r="K9" s="135">
        <v>0.55000000000000004</v>
      </c>
      <c r="L9" s="131" t="s">
        <v>385</v>
      </c>
      <c r="M9" s="22" t="str">
        <f>IFERROR(INDEX('Reference Sheet'!$O$2:$O$456, MATCH('Dell Laptops'!E9,'Reference Sheet'!$F$2:$F$456,0)),"")</f>
        <v>Laptops</v>
      </c>
    </row>
    <row r="10" spans="1:13">
      <c r="A10" s="136"/>
      <c r="B10" s="137"/>
      <c r="C10" s="138"/>
      <c r="D10" s="139"/>
      <c r="E10" s="138"/>
      <c r="F10" s="140" t="s">
        <v>389</v>
      </c>
      <c r="G10" s="141"/>
      <c r="H10" s="141"/>
      <c r="I10" s="142"/>
      <c r="J10" s="143"/>
      <c r="K10" s="144"/>
      <c r="L10" s="139"/>
      <c r="M10" s="22" t="str">
        <f>IFERROR(INDEX('Reference Sheet'!$O$2:$O$456, MATCH('Dell Laptops'!E10,'Reference Sheet'!$F$2:$F$456,0)),"")</f>
        <v/>
      </c>
    </row>
    <row r="11" spans="1:13" ht="57">
      <c r="A11" s="145" t="s">
        <v>390</v>
      </c>
      <c r="B11" s="151">
        <v>43211500</v>
      </c>
      <c r="C11" s="147" t="s">
        <v>391</v>
      </c>
      <c r="D11" s="147" t="s">
        <v>14</v>
      </c>
      <c r="E11" s="147" t="s">
        <v>391</v>
      </c>
      <c r="F11" s="152" t="s">
        <v>392</v>
      </c>
      <c r="G11" s="146" t="s">
        <v>16</v>
      </c>
      <c r="H11" s="146">
        <v>1</v>
      </c>
      <c r="I11" s="153">
        <v>2230.06</v>
      </c>
      <c r="J11" s="149">
        <f t="shared" ref="J11" si="2">I11*0.45</f>
        <v>1003.527</v>
      </c>
      <c r="K11" s="150">
        <v>0.55000000000000004</v>
      </c>
      <c r="L11" s="147" t="s">
        <v>393</v>
      </c>
      <c r="M11" s="22" t="str">
        <f>IFERROR(INDEX('Reference Sheet'!$O$2:$O$456, MATCH('Dell Laptops'!E11,'Reference Sheet'!$F$2:$F$456,0)),"")</f>
        <v>Desktop</v>
      </c>
    </row>
    <row r="12" spans="1:13">
      <c r="A12" s="154"/>
      <c r="B12" s="155"/>
      <c r="C12" s="156"/>
      <c r="D12" s="157"/>
      <c r="E12" s="156"/>
      <c r="F12" s="158" t="s">
        <v>394</v>
      </c>
      <c r="G12" s="159"/>
      <c r="H12" s="159"/>
      <c r="I12" s="160"/>
      <c r="J12" s="161"/>
      <c r="K12" s="162"/>
      <c r="L12" s="163"/>
      <c r="M12" s="22" t="str">
        <f>IFERROR(INDEX('Reference Sheet'!$O$2:$O$456, MATCH('Dell Laptops'!E12,'Reference Sheet'!$F$2:$F$456,0)),"")</f>
        <v/>
      </c>
    </row>
    <row r="13" spans="1:13" ht="57">
      <c r="A13" s="164" t="s">
        <v>59</v>
      </c>
      <c r="B13" s="17">
        <v>43211500</v>
      </c>
      <c r="C13" s="165" t="s">
        <v>395</v>
      </c>
      <c r="D13" s="165" t="s">
        <v>14</v>
      </c>
      <c r="E13" s="165" t="s">
        <v>395</v>
      </c>
      <c r="F13" s="166" t="s">
        <v>396</v>
      </c>
      <c r="G13" s="17" t="s">
        <v>16</v>
      </c>
      <c r="H13" s="17">
        <v>1</v>
      </c>
      <c r="I13" s="167">
        <v>212.86</v>
      </c>
      <c r="J13" s="168">
        <f t="shared" ref="J13:J62" si="3">I13*0.65</f>
        <v>138.35900000000001</v>
      </c>
      <c r="K13" s="54">
        <v>0.35</v>
      </c>
      <c r="L13" s="165" t="s">
        <v>397</v>
      </c>
      <c r="M13" s="22" t="str">
        <f>IFERROR(INDEX('Reference Sheet'!$O$2:$O$456, MATCH('Dell Laptops'!E13,'Reference Sheet'!$F$2:$F$456,0)),"")</f>
        <v>Accessories</v>
      </c>
    </row>
    <row r="14" spans="1:13" ht="42.75">
      <c r="A14" s="164">
        <v>1007</v>
      </c>
      <c r="B14" s="17">
        <v>43211500</v>
      </c>
      <c r="C14" s="165" t="s">
        <v>84</v>
      </c>
      <c r="D14" s="165" t="s">
        <v>14</v>
      </c>
      <c r="E14" s="165" t="s">
        <v>84</v>
      </c>
      <c r="F14" s="169" t="s">
        <v>398</v>
      </c>
      <c r="G14" s="17" t="s">
        <v>16</v>
      </c>
      <c r="H14" s="17">
        <v>1</v>
      </c>
      <c r="I14" s="170">
        <v>19.989999999999998</v>
      </c>
      <c r="J14" s="168">
        <f t="shared" si="3"/>
        <v>12.993499999999999</v>
      </c>
      <c r="K14" s="54">
        <v>0.35</v>
      </c>
      <c r="L14" s="165" t="s">
        <v>399</v>
      </c>
      <c r="M14" s="22" t="str">
        <f>IFERROR(INDEX('Reference Sheet'!$O$2:$O$456, MATCH('Dell Laptops'!E14,'Reference Sheet'!$F$2:$F$456,0)),"")</f>
        <v>Accessories</v>
      </c>
    </row>
    <row r="15" spans="1:13" ht="71.25">
      <c r="A15" s="164" t="s">
        <v>400</v>
      </c>
      <c r="B15" s="17">
        <v>43211500</v>
      </c>
      <c r="C15" s="171" t="s">
        <v>155</v>
      </c>
      <c r="D15" s="165" t="s">
        <v>14</v>
      </c>
      <c r="E15" s="171" t="s">
        <v>155</v>
      </c>
      <c r="F15" s="172" t="s">
        <v>401</v>
      </c>
      <c r="G15" s="17" t="s">
        <v>16</v>
      </c>
      <c r="H15" s="17">
        <v>1</v>
      </c>
      <c r="I15" s="167">
        <v>59.99</v>
      </c>
      <c r="J15" s="168">
        <f t="shared" si="3"/>
        <v>38.993500000000004</v>
      </c>
      <c r="K15" s="54">
        <v>0.35</v>
      </c>
      <c r="L15" s="165" t="s">
        <v>402</v>
      </c>
      <c r="M15" s="22" t="str">
        <f>IFERROR(INDEX('Reference Sheet'!$O$2:$O$456, MATCH('Dell Laptops'!E15,'Reference Sheet'!$F$2:$F$456,0)),"")</f>
        <v>Components</v>
      </c>
    </row>
    <row r="16" spans="1:13" ht="42.75">
      <c r="A16" s="164" t="s">
        <v>403</v>
      </c>
      <c r="B16" s="17">
        <v>43211500</v>
      </c>
      <c r="C16" s="173" t="s">
        <v>404</v>
      </c>
      <c r="D16" s="165" t="s">
        <v>14</v>
      </c>
      <c r="E16" s="173" t="s">
        <v>404</v>
      </c>
      <c r="F16" s="166" t="s">
        <v>405</v>
      </c>
      <c r="G16" s="17" t="s">
        <v>16</v>
      </c>
      <c r="H16" s="17">
        <v>1</v>
      </c>
      <c r="I16" s="167">
        <v>500</v>
      </c>
      <c r="J16" s="168">
        <f t="shared" si="3"/>
        <v>325</v>
      </c>
      <c r="K16" s="54">
        <v>0.35</v>
      </c>
      <c r="L16" s="165" t="s">
        <v>406</v>
      </c>
      <c r="M16" s="22" t="str">
        <f>IFERROR(INDEX('Reference Sheet'!$O$2:$O$456, MATCH('Dell Laptops'!E16,'Reference Sheet'!$F$2:$F$456,0)),"")</f>
        <v>Components</v>
      </c>
    </row>
    <row r="17" spans="1:13" ht="42.75">
      <c r="A17" s="164" t="s">
        <v>74</v>
      </c>
      <c r="B17" s="17">
        <v>43211500</v>
      </c>
      <c r="C17" s="165" t="s">
        <v>407</v>
      </c>
      <c r="D17" s="165" t="s">
        <v>14</v>
      </c>
      <c r="E17" s="165" t="s">
        <v>407</v>
      </c>
      <c r="F17" s="174" t="s">
        <v>408</v>
      </c>
      <c r="G17" s="17" t="s">
        <v>16</v>
      </c>
      <c r="H17" s="17">
        <v>1</v>
      </c>
      <c r="I17" s="170">
        <v>0</v>
      </c>
      <c r="J17" s="168">
        <f t="shared" si="3"/>
        <v>0</v>
      </c>
      <c r="K17" s="54">
        <v>0.35</v>
      </c>
      <c r="L17" s="165" t="s">
        <v>406</v>
      </c>
      <c r="M17" s="22" t="str">
        <f>IFERROR(INDEX('Reference Sheet'!$O$2:$O$456, MATCH('Dell Laptops'!E17,'Reference Sheet'!$F$2:$F$456,0)),"")</f>
        <v>Components</v>
      </c>
    </row>
    <row r="18" spans="1:13" ht="57">
      <c r="A18" s="164" t="s">
        <v>409</v>
      </c>
      <c r="B18" s="17">
        <v>43211500</v>
      </c>
      <c r="C18" s="165" t="s">
        <v>407</v>
      </c>
      <c r="D18" s="165" t="s">
        <v>14</v>
      </c>
      <c r="E18" s="165" t="s">
        <v>407</v>
      </c>
      <c r="F18" s="174" t="s">
        <v>408</v>
      </c>
      <c r="G18" s="17" t="s">
        <v>16</v>
      </c>
      <c r="H18" s="17">
        <v>1</v>
      </c>
      <c r="I18" s="167">
        <v>0</v>
      </c>
      <c r="J18" s="168">
        <f t="shared" si="3"/>
        <v>0</v>
      </c>
      <c r="K18" s="54">
        <v>0.35</v>
      </c>
      <c r="L18" s="165" t="s">
        <v>410</v>
      </c>
      <c r="M18" s="22" t="str">
        <f>IFERROR(INDEX('Reference Sheet'!$O$2:$O$456, MATCH('Dell Laptops'!E18,'Reference Sheet'!$F$2:$F$456,0)),"")</f>
        <v>Components</v>
      </c>
    </row>
    <row r="19" spans="1:13" ht="57">
      <c r="A19" s="164" t="s">
        <v>411</v>
      </c>
      <c r="B19" s="17">
        <v>43211500</v>
      </c>
      <c r="C19" s="165" t="s">
        <v>412</v>
      </c>
      <c r="D19" s="165" t="s">
        <v>14</v>
      </c>
      <c r="E19" s="165" t="s">
        <v>412</v>
      </c>
      <c r="F19" s="175" t="s">
        <v>413</v>
      </c>
      <c r="G19" s="17" t="s">
        <v>16</v>
      </c>
      <c r="H19" s="17">
        <v>1</v>
      </c>
      <c r="I19" s="170">
        <v>30</v>
      </c>
      <c r="J19" s="168">
        <f t="shared" si="3"/>
        <v>19.5</v>
      </c>
      <c r="K19" s="54">
        <v>0.35</v>
      </c>
      <c r="L19" s="165" t="s">
        <v>414</v>
      </c>
      <c r="M19" s="22" t="str">
        <f>IFERROR(INDEX('Reference Sheet'!$O$2:$O$456, MATCH('Dell Laptops'!E19,'Reference Sheet'!$F$2:$F$456,0)),"")</f>
        <v>Components</v>
      </c>
    </row>
    <row r="20" spans="1:13" ht="71.25">
      <c r="A20" s="164" t="s">
        <v>415</v>
      </c>
      <c r="B20" s="17">
        <v>43211500</v>
      </c>
      <c r="C20" s="165" t="s">
        <v>416</v>
      </c>
      <c r="D20" s="165" t="s">
        <v>14</v>
      </c>
      <c r="E20" s="165" t="s">
        <v>416</v>
      </c>
      <c r="F20" s="166" t="s">
        <v>417</v>
      </c>
      <c r="G20" s="17" t="s">
        <v>16</v>
      </c>
      <c r="H20" s="17">
        <v>1</v>
      </c>
      <c r="I20" s="170">
        <v>212.86</v>
      </c>
      <c r="J20" s="168">
        <f t="shared" si="3"/>
        <v>138.35900000000001</v>
      </c>
      <c r="K20" s="54">
        <v>0.35</v>
      </c>
      <c r="L20" s="165" t="s">
        <v>397</v>
      </c>
      <c r="M20" s="22" t="str">
        <f>IFERROR(INDEX('Reference Sheet'!$O$2:$O$456, MATCH('Dell Laptops'!E20,'Reference Sheet'!$F$2:$F$456,0)),"")</f>
        <v/>
      </c>
    </row>
    <row r="21" spans="1:13" ht="57">
      <c r="A21" s="164" t="s">
        <v>89</v>
      </c>
      <c r="B21" s="17">
        <v>43211500</v>
      </c>
      <c r="C21" s="165" t="s">
        <v>407</v>
      </c>
      <c r="D21" s="165" t="s">
        <v>14</v>
      </c>
      <c r="E21" s="165" t="s">
        <v>418</v>
      </c>
      <c r="F21" s="176" t="s">
        <v>419</v>
      </c>
      <c r="G21" s="17" t="s">
        <v>16</v>
      </c>
      <c r="H21" s="17">
        <v>1</v>
      </c>
      <c r="I21" s="177">
        <v>0</v>
      </c>
      <c r="J21" s="168">
        <f t="shared" si="3"/>
        <v>0</v>
      </c>
      <c r="K21" s="54">
        <v>0.35</v>
      </c>
      <c r="L21" s="165" t="s">
        <v>397</v>
      </c>
      <c r="M21" s="22" t="str">
        <f>IFERROR(INDEX('Reference Sheet'!$O$2:$O$456, MATCH('Dell Laptops'!E21,'Reference Sheet'!$F$2:$F$456,0)),"")</f>
        <v/>
      </c>
    </row>
    <row r="22" spans="1:13" ht="57">
      <c r="A22" s="120" t="s">
        <v>420</v>
      </c>
      <c r="B22" s="121">
        <v>43211500</v>
      </c>
      <c r="C22" s="123" t="s">
        <v>421</v>
      </c>
      <c r="D22" s="123" t="s">
        <v>14</v>
      </c>
      <c r="E22" s="123" t="s">
        <v>421</v>
      </c>
      <c r="F22" s="178" t="s">
        <v>422</v>
      </c>
      <c r="G22" s="121" t="s">
        <v>16</v>
      </c>
      <c r="H22" s="121">
        <v>1</v>
      </c>
      <c r="I22" s="179">
        <v>180</v>
      </c>
      <c r="J22" s="126">
        <f t="shared" si="3"/>
        <v>117</v>
      </c>
      <c r="K22" s="127">
        <v>0.35</v>
      </c>
      <c r="L22" s="123" t="s">
        <v>414</v>
      </c>
      <c r="M22" s="22" t="str">
        <f>IFERROR(INDEX('Reference Sheet'!$O$2:$O$456, MATCH('Dell Laptops'!E22,'Reference Sheet'!$F$2:$F$456,0)),"")</f>
        <v>Components</v>
      </c>
    </row>
    <row r="23" spans="1:13" ht="57">
      <c r="A23" s="180" t="s">
        <v>423</v>
      </c>
      <c r="B23" s="181">
        <v>43211500</v>
      </c>
      <c r="C23" s="182" t="s">
        <v>424</v>
      </c>
      <c r="D23" s="182" t="s">
        <v>14</v>
      </c>
      <c r="E23" s="182" t="s">
        <v>424</v>
      </c>
      <c r="F23" s="183" t="s">
        <v>425</v>
      </c>
      <c r="G23" s="181" t="s">
        <v>16</v>
      </c>
      <c r="H23" s="181">
        <v>1</v>
      </c>
      <c r="I23" s="184">
        <v>741.43</v>
      </c>
      <c r="J23" s="185">
        <f t="shared" si="3"/>
        <v>481.92949999999996</v>
      </c>
      <c r="K23" s="186">
        <v>0.35</v>
      </c>
      <c r="L23" s="182" t="s">
        <v>397</v>
      </c>
      <c r="M23" s="22" t="str">
        <f>IFERROR(INDEX('Reference Sheet'!$O$2:$O$456, MATCH('Dell Laptops'!E23,'Reference Sheet'!$F$2:$F$456,0)),"")</f>
        <v>Components</v>
      </c>
    </row>
    <row r="24" spans="1:13" ht="57">
      <c r="A24" s="164" t="s">
        <v>426</v>
      </c>
      <c r="B24" s="17">
        <v>43211500</v>
      </c>
      <c r="C24" s="165" t="s">
        <v>427</v>
      </c>
      <c r="D24" s="165" t="s">
        <v>14</v>
      </c>
      <c r="E24" s="165" t="s">
        <v>427</v>
      </c>
      <c r="F24" s="169" t="s">
        <v>428</v>
      </c>
      <c r="G24" s="17" t="s">
        <v>16</v>
      </c>
      <c r="H24" s="17">
        <v>1</v>
      </c>
      <c r="I24" s="170">
        <v>588.57000000000005</v>
      </c>
      <c r="J24" s="168">
        <f t="shared" si="3"/>
        <v>382.57050000000004</v>
      </c>
      <c r="K24" s="54">
        <v>0.35</v>
      </c>
      <c r="L24" s="165" t="s">
        <v>397</v>
      </c>
      <c r="M24" s="22" t="str">
        <f>IFERROR(INDEX('Reference Sheet'!$O$2:$O$456, MATCH('Dell Laptops'!E24,'Reference Sheet'!$F$2:$F$456,0)),"")</f>
        <v>Components</v>
      </c>
    </row>
    <row r="25" spans="1:13" ht="57">
      <c r="A25" s="164" t="s">
        <v>102</v>
      </c>
      <c r="B25" s="17">
        <v>43211500</v>
      </c>
      <c r="C25" s="165" t="s">
        <v>404</v>
      </c>
      <c r="D25" s="165" t="s">
        <v>14</v>
      </c>
      <c r="E25" s="165" t="s">
        <v>404</v>
      </c>
      <c r="F25" s="187" t="s">
        <v>405</v>
      </c>
      <c r="G25" s="17" t="s">
        <v>16</v>
      </c>
      <c r="H25" s="17">
        <v>1</v>
      </c>
      <c r="I25" s="177">
        <v>500</v>
      </c>
      <c r="J25" s="168">
        <f t="shared" si="3"/>
        <v>325</v>
      </c>
      <c r="K25" s="54">
        <v>0.35</v>
      </c>
      <c r="L25" s="165" t="s">
        <v>410</v>
      </c>
      <c r="M25" s="22" t="str">
        <f>IFERROR(INDEX('Reference Sheet'!$O$2:$O$456, MATCH('Dell Laptops'!E25,'Reference Sheet'!$F$2:$F$456,0)),"")</f>
        <v>Components</v>
      </c>
    </row>
    <row r="26" spans="1:13" ht="57">
      <c r="A26" s="164" t="s">
        <v>429</v>
      </c>
      <c r="B26" s="17">
        <v>43211500</v>
      </c>
      <c r="C26" s="165" t="s">
        <v>430</v>
      </c>
      <c r="D26" s="165" t="s">
        <v>14</v>
      </c>
      <c r="E26" s="165" t="s">
        <v>430</v>
      </c>
      <c r="F26" s="187" t="s">
        <v>431</v>
      </c>
      <c r="G26" s="17" t="s">
        <v>16</v>
      </c>
      <c r="H26" s="17">
        <v>1</v>
      </c>
      <c r="I26" s="177">
        <v>400</v>
      </c>
      <c r="J26" s="168">
        <f t="shared" si="3"/>
        <v>260</v>
      </c>
      <c r="K26" s="54">
        <v>0.35</v>
      </c>
      <c r="L26" s="165" t="s">
        <v>414</v>
      </c>
      <c r="M26" s="22" t="str">
        <f>IFERROR(INDEX('Reference Sheet'!$O$2:$O$456, MATCH('Dell Laptops'!E26,'Reference Sheet'!$F$2:$F$456,0)),"")</f>
        <v>Components</v>
      </c>
    </row>
    <row r="27" spans="1:13" ht="42.75">
      <c r="A27" s="120" t="s">
        <v>432</v>
      </c>
      <c r="B27" s="121">
        <v>43211500</v>
      </c>
      <c r="C27" s="123" t="s">
        <v>433</v>
      </c>
      <c r="D27" s="123" t="s">
        <v>14</v>
      </c>
      <c r="E27" s="123" t="s">
        <v>433</v>
      </c>
      <c r="F27" s="188" t="s">
        <v>434</v>
      </c>
      <c r="G27" s="121" t="s">
        <v>16</v>
      </c>
      <c r="H27" s="121">
        <v>1</v>
      </c>
      <c r="I27" s="179">
        <v>330</v>
      </c>
      <c r="J27" s="126">
        <f t="shared" si="3"/>
        <v>214.5</v>
      </c>
      <c r="K27" s="127">
        <v>0.35</v>
      </c>
      <c r="L27" s="123" t="s">
        <v>406</v>
      </c>
      <c r="M27" s="22" t="str">
        <f>IFERROR(INDEX('Reference Sheet'!$O$2:$O$456, MATCH('Dell Laptops'!E27,'Reference Sheet'!$F$2:$F$456,0)),"")</f>
        <v>Components</v>
      </c>
    </row>
    <row r="28" spans="1:13" ht="57">
      <c r="A28" s="164" t="s">
        <v>435</v>
      </c>
      <c r="B28" s="17">
        <v>43211500</v>
      </c>
      <c r="C28" s="165" t="s">
        <v>436</v>
      </c>
      <c r="D28" s="165" t="s">
        <v>14</v>
      </c>
      <c r="E28" s="165" t="s">
        <v>436</v>
      </c>
      <c r="F28" s="169" t="s">
        <v>437</v>
      </c>
      <c r="G28" s="17" t="s">
        <v>16</v>
      </c>
      <c r="H28" s="17">
        <v>1</v>
      </c>
      <c r="I28" s="167">
        <v>30</v>
      </c>
      <c r="J28" s="168">
        <f t="shared" si="3"/>
        <v>19.5</v>
      </c>
      <c r="K28" s="54">
        <v>0.35</v>
      </c>
      <c r="L28" s="165" t="s">
        <v>414</v>
      </c>
      <c r="M28" s="22" t="str">
        <f>IFERROR(INDEX('Reference Sheet'!$O$2:$O$456, MATCH('Dell Laptops'!E28,'Reference Sheet'!$F$2:$F$456,0)),"")</f>
        <v>Components</v>
      </c>
    </row>
    <row r="29" spans="1:13" ht="57">
      <c r="A29" s="164" t="s">
        <v>438</v>
      </c>
      <c r="B29" s="17">
        <v>43211500</v>
      </c>
      <c r="C29" s="165" t="s">
        <v>439</v>
      </c>
      <c r="D29" s="165" t="s">
        <v>14</v>
      </c>
      <c r="E29" s="165" t="s">
        <v>439</v>
      </c>
      <c r="F29" s="169" t="s">
        <v>440</v>
      </c>
      <c r="G29" s="17" t="s">
        <v>16</v>
      </c>
      <c r="H29" s="17">
        <v>1</v>
      </c>
      <c r="I29" s="170">
        <v>0</v>
      </c>
      <c r="J29" s="168">
        <f t="shared" si="3"/>
        <v>0</v>
      </c>
      <c r="K29" s="54">
        <v>0.35</v>
      </c>
      <c r="L29" s="165" t="s">
        <v>414</v>
      </c>
      <c r="M29" s="22" t="str">
        <f>IFERROR(INDEX('Reference Sheet'!$O$2:$O$456, MATCH('Dell Laptops'!E29,'Reference Sheet'!$F$2:$F$456,0)),"")</f>
        <v>Components</v>
      </c>
    </row>
    <row r="30" spans="1:13" ht="42.75">
      <c r="A30" s="164">
        <v>1026</v>
      </c>
      <c r="B30" s="17">
        <v>43211500</v>
      </c>
      <c r="C30" s="165" t="s">
        <v>441</v>
      </c>
      <c r="D30" s="165" t="s">
        <v>14</v>
      </c>
      <c r="E30" s="165" t="s">
        <v>441</v>
      </c>
      <c r="F30" s="169" t="s">
        <v>442</v>
      </c>
      <c r="G30" s="17" t="s">
        <v>16</v>
      </c>
      <c r="H30" s="17">
        <v>1</v>
      </c>
      <c r="I30" s="170">
        <v>19.989999999999998</v>
      </c>
      <c r="J30" s="168">
        <f t="shared" si="3"/>
        <v>12.993499999999999</v>
      </c>
      <c r="K30" s="54">
        <v>0.35</v>
      </c>
      <c r="L30" s="165" t="s">
        <v>399</v>
      </c>
      <c r="M30" s="22" t="str">
        <f>IFERROR(INDEX('Reference Sheet'!$O$2:$O$456, MATCH('Dell Laptops'!E30,'Reference Sheet'!$F$2:$F$456,0)),"")</f>
        <v>Peripherals</v>
      </c>
    </row>
    <row r="31" spans="1:13" ht="42.75">
      <c r="A31" s="164" t="s">
        <v>443</v>
      </c>
      <c r="B31" s="17">
        <v>43211500</v>
      </c>
      <c r="C31" s="165" t="s">
        <v>444</v>
      </c>
      <c r="D31" s="165" t="s">
        <v>14</v>
      </c>
      <c r="E31" s="165" t="s">
        <v>444</v>
      </c>
      <c r="F31" s="169" t="s">
        <v>445</v>
      </c>
      <c r="G31" s="17" t="s">
        <v>16</v>
      </c>
      <c r="H31" s="17">
        <v>1</v>
      </c>
      <c r="I31" s="170">
        <v>29.99</v>
      </c>
      <c r="J31" s="168">
        <f t="shared" si="3"/>
        <v>19.493500000000001</v>
      </c>
      <c r="K31" s="54">
        <v>0.35</v>
      </c>
      <c r="L31" s="165" t="s">
        <v>399</v>
      </c>
      <c r="M31" s="22" t="str">
        <f>IFERROR(INDEX('Reference Sheet'!$O$2:$O$456, MATCH('Dell Laptops'!E31,'Reference Sheet'!$F$2:$F$456,0)),"")</f>
        <v>Peripherals</v>
      </c>
    </row>
    <row r="32" spans="1:13" ht="42.75">
      <c r="A32" s="164" t="s">
        <v>446</v>
      </c>
      <c r="B32" s="17">
        <v>43211500</v>
      </c>
      <c r="C32" s="165" t="s">
        <v>447</v>
      </c>
      <c r="D32" s="165" t="s">
        <v>14</v>
      </c>
      <c r="E32" s="165" t="s">
        <v>447</v>
      </c>
      <c r="F32" s="169" t="s">
        <v>448</v>
      </c>
      <c r="G32" s="17" t="s">
        <v>16</v>
      </c>
      <c r="H32" s="17">
        <v>1</v>
      </c>
      <c r="I32" s="170">
        <v>30</v>
      </c>
      <c r="J32" s="168">
        <f t="shared" si="3"/>
        <v>19.5</v>
      </c>
      <c r="K32" s="54">
        <v>0.35</v>
      </c>
      <c r="L32" s="165" t="s">
        <v>406</v>
      </c>
      <c r="M32" s="22" t="str">
        <f>IFERROR(INDEX('Reference Sheet'!$O$2:$O$456, MATCH('Dell Laptops'!E32,'Reference Sheet'!$F$2:$F$456,0)),"")</f>
        <v>Services</v>
      </c>
    </row>
    <row r="33" spans="1:13" ht="42.75">
      <c r="A33" s="164" t="s">
        <v>449</v>
      </c>
      <c r="B33" s="17">
        <v>43211500</v>
      </c>
      <c r="C33" s="165" t="s">
        <v>450</v>
      </c>
      <c r="D33" s="165" t="s">
        <v>14</v>
      </c>
      <c r="E33" s="165" t="s">
        <v>450</v>
      </c>
      <c r="F33" s="169" t="s">
        <v>413</v>
      </c>
      <c r="G33" s="17" t="s">
        <v>16</v>
      </c>
      <c r="H33" s="17">
        <v>1</v>
      </c>
      <c r="I33" s="170">
        <v>30</v>
      </c>
      <c r="J33" s="168">
        <f t="shared" si="3"/>
        <v>19.5</v>
      </c>
      <c r="K33" s="54">
        <v>0.35</v>
      </c>
      <c r="L33" s="165" t="s">
        <v>406</v>
      </c>
      <c r="M33" s="22" t="str">
        <f>IFERROR(INDEX('Reference Sheet'!$O$2:$O$456, MATCH('Dell Laptops'!E33,'Reference Sheet'!$F$2:$F$456,0)),"")</f>
        <v>Accessories</v>
      </c>
    </row>
    <row r="34" spans="1:13" ht="57">
      <c r="A34" s="164" t="s">
        <v>120</v>
      </c>
      <c r="B34" s="17">
        <v>43211500</v>
      </c>
      <c r="C34" s="165" t="s">
        <v>451</v>
      </c>
      <c r="D34" s="165" t="s">
        <v>14</v>
      </c>
      <c r="E34" s="165" t="s">
        <v>451</v>
      </c>
      <c r="F34" s="169" t="s">
        <v>452</v>
      </c>
      <c r="G34" s="17" t="s">
        <v>16</v>
      </c>
      <c r="H34" s="17">
        <v>1</v>
      </c>
      <c r="I34" s="170">
        <v>30</v>
      </c>
      <c r="J34" s="168">
        <f t="shared" si="3"/>
        <v>19.5</v>
      </c>
      <c r="K34" s="54">
        <v>0.35</v>
      </c>
      <c r="L34" s="165" t="s">
        <v>414</v>
      </c>
      <c r="M34" s="22" t="str">
        <f>IFERROR(INDEX('Reference Sheet'!$O$2:$O$456, MATCH('Dell Laptops'!E34,'Reference Sheet'!$F$2:$F$456,0)),"")</f>
        <v>Services</v>
      </c>
    </row>
    <row r="35" spans="1:13" ht="57">
      <c r="A35" s="164" t="s">
        <v>124</v>
      </c>
      <c r="B35" s="17">
        <v>43211500</v>
      </c>
      <c r="C35" s="165" t="s">
        <v>453</v>
      </c>
      <c r="D35" s="165" t="s">
        <v>14</v>
      </c>
      <c r="E35" s="165" t="s">
        <v>453</v>
      </c>
      <c r="F35" s="169" t="s">
        <v>454</v>
      </c>
      <c r="G35" s="17" t="s">
        <v>16</v>
      </c>
      <c r="H35" s="17">
        <v>1</v>
      </c>
      <c r="I35" s="170">
        <v>70</v>
      </c>
      <c r="J35" s="168">
        <f t="shared" si="3"/>
        <v>45.5</v>
      </c>
      <c r="K35" s="54">
        <v>0.35</v>
      </c>
      <c r="L35" s="165" t="s">
        <v>397</v>
      </c>
      <c r="M35" s="22" t="str">
        <f>IFERROR(INDEX('Reference Sheet'!$O$2:$O$456, MATCH('Dell Laptops'!E35,'Reference Sheet'!$F$2:$F$456,0)),"")</f>
        <v>Accessories</v>
      </c>
    </row>
    <row r="36" spans="1:13" ht="57">
      <c r="A36" s="164" t="s">
        <v>455</v>
      </c>
      <c r="B36" s="17">
        <v>43211500</v>
      </c>
      <c r="C36" s="171" t="s">
        <v>456</v>
      </c>
      <c r="D36" s="165" t="s">
        <v>14</v>
      </c>
      <c r="E36" s="171" t="s">
        <v>456</v>
      </c>
      <c r="F36" s="172" t="s">
        <v>457</v>
      </c>
      <c r="G36" s="17" t="s">
        <v>16</v>
      </c>
      <c r="H36" s="17">
        <v>1</v>
      </c>
      <c r="I36" s="168">
        <v>27.14</v>
      </c>
      <c r="J36" s="168">
        <f t="shared" si="3"/>
        <v>17.641000000000002</v>
      </c>
      <c r="K36" s="54">
        <v>0.35</v>
      </c>
      <c r="L36" s="165" t="s">
        <v>397</v>
      </c>
      <c r="M36" s="22" t="str">
        <f>IFERROR(INDEX('Reference Sheet'!$O$2:$O$456, MATCH('Dell Laptops'!E36,'Reference Sheet'!$F$2:$F$456,0)),"")</f>
        <v>Services</v>
      </c>
    </row>
    <row r="37" spans="1:13" ht="57">
      <c r="A37" s="164" t="s">
        <v>458</v>
      </c>
      <c r="B37" s="17">
        <v>43211500</v>
      </c>
      <c r="C37" s="171" t="s">
        <v>459</v>
      </c>
      <c r="D37" s="165" t="s">
        <v>14</v>
      </c>
      <c r="E37" s="171" t="s">
        <v>459</v>
      </c>
      <c r="F37" s="172" t="s">
        <v>460</v>
      </c>
      <c r="G37" s="17" t="s">
        <v>16</v>
      </c>
      <c r="H37" s="17">
        <v>1</v>
      </c>
      <c r="I37" s="168">
        <v>219.99</v>
      </c>
      <c r="J37" s="168">
        <f t="shared" si="3"/>
        <v>142.99350000000001</v>
      </c>
      <c r="K37" s="54">
        <v>0.35</v>
      </c>
      <c r="L37" s="165" t="s">
        <v>397</v>
      </c>
      <c r="M37" s="22" t="str">
        <f>IFERROR(INDEX('Reference Sheet'!$O$2:$O$456, MATCH('Dell Laptops'!E37,'Reference Sheet'!$F$2:$F$456,0)),"")</f>
        <v>Accessories</v>
      </c>
    </row>
    <row r="38" spans="1:13" ht="85.5">
      <c r="A38" s="164" t="s">
        <v>461</v>
      </c>
      <c r="B38" s="17">
        <v>43211500</v>
      </c>
      <c r="C38" s="171" t="s">
        <v>462</v>
      </c>
      <c r="D38" s="165" t="s">
        <v>14</v>
      </c>
      <c r="E38" s="171" t="s">
        <v>462</v>
      </c>
      <c r="F38" s="172" t="s">
        <v>463</v>
      </c>
      <c r="G38" s="17" t="s">
        <v>16</v>
      </c>
      <c r="H38" s="17">
        <v>1</v>
      </c>
      <c r="I38" s="168">
        <v>99.99</v>
      </c>
      <c r="J38" s="168">
        <f t="shared" si="3"/>
        <v>64.993499999999997</v>
      </c>
      <c r="K38" s="54">
        <v>0.35</v>
      </c>
      <c r="L38" s="165" t="s">
        <v>464</v>
      </c>
      <c r="M38" s="22" t="str">
        <f>IFERROR(INDEX('Reference Sheet'!$O$2:$O$456, MATCH('Dell Laptops'!E38,'Reference Sheet'!$F$2:$F$456,0)),"")</f>
        <v>Accessories</v>
      </c>
    </row>
    <row r="39" spans="1:13" ht="42.75">
      <c r="A39" s="164" t="s">
        <v>465</v>
      </c>
      <c r="B39" s="17">
        <v>43211500</v>
      </c>
      <c r="C39" s="171" t="s">
        <v>466</v>
      </c>
      <c r="D39" s="165" t="s">
        <v>14</v>
      </c>
      <c r="E39" s="171" t="s">
        <v>466</v>
      </c>
      <c r="F39" s="172" t="s">
        <v>467</v>
      </c>
      <c r="G39" s="17" t="s">
        <v>16</v>
      </c>
      <c r="H39" s="17">
        <v>1</v>
      </c>
      <c r="I39" s="168">
        <v>19.989999999999998</v>
      </c>
      <c r="J39" s="168">
        <f t="shared" si="3"/>
        <v>12.993499999999999</v>
      </c>
      <c r="K39" s="54">
        <v>0.35</v>
      </c>
      <c r="L39" s="165" t="s">
        <v>399</v>
      </c>
      <c r="M39" s="22" t="str">
        <f>IFERROR(INDEX('Reference Sheet'!$O$2:$O$456, MATCH('Dell Laptops'!E39,'Reference Sheet'!$F$2:$F$456,0)),"")</f>
        <v>Peripherals</v>
      </c>
    </row>
    <row r="40" spans="1:13" ht="57">
      <c r="A40" s="120" t="s">
        <v>468</v>
      </c>
      <c r="B40" s="121">
        <v>43211500</v>
      </c>
      <c r="C40" s="122" t="s">
        <v>469</v>
      </c>
      <c r="D40" s="123" t="s">
        <v>14</v>
      </c>
      <c r="E40" s="122" t="s">
        <v>469</v>
      </c>
      <c r="F40" s="189" t="s">
        <v>470</v>
      </c>
      <c r="G40" s="121" t="s">
        <v>16</v>
      </c>
      <c r="H40" s="121">
        <v>1</v>
      </c>
      <c r="I40" s="126">
        <v>320</v>
      </c>
      <c r="J40" s="126">
        <f t="shared" si="3"/>
        <v>208</v>
      </c>
      <c r="K40" s="127">
        <v>0.35</v>
      </c>
      <c r="L40" s="123" t="s">
        <v>414</v>
      </c>
      <c r="M40" s="22" t="str">
        <f>IFERROR(INDEX('Reference Sheet'!$O$2:$O$456, MATCH('Dell Laptops'!E40,'Reference Sheet'!$F$2:$F$456,0)),"")</f>
        <v>Components</v>
      </c>
    </row>
    <row r="41" spans="1:13" ht="57">
      <c r="A41" s="120" t="s">
        <v>471</v>
      </c>
      <c r="B41" s="121">
        <v>43211500</v>
      </c>
      <c r="C41" s="122" t="s">
        <v>472</v>
      </c>
      <c r="D41" s="123" t="s">
        <v>14</v>
      </c>
      <c r="E41" s="122" t="s">
        <v>472</v>
      </c>
      <c r="F41" s="189" t="s">
        <v>473</v>
      </c>
      <c r="G41" s="121" t="s">
        <v>16</v>
      </c>
      <c r="H41" s="121">
        <v>1</v>
      </c>
      <c r="I41" s="126">
        <v>284.29000000000002</v>
      </c>
      <c r="J41" s="126">
        <f t="shared" si="3"/>
        <v>184.78850000000003</v>
      </c>
      <c r="K41" s="127">
        <v>0.35</v>
      </c>
      <c r="L41" s="123" t="s">
        <v>397</v>
      </c>
      <c r="M41" s="22" t="str">
        <f>IFERROR(INDEX('Reference Sheet'!$O$2:$O$456, MATCH('Dell Laptops'!E41,'Reference Sheet'!$F$2:$F$456,0)),"")</f>
        <v>Components</v>
      </c>
    </row>
    <row r="42" spans="1:13" ht="57">
      <c r="A42" s="164" t="s">
        <v>142</v>
      </c>
      <c r="B42" s="17">
        <v>43211500</v>
      </c>
      <c r="C42" s="171" t="s">
        <v>474</v>
      </c>
      <c r="D42" s="165" t="s">
        <v>14</v>
      </c>
      <c r="E42" s="171" t="s">
        <v>474</v>
      </c>
      <c r="F42" s="172" t="s">
        <v>475</v>
      </c>
      <c r="G42" s="17" t="s">
        <v>16</v>
      </c>
      <c r="H42" s="17">
        <v>1</v>
      </c>
      <c r="I42" s="168">
        <v>84.29</v>
      </c>
      <c r="J42" s="168">
        <f t="shared" si="3"/>
        <v>54.788500000000006</v>
      </c>
      <c r="K42" s="54">
        <v>0.35</v>
      </c>
      <c r="L42" s="165" t="s">
        <v>397</v>
      </c>
      <c r="M42" s="22" t="str">
        <f>IFERROR(INDEX('Reference Sheet'!$O$2:$O$456, MATCH('Dell Laptops'!E42,'Reference Sheet'!$F$2:$F$456,0)),"")</f>
        <v>Components</v>
      </c>
    </row>
    <row r="43" spans="1:13" ht="57">
      <c r="A43" s="164" t="s">
        <v>476</v>
      </c>
      <c r="B43" s="17">
        <v>43211500</v>
      </c>
      <c r="C43" s="165" t="s">
        <v>477</v>
      </c>
      <c r="D43" s="165" t="s">
        <v>14</v>
      </c>
      <c r="E43" s="165" t="s">
        <v>477</v>
      </c>
      <c r="F43" s="166" t="s">
        <v>478</v>
      </c>
      <c r="G43" s="17" t="s">
        <v>16</v>
      </c>
      <c r="H43" s="17">
        <v>1</v>
      </c>
      <c r="I43" s="170">
        <v>30</v>
      </c>
      <c r="J43" s="168">
        <f t="shared" si="3"/>
        <v>19.5</v>
      </c>
      <c r="K43" s="54">
        <v>0.35</v>
      </c>
      <c r="L43" s="165" t="s">
        <v>479</v>
      </c>
      <c r="M43" s="22" t="str">
        <f>IFERROR(INDEX('Reference Sheet'!$O$2:$O$456, MATCH('Dell Laptops'!E43,'Reference Sheet'!$F$2:$F$456,0)),"")</f>
        <v>Accessories</v>
      </c>
    </row>
    <row r="44" spans="1:13" ht="85.5">
      <c r="A44" s="164" t="s">
        <v>151</v>
      </c>
      <c r="B44" s="17">
        <v>43211500</v>
      </c>
      <c r="C44" s="165" t="s">
        <v>480</v>
      </c>
      <c r="D44" s="165" t="s">
        <v>14</v>
      </c>
      <c r="E44" s="165" t="s">
        <v>480</v>
      </c>
      <c r="F44" s="166" t="s">
        <v>481</v>
      </c>
      <c r="G44" s="17" t="s">
        <v>16</v>
      </c>
      <c r="H44" s="17">
        <v>1</v>
      </c>
      <c r="I44" s="167">
        <v>169</v>
      </c>
      <c r="J44" s="168">
        <f t="shared" si="3"/>
        <v>109.85000000000001</v>
      </c>
      <c r="K44" s="54">
        <v>0.35</v>
      </c>
      <c r="L44" s="165" t="s">
        <v>464</v>
      </c>
      <c r="M44" s="22" t="str">
        <f>IFERROR(INDEX('Reference Sheet'!$O$2:$O$456, MATCH('Dell Laptops'!E44,'Reference Sheet'!$F$2:$F$456,0)),"")</f>
        <v>Accessories</v>
      </c>
    </row>
    <row r="45" spans="1:13" ht="57">
      <c r="A45" s="164">
        <v>1045</v>
      </c>
      <c r="B45" s="17">
        <v>81110000</v>
      </c>
      <c r="C45" s="165" t="s">
        <v>482</v>
      </c>
      <c r="D45" s="165" t="s">
        <v>14</v>
      </c>
      <c r="E45" s="165" t="s">
        <v>482</v>
      </c>
      <c r="F45" s="166" t="s">
        <v>483</v>
      </c>
      <c r="G45" s="17" t="s">
        <v>16</v>
      </c>
      <c r="H45" s="17">
        <v>1</v>
      </c>
      <c r="I45" s="170">
        <v>30</v>
      </c>
      <c r="J45" s="168">
        <f t="shared" si="3"/>
        <v>19.5</v>
      </c>
      <c r="K45" s="54">
        <v>0.35</v>
      </c>
      <c r="L45" s="165" t="s">
        <v>397</v>
      </c>
      <c r="M45" s="22" t="str">
        <f>IFERROR(INDEX('Reference Sheet'!$O$2:$O$456, MATCH('Dell Laptops'!E45,'Reference Sheet'!$F$2:$F$456,0)),"")</f>
        <v>Services</v>
      </c>
    </row>
    <row r="46" spans="1:13" ht="85.5">
      <c r="A46" s="164">
        <v>1046</v>
      </c>
      <c r="B46" s="17">
        <v>81110000</v>
      </c>
      <c r="C46" s="165" t="s">
        <v>484</v>
      </c>
      <c r="D46" s="165" t="s">
        <v>14</v>
      </c>
      <c r="E46" s="165" t="s">
        <v>484</v>
      </c>
      <c r="F46" s="166" t="s">
        <v>483</v>
      </c>
      <c r="G46" s="17" t="s">
        <v>16</v>
      </c>
      <c r="H46" s="17">
        <v>1</v>
      </c>
      <c r="I46" s="170">
        <v>30</v>
      </c>
      <c r="J46" s="168">
        <f t="shared" si="3"/>
        <v>19.5</v>
      </c>
      <c r="K46" s="54">
        <v>0.35</v>
      </c>
      <c r="L46" s="165" t="s">
        <v>464</v>
      </c>
      <c r="M46" s="22" t="str">
        <f>IFERROR(INDEX('Reference Sheet'!$O$2:$O$456, MATCH('Dell Laptops'!E46,'Reference Sheet'!$F$2:$F$456,0)),"")</f>
        <v>Services</v>
      </c>
    </row>
    <row r="47" spans="1:13" ht="57">
      <c r="A47" s="164">
        <v>1047</v>
      </c>
      <c r="B47" s="17">
        <v>81110000</v>
      </c>
      <c r="C47" s="165" t="s">
        <v>485</v>
      </c>
      <c r="D47" s="165" t="s">
        <v>14</v>
      </c>
      <c r="E47" s="165" t="s">
        <v>485</v>
      </c>
      <c r="F47" s="166" t="s">
        <v>486</v>
      </c>
      <c r="G47" s="17" t="s">
        <v>16</v>
      </c>
      <c r="H47" s="17">
        <v>1</v>
      </c>
      <c r="I47" s="170">
        <v>25</v>
      </c>
      <c r="J47" s="168">
        <f t="shared" si="3"/>
        <v>16.25</v>
      </c>
      <c r="K47" s="54">
        <v>0.35</v>
      </c>
      <c r="L47" s="165" t="s">
        <v>397</v>
      </c>
      <c r="M47" s="22" t="str">
        <f>IFERROR(INDEX('Reference Sheet'!$O$2:$O$456, MATCH('Dell Laptops'!E47,'Reference Sheet'!$F$2:$F$456,0)),"")</f>
        <v>Services</v>
      </c>
    </row>
    <row r="48" spans="1:13" ht="57">
      <c r="A48" s="164">
        <v>1048</v>
      </c>
      <c r="B48" s="17">
        <v>81110000</v>
      </c>
      <c r="C48" s="165" t="s">
        <v>487</v>
      </c>
      <c r="D48" s="165" t="s">
        <v>14</v>
      </c>
      <c r="E48" s="165" t="s">
        <v>487</v>
      </c>
      <c r="F48" s="166" t="s">
        <v>486</v>
      </c>
      <c r="G48" s="17" t="s">
        <v>16</v>
      </c>
      <c r="H48" s="17">
        <v>1</v>
      </c>
      <c r="I48" s="170">
        <v>25</v>
      </c>
      <c r="J48" s="168">
        <f t="shared" si="3"/>
        <v>16.25</v>
      </c>
      <c r="K48" s="54">
        <v>0.35</v>
      </c>
      <c r="L48" s="165" t="s">
        <v>488</v>
      </c>
      <c r="M48" s="22" t="str">
        <f>IFERROR(INDEX('Reference Sheet'!$O$2:$O$456, MATCH('Dell Laptops'!E48,'Reference Sheet'!$F$2:$F$456,0)),"")</f>
        <v>Services</v>
      </c>
    </row>
    <row r="49" spans="1:13" ht="57">
      <c r="A49" s="164">
        <v>1049</v>
      </c>
      <c r="B49" s="17">
        <v>81110000</v>
      </c>
      <c r="C49" s="165" t="s">
        <v>489</v>
      </c>
      <c r="D49" s="165" t="s">
        <v>14</v>
      </c>
      <c r="E49" s="165" t="s">
        <v>489</v>
      </c>
      <c r="F49" s="190" t="s">
        <v>490</v>
      </c>
      <c r="G49" s="17" t="s">
        <v>16</v>
      </c>
      <c r="H49" s="17">
        <v>1</v>
      </c>
      <c r="I49" s="177">
        <v>20</v>
      </c>
      <c r="J49" s="168">
        <f t="shared" si="3"/>
        <v>13</v>
      </c>
      <c r="K49" s="54">
        <v>0.35</v>
      </c>
      <c r="L49" s="165" t="s">
        <v>397</v>
      </c>
      <c r="M49" s="22" t="str">
        <f>IFERROR(INDEX('Reference Sheet'!$O$2:$O$456, MATCH('Dell Laptops'!E49,'Reference Sheet'!$F$2:$F$456,0)),"")</f>
        <v>Services</v>
      </c>
    </row>
    <row r="50" spans="1:13" ht="57">
      <c r="A50" s="164">
        <v>1050</v>
      </c>
      <c r="B50" s="17">
        <v>81110000</v>
      </c>
      <c r="C50" s="165" t="s">
        <v>491</v>
      </c>
      <c r="D50" s="165" t="s">
        <v>14</v>
      </c>
      <c r="E50" s="165" t="s">
        <v>491</v>
      </c>
      <c r="F50" s="169" t="s">
        <v>490</v>
      </c>
      <c r="G50" s="17" t="s">
        <v>16</v>
      </c>
      <c r="H50" s="17">
        <v>1</v>
      </c>
      <c r="I50" s="170">
        <v>20</v>
      </c>
      <c r="J50" s="168">
        <f t="shared" si="3"/>
        <v>13</v>
      </c>
      <c r="K50" s="54">
        <v>0.35</v>
      </c>
      <c r="L50" s="165" t="s">
        <v>488</v>
      </c>
      <c r="M50" s="22" t="str">
        <f>IFERROR(INDEX('Reference Sheet'!$O$2:$O$456, MATCH('Dell Laptops'!E50,'Reference Sheet'!$F$2:$F$456,0)),"")</f>
        <v>Services</v>
      </c>
    </row>
    <row r="51" spans="1:13" ht="42.75">
      <c r="A51" s="120" t="s">
        <v>492</v>
      </c>
      <c r="B51" s="121">
        <v>43211500</v>
      </c>
      <c r="C51" s="123" t="s">
        <v>493</v>
      </c>
      <c r="D51" s="123" t="s">
        <v>14</v>
      </c>
      <c r="E51" s="123" t="s">
        <v>493</v>
      </c>
      <c r="F51" s="191" t="s">
        <v>494</v>
      </c>
      <c r="G51" s="121" t="s">
        <v>16</v>
      </c>
      <c r="H51" s="121">
        <v>1</v>
      </c>
      <c r="I51" s="125">
        <v>52.99</v>
      </c>
      <c r="J51" s="126">
        <f t="shared" si="3"/>
        <v>34.4435</v>
      </c>
      <c r="K51" s="127">
        <v>0.35</v>
      </c>
      <c r="L51" s="123" t="s">
        <v>399</v>
      </c>
      <c r="M51" s="22" t="str">
        <f>IFERROR(INDEX('Reference Sheet'!$O$2:$O$456, MATCH('Dell Laptops'!E51,'Reference Sheet'!$F$2:$F$456,0)),"")</f>
        <v>Accessories</v>
      </c>
    </row>
    <row r="52" spans="1:13" ht="42.75">
      <c r="A52" s="164" t="s">
        <v>495</v>
      </c>
      <c r="B52" s="17">
        <v>43211500</v>
      </c>
      <c r="C52" s="165" t="s">
        <v>496</v>
      </c>
      <c r="D52" s="165" t="s">
        <v>14</v>
      </c>
      <c r="E52" s="165" t="s">
        <v>496</v>
      </c>
      <c r="F52" s="174" t="s">
        <v>497</v>
      </c>
      <c r="G52" s="17" t="s">
        <v>16</v>
      </c>
      <c r="H52" s="17">
        <v>1</v>
      </c>
      <c r="I52" s="167">
        <v>69.989999999999995</v>
      </c>
      <c r="J52" s="168">
        <f t="shared" si="3"/>
        <v>45.493499999999997</v>
      </c>
      <c r="K52" s="54">
        <v>0.35</v>
      </c>
      <c r="L52" s="165" t="s">
        <v>399</v>
      </c>
      <c r="M52" s="22" t="str">
        <f>IFERROR(INDEX('Reference Sheet'!$O$2:$O$456, MATCH('Dell Laptops'!E52,'Reference Sheet'!$F$2:$F$456,0)),"")</f>
        <v>Accessories</v>
      </c>
    </row>
    <row r="53" spans="1:13" ht="42.75">
      <c r="A53" s="164">
        <v>1053</v>
      </c>
      <c r="B53" s="17">
        <v>43211500</v>
      </c>
      <c r="C53" s="165" t="s">
        <v>75</v>
      </c>
      <c r="D53" s="165" t="s">
        <v>14</v>
      </c>
      <c r="E53" s="165" t="s">
        <v>75</v>
      </c>
      <c r="F53" s="169" t="s">
        <v>498</v>
      </c>
      <c r="G53" s="17" t="s">
        <v>16</v>
      </c>
      <c r="H53" s="17">
        <v>1</v>
      </c>
      <c r="I53" s="170">
        <v>29.99</v>
      </c>
      <c r="J53" s="168">
        <f t="shared" si="3"/>
        <v>19.493500000000001</v>
      </c>
      <c r="K53" s="54">
        <v>0.35</v>
      </c>
      <c r="L53" s="165" t="s">
        <v>399</v>
      </c>
      <c r="M53" s="22" t="str">
        <f>IFERROR(INDEX('Reference Sheet'!$O$2:$O$456, MATCH('Dell Laptops'!E53,'Reference Sheet'!$F$2:$F$456,0)),"")</f>
        <v>Peripherals</v>
      </c>
    </row>
    <row r="54" spans="1:13" ht="42.75">
      <c r="A54" s="164" t="s">
        <v>174</v>
      </c>
      <c r="B54" s="17">
        <v>43211500</v>
      </c>
      <c r="C54" s="165" t="s">
        <v>499</v>
      </c>
      <c r="D54" s="165" t="s">
        <v>14</v>
      </c>
      <c r="E54" s="165" t="s">
        <v>499</v>
      </c>
      <c r="F54" s="169" t="s">
        <v>500</v>
      </c>
      <c r="G54" s="17" t="s">
        <v>16</v>
      </c>
      <c r="H54" s="17">
        <v>1</v>
      </c>
      <c r="I54" s="170">
        <v>59.99</v>
      </c>
      <c r="J54" s="168">
        <f t="shared" si="3"/>
        <v>38.993500000000004</v>
      </c>
      <c r="K54" s="54">
        <v>0.35</v>
      </c>
      <c r="L54" s="165" t="s">
        <v>399</v>
      </c>
      <c r="M54" s="22" t="str">
        <f>IFERROR(INDEX('Reference Sheet'!$O$2:$O$456, MATCH('Dell Laptops'!E54,'Reference Sheet'!$F$2:$F$456,0)),"")</f>
        <v>Accessories</v>
      </c>
    </row>
    <row r="55" spans="1:13" ht="57">
      <c r="A55" s="120" t="s">
        <v>178</v>
      </c>
      <c r="B55" s="121">
        <v>43211500</v>
      </c>
      <c r="C55" s="123" t="s">
        <v>421</v>
      </c>
      <c r="D55" s="123" t="s">
        <v>14</v>
      </c>
      <c r="E55" s="123" t="s">
        <v>421</v>
      </c>
      <c r="F55" s="188" t="s">
        <v>501</v>
      </c>
      <c r="G55" s="121" t="s">
        <v>16</v>
      </c>
      <c r="H55" s="121">
        <v>1</v>
      </c>
      <c r="I55" s="192">
        <v>180</v>
      </c>
      <c r="J55" s="126">
        <f t="shared" si="3"/>
        <v>117</v>
      </c>
      <c r="K55" s="127">
        <v>0.35</v>
      </c>
      <c r="L55" s="123" t="s">
        <v>410</v>
      </c>
      <c r="M55" s="22" t="str">
        <f>IFERROR(INDEX('Reference Sheet'!$O$2:$O$456, MATCH('Dell Laptops'!E55,'Reference Sheet'!$F$2:$F$456,0)),"")</f>
        <v>Components</v>
      </c>
    </row>
    <row r="56" spans="1:13" ht="42.75">
      <c r="A56" s="164" t="s">
        <v>502</v>
      </c>
      <c r="B56" s="17">
        <v>43211500</v>
      </c>
      <c r="C56" s="193" t="s">
        <v>503</v>
      </c>
      <c r="D56" s="165" t="s">
        <v>14</v>
      </c>
      <c r="E56" s="193" t="s">
        <v>503</v>
      </c>
      <c r="F56" s="194" t="s">
        <v>504</v>
      </c>
      <c r="G56" s="17" t="s">
        <v>16</v>
      </c>
      <c r="H56" s="17">
        <v>1</v>
      </c>
      <c r="I56" s="170">
        <v>39.85</v>
      </c>
      <c r="J56" s="168">
        <f t="shared" si="3"/>
        <v>25.902500000000003</v>
      </c>
      <c r="K56" s="54">
        <v>0.35</v>
      </c>
      <c r="L56" s="165" t="s">
        <v>399</v>
      </c>
      <c r="M56" s="22" t="str">
        <f>IFERROR(INDEX('Reference Sheet'!$O$2:$O$456, MATCH('Dell Laptops'!E56,'Reference Sheet'!$F$2:$F$456,0)),"")</f>
        <v/>
      </c>
    </row>
    <row r="57" spans="1:13" ht="42.75">
      <c r="A57" s="120" t="s">
        <v>505</v>
      </c>
      <c r="B57" s="121">
        <v>43211500</v>
      </c>
      <c r="C57" s="123" t="s">
        <v>469</v>
      </c>
      <c r="D57" s="123" t="s">
        <v>14</v>
      </c>
      <c r="E57" s="123" t="s">
        <v>469</v>
      </c>
      <c r="F57" s="124" t="s">
        <v>224</v>
      </c>
      <c r="G57" s="121" t="s">
        <v>16</v>
      </c>
      <c r="H57" s="121">
        <v>1</v>
      </c>
      <c r="I57" s="125">
        <v>320</v>
      </c>
      <c r="J57" s="126">
        <f t="shared" si="3"/>
        <v>208</v>
      </c>
      <c r="K57" s="127">
        <v>0.35</v>
      </c>
      <c r="L57" s="123" t="s">
        <v>406</v>
      </c>
      <c r="M57" s="22" t="str">
        <f>IFERROR(INDEX('Reference Sheet'!$O$2:$O$456, MATCH('Dell Laptops'!E57,'Reference Sheet'!$F$2:$F$456,0)),"")</f>
        <v>Components</v>
      </c>
    </row>
    <row r="58" spans="1:13" ht="57">
      <c r="A58" s="120" t="s">
        <v>506</v>
      </c>
      <c r="B58" s="121">
        <v>43211500</v>
      </c>
      <c r="C58" s="195" t="s">
        <v>507</v>
      </c>
      <c r="D58" s="123" t="s">
        <v>14</v>
      </c>
      <c r="E58" s="195" t="s">
        <v>507</v>
      </c>
      <c r="F58" s="196" t="s">
        <v>508</v>
      </c>
      <c r="G58" s="121" t="s">
        <v>16</v>
      </c>
      <c r="H58" s="121">
        <v>1</v>
      </c>
      <c r="I58" s="192">
        <v>280</v>
      </c>
      <c r="J58" s="126">
        <f t="shared" si="3"/>
        <v>182</v>
      </c>
      <c r="K58" s="127">
        <v>0.35</v>
      </c>
      <c r="L58" s="123" t="s">
        <v>410</v>
      </c>
      <c r="M58" s="22" t="str">
        <f>IFERROR(INDEX('Reference Sheet'!$O$2:$O$456, MATCH('Dell Laptops'!E58,'Reference Sheet'!$F$2:$F$456,0)),"")</f>
        <v>Accessories</v>
      </c>
    </row>
    <row r="59" spans="1:13" ht="57">
      <c r="A59" s="180" t="s">
        <v>509</v>
      </c>
      <c r="B59" s="181">
        <v>43211500</v>
      </c>
      <c r="C59" s="197" t="s">
        <v>510</v>
      </c>
      <c r="D59" s="182" t="s">
        <v>14</v>
      </c>
      <c r="E59" s="197" t="s">
        <v>510</v>
      </c>
      <c r="F59" s="198" t="s">
        <v>511</v>
      </c>
      <c r="G59" s="181" t="s">
        <v>16</v>
      </c>
      <c r="H59" s="181">
        <v>1</v>
      </c>
      <c r="I59" s="199">
        <v>379</v>
      </c>
      <c r="J59" s="185">
        <f t="shared" si="3"/>
        <v>246.35</v>
      </c>
      <c r="K59" s="186">
        <v>0.35</v>
      </c>
      <c r="L59" s="182" t="s">
        <v>414</v>
      </c>
      <c r="M59" s="22" t="str">
        <f>IFERROR(INDEX('Reference Sheet'!$O$2:$O$456, MATCH('Dell Laptops'!E59,'Reference Sheet'!$F$2:$F$456,0)),"")</f>
        <v>Accessories</v>
      </c>
    </row>
    <row r="60" spans="1:13" ht="57">
      <c r="A60" s="164" t="s">
        <v>199</v>
      </c>
      <c r="B60" s="17">
        <v>43211500</v>
      </c>
      <c r="C60" s="200" t="s">
        <v>512</v>
      </c>
      <c r="D60" s="165" t="s">
        <v>14</v>
      </c>
      <c r="E60" s="200" t="s">
        <v>512</v>
      </c>
      <c r="F60" s="201" t="s">
        <v>513</v>
      </c>
      <c r="G60" s="17" t="s">
        <v>16</v>
      </c>
      <c r="H60" s="17">
        <v>1</v>
      </c>
      <c r="I60" s="170">
        <v>50</v>
      </c>
      <c r="J60" s="168">
        <f t="shared" si="3"/>
        <v>32.5</v>
      </c>
      <c r="K60" s="54">
        <v>0.35</v>
      </c>
      <c r="L60" s="165" t="s">
        <v>410</v>
      </c>
      <c r="M60" s="22" t="str">
        <f>IFERROR(INDEX('Reference Sheet'!$O$2:$O$456, MATCH('Dell Laptops'!E60,'Reference Sheet'!$F$2:$F$456,0)),"")</f>
        <v>Peripherals</v>
      </c>
    </row>
    <row r="61" spans="1:13" ht="57">
      <c r="A61" s="180" t="s">
        <v>202</v>
      </c>
      <c r="B61" s="181">
        <v>43211500</v>
      </c>
      <c r="C61" s="195" t="s">
        <v>514</v>
      </c>
      <c r="D61" s="182" t="s">
        <v>14</v>
      </c>
      <c r="E61" s="195" t="s">
        <v>514</v>
      </c>
      <c r="F61" s="198" t="s">
        <v>515</v>
      </c>
      <c r="G61" s="181" t="s">
        <v>16</v>
      </c>
      <c r="H61" s="181">
        <v>1</v>
      </c>
      <c r="I61" s="199">
        <v>280</v>
      </c>
      <c r="J61" s="185">
        <f t="shared" si="3"/>
        <v>182</v>
      </c>
      <c r="K61" s="186">
        <v>0.35</v>
      </c>
      <c r="L61" s="182" t="s">
        <v>410</v>
      </c>
      <c r="M61" s="22" t="str">
        <f>IFERROR(INDEX('Reference Sheet'!$O$2:$O$456, MATCH('Dell Laptops'!E61,'Reference Sheet'!$F$2:$F$456,0)),"")</f>
        <v>Accessories</v>
      </c>
    </row>
    <row r="62" spans="1:13" ht="57">
      <c r="A62" s="164" t="s">
        <v>205</v>
      </c>
      <c r="B62" s="17">
        <v>43211500</v>
      </c>
      <c r="C62" s="202" t="s">
        <v>516</v>
      </c>
      <c r="D62" s="165" t="s">
        <v>14</v>
      </c>
      <c r="E62" s="202" t="s">
        <v>516</v>
      </c>
      <c r="F62" s="201" t="s">
        <v>517</v>
      </c>
      <c r="G62" s="17" t="s">
        <v>16</v>
      </c>
      <c r="H62" s="17">
        <v>1</v>
      </c>
      <c r="I62" s="170">
        <v>480</v>
      </c>
      <c r="J62" s="168">
        <f t="shared" si="3"/>
        <v>312</v>
      </c>
      <c r="K62" s="54">
        <v>0.35</v>
      </c>
      <c r="L62" s="203" t="s">
        <v>414</v>
      </c>
      <c r="M62" s="22" t="str">
        <f>IFERROR(INDEX('Reference Sheet'!$O$2:$O$456, MATCH('Dell Laptops'!E62,'Reference Sheet'!$F$2:$F$456,0)),"")</f>
        <v>Accessories</v>
      </c>
    </row>
    <row r="63" spans="1:13" ht="57">
      <c r="A63" s="164" t="s">
        <v>518</v>
      </c>
      <c r="B63" s="17">
        <v>43211500</v>
      </c>
      <c r="C63" s="200" t="s">
        <v>430</v>
      </c>
      <c r="D63" s="165" t="s">
        <v>14</v>
      </c>
      <c r="E63" s="200" t="s">
        <v>430</v>
      </c>
      <c r="F63" s="201" t="s">
        <v>431</v>
      </c>
      <c r="G63" s="17" t="s">
        <v>16</v>
      </c>
      <c r="H63" s="17">
        <v>1</v>
      </c>
      <c r="I63" s="170">
        <v>400</v>
      </c>
      <c r="J63" s="168">
        <f>I63*0.65</f>
        <v>260</v>
      </c>
      <c r="K63" s="54">
        <v>0.35</v>
      </c>
      <c r="L63" s="203" t="s">
        <v>414</v>
      </c>
      <c r="M63" s="22" t="str">
        <f>IFERROR(INDEX('Reference Sheet'!$O$2:$O$456, MATCH('Dell Laptops'!E63,'Reference Sheet'!$F$2:$F$456,0)),"")</f>
        <v>Components</v>
      </c>
    </row>
    <row r="64" spans="1:13" ht="42.75">
      <c r="A64" s="204">
        <v>1066</v>
      </c>
      <c r="B64" s="205">
        <v>43211500</v>
      </c>
      <c r="C64" s="202" t="s">
        <v>519</v>
      </c>
      <c r="D64" s="203" t="s">
        <v>14</v>
      </c>
      <c r="E64" s="202" t="s">
        <v>519</v>
      </c>
      <c r="F64" s="201" t="s">
        <v>520</v>
      </c>
      <c r="G64" s="205" t="s">
        <v>16</v>
      </c>
      <c r="H64" s="205">
        <v>1</v>
      </c>
      <c r="I64" s="206">
        <v>129</v>
      </c>
      <c r="J64" s="207">
        <f t="shared" ref="J64:J71" si="4">I64*0.65</f>
        <v>83.850000000000009</v>
      </c>
      <c r="K64" s="208">
        <v>0.35</v>
      </c>
      <c r="L64" s="203" t="s">
        <v>399</v>
      </c>
      <c r="M64" s="22" t="str">
        <f>IFERROR(INDEX('Reference Sheet'!$O$2:$O$456, MATCH('Dell Laptops'!E64,'Reference Sheet'!$F$2:$F$456,0)),"")</f>
        <v>Services</v>
      </c>
    </row>
    <row r="65" spans="1:13" ht="42.75">
      <c r="A65" s="120" t="s">
        <v>521</v>
      </c>
      <c r="B65" s="121">
        <v>43211500</v>
      </c>
      <c r="C65" s="195" t="s">
        <v>433</v>
      </c>
      <c r="D65" s="123" t="s">
        <v>14</v>
      </c>
      <c r="E65" s="195" t="s">
        <v>433</v>
      </c>
      <c r="F65" s="198" t="s">
        <v>522</v>
      </c>
      <c r="G65" s="121" t="s">
        <v>16</v>
      </c>
      <c r="H65" s="121">
        <v>1</v>
      </c>
      <c r="I65" s="192">
        <v>330</v>
      </c>
      <c r="J65" s="126">
        <f t="shared" si="4"/>
        <v>214.5</v>
      </c>
      <c r="K65" s="127">
        <v>0.35</v>
      </c>
      <c r="L65" s="123" t="s">
        <v>399</v>
      </c>
      <c r="M65" s="22" t="str">
        <f>IFERROR(INDEX('Reference Sheet'!$O$2:$O$456, MATCH('Dell Laptops'!E65,'Reference Sheet'!$F$2:$F$456,0)),"")</f>
        <v>Components</v>
      </c>
    </row>
    <row r="66" spans="1:13" ht="42.75">
      <c r="A66" s="164" t="s">
        <v>523</v>
      </c>
      <c r="B66" s="17">
        <v>43211500</v>
      </c>
      <c r="C66" s="200" t="s">
        <v>524</v>
      </c>
      <c r="D66" s="165" t="s">
        <v>14</v>
      </c>
      <c r="E66" s="200" t="s">
        <v>524</v>
      </c>
      <c r="F66" s="201" t="s">
        <v>525</v>
      </c>
      <c r="G66" s="17" t="s">
        <v>16</v>
      </c>
      <c r="H66" s="17">
        <v>1</v>
      </c>
      <c r="I66" s="170">
        <v>25</v>
      </c>
      <c r="J66" s="168">
        <f t="shared" si="4"/>
        <v>16.25</v>
      </c>
      <c r="K66" s="54">
        <v>0.35</v>
      </c>
      <c r="L66" s="165" t="s">
        <v>399</v>
      </c>
      <c r="M66" s="22" t="str">
        <f>IFERROR(INDEX('Reference Sheet'!$O$2:$O$456, MATCH('Dell Laptops'!E66,'Reference Sheet'!$F$2:$F$456,0)),"")</f>
        <v>Accessories</v>
      </c>
    </row>
    <row r="67" spans="1:13" ht="42.75">
      <c r="A67" s="204">
        <v>1070</v>
      </c>
      <c r="B67" s="17">
        <v>43211500</v>
      </c>
      <c r="C67" s="200" t="s">
        <v>526</v>
      </c>
      <c r="D67" s="165" t="s">
        <v>14</v>
      </c>
      <c r="E67" s="200" t="s">
        <v>526</v>
      </c>
      <c r="F67" s="201" t="s">
        <v>527</v>
      </c>
      <c r="G67" s="17" t="s">
        <v>16</v>
      </c>
      <c r="H67" s="17">
        <v>1</v>
      </c>
      <c r="I67" s="170">
        <v>99.99</v>
      </c>
      <c r="J67" s="168">
        <f t="shared" si="4"/>
        <v>64.993499999999997</v>
      </c>
      <c r="K67" s="54">
        <v>0.35</v>
      </c>
      <c r="L67" s="165" t="s">
        <v>399</v>
      </c>
      <c r="M67" s="22" t="str">
        <f>IFERROR(INDEX('Reference Sheet'!$O$2:$O$456, MATCH('Dell Laptops'!E67,'Reference Sheet'!$F$2:$F$456,0)),"")</f>
        <v>Accessories</v>
      </c>
    </row>
    <row r="68" spans="1:13" ht="42.75">
      <c r="A68" s="164" t="s">
        <v>528</v>
      </c>
      <c r="B68" s="17">
        <v>43211500</v>
      </c>
      <c r="C68" s="200" t="s">
        <v>529</v>
      </c>
      <c r="D68" s="165" t="s">
        <v>14</v>
      </c>
      <c r="E68" s="200" t="s">
        <v>529</v>
      </c>
      <c r="F68" s="201" t="s">
        <v>530</v>
      </c>
      <c r="G68" s="17" t="s">
        <v>16</v>
      </c>
      <c r="H68" s="17">
        <v>1</v>
      </c>
      <c r="I68" s="170">
        <v>139.99</v>
      </c>
      <c r="J68" s="168">
        <f t="shared" si="4"/>
        <v>90.993500000000012</v>
      </c>
      <c r="K68" s="54">
        <v>0.35</v>
      </c>
      <c r="L68" s="165" t="s">
        <v>399</v>
      </c>
      <c r="M68" s="22" t="str">
        <f>IFERROR(INDEX('Reference Sheet'!$O$2:$O$456, MATCH('Dell Laptops'!E68,'Reference Sheet'!$F$2:$F$456,0)),"")</f>
        <v>Accessories</v>
      </c>
    </row>
    <row r="69" spans="1:13" ht="57">
      <c r="A69" s="164" t="s">
        <v>531</v>
      </c>
      <c r="B69" s="17">
        <v>43211500</v>
      </c>
      <c r="C69" s="165" t="s">
        <v>412</v>
      </c>
      <c r="D69" s="165" t="s">
        <v>14</v>
      </c>
      <c r="E69" s="165" t="s">
        <v>412</v>
      </c>
      <c r="F69" s="175" t="s">
        <v>532</v>
      </c>
      <c r="G69" s="17" t="s">
        <v>16</v>
      </c>
      <c r="H69" s="17">
        <v>1</v>
      </c>
      <c r="I69" s="170">
        <v>30</v>
      </c>
      <c r="J69" s="168">
        <f t="shared" si="4"/>
        <v>19.5</v>
      </c>
      <c r="K69" s="54">
        <v>0.35</v>
      </c>
      <c r="L69" s="165" t="s">
        <v>414</v>
      </c>
      <c r="M69" s="22" t="str">
        <f>IFERROR(INDEX('Reference Sheet'!$O$2:$O$456, MATCH('Dell Laptops'!E69,'Reference Sheet'!$F$2:$F$456,0)),"")</f>
        <v>Components</v>
      </c>
    </row>
    <row r="70" spans="1:13" ht="57">
      <c r="A70" s="164" t="s">
        <v>533</v>
      </c>
      <c r="B70" s="17">
        <v>43211500</v>
      </c>
      <c r="C70" s="165" t="s">
        <v>447</v>
      </c>
      <c r="D70" s="165" t="s">
        <v>14</v>
      </c>
      <c r="E70" s="165" t="s">
        <v>447</v>
      </c>
      <c r="F70" s="169" t="s">
        <v>448</v>
      </c>
      <c r="G70" s="17" t="s">
        <v>16</v>
      </c>
      <c r="H70" s="17">
        <v>1</v>
      </c>
      <c r="I70" s="170">
        <v>30</v>
      </c>
      <c r="J70" s="168">
        <f t="shared" si="4"/>
        <v>19.5</v>
      </c>
      <c r="K70" s="54">
        <v>0.35</v>
      </c>
      <c r="L70" s="165" t="s">
        <v>410</v>
      </c>
      <c r="M70" s="22" t="str">
        <f>IFERROR(INDEX('Reference Sheet'!$O$2:$O$456, MATCH('Dell Laptops'!E70,'Reference Sheet'!$F$2:$F$456,0)),"")</f>
        <v>Services</v>
      </c>
    </row>
    <row r="71" spans="1:13" ht="57">
      <c r="A71" s="164" t="s">
        <v>534</v>
      </c>
      <c r="B71" s="17">
        <v>43211500</v>
      </c>
      <c r="C71" s="165" t="s">
        <v>450</v>
      </c>
      <c r="D71" s="165" t="s">
        <v>14</v>
      </c>
      <c r="E71" s="165" t="s">
        <v>450</v>
      </c>
      <c r="F71" s="169" t="s">
        <v>535</v>
      </c>
      <c r="G71" s="17" t="s">
        <v>16</v>
      </c>
      <c r="H71" s="17">
        <v>1</v>
      </c>
      <c r="I71" s="170">
        <v>30</v>
      </c>
      <c r="J71" s="168">
        <f t="shared" si="4"/>
        <v>19.5</v>
      </c>
      <c r="K71" s="54">
        <v>0.35</v>
      </c>
      <c r="L71" s="165" t="s">
        <v>410</v>
      </c>
      <c r="M71" s="22" t="str">
        <f>IFERROR(INDEX('Reference Sheet'!$O$2:$O$456, MATCH('Dell Laptops'!E71,'Reference Sheet'!$F$2:$F$456,0)),"")</f>
        <v>Accessories</v>
      </c>
    </row>
    <row r="72" spans="1:13" ht="42.75">
      <c r="A72" s="164">
        <v>1075</v>
      </c>
      <c r="B72" s="209">
        <v>43211500</v>
      </c>
      <c r="C72" s="210" t="s">
        <v>536</v>
      </c>
      <c r="D72" s="211" t="s">
        <v>14</v>
      </c>
      <c r="E72" s="210" t="s">
        <v>536</v>
      </c>
      <c r="F72" s="212" t="s">
        <v>537</v>
      </c>
      <c r="G72" s="209" t="s">
        <v>16</v>
      </c>
      <c r="H72" s="209">
        <v>1</v>
      </c>
      <c r="I72" s="170">
        <v>34.99</v>
      </c>
      <c r="J72" s="213">
        <f>I72*0.65</f>
        <v>22.743500000000001</v>
      </c>
      <c r="K72" s="54">
        <v>0.35</v>
      </c>
      <c r="L72" s="165" t="s">
        <v>399</v>
      </c>
      <c r="M72" s="22" t="str">
        <f>IFERROR(INDEX('Reference Sheet'!$O$2:$O$456, MATCH('Dell Laptops'!E72,'Reference Sheet'!$F$2:$F$456,0)),"")</f>
        <v>Accessories</v>
      </c>
    </row>
    <row r="73" spans="1:13" ht="42.75">
      <c r="A73" s="164">
        <v>1076</v>
      </c>
      <c r="B73" s="214">
        <v>43211500</v>
      </c>
      <c r="C73" s="214" t="s">
        <v>538</v>
      </c>
      <c r="D73" s="214" t="s">
        <v>14</v>
      </c>
      <c r="E73" s="214" t="s">
        <v>538</v>
      </c>
      <c r="F73" s="215" t="s">
        <v>539</v>
      </c>
      <c r="G73" s="17" t="s">
        <v>16</v>
      </c>
      <c r="H73" s="17">
        <v>1</v>
      </c>
      <c r="I73" s="170">
        <v>15.99</v>
      </c>
      <c r="J73" s="216">
        <f>I73*0.65</f>
        <v>10.393500000000001</v>
      </c>
      <c r="K73" s="54">
        <v>0.35</v>
      </c>
      <c r="L73" s="165" t="s">
        <v>399</v>
      </c>
      <c r="M73" s="22" t="str">
        <f>IFERROR(INDEX('Reference Sheet'!$O$2:$O$456, MATCH('Dell Laptops'!E73,'Reference Sheet'!$F$2:$F$456,0)),"")</f>
        <v/>
      </c>
    </row>
    <row r="74" spans="1:13" ht="42.75">
      <c r="A74" s="164">
        <v>1077</v>
      </c>
      <c r="B74" s="214">
        <v>43211500</v>
      </c>
      <c r="C74" s="214" t="s">
        <v>540</v>
      </c>
      <c r="D74" s="214" t="s">
        <v>14</v>
      </c>
      <c r="E74" s="214" t="s">
        <v>540</v>
      </c>
      <c r="F74" s="217" t="s">
        <v>541</v>
      </c>
      <c r="G74" s="214" t="s">
        <v>16</v>
      </c>
      <c r="H74" s="214">
        <v>1</v>
      </c>
      <c r="I74" s="170">
        <v>139.99</v>
      </c>
      <c r="J74" s="216">
        <f>I74*0.65</f>
        <v>90.993500000000012</v>
      </c>
      <c r="K74" s="54">
        <v>0.35</v>
      </c>
      <c r="L74" s="165" t="s">
        <v>399</v>
      </c>
      <c r="M74" s="22" t="str">
        <f>IFERROR(INDEX('Reference Sheet'!$O$2:$O$456, MATCH('Dell Laptops'!E74,'Reference Sheet'!$F$2:$F$456,0)),"")</f>
        <v>Accessories</v>
      </c>
    </row>
    <row r="75" spans="1:13" ht="42.75">
      <c r="A75" s="120" t="s">
        <v>542</v>
      </c>
      <c r="B75" s="218">
        <v>43211500</v>
      </c>
      <c r="C75" s="218" t="s">
        <v>543</v>
      </c>
      <c r="D75" s="218" t="s">
        <v>14</v>
      </c>
      <c r="E75" s="218" t="s">
        <v>543</v>
      </c>
      <c r="F75" s="219" t="s">
        <v>544</v>
      </c>
      <c r="G75" s="218" t="s">
        <v>16</v>
      </c>
      <c r="H75" s="218">
        <v>1</v>
      </c>
      <c r="I75" s="192">
        <v>180</v>
      </c>
      <c r="J75" s="220">
        <f>I75*0.65</f>
        <v>117</v>
      </c>
      <c r="K75" s="127">
        <v>0.35</v>
      </c>
      <c r="L75" s="123" t="s">
        <v>545</v>
      </c>
      <c r="M75" s="22" t="str">
        <f>IFERROR(INDEX('Reference Sheet'!$O$2:$O$456, MATCH('Dell Laptops'!E75,'Reference Sheet'!$F$2:$F$456,0)),"")</f>
        <v>Components</v>
      </c>
    </row>
    <row r="76" spans="1:13" ht="42.75">
      <c r="A76" s="120" t="s">
        <v>546</v>
      </c>
      <c r="B76" s="218">
        <v>43211500</v>
      </c>
      <c r="C76" s="218" t="s">
        <v>547</v>
      </c>
      <c r="D76" s="218" t="s">
        <v>14</v>
      </c>
      <c r="E76" s="218" t="s">
        <v>547</v>
      </c>
      <c r="F76" s="219" t="s">
        <v>548</v>
      </c>
      <c r="G76" s="218" t="s">
        <v>16</v>
      </c>
      <c r="H76" s="218">
        <v>1</v>
      </c>
      <c r="I76" s="192">
        <v>180</v>
      </c>
      <c r="J76" s="220">
        <f>I76*0.65</f>
        <v>117</v>
      </c>
      <c r="K76" s="127">
        <v>0.35</v>
      </c>
      <c r="L76" s="123" t="s">
        <v>545</v>
      </c>
      <c r="M76" s="22" t="str">
        <f>IFERROR(INDEX('Reference Sheet'!$O$2:$O$456, MATCH('Dell Laptops'!E76,'Reference Sheet'!$F$2:$F$456,0)),"")</f>
        <v>Components</v>
      </c>
    </row>
    <row r="77" spans="1:13" ht="71.25">
      <c r="A77" s="164">
        <v>1080</v>
      </c>
      <c r="B77" s="17">
        <v>43211500</v>
      </c>
      <c r="C77" s="165" t="s">
        <v>549</v>
      </c>
      <c r="D77" s="165" t="s">
        <v>14</v>
      </c>
      <c r="E77" s="165" t="s">
        <v>549</v>
      </c>
      <c r="F77" s="166" t="s">
        <v>478</v>
      </c>
      <c r="G77" s="17" t="s">
        <v>16</v>
      </c>
      <c r="H77" s="17">
        <v>1</v>
      </c>
      <c r="I77" s="170">
        <v>227.14</v>
      </c>
      <c r="J77" s="168">
        <f t="shared" ref="J77" si="5">I77*0.65</f>
        <v>147.64099999999999</v>
      </c>
      <c r="K77" s="54">
        <v>0.35</v>
      </c>
      <c r="L77" s="165" t="s">
        <v>397</v>
      </c>
      <c r="M77" s="22" t="str">
        <f>IFERROR(INDEX('Reference Sheet'!$O$2:$O$456, MATCH('Dell Laptops'!E77,'Reference Sheet'!$F$2:$F$456,0)),"")</f>
        <v/>
      </c>
    </row>
    <row r="78" spans="1:13" ht="42.75">
      <c r="A78" s="120">
        <v>1081</v>
      </c>
      <c r="B78" s="121">
        <v>43211500</v>
      </c>
      <c r="C78" s="221" t="s">
        <v>550</v>
      </c>
      <c r="D78" s="123" t="s">
        <v>14</v>
      </c>
      <c r="E78" s="221" t="s">
        <v>550</v>
      </c>
      <c r="F78" s="222" t="s">
        <v>551</v>
      </c>
      <c r="G78" s="121" t="s">
        <v>16</v>
      </c>
      <c r="H78" s="121">
        <v>1</v>
      </c>
      <c r="I78" s="223">
        <v>580</v>
      </c>
      <c r="J78" s="126">
        <f t="shared" ref="J78:J106" si="6">+I78*(1-K78)</f>
        <v>377</v>
      </c>
      <c r="K78" s="127">
        <v>0.35</v>
      </c>
      <c r="L78" s="123" t="s">
        <v>399</v>
      </c>
      <c r="M78" s="22" t="str">
        <f>IFERROR(INDEX('Reference Sheet'!$O$2:$O$456, MATCH('Dell Laptops'!E78,'Reference Sheet'!$F$2:$F$456,0)),"")</f>
        <v>Components</v>
      </c>
    </row>
    <row r="79" spans="1:13" ht="57.75">
      <c r="A79" s="120">
        <v>1082</v>
      </c>
      <c r="B79" s="121">
        <v>43211500</v>
      </c>
      <c r="C79" s="221" t="s">
        <v>552</v>
      </c>
      <c r="D79" s="123" t="s">
        <v>14</v>
      </c>
      <c r="E79" s="221" t="s">
        <v>552</v>
      </c>
      <c r="F79" s="222" t="s">
        <v>228</v>
      </c>
      <c r="G79" s="121" t="s">
        <v>16</v>
      </c>
      <c r="H79" s="121">
        <v>1</v>
      </c>
      <c r="I79" s="223">
        <v>204</v>
      </c>
      <c r="J79" s="126">
        <f t="shared" si="6"/>
        <v>132.6</v>
      </c>
      <c r="K79" s="127">
        <v>0.35</v>
      </c>
      <c r="L79" s="123" t="s">
        <v>399</v>
      </c>
      <c r="M79" s="22" t="str">
        <f>IFERROR(INDEX('Reference Sheet'!$O$2:$O$456, MATCH('Dell Laptops'!E79,'Reference Sheet'!$F$2:$F$456,0)),"")</f>
        <v/>
      </c>
    </row>
    <row r="80" spans="1:13" ht="57">
      <c r="A80" s="120">
        <v>1083</v>
      </c>
      <c r="B80" s="121">
        <v>43211500</v>
      </c>
      <c r="C80" s="221" t="s">
        <v>553</v>
      </c>
      <c r="D80" s="123" t="s">
        <v>14</v>
      </c>
      <c r="E80" s="221" t="s">
        <v>553</v>
      </c>
      <c r="F80" s="222" t="s">
        <v>554</v>
      </c>
      <c r="G80" s="121" t="s">
        <v>16</v>
      </c>
      <c r="H80" s="121">
        <v>1</v>
      </c>
      <c r="I80" s="223">
        <v>219</v>
      </c>
      <c r="J80" s="126">
        <f t="shared" si="6"/>
        <v>142.35</v>
      </c>
      <c r="K80" s="127">
        <v>0.35</v>
      </c>
      <c r="L80" s="123" t="s">
        <v>410</v>
      </c>
      <c r="M80" s="22" t="str">
        <f>IFERROR(INDEX('Reference Sheet'!$O$2:$O$456, MATCH('Dell Laptops'!E80,'Reference Sheet'!$F$2:$F$456,0)),"")</f>
        <v>Accessories</v>
      </c>
    </row>
    <row r="81" spans="1:13" ht="57">
      <c r="A81" s="120">
        <v>1084</v>
      </c>
      <c r="B81" s="121">
        <v>43211500</v>
      </c>
      <c r="C81" s="224" t="s">
        <v>555</v>
      </c>
      <c r="D81" s="123" t="s">
        <v>14</v>
      </c>
      <c r="E81" s="224" t="s">
        <v>555</v>
      </c>
      <c r="F81" s="222" t="s">
        <v>556</v>
      </c>
      <c r="G81" s="121" t="s">
        <v>16</v>
      </c>
      <c r="H81" s="121">
        <v>1</v>
      </c>
      <c r="I81" s="223">
        <v>129</v>
      </c>
      <c r="J81" s="126">
        <f t="shared" si="6"/>
        <v>83.850000000000009</v>
      </c>
      <c r="K81" s="127">
        <v>0.35</v>
      </c>
      <c r="L81" s="123" t="s">
        <v>410</v>
      </c>
      <c r="M81" s="22" t="str">
        <f>IFERROR(INDEX('Reference Sheet'!$O$2:$O$456, MATCH('Dell Laptops'!E81,'Reference Sheet'!$F$2:$F$456,0)),"")</f>
        <v>Components</v>
      </c>
    </row>
    <row r="82" spans="1:13" ht="57">
      <c r="A82" s="120">
        <v>1085</v>
      </c>
      <c r="B82" s="121">
        <v>43211500</v>
      </c>
      <c r="C82" s="224" t="s">
        <v>557</v>
      </c>
      <c r="D82" s="123" t="s">
        <v>14</v>
      </c>
      <c r="E82" s="224" t="s">
        <v>557</v>
      </c>
      <c r="F82" s="222" t="s">
        <v>558</v>
      </c>
      <c r="G82" s="121" t="s">
        <v>16</v>
      </c>
      <c r="H82" s="121">
        <v>1</v>
      </c>
      <c r="I82" s="223">
        <v>5</v>
      </c>
      <c r="J82" s="126">
        <f t="shared" si="6"/>
        <v>3.25</v>
      </c>
      <c r="K82" s="127">
        <v>0.35</v>
      </c>
      <c r="L82" s="123" t="s">
        <v>410</v>
      </c>
      <c r="M82" s="22" t="str">
        <f>IFERROR(INDEX('Reference Sheet'!$O$2:$O$456, MATCH('Dell Laptops'!E82,'Reference Sheet'!$F$2:$F$456,0)),"")</f>
        <v>Accessories</v>
      </c>
    </row>
    <row r="83" spans="1:13" ht="57">
      <c r="A83" s="120">
        <v>1086</v>
      </c>
      <c r="B83" s="121">
        <v>43211500</v>
      </c>
      <c r="C83" s="224" t="s">
        <v>559</v>
      </c>
      <c r="D83" s="123" t="s">
        <v>14</v>
      </c>
      <c r="E83" s="224" t="s">
        <v>559</v>
      </c>
      <c r="F83" s="222" t="s">
        <v>560</v>
      </c>
      <c r="G83" s="121" t="s">
        <v>16</v>
      </c>
      <c r="H83" s="121">
        <v>1</v>
      </c>
      <c r="I83" s="223">
        <v>30</v>
      </c>
      <c r="J83" s="126">
        <f t="shared" si="6"/>
        <v>19.5</v>
      </c>
      <c r="K83" s="127">
        <v>0.35</v>
      </c>
      <c r="L83" s="123" t="s">
        <v>410</v>
      </c>
      <c r="M83" s="22" t="str">
        <f>IFERROR(INDEX('Reference Sheet'!$O$2:$O$456, MATCH('Dell Laptops'!E83,'Reference Sheet'!$F$2:$F$456,0)),"")</f>
        <v>Accessories</v>
      </c>
    </row>
    <row r="84" spans="1:13" ht="57">
      <c r="A84" s="120">
        <v>1087</v>
      </c>
      <c r="B84" s="121">
        <v>43211500</v>
      </c>
      <c r="C84" s="221" t="s">
        <v>561</v>
      </c>
      <c r="D84" s="123" t="s">
        <v>14</v>
      </c>
      <c r="E84" s="221" t="s">
        <v>561</v>
      </c>
      <c r="F84" s="222" t="s">
        <v>562</v>
      </c>
      <c r="G84" s="121" t="s">
        <v>16</v>
      </c>
      <c r="H84" s="121">
        <v>1</v>
      </c>
      <c r="I84" s="223">
        <v>30</v>
      </c>
      <c r="J84" s="126">
        <f t="shared" si="6"/>
        <v>19.5</v>
      </c>
      <c r="K84" s="127">
        <v>0.35</v>
      </c>
      <c r="L84" s="123" t="s">
        <v>410</v>
      </c>
      <c r="M84" s="22" t="str">
        <f>IFERROR(INDEX('Reference Sheet'!$O$2:$O$456, MATCH('Dell Laptops'!E84,'Reference Sheet'!$F$2:$F$456,0)),"")</f>
        <v>Accessories</v>
      </c>
    </row>
    <row r="85" spans="1:13" ht="57">
      <c r="A85" s="120">
        <v>1088</v>
      </c>
      <c r="B85" s="121">
        <v>43211500</v>
      </c>
      <c r="C85" s="221" t="s">
        <v>563</v>
      </c>
      <c r="D85" s="123" t="s">
        <v>14</v>
      </c>
      <c r="E85" s="221" t="s">
        <v>563</v>
      </c>
      <c r="F85" s="222" t="s">
        <v>564</v>
      </c>
      <c r="G85" s="121" t="s">
        <v>16</v>
      </c>
      <c r="H85" s="121">
        <v>1</v>
      </c>
      <c r="I85" s="225">
        <v>110</v>
      </c>
      <c r="J85" s="126">
        <f t="shared" si="6"/>
        <v>71.5</v>
      </c>
      <c r="K85" s="127">
        <v>0.35</v>
      </c>
      <c r="L85" s="123" t="s">
        <v>410</v>
      </c>
      <c r="M85" s="22" t="str">
        <f>IFERROR(INDEX('Reference Sheet'!$O$2:$O$456, MATCH('Dell Laptops'!E85,'Reference Sheet'!$F$2:$F$456,0)),"")</f>
        <v>Accessories</v>
      </c>
    </row>
    <row r="86" spans="1:13" ht="57">
      <c r="A86" s="120">
        <v>1089</v>
      </c>
      <c r="B86" s="121">
        <v>43211500</v>
      </c>
      <c r="C86" s="226" t="s">
        <v>565</v>
      </c>
      <c r="D86" s="123" t="s">
        <v>14</v>
      </c>
      <c r="E86" s="226" t="s">
        <v>565</v>
      </c>
      <c r="F86" s="227" t="s">
        <v>566</v>
      </c>
      <c r="G86" s="121" t="s">
        <v>16</v>
      </c>
      <c r="H86" s="121">
        <v>1</v>
      </c>
      <c r="I86" s="225">
        <v>129</v>
      </c>
      <c r="J86" s="126">
        <f t="shared" si="6"/>
        <v>83.850000000000009</v>
      </c>
      <c r="K86" s="127">
        <v>0.35</v>
      </c>
      <c r="L86" s="123" t="s">
        <v>410</v>
      </c>
      <c r="M86" s="22" t="str">
        <f>IFERROR(INDEX('Reference Sheet'!$O$2:$O$456, MATCH('Dell Laptops'!E86,'Reference Sheet'!$F$2:$F$456,0)),"")</f>
        <v>Components</v>
      </c>
    </row>
    <row r="87" spans="1:13" ht="57">
      <c r="A87" s="120">
        <v>1090</v>
      </c>
      <c r="B87" s="121">
        <v>43211500</v>
      </c>
      <c r="C87" s="226" t="s">
        <v>567</v>
      </c>
      <c r="D87" s="123" t="s">
        <v>14</v>
      </c>
      <c r="E87" s="226" t="s">
        <v>567</v>
      </c>
      <c r="F87" s="227" t="s">
        <v>568</v>
      </c>
      <c r="G87" s="121" t="s">
        <v>16</v>
      </c>
      <c r="H87" s="121">
        <v>1</v>
      </c>
      <c r="I87" s="225">
        <v>460</v>
      </c>
      <c r="J87" s="126">
        <f t="shared" si="6"/>
        <v>299</v>
      </c>
      <c r="K87" s="127">
        <v>0.35</v>
      </c>
      <c r="L87" s="123" t="s">
        <v>410</v>
      </c>
      <c r="M87" s="22" t="str">
        <f>IFERROR(INDEX('Reference Sheet'!$O$2:$O$456, MATCH('Dell Laptops'!E87,'Reference Sheet'!$F$2:$F$456,0)),"")</f>
        <v>Components</v>
      </c>
    </row>
    <row r="88" spans="1:13" ht="57">
      <c r="A88" s="120">
        <v>1091</v>
      </c>
      <c r="B88" s="121">
        <v>43211500</v>
      </c>
      <c r="C88" s="226" t="s">
        <v>569</v>
      </c>
      <c r="D88" s="123" t="s">
        <v>14</v>
      </c>
      <c r="E88" s="226" t="s">
        <v>569</v>
      </c>
      <c r="F88" s="227" t="s">
        <v>570</v>
      </c>
      <c r="G88" s="121" t="s">
        <v>16</v>
      </c>
      <c r="H88" s="121">
        <v>1</v>
      </c>
      <c r="I88" s="225">
        <v>30</v>
      </c>
      <c r="J88" s="126">
        <f t="shared" si="6"/>
        <v>19.5</v>
      </c>
      <c r="K88" s="127">
        <v>0.35</v>
      </c>
      <c r="L88" s="123" t="s">
        <v>410</v>
      </c>
      <c r="M88" s="22" t="str">
        <f>IFERROR(INDEX('Reference Sheet'!$O$2:$O$456, MATCH('Dell Laptops'!E88,'Reference Sheet'!$F$2:$F$456,0)),"")</f>
        <v>Services</v>
      </c>
    </row>
    <row r="89" spans="1:13" ht="57">
      <c r="A89" s="120">
        <v>1092</v>
      </c>
      <c r="B89" s="121">
        <v>43211500</v>
      </c>
      <c r="C89" s="221" t="s">
        <v>571</v>
      </c>
      <c r="D89" s="123" t="s">
        <v>14</v>
      </c>
      <c r="E89" s="221" t="s">
        <v>571</v>
      </c>
      <c r="F89" s="222" t="s">
        <v>572</v>
      </c>
      <c r="G89" s="121" t="s">
        <v>16</v>
      </c>
      <c r="H89" s="121">
        <v>1</v>
      </c>
      <c r="I89" s="223">
        <v>110</v>
      </c>
      <c r="J89" s="126">
        <f t="shared" si="6"/>
        <v>71.5</v>
      </c>
      <c r="K89" s="127">
        <v>0.35</v>
      </c>
      <c r="L89" s="182" t="s">
        <v>414</v>
      </c>
      <c r="M89" s="22" t="str">
        <f>IFERROR(INDEX('Reference Sheet'!$O$2:$O$456, MATCH('Dell Laptops'!E89,'Reference Sheet'!$F$2:$F$456,0)),"")</f>
        <v>Accessories</v>
      </c>
    </row>
    <row r="90" spans="1:13" ht="57">
      <c r="A90" s="120">
        <v>1093</v>
      </c>
      <c r="B90" s="121">
        <v>43211500</v>
      </c>
      <c r="C90" s="221" t="s">
        <v>573</v>
      </c>
      <c r="D90" s="123" t="s">
        <v>14</v>
      </c>
      <c r="E90" s="221" t="s">
        <v>573</v>
      </c>
      <c r="F90" s="222" t="s">
        <v>562</v>
      </c>
      <c r="G90" s="121" t="s">
        <v>16</v>
      </c>
      <c r="H90" s="121">
        <v>1</v>
      </c>
      <c r="I90" s="223">
        <v>30</v>
      </c>
      <c r="J90" s="126">
        <f t="shared" si="6"/>
        <v>19.5</v>
      </c>
      <c r="K90" s="127">
        <v>0.35</v>
      </c>
      <c r="L90" s="182" t="s">
        <v>414</v>
      </c>
      <c r="M90" s="22" t="str">
        <f>IFERROR(INDEX('Reference Sheet'!$O$2:$O$456, MATCH('Dell Laptops'!E90,'Reference Sheet'!$F$2:$F$456,0)),"")</f>
        <v>Services</v>
      </c>
    </row>
    <row r="91" spans="1:13" ht="57">
      <c r="A91" s="120">
        <v>1094</v>
      </c>
      <c r="B91" s="121">
        <v>43211500</v>
      </c>
      <c r="C91" s="221" t="s">
        <v>574</v>
      </c>
      <c r="D91" s="123" t="s">
        <v>14</v>
      </c>
      <c r="E91" s="221" t="s">
        <v>574</v>
      </c>
      <c r="F91" s="222" t="s">
        <v>575</v>
      </c>
      <c r="G91" s="121" t="s">
        <v>16</v>
      </c>
      <c r="H91" s="121">
        <v>1</v>
      </c>
      <c r="I91" s="223">
        <v>30</v>
      </c>
      <c r="J91" s="126">
        <f t="shared" si="6"/>
        <v>19.5</v>
      </c>
      <c r="K91" s="127">
        <v>0.35</v>
      </c>
      <c r="L91" s="182" t="s">
        <v>414</v>
      </c>
      <c r="M91" s="22" t="str">
        <f>IFERROR(INDEX('Reference Sheet'!$O$2:$O$456, MATCH('Dell Laptops'!E91,'Reference Sheet'!$F$2:$F$456,0)),"")</f>
        <v>Accessories</v>
      </c>
    </row>
    <row r="92" spans="1:13" ht="57">
      <c r="A92" s="120">
        <v>1095</v>
      </c>
      <c r="B92" s="121">
        <v>43211500</v>
      </c>
      <c r="C92" s="221" t="s">
        <v>576</v>
      </c>
      <c r="D92" s="123" t="s">
        <v>14</v>
      </c>
      <c r="E92" s="221" t="s">
        <v>576</v>
      </c>
      <c r="F92" s="222" t="s">
        <v>577</v>
      </c>
      <c r="G92" s="121" t="s">
        <v>16</v>
      </c>
      <c r="H92" s="121">
        <v>1</v>
      </c>
      <c r="I92" s="225">
        <v>50</v>
      </c>
      <c r="J92" s="126">
        <f t="shared" si="6"/>
        <v>32.5</v>
      </c>
      <c r="K92" s="127">
        <v>0.35</v>
      </c>
      <c r="L92" s="182" t="s">
        <v>414</v>
      </c>
      <c r="M92" s="22" t="str">
        <f>IFERROR(INDEX('Reference Sheet'!$O$2:$O$456, MATCH('Dell Laptops'!E92,'Reference Sheet'!$F$2:$F$456,0)),"")</f>
        <v>Peripherals</v>
      </c>
    </row>
    <row r="93" spans="1:13" ht="57">
      <c r="A93" s="120">
        <v>1096</v>
      </c>
      <c r="B93" s="121">
        <v>43211500</v>
      </c>
      <c r="C93" s="221" t="s">
        <v>578</v>
      </c>
      <c r="D93" s="123" t="s">
        <v>14</v>
      </c>
      <c r="E93" s="221" t="s">
        <v>578</v>
      </c>
      <c r="F93" s="222" t="s">
        <v>579</v>
      </c>
      <c r="G93" s="121" t="s">
        <v>16</v>
      </c>
      <c r="H93" s="121">
        <v>1</v>
      </c>
      <c r="I93" s="225">
        <v>37.49</v>
      </c>
      <c r="J93" s="126">
        <f t="shared" si="6"/>
        <v>24.368500000000001</v>
      </c>
      <c r="K93" s="127">
        <v>0.35</v>
      </c>
      <c r="L93" s="182" t="s">
        <v>414</v>
      </c>
      <c r="M93" s="22" t="str">
        <f>IFERROR(INDEX('Reference Sheet'!$O$2:$O$456, MATCH('Dell Laptops'!E93,'Reference Sheet'!$F$2:$F$456,0)),"")</f>
        <v>Accessories</v>
      </c>
    </row>
    <row r="94" spans="1:13" ht="57">
      <c r="A94" s="120">
        <v>1097</v>
      </c>
      <c r="B94" s="121">
        <v>43211500</v>
      </c>
      <c r="C94" s="226" t="s">
        <v>580</v>
      </c>
      <c r="D94" s="123" t="s">
        <v>14</v>
      </c>
      <c r="E94" s="226" t="s">
        <v>580</v>
      </c>
      <c r="F94" s="227" t="s">
        <v>581</v>
      </c>
      <c r="G94" s="121" t="s">
        <v>16</v>
      </c>
      <c r="H94" s="121">
        <v>1</v>
      </c>
      <c r="I94" s="228">
        <v>110</v>
      </c>
      <c r="J94" s="126">
        <f t="shared" si="6"/>
        <v>71.5</v>
      </c>
      <c r="K94" s="127">
        <v>0.35</v>
      </c>
      <c r="L94" s="182" t="s">
        <v>414</v>
      </c>
      <c r="M94" s="22" t="str">
        <f>IFERROR(INDEX('Reference Sheet'!$O$2:$O$456, MATCH('Dell Laptops'!E94,'Reference Sheet'!$F$2:$F$456,0)),"")</f>
        <v>Accessories</v>
      </c>
    </row>
    <row r="95" spans="1:13" ht="57">
      <c r="A95" s="120">
        <v>1098</v>
      </c>
      <c r="B95" s="121">
        <v>43211500</v>
      </c>
      <c r="C95" s="226" t="s">
        <v>582</v>
      </c>
      <c r="D95" s="123" t="s">
        <v>14</v>
      </c>
      <c r="E95" s="226" t="s">
        <v>582</v>
      </c>
      <c r="F95" s="227" t="s">
        <v>583</v>
      </c>
      <c r="G95" s="121" t="s">
        <v>16</v>
      </c>
      <c r="H95" s="121">
        <v>1</v>
      </c>
      <c r="I95" s="228">
        <v>220</v>
      </c>
      <c r="J95" s="126">
        <f t="shared" si="6"/>
        <v>143</v>
      </c>
      <c r="K95" s="127">
        <v>0.35</v>
      </c>
      <c r="L95" s="182" t="s">
        <v>414</v>
      </c>
      <c r="M95" s="22" t="str">
        <f>IFERROR(INDEX('Reference Sheet'!$O$2:$O$456, MATCH('Dell Laptops'!E95,'Reference Sheet'!$F$2:$F$456,0)),"")</f>
        <v>Components</v>
      </c>
    </row>
    <row r="96" spans="1:13" ht="57">
      <c r="A96" s="120">
        <v>1099</v>
      </c>
      <c r="B96" s="121">
        <v>43211500</v>
      </c>
      <c r="C96" s="226" t="s">
        <v>451</v>
      </c>
      <c r="D96" s="123" t="s">
        <v>14</v>
      </c>
      <c r="E96" s="226" t="s">
        <v>451</v>
      </c>
      <c r="F96" s="227" t="s">
        <v>562</v>
      </c>
      <c r="G96" s="121" t="s">
        <v>16</v>
      </c>
      <c r="H96" s="121">
        <v>1</v>
      </c>
      <c r="I96" s="228">
        <v>30</v>
      </c>
      <c r="J96" s="126">
        <f t="shared" si="6"/>
        <v>19.5</v>
      </c>
      <c r="K96" s="127">
        <v>0.35</v>
      </c>
      <c r="L96" s="182" t="s">
        <v>414</v>
      </c>
      <c r="M96" s="22" t="str">
        <f>IFERROR(INDEX('Reference Sheet'!$O$2:$O$456, MATCH('Dell Laptops'!E96,'Reference Sheet'!$F$2:$F$456,0)),"")</f>
        <v>Services</v>
      </c>
    </row>
    <row r="97" spans="1:13" ht="57">
      <c r="A97" s="120">
        <v>1100</v>
      </c>
      <c r="B97" s="121">
        <v>43211500</v>
      </c>
      <c r="C97" s="221" t="s">
        <v>584</v>
      </c>
      <c r="D97" s="123" t="s">
        <v>14</v>
      </c>
      <c r="E97" s="221" t="s">
        <v>584</v>
      </c>
      <c r="F97" s="227" t="s">
        <v>577</v>
      </c>
      <c r="G97" s="121" t="s">
        <v>16</v>
      </c>
      <c r="H97" s="121">
        <v>1</v>
      </c>
      <c r="I97" s="228">
        <v>50</v>
      </c>
      <c r="J97" s="126">
        <f t="shared" si="6"/>
        <v>32.5</v>
      </c>
      <c r="K97" s="127">
        <v>0.35</v>
      </c>
      <c r="L97" s="182" t="s">
        <v>414</v>
      </c>
      <c r="M97" s="22" t="str">
        <f>IFERROR(INDEX('Reference Sheet'!$O$2:$O$456, MATCH('Dell Laptops'!E97,'Reference Sheet'!$F$2:$F$456,0)),"")</f>
        <v>Peripherals</v>
      </c>
    </row>
    <row r="98" spans="1:13" ht="57">
      <c r="A98" s="120">
        <v>1101</v>
      </c>
      <c r="B98" s="121">
        <v>43211500</v>
      </c>
      <c r="C98" s="226" t="s">
        <v>585</v>
      </c>
      <c r="D98" s="123" t="s">
        <v>14</v>
      </c>
      <c r="E98" s="226" t="s">
        <v>585</v>
      </c>
      <c r="F98" s="227" t="s">
        <v>586</v>
      </c>
      <c r="G98" s="121" t="s">
        <v>16</v>
      </c>
      <c r="H98" s="121">
        <v>1</v>
      </c>
      <c r="I98" s="228">
        <v>25</v>
      </c>
      <c r="J98" s="126">
        <f t="shared" si="6"/>
        <v>16.25</v>
      </c>
      <c r="K98" s="127">
        <v>0.35</v>
      </c>
      <c r="L98" s="182" t="s">
        <v>414</v>
      </c>
      <c r="M98" s="22" t="str">
        <f>IFERROR(INDEX('Reference Sheet'!$O$2:$O$456, MATCH('Dell Laptops'!E98,'Reference Sheet'!$F$2:$F$456,0)),"")</f>
        <v>Components</v>
      </c>
    </row>
    <row r="99" spans="1:13" ht="57">
      <c r="A99" s="120">
        <v>1102</v>
      </c>
      <c r="B99" s="121">
        <v>43211500</v>
      </c>
      <c r="C99" s="226" t="s">
        <v>587</v>
      </c>
      <c r="D99" s="123" t="s">
        <v>14</v>
      </c>
      <c r="E99" s="226" t="s">
        <v>587</v>
      </c>
      <c r="F99" s="227" t="s">
        <v>588</v>
      </c>
      <c r="G99" s="121" t="s">
        <v>16</v>
      </c>
      <c r="H99" s="121">
        <v>1</v>
      </c>
      <c r="I99" s="228">
        <v>614.29</v>
      </c>
      <c r="J99" s="126">
        <f t="shared" si="6"/>
        <v>399.2885</v>
      </c>
      <c r="K99" s="127">
        <v>0.35</v>
      </c>
      <c r="L99" s="123" t="s">
        <v>397</v>
      </c>
      <c r="M99" s="22" t="str">
        <f>IFERROR(INDEX('Reference Sheet'!$O$2:$O$456, MATCH('Dell Laptops'!E99,'Reference Sheet'!$F$2:$F$456,0)),"")</f>
        <v>Components</v>
      </c>
    </row>
    <row r="100" spans="1:13" ht="57">
      <c r="A100" s="120">
        <v>1103</v>
      </c>
      <c r="B100" s="121">
        <v>43211500</v>
      </c>
      <c r="C100" s="226" t="s">
        <v>589</v>
      </c>
      <c r="D100" s="123" t="s">
        <v>14</v>
      </c>
      <c r="E100" s="226" t="s">
        <v>589</v>
      </c>
      <c r="F100" s="229" t="s">
        <v>590</v>
      </c>
      <c r="G100" s="121" t="s">
        <v>16</v>
      </c>
      <c r="H100" s="121">
        <v>1</v>
      </c>
      <c r="I100" s="228">
        <v>498.57</v>
      </c>
      <c r="J100" s="126">
        <f t="shared" si="6"/>
        <v>324.07049999999998</v>
      </c>
      <c r="K100" s="127">
        <v>0.35</v>
      </c>
      <c r="L100" s="123" t="s">
        <v>397</v>
      </c>
      <c r="M100" s="22" t="str">
        <f>IFERROR(INDEX('Reference Sheet'!$O$2:$O$456, MATCH('Dell Laptops'!E100,'Reference Sheet'!$F$2:$F$456,0)),"")</f>
        <v>Components</v>
      </c>
    </row>
    <row r="101" spans="1:13" ht="57">
      <c r="A101" s="120">
        <v>1104</v>
      </c>
      <c r="B101" s="121">
        <v>43211500</v>
      </c>
      <c r="C101" s="226" t="s">
        <v>424</v>
      </c>
      <c r="D101" s="123" t="s">
        <v>14</v>
      </c>
      <c r="E101" s="226" t="s">
        <v>424</v>
      </c>
      <c r="F101" s="227" t="s">
        <v>591</v>
      </c>
      <c r="G101" s="121" t="s">
        <v>16</v>
      </c>
      <c r="H101" s="121">
        <v>1</v>
      </c>
      <c r="I101" s="229">
        <v>741.43</v>
      </c>
      <c r="J101" s="126">
        <f t="shared" si="6"/>
        <v>481.92949999999996</v>
      </c>
      <c r="K101" s="127">
        <v>0.35</v>
      </c>
      <c r="L101" s="123" t="s">
        <v>397</v>
      </c>
      <c r="M101" s="22" t="str">
        <f>IFERROR(INDEX('Reference Sheet'!$O$2:$O$456, MATCH('Dell Laptops'!E101,'Reference Sheet'!$F$2:$F$456,0)),"")</f>
        <v>Components</v>
      </c>
    </row>
    <row r="102" spans="1:13" ht="72">
      <c r="A102" s="120">
        <v>1105</v>
      </c>
      <c r="B102" s="121">
        <v>43211500</v>
      </c>
      <c r="C102" s="226" t="s">
        <v>592</v>
      </c>
      <c r="D102" s="123" t="s">
        <v>14</v>
      </c>
      <c r="E102" s="226" t="s">
        <v>592</v>
      </c>
      <c r="F102" s="227" t="s">
        <v>593</v>
      </c>
      <c r="G102" s="121" t="s">
        <v>16</v>
      </c>
      <c r="H102" s="121">
        <v>1</v>
      </c>
      <c r="I102" s="229">
        <v>270</v>
      </c>
      <c r="J102" s="126">
        <f t="shared" si="6"/>
        <v>175.5</v>
      </c>
      <c r="K102" s="127">
        <v>0.35</v>
      </c>
      <c r="L102" s="123" t="s">
        <v>397</v>
      </c>
      <c r="M102" s="22" t="str">
        <f>IFERROR(INDEX('Reference Sheet'!$O$2:$O$456, MATCH('Dell Laptops'!E102,'Reference Sheet'!$F$2:$F$456,0)),"")</f>
        <v/>
      </c>
    </row>
    <row r="103" spans="1:13" ht="57">
      <c r="A103" s="120">
        <v>1106</v>
      </c>
      <c r="B103" s="121">
        <v>43211500</v>
      </c>
      <c r="C103" s="226" t="s">
        <v>594</v>
      </c>
      <c r="D103" s="123" t="s">
        <v>14</v>
      </c>
      <c r="E103" s="226" t="s">
        <v>594</v>
      </c>
      <c r="F103" s="227" t="s">
        <v>595</v>
      </c>
      <c r="G103" s="121" t="s">
        <v>16</v>
      </c>
      <c r="H103" s="121">
        <v>1</v>
      </c>
      <c r="I103" s="230">
        <v>588.57000000000005</v>
      </c>
      <c r="J103" s="126">
        <f t="shared" si="6"/>
        <v>382.57050000000004</v>
      </c>
      <c r="K103" s="127">
        <v>0.35</v>
      </c>
      <c r="L103" s="123" t="s">
        <v>397</v>
      </c>
      <c r="M103" s="22" t="str">
        <f>IFERROR(INDEX('Reference Sheet'!$O$2:$O$456, MATCH('Dell Laptops'!E103,'Reference Sheet'!$F$2:$F$456,0)),"")</f>
        <v>Components</v>
      </c>
    </row>
    <row r="104" spans="1:13" ht="57">
      <c r="A104" s="120">
        <v>1107</v>
      </c>
      <c r="B104" s="121">
        <v>43211500</v>
      </c>
      <c r="C104" s="231" t="s">
        <v>596</v>
      </c>
      <c r="D104" s="123" t="s">
        <v>14</v>
      </c>
      <c r="E104" s="231" t="s">
        <v>596</v>
      </c>
      <c r="F104" s="229" t="s">
        <v>597</v>
      </c>
      <c r="G104" s="121" t="s">
        <v>16</v>
      </c>
      <c r="H104" s="121">
        <v>1</v>
      </c>
      <c r="I104" s="229">
        <v>50</v>
      </c>
      <c r="J104" s="126">
        <f t="shared" si="6"/>
        <v>32.5</v>
      </c>
      <c r="K104" s="127">
        <v>0.35</v>
      </c>
      <c r="L104" s="123" t="s">
        <v>397</v>
      </c>
      <c r="M104" s="22" t="str">
        <f>IFERROR(INDEX('Reference Sheet'!$O$2:$O$456, MATCH('Dell Laptops'!E104,'Reference Sheet'!$F$2:$F$456,0)),"")</f>
        <v>Peripherals</v>
      </c>
    </row>
    <row r="105" spans="1:13" ht="57">
      <c r="A105" s="120">
        <v>1108</v>
      </c>
      <c r="B105" s="121">
        <v>43211500</v>
      </c>
      <c r="C105" s="226" t="s">
        <v>598</v>
      </c>
      <c r="D105" s="123" t="s">
        <v>14</v>
      </c>
      <c r="E105" s="226" t="s">
        <v>598</v>
      </c>
      <c r="F105" s="227" t="s">
        <v>599</v>
      </c>
      <c r="G105" s="121" t="s">
        <v>16</v>
      </c>
      <c r="H105" s="121">
        <v>1</v>
      </c>
      <c r="I105" s="229">
        <v>42.86</v>
      </c>
      <c r="J105" s="126">
        <f t="shared" si="6"/>
        <v>27.859000000000002</v>
      </c>
      <c r="K105" s="127">
        <v>0.35</v>
      </c>
      <c r="L105" s="123" t="s">
        <v>397</v>
      </c>
      <c r="M105" s="22" t="str">
        <f>IFERROR(INDEX('Reference Sheet'!$O$2:$O$456, MATCH('Dell Laptops'!E105,'Reference Sheet'!$F$2:$F$456,0)),"")</f>
        <v>Accessories</v>
      </c>
    </row>
    <row r="106" spans="1:13" ht="57">
      <c r="A106" s="120">
        <v>1109</v>
      </c>
      <c r="B106" s="121">
        <v>43211500</v>
      </c>
      <c r="C106" s="226" t="s">
        <v>600</v>
      </c>
      <c r="D106" s="123" t="s">
        <v>14</v>
      </c>
      <c r="E106" s="226" t="s">
        <v>600</v>
      </c>
      <c r="F106" s="227" t="s">
        <v>601</v>
      </c>
      <c r="G106" s="121" t="s">
        <v>16</v>
      </c>
      <c r="H106" s="121">
        <v>1</v>
      </c>
      <c r="I106" s="228">
        <v>198.57</v>
      </c>
      <c r="J106" s="126">
        <f t="shared" si="6"/>
        <v>129.07050000000001</v>
      </c>
      <c r="K106" s="127">
        <v>0.35</v>
      </c>
      <c r="L106" s="123" t="s">
        <v>397</v>
      </c>
      <c r="M106" s="22" t="str">
        <f>IFERROR(INDEX('Reference Sheet'!$O$2:$O$456, MATCH('Dell Laptops'!E106,'Reference Sheet'!$F$2:$F$456,0)),"")</f>
        <v>Components</v>
      </c>
    </row>
    <row r="107" spans="1:13">
      <c r="A107" s="232"/>
      <c r="B107" s="233"/>
      <c r="C107" s="234"/>
      <c r="D107" s="235"/>
      <c r="E107" s="234"/>
      <c r="F107" s="236" t="s">
        <v>602</v>
      </c>
      <c r="G107" s="233"/>
      <c r="H107" s="233"/>
      <c r="I107" s="237"/>
      <c r="J107" s="238" t="s">
        <v>603</v>
      </c>
      <c r="K107" s="239"/>
      <c r="L107" s="235"/>
      <c r="M107" s="22" t="str">
        <f>IFERROR(INDEX('Reference Sheet'!$O$2:$O$456, MATCH('Dell Laptops'!E107,'Reference Sheet'!$F$2:$F$456,0)),"")</f>
        <v/>
      </c>
    </row>
    <row r="108" spans="1:13" ht="71.25">
      <c r="A108" s="120" t="s">
        <v>279</v>
      </c>
      <c r="B108" s="121">
        <v>81110000</v>
      </c>
      <c r="C108" s="123" t="s">
        <v>604</v>
      </c>
      <c r="D108" s="123" t="s">
        <v>14</v>
      </c>
      <c r="E108" s="123" t="s">
        <v>604</v>
      </c>
      <c r="F108" s="124" t="s">
        <v>605</v>
      </c>
      <c r="G108" s="121" t="s">
        <v>16</v>
      </c>
      <c r="H108" s="121">
        <v>1</v>
      </c>
      <c r="I108" s="125">
        <v>577.66</v>
      </c>
      <c r="J108" s="126">
        <f>I108*0.69</f>
        <v>398.58539999999994</v>
      </c>
      <c r="K108" s="127">
        <v>0.31</v>
      </c>
      <c r="L108" s="123" t="s">
        <v>606</v>
      </c>
      <c r="M108" s="22" t="str">
        <f>IFERROR(INDEX('Reference Sheet'!$O$2:$O$456, MATCH('Dell Laptops'!E108,'Reference Sheet'!$F$2:$F$456,0)),"")</f>
        <v/>
      </c>
    </row>
    <row r="109" spans="1:13" ht="71.25">
      <c r="A109" s="120" t="s">
        <v>283</v>
      </c>
      <c r="B109" s="240">
        <v>81110000</v>
      </c>
      <c r="C109" s="123" t="s">
        <v>607</v>
      </c>
      <c r="D109" s="123" t="s">
        <v>14</v>
      </c>
      <c r="E109" s="123" t="s">
        <v>607</v>
      </c>
      <c r="F109" s="124" t="s">
        <v>608</v>
      </c>
      <c r="G109" s="121" t="s">
        <v>16</v>
      </c>
      <c r="H109" s="121">
        <v>1</v>
      </c>
      <c r="I109" s="179">
        <v>823.23</v>
      </c>
      <c r="J109" s="126">
        <f t="shared" ref="J109:J117" si="7">I109*0.69</f>
        <v>568.02869999999996</v>
      </c>
      <c r="K109" s="127">
        <v>0.31</v>
      </c>
      <c r="L109" s="123" t="s">
        <v>606</v>
      </c>
      <c r="M109" s="22" t="str">
        <f>IFERROR(INDEX('Reference Sheet'!$O$2:$O$456, MATCH('Dell Laptops'!E109,'Reference Sheet'!$F$2:$F$456,0)),"")</f>
        <v/>
      </c>
    </row>
    <row r="110" spans="1:13" ht="57">
      <c r="A110" s="120" t="s">
        <v>286</v>
      </c>
      <c r="B110" s="121">
        <v>81110000</v>
      </c>
      <c r="C110" s="123" t="s">
        <v>609</v>
      </c>
      <c r="D110" s="123" t="s">
        <v>14</v>
      </c>
      <c r="E110" s="123" t="s">
        <v>609</v>
      </c>
      <c r="F110" s="124" t="s">
        <v>610</v>
      </c>
      <c r="G110" s="121" t="s">
        <v>16</v>
      </c>
      <c r="H110" s="121">
        <v>1</v>
      </c>
      <c r="I110" s="125">
        <v>475.66</v>
      </c>
      <c r="J110" s="126">
        <f t="shared" si="7"/>
        <v>328.2054</v>
      </c>
      <c r="K110" s="127">
        <v>0.31</v>
      </c>
      <c r="L110" s="123" t="s">
        <v>611</v>
      </c>
      <c r="M110" s="22" t="str">
        <f>IFERROR(INDEX('Reference Sheet'!$O$2:$O$456, MATCH('Dell Laptops'!E110,'Reference Sheet'!$F$2:$F$456,0)),"")</f>
        <v/>
      </c>
    </row>
    <row r="111" spans="1:13" ht="71.25">
      <c r="A111" s="120" t="s">
        <v>612</v>
      </c>
      <c r="B111" s="121">
        <v>81110000</v>
      </c>
      <c r="C111" s="123" t="s">
        <v>613</v>
      </c>
      <c r="D111" s="123" t="s">
        <v>14</v>
      </c>
      <c r="E111" s="123" t="s">
        <v>613</v>
      </c>
      <c r="F111" s="124" t="s">
        <v>614</v>
      </c>
      <c r="G111" s="121" t="s">
        <v>16</v>
      </c>
      <c r="H111" s="121">
        <v>1</v>
      </c>
      <c r="I111" s="125">
        <v>588.23</v>
      </c>
      <c r="J111" s="126">
        <f t="shared" si="7"/>
        <v>405.87869999999998</v>
      </c>
      <c r="K111" s="127">
        <v>0.31</v>
      </c>
      <c r="L111" s="123" t="s">
        <v>611</v>
      </c>
      <c r="M111" s="22" t="str">
        <f>IFERROR(INDEX('Reference Sheet'!$O$2:$O$456, MATCH('Dell Laptops'!E111,'Reference Sheet'!$F$2:$F$456,0)),"")</f>
        <v/>
      </c>
    </row>
    <row r="112" spans="1:13" ht="71.25">
      <c r="A112" s="120" t="s">
        <v>615</v>
      </c>
      <c r="B112" s="121">
        <v>81110000</v>
      </c>
      <c r="C112" s="123" t="s">
        <v>616</v>
      </c>
      <c r="D112" s="123" t="s">
        <v>14</v>
      </c>
      <c r="E112" s="123" t="s">
        <v>616</v>
      </c>
      <c r="F112" s="124" t="s">
        <v>617</v>
      </c>
      <c r="G112" s="121" t="s">
        <v>16</v>
      </c>
      <c r="H112" s="121">
        <v>1</v>
      </c>
      <c r="I112" s="125">
        <v>516.66</v>
      </c>
      <c r="J112" s="126">
        <f t="shared" si="7"/>
        <v>356.49539999999996</v>
      </c>
      <c r="K112" s="127">
        <v>0.31</v>
      </c>
      <c r="L112" s="123" t="s">
        <v>618</v>
      </c>
      <c r="M112" s="22" t="str">
        <f>IFERROR(INDEX('Reference Sheet'!$O$2:$O$456, MATCH('Dell Laptops'!E112,'Reference Sheet'!$F$2:$F$456,0)),"")</f>
        <v/>
      </c>
    </row>
    <row r="113" spans="1:13" ht="71.25">
      <c r="A113" s="120" t="s">
        <v>619</v>
      </c>
      <c r="B113" s="121">
        <v>81110000</v>
      </c>
      <c r="C113" s="241" t="s">
        <v>620</v>
      </c>
      <c r="D113" s="123" t="s">
        <v>14</v>
      </c>
      <c r="E113" s="241" t="s">
        <v>620</v>
      </c>
      <c r="F113" s="242" t="s">
        <v>621</v>
      </c>
      <c r="G113" s="121" t="s">
        <v>16</v>
      </c>
      <c r="H113" s="121">
        <v>1</v>
      </c>
      <c r="I113" s="125">
        <v>619.23</v>
      </c>
      <c r="J113" s="126">
        <f t="shared" si="7"/>
        <v>427.26869999999997</v>
      </c>
      <c r="K113" s="127">
        <v>0.31</v>
      </c>
      <c r="L113" s="123" t="s">
        <v>622</v>
      </c>
      <c r="M113" s="22" t="str">
        <f>IFERROR(INDEX('Reference Sheet'!$O$2:$O$456, MATCH('Dell Laptops'!E113,'Reference Sheet'!$F$2:$F$456,0)),"")</f>
        <v/>
      </c>
    </row>
    <row r="114" spans="1:13" ht="71.25">
      <c r="A114" s="120" t="s">
        <v>623</v>
      </c>
      <c r="B114" s="121">
        <v>81110000</v>
      </c>
      <c r="C114" s="123" t="s">
        <v>609</v>
      </c>
      <c r="D114" s="123" t="s">
        <v>14</v>
      </c>
      <c r="E114" s="123" t="s">
        <v>609</v>
      </c>
      <c r="F114" s="124" t="s">
        <v>624</v>
      </c>
      <c r="G114" s="121" t="s">
        <v>16</v>
      </c>
      <c r="H114" s="121">
        <v>1</v>
      </c>
      <c r="I114" s="125">
        <v>475.66</v>
      </c>
      <c r="J114" s="126">
        <f t="shared" si="7"/>
        <v>328.2054</v>
      </c>
      <c r="K114" s="127">
        <v>0.31</v>
      </c>
      <c r="L114" s="123" t="s">
        <v>625</v>
      </c>
      <c r="M114" s="22" t="str">
        <f>IFERROR(INDEX('Reference Sheet'!$O$2:$O$456, MATCH('Dell Laptops'!E114,'Reference Sheet'!$F$2:$F$456,0)),"")</f>
        <v/>
      </c>
    </row>
    <row r="115" spans="1:13" ht="71.25">
      <c r="A115" s="120" t="s">
        <v>626</v>
      </c>
      <c r="B115" s="243">
        <v>81110000</v>
      </c>
      <c r="C115" s="123" t="s">
        <v>627</v>
      </c>
      <c r="D115" s="123" t="s">
        <v>14</v>
      </c>
      <c r="E115" s="123" t="s">
        <v>627</v>
      </c>
      <c r="F115" s="124" t="s">
        <v>628</v>
      </c>
      <c r="G115" s="121" t="s">
        <v>16</v>
      </c>
      <c r="H115" s="121">
        <v>1</v>
      </c>
      <c r="I115" s="192">
        <v>588.23</v>
      </c>
      <c r="J115" s="126">
        <f t="shared" si="7"/>
        <v>405.87869999999998</v>
      </c>
      <c r="K115" s="127">
        <v>0.31</v>
      </c>
      <c r="L115" s="123" t="s">
        <v>625</v>
      </c>
      <c r="M115" s="22" t="str">
        <f>IFERROR(INDEX('Reference Sheet'!$O$2:$O$456, MATCH('Dell Laptops'!E115,'Reference Sheet'!$F$2:$F$456,0)),"")</f>
        <v/>
      </c>
    </row>
    <row r="116" spans="1:13" ht="71.25">
      <c r="A116" s="120" t="s">
        <v>306</v>
      </c>
      <c r="B116" s="121">
        <v>81110000</v>
      </c>
      <c r="C116" s="241" t="s">
        <v>629</v>
      </c>
      <c r="D116" s="123" t="s">
        <v>14</v>
      </c>
      <c r="E116" s="241" t="s">
        <v>629</v>
      </c>
      <c r="F116" s="242" t="s">
        <v>630</v>
      </c>
      <c r="G116" s="121" t="s">
        <v>16</v>
      </c>
      <c r="H116" s="121">
        <v>1</v>
      </c>
      <c r="I116" s="125">
        <v>475.66</v>
      </c>
      <c r="J116" s="126">
        <f t="shared" si="7"/>
        <v>328.2054</v>
      </c>
      <c r="K116" s="127">
        <v>0.31</v>
      </c>
      <c r="L116" s="123" t="s">
        <v>622</v>
      </c>
      <c r="M116" s="22" t="str">
        <f>IFERROR(INDEX('Reference Sheet'!$O$2:$O$456, MATCH('Dell Laptops'!E116,'Reference Sheet'!$F$2:$F$456,0)),"")</f>
        <v/>
      </c>
    </row>
    <row r="117" spans="1:13" ht="71.25">
      <c r="A117" s="120" t="s">
        <v>631</v>
      </c>
      <c r="B117" s="121">
        <v>81110000</v>
      </c>
      <c r="C117" s="241" t="s">
        <v>632</v>
      </c>
      <c r="D117" s="123" t="s">
        <v>14</v>
      </c>
      <c r="E117" s="241" t="s">
        <v>632</v>
      </c>
      <c r="F117" s="242" t="s">
        <v>633</v>
      </c>
      <c r="G117" s="121" t="s">
        <v>16</v>
      </c>
      <c r="H117" s="121">
        <v>1</v>
      </c>
      <c r="I117" s="125">
        <v>588.23</v>
      </c>
      <c r="J117" s="126">
        <f t="shared" si="7"/>
        <v>405.87869999999998</v>
      </c>
      <c r="K117" s="127">
        <v>0.31</v>
      </c>
      <c r="L117" s="123" t="s">
        <v>622</v>
      </c>
      <c r="M117" s="22" t="str">
        <f>IFERROR(INDEX('Reference Sheet'!$O$2:$O$456, MATCH('Dell Laptops'!E117,'Reference Sheet'!$F$2:$F$456,0)),"")</f>
        <v/>
      </c>
    </row>
    <row r="118" spans="1:13" ht="57">
      <c r="A118" s="120">
        <v>2010</v>
      </c>
      <c r="B118" s="121">
        <v>81110000</v>
      </c>
      <c r="C118" s="244" t="s">
        <v>634</v>
      </c>
      <c r="D118" s="123" t="s">
        <v>14</v>
      </c>
      <c r="E118" s="244" t="s">
        <v>634</v>
      </c>
      <c r="F118" s="227" t="s">
        <v>635</v>
      </c>
      <c r="G118" s="121" t="s">
        <v>16</v>
      </c>
      <c r="H118" s="121">
        <v>1</v>
      </c>
      <c r="I118" s="223">
        <v>89</v>
      </c>
      <c r="J118" s="126">
        <f>+I118*(1-K118)</f>
        <v>61.41</v>
      </c>
      <c r="K118" s="127">
        <v>0.31</v>
      </c>
      <c r="L118" s="123" t="s">
        <v>636</v>
      </c>
      <c r="M118" s="22" t="str">
        <f>IFERROR(INDEX('Reference Sheet'!$O$2:$O$456, MATCH('Dell Laptops'!E118,'Reference Sheet'!$F$2:$F$456,0)),"")</f>
        <v>Services</v>
      </c>
    </row>
    <row r="119" spans="1:13" ht="86.25">
      <c r="A119" s="120">
        <v>2011</v>
      </c>
      <c r="B119" s="121">
        <v>81110000</v>
      </c>
      <c r="C119" s="244" t="s">
        <v>637</v>
      </c>
      <c r="D119" s="123" t="s">
        <v>14</v>
      </c>
      <c r="E119" s="244" t="s">
        <v>637</v>
      </c>
      <c r="F119" s="227" t="s">
        <v>638</v>
      </c>
      <c r="G119" s="121" t="s">
        <v>16</v>
      </c>
      <c r="H119" s="121">
        <v>1</v>
      </c>
      <c r="I119" s="223">
        <v>541</v>
      </c>
      <c r="J119" s="126">
        <f>+I119*(1-K119)</f>
        <v>351.65000000000003</v>
      </c>
      <c r="K119" s="127">
        <v>0.35</v>
      </c>
      <c r="L119" s="123" t="s">
        <v>625</v>
      </c>
      <c r="M119" s="22" t="str">
        <f>IFERROR(INDEX('Reference Sheet'!$O$2:$O$456, MATCH('Dell Laptops'!E119,'Reference Sheet'!$F$2:$F$456,0)),"")</f>
        <v/>
      </c>
    </row>
    <row r="120" spans="1:13" ht="86.25">
      <c r="A120" s="120">
        <v>2012</v>
      </c>
      <c r="B120" s="121">
        <v>81110000</v>
      </c>
      <c r="C120" s="244" t="s">
        <v>639</v>
      </c>
      <c r="D120" s="123" t="s">
        <v>14</v>
      </c>
      <c r="E120" s="244" t="s">
        <v>640</v>
      </c>
      <c r="F120" s="227" t="s">
        <v>641</v>
      </c>
      <c r="G120" s="121" t="s">
        <v>16</v>
      </c>
      <c r="H120" s="121">
        <v>1</v>
      </c>
      <c r="I120" s="229">
        <v>612</v>
      </c>
      <c r="J120" s="126">
        <f t="shared" ref="J120:J123" si="8">+I120*(1-K120)</f>
        <v>397.8</v>
      </c>
      <c r="K120" s="127">
        <v>0.35</v>
      </c>
      <c r="L120" s="123" t="s">
        <v>618</v>
      </c>
      <c r="M120" s="22" t="str">
        <f>IFERROR(INDEX('Reference Sheet'!$O$2:$O$456, MATCH('Dell Laptops'!E120,'Reference Sheet'!$F$2:$F$456,0)),"")</f>
        <v/>
      </c>
    </row>
    <row r="121" spans="1:13" ht="71.25">
      <c r="A121" s="120">
        <v>2013</v>
      </c>
      <c r="B121" s="121">
        <v>81110000</v>
      </c>
      <c r="C121" s="222" t="s">
        <v>642</v>
      </c>
      <c r="D121" s="123" t="s">
        <v>14</v>
      </c>
      <c r="E121" s="222" t="s">
        <v>642</v>
      </c>
      <c r="F121" s="222" t="s">
        <v>643</v>
      </c>
      <c r="G121" s="121" t="s">
        <v>16</v>
      </c>
      <c r="H121" s="121">
        <v>1</v>
      </c>
      <c r="I121" s="228">
        <v>427</v>
      </c>
      <c r="J121" s="126">
        <f t="shared" si="8"/>
        <v>277.55</v>
      </c>
      <c r="K121" s="127">
        <v>0.35</v>
      </c>
      <c r="L121" s="123" t="s">
        <v>618</v>
      </c>
      <c r="M121" s="22" t="str">
        <f>IFERROR(INDEX('Reference Sheet'!$O$2:$O$456, MATCH('Dell Laptops'!E121,'Reference Sheet'!$F$2:$F$456,0)),"")</f>
        <v>Services</v>
      </c>
    </row>
    <row r="122" spans="1:13" ht="72">
      <c r="A122" s="120">
        <v>2014</v>
      </c>
      <c r="B122" s="121">
        <v>81110000</v>
      </c>
      <c r="C122" s="222" t="s">
        <v>644</v>
      </c>
      <c r="D122" s="123" t="s">
        <v>14</v>
      </c>
      <c r="E122" s="222" t="s">
        <v>644</v>
      </c>
      <c r="F122" s="222" t="s">
        <v>645</v>
      </c>
      <c r="G122" s="121" t="s">
        <v>16</v>
      </c>
      <c r="H122" s="121">
        <v>1</v>
      </c>
      <c r="I122" s="225">
        <v>541</v>
      </c>
      <c r="J122" s="126">
        <f>+I122*(1-K122)</f>
        <v>351.65000000000003</v>
      </c>
      <c r="K122" s="127">
        <v>0.35</v>
      </c>
      <c r="L122" s="123" t="s">
        <v>618</v>
      </c>
      <c r="M122" s="22" t="str">
        <f>IFERROR(INDEX('Reference Sheet'!$O$2:$O$456, MATCH('Dell Laptops'!E122,'Reference Sheet'!$F$2:$F$456,0)),"")</f>
        <v/>
      </c>
    </row>
    <row r="123" spans="1:13" ht="72">
      <c r="A123" s="120">
        <v>2015</v>
      </c>
      <c r="B123" s="121">
        <v>81110000</v>
      </c>
      <c r="C123" s="222" t="s">
        <v>646</v>
      </c>
      <c r="D123" s="123" t="s">
        <v>14</v>
      </c>
      <c r="E123" s="222" t="s">
        <v>646</v>
      </c>
      <c r="F123" s="222" t="s">
        <v>647</v>
      </c>
      <c r="G123" s="121" t="s">
        <v>16</v>
      </c>
      <c r="H123" s="121">
        <v>1</v>
      </c>
      <c r="I123" s="245">
        <v>702</v>
      </c>
      <c r="J123" s="126">
        <f t="shared" si="8"/>
        <v>456.3</v>
      </c>
      <c r="K123" s="127">
        <v>0.35</v>
      </c>
      <c r="L123" s="123" t="s">
        <v>618</v>
      </c>
      <c r="M123" s="22" t="str">
        <f>IFERROR(INDEX('Reference Sheet'!$O$2:$O$456, MATCH('Dell Laptops'!E123,'Reference Sheet'!$F$2:$F$456,0)),"")</f>
        <v/>
      </c>
    </row>
    <row r="124" spans="1:13">
      <c r="A124" s="232"/>
      <c r="B124" s="246"/>
      <c r="C124" s="247"/>
      <c r="D124" s="247"/>
      <c r="E124" s="247"/>
      <c r="F124" s="248" t="s">
        <v>648</v>
      </c>
      <c r="G124" s="246"/>
      <c r="H124" s="246"/>
      <c r="I124" s="249"/>
      <c r="J124" s="249" t="s">
        <v>649</v>
      </c>
      <c r="K124" s="250"/>
      <c r="L124" s="251"/>
      <c r="M124" s="22" t="str">
        <f>IFERROR(INDEX('Reference Sheet'!$O$2:$O$456, MATCH('Dell Laptops'!E124,'Reference Sheet'!$F$2:$F$456,0)),"")</f>
        <v/>
      </c>
    </row>
    <row r="125" spans="1:13" ht="42.75">
      <c r="A125" s="164" t="s">
        <v>338</v>
      </c>
      <c r="B125" s="252">
        <v>81110000</v>
      </c>
      <c r="C125" s="165" t="s">
        <v>650</v>
      </c>
      <c r="D125" s="165" t="s">
        <v>14</v>
      </c>
      <c r="E125" s="165" t="s">
        <v>650</v>
      </c>
      <c r="F125" s="166" t="s">
        <v>651</v>
      </c>
      <c r="G125" s="17" t="s">
        <v>16</v>
      </c>
      <c r="H125" s="17">
        <v>1</v>
      </c>
      <c r="I125" s="170">
        <v>174.95</v>
      </c>
      <c r="J125" s="168">
        <f>I125*0.77</f>
        <v>134.7115</v>
      </c>
      <c r="K125" s="54">
        <v>0.23</v>
      </c>
      <c r="L125" s="203" t="s">
        <v>652</v>
      </c>
      <c r="M125" s="22" t="str">
        <f>IFERROR(INDEX('Reference Sheet'!$O$2:$O$456, MATCH('Dell Laptops'!E125,'Reference Sheet'!$F$2:$F$456,0)),"")</f>
        <v>Services</v>
      </c>
    </row>
    <row r="126" spans="1:13" ht="42.75">
      <c r="A126" s="164">
        <v>3001</v>
      </c>
      <c r="B126" s="252">
        <v>81110000</v>
      </c>
      <c r="C126" s="165" t="s">
        <v>653</v>
      </c>
      <c r="D126" s="165" t="s">
        <v>340</v>
      </c>
      <c r="E126" s="165" t="s">
        <v>653</v>
      </c>
      <c r="F126" s="166" t="s">
        <v>347</v>
      </c>
      <c r="G126" s="17" t="s">
        <v>16</v>
      </c>
      <c r="H126" s="17">
        <v>1</v>
      </c>
      <c r="I126" s="170">
        <v>0</v>
      </c>
      <c r="J126" s="168">
        <f t="shared" ref="J126:J133" si="9">I126*0.77</f>
        <v>0</v>
      </c>
      <c r="K126" s="54">
        <v>0.23</v>
      </c>
      <c r="L126" s="203" t="s">
        <v>654</v>
      </c>
      <c r="M126" s="22" t="str">
        <f>IFERROR(INDEX('Reference Sheet'!$O$2:$O$456, MATCH('Dell Laptops'!E126,'Reference Sheet'!$F$2:$F$456,0)),"")</f>
        <v>Services</v>
      </c>
    </row>
    <row r="127" spans="1:13" ht="42.75">
      <c r="A127" s="164">
        <v>3002</v>
      </c>
      <c r="B127" s="252">
        <v>81110000</v>
      </c>
      <c r="C127" s="165" t="s">
        <v>655</v>
      </c>
      <c r="D127" s="165" t="s">
        <v>340</v>
      </c>
      <c r="E127" s="165" t="s">
        <v>655</v>
      </c>
      <c r="F127" s="166" t="s">
        <v>345</v>
      </c>
      <c r="G127" s="17" t="s">
        <v>16</v>
      </c>
      <c r="H127" s="17">
        <v>1</v>
      </c>
      <c r="I127" s="170">
        <v>10</v>
      </c>
      <c r="J127" s="168">
        <f t="shared" si="9"/>
        <v>7.7</v>
      </c>
      <c r="K127" s="54">
        <v>0.23</v>
      </c>
      <c r="L127" s="165" t="s">
        <v>652</v>
      </c>
      <c r="M127" s="22" t="str">
        <f>IFERROR(INDEX('Reference Sheet'!$O$2:$O$456, MATCH('Dell Laptops'!E127,'Reference Sheet'!$F$2:$F$456,0)),"")</f>
        <v>Services</v>
      </c>
    </row>
    <row r="128" spans="1:13" ht="42.75">
      <c r="A128" s="164">
        <v>3003</v>
      </c>
      <c r="B128" s="252">
        <v>81110000</v>
      </c>
      <c r="C128" s="165" t="s">
        <v>656</v>
      </c>
      <c r="D128" s="165" t="s">
        <v>340</v>
      </c>
      <c r="E128" s="165" t="s">
        <v>656</v>
      </c>
      <c r="F128" s="166" t="s">
        <v>354</v>
      </c>
      <c r="G128" s="17" t="s">
        <v>16</v>
      </c>
      <c r="H128" s="17">
        <v>1</v>
      </c>
      <c r="I128" s="170">
        <v>10</v>
      </c>
      <c r="J128" s="168">
        <f t="shared" si="9"/>
        <v>7.7</v>
      </c>
      <c r="K128" s="54">
        <v>0.23</v>
      </c>
      <c r="L128" s="165" t="s">
        <v>652</v>
      </c>
      <c r="M128" s="22" t="str">
        <f>IFERROR(INDEX('Reference Sheet'!$O$2:$O$456, MATCH('Dell Laptops'!E128,'Reference Sheet'!$F$2:$F$456,0)),"")</f>
        <v>Services</v>
      </c>
    </row>
    <row r="129" spans="1:13" ht="42.75">
      <c r="A129" s="253" t="s">
        <v>657</v>
      </c>
      <c r="B129" s="252">
        <v>81110000</v>
      </c>
      <c r="C129" s="165" t="s">
        <v>658</v>
      </c>
      <c r="D129" s="165" t="s">
        <v>340</v>
      </c>
      <c r="E129" s="165" t="s">
        <v>658</v>
      </c>
      <c r="F129" s="166" t="s">
        <v>659</v>
      </c>
      <c r="G129" s="17" t="s">
        <v>16</v>
      </c>
      <c r="H129" s="17">
        <v>1</v>
      </c>
      <c r="I129" s="170">
        <v>46</v>
      </c>
      <c r="J129" s="168">
        <f t="shared" si="9"/>
        <v>35.42</v>
      </c>
      <c r="K129" s="54">
        <v>0.23</v>
      </c>
      <c r="L129" s="165" t="s">
        <v>652</v>
      </c>
      <c r="M129" s="22" t="str">
        <f>IFERROR(INDEX('Reference Sheet'!$O$2:$O$456, MATCH('Dell Laptops'!E129,'Reference Sheet'!$F$2:$F$456,0)),"")</f>
        <v>Services</v>
      </c>
    </row>
    <row r="130" spans="1:13" ht="42.75">
      <c r="A130" s="164">
        <v>3005</v>
      </c>
      <c r="B130" s="252">
        <v>81110000</v>
      </c>
      <c r="C130" s="165" t="s">
        <v>660</v>
      </c>
      <c r="D130" s="165" t="s">
        <v>340</v>
      </c>
      <c r="E130" s="165" t="s">
        <v>660</v>
      </c>
      <c r="F130" s="166" t="s">
        <v>361</v>
      </c>
      <c r="G130" s="17" t="s">
        <v>16</v>
      </c>
      <c r="H130" s="17">
        <v>1</v>
      </c>
      <c r="I130" s="167">
        <v>58</v>
      </c>
      <c r="J130" s="168">
        <f t="shared" si="9"/>
        <v>44.660000000000004</v>
      </c>
      <c r="K130" s="54">
        <v>0.23</v>
      </c>
      <c r="L130" s="165" t="s">
        <v>652</v>
      </c>
      <c r="M130" s="43" t="s">
        <v>1483</v>
      </c>
    </row>
    <row r="131" spans="1:13" ht="42.75">
      <c r="A131" s="164">
        <v>3006</v>
      </c>
      <c r="B131" s="252">
        <v>81110000</v>
      </c>
      <c r="C131" s="165" t="s">
        <v>661</v>
      </c>
      <c r="D131" s="165" t="s">
        <v>340</v>
      </c>
      <c r="E131" s="165" t="s">
        <v>661</v>
      </c>
      <c r="F131" s="166" t="s">
        <v>350</v>
      </c>
      <c r="G131" s="17" t="s">
        <v>16</v>
      </c>
      <c r="H131" s="17">
        <v>1</v>
      </c>
      <c r="I131" s="167">
        <v>27</v>
      </c>
      <c r="J131" s="168">
        <f t="shared" si="9"/>
        <v>20.79</v>
      </c>
      <c r="K131" s="54">
        <v>0.23</v>
      </c>
      <c r="L131" s="165" t="s">
        <v>652</v>
      </c>
      <c r="M131" s="43" t="s">
        <v>1483</v>
      </c>
    </row>
    <row r="132" spans="1:13" ht="42.75">
      <c r="A132" s="164">
        <v>3007</v>
      </c>
      <c r="B132" s="252">
        <v>81110000</v>
      </c>
      <c r="C132" s="171" t="s">
        <v>662</v>
      </c>
      <c r="D132" s="165" t="s">
        <v>340</v>
      </c>
      <c r="E132" s="171" t="s">
        <v>662</v>
      </c>
      <c r="F132" s="166" t="s">
        <v>663</v>
      </c>
      <c r="G132" s="17" t="s">
        <v>16</v>
      </c>
      <c r="H132" s="17">
        <v>1</v>
      </c>
      <c r="I132" s="168">
        <v>40</v>
      </c>
      <c r="J132" s="168">
        <f t="shared" si="9"/>
        <v>30.8</v>
      </c>
      <c r="K132" s="54">
        <v>0.23</v>
      </c>
      <c r="L132" s="165" t="s">
        <v>652</v>
      </c>
      <c r="M132" s="43" t="s">
        <v>1483</v>
      </c>
    </row>
    <row r="133" spans="1:13" ht="42.75">
      <c r="A133" s="164">
        <v>3008</v>
      </c>
      <c r="B133" s="252">
        <v>81110000</v>
      </c>
      <c r="C133" s="171" t="s">
        <v>664</v>
      </c>
      <c r="D133" s="165" t="s">
        <v>340</v>
      </c>
      <c r="E133" s="171" t="s">
        <v>664</v>
      </c>
      <c r="F133" s="166" t="s">
        <v>352</v>
      </c>
      <c r="G133" s="17" t="s">
        <v>16</v>
      </c>
      <c r="H133" s="17">
        <v>1</v>
      </c>
      <c r="I133" s="168">
        <v>0</v>
      </c>
      <c r="J133" s="168">
        <f t="shared" si="9"/>
        <v>0</v>
      </c>
      <c r="K133" s="54">
        <v>0.23</v>
      </c>
      <c r="L133" s="165" t="s">
        <v>652</v>
      </c>
      <c r="M133" s="43" t="s">
        <v>1483</v>
      </c>
    </row>
    <row r="134" spans="1:13">
      <c r="A134" s="810" t="s">
        <v>364</v>
      </c>
      <c r="B134" s="811"/>
      <c r="C134" s="811"/>
      <c r="D134" s="811"/>
      <c r="E134" s="812"/>
      <c r="F134" s="32"/>
      <c r="G134" s="44"/>
      <c r="H134" s="44"/>
      <c r="I134" s="254"/>
      <c r="J134" s="255"/>
      <c r="K134" s="20"/>
      <c r="L134" s="32"/>
      <c r="M134" s="65"/>
    </row>
    <row r="135" spans="1:13">
      <c r="M135" s="65"/>
    </row>
  </sheetData>
  <mergeCells count="1">
    <mergeCell ref="A134:E134"/>
  </mergeCells>
  <conditionalFormatting sqref="E1:E2">
    <cfRule type="duplicateValues" dxfId="25" priority="26" stopIfTrue="1"/>
  </conditionalFormatting>
  <conditionalFormatting sqref="C11">
    <cfRule type="duplicateValues" dxfId="24" priority="24" stopIfTrue="1"/>
  </conditionalFormatting>
  <conditionalFormatting sqref="C11">
    <cfRule type="duplicateValues" dxfId="23" priority="25" stopIfTrue="1"/>
  </conditionalFormatting>
  <conditionalFormatting sqref="C3:C4">
    <cfRule type="duplicateValues" dxfId="22" priority="22" stopIfTrue="1"/>
  </conditionalFormatting>
  <conditionalFormatting sqref="C3:C4">
    <cfRule type="duplicateValues" dxfId="21" priority="23" stopIfTrue="1"/>
  </conditionalFormatting>
  <conditionalFormatting sqref="C6">
    <cfRule type="duplicateValues" dxfId="20" priority="20" stopIfTrue="1"/>
  </conditionalFormatting>
  <conditionalFormatting sqref="C6">
    <cfRule type="duplicateValues" dxfId="19" priority="21" stopIfTrue="1"/>
  </conditionalFormatting>
  <conditionalFormatting sqref="C111">
    <cfRule type="duplicateValues" dxfId="18" priority="19" stopIfTrue="1"/>
  </conditionalFormatting>
  <conditionalFormatting sqref="E131">
    <cfRule type="duplicateValues" dxfId="17" priority="18" stopIfTrue="1"/>
  </conditionalFormatting>
  <conditionalFormatting sqref="C108">
    <cfRule type="duplicateValues" dxfId="16" priority="17" stopIfTrue="1"/>
  </conditionalFormatting>
  <conditionalFormatting sqref="E56">
    <cfRule type="duplicateValues" dxfId="15" priority="16" stopIfTrue="1"/>
  </conditionalFormatting>
  <conditionalFormatting sqref="C112">
    <cfRule type="duplicateValues" dxfId="14" priority="15" stopIfTrue="1"/>
  </conditionalFormatting>
  <conditionalFormatting sqref="C114">
    <cfRule type="duplicateValues" dxfId="13" priority="14" stopIfTrue="1"/>
  </conditionalFormatting>
  <conditionalFormatting sqref="C115">
    <cfRule type="duplicateValues" dxfId="12" priority="13" stopIfTrue="1"/>
  </conditionalFormatting>
  <conditionalFormatting sqref="C56">
    <cfRule type="duplicateValues" dxfId="11" priority="12" stopIfTrue="1"/>
  </conditionalFormatting>
  <conditionalFormatting sqref="E3:E4">
    <cfRule type="duplicateValues" dxfId="10" priority="10" stopIfTrue="1"/>
  </conditionalFormatting>
  <conditionalFormatting sqref="E3:E4">
    <cfRule type="duplicateValues" dxfId="9" priority="11" stopIfTrue="1"/>
  </conditionalFormatting>
  <conditionalFormatting sqref="E6">
    <cfRule type="duplicateValues" dxfId="8" priority="8" stopIfTrue="1"/>
  </conditionalFormatting>
  <conditionalFormatting sqref="E6">
    <cfRule type="duplicateValues" dxfId="7" priority="9" stopIfTrue="1"/>
  </conditionalFormatting>
  <conditionalFormatting sqref="E11">
    <cfRule type="duplicateValues" dxfId="6" priority="6" stopIfTrue="1"/>
  </conditionalFormatting>
  <conditionalFormatting sqref="E11">
    <cfRule type="duplicateValues" dxfId="5" priority="7" stopIfTrue="1"/>
  </conditionalFormatting>
  <conditionalFormatting sqref="E111">
    <cfRule type="duplicateValues" dxfId="4" priority="5" stopIfTrue="1"/>
  </conditionalFormatting>
  <conditionalFormatting sqref="E108">
    <cfRule type="duplicateValues" dxfId="3" priority="4" stopIfTrue="1"/>
  </conditionalFormatting>
  <conditionalFormatting sqref="E112">
    <cfRule type="duplicateValues" dxfId="2" priority="3" stopIfTrue="1"/>
  </conditionalFormatting>
  <conditionalFormatting sqref="E114">
    <cfRule type="duplicateValues" dxfId="1" priority="2" stopIfTrue="1"/>
  </conditionalFormatting>
  <conditionalFormatting sqref="E115">
    <cfRule type="duplicateValues" dxfId="0" priority="1" stopIfTrue="1"/>
  </conditionalFormatting>
  <pageMargins left="0.25" right="0.25" top="1.25" bottom="0.75" header="0.3" footer="0.3"/>
  <pageSetup paperSize="5" scale="66" fitToHeight="100" orientation="landscape" r:id="rId1"/>
  <headerFooter>
    <oddHeader>&amp;LContract 1-13-70-02B
TIG
Laptops&amp;RAttachment A - Contract Pricing  Revision 11/4/2016</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M135"/>
  <sheetViews>
    <sheetView topLeftCell="A55" workbookViewId="0">
      <selection activeCell="M4" sqref="M1:M1048576"/>
    </sheetView>
  </sheetViews>
  <sheetFormatPr defaultRowHeight="14.25"/>
  <cols>
    <col min="1" max="1" width="14.85546875" style="509" customWidth="1"/>
    <col min="2" max="2" width="13" style="509" customWidth="1"/>
    <col min="3" max="3" width="16" style="509" customWidth="1"/>
    <col min="4" max="4" width="13.85546875" style="509" customWidth="1"/>
    <col min="5" max="5" width="14.85546875" style="509" customWidth="1"/>
    <col min="6" max="6" width="45.85546875" style="509" customWidth="1"/>
    <col min="7" max="8" width="6.85546875" style="509" customWidth="1"/>
    <col min="9" max="9" width="17.85546875" style="509" customWidth="1"/>
    <col min="10" max="10" width="14.85546875" style="509" customWidth="1"/>
    <col min="11" max="11" width="9.85546875" style="509" customWidth="1"/>
    <col min="12" max="12" width="37" style="509" customWidth="1"/>
    <col min="13" max="13" width="15.7109375" style="104" customWidth="1"/>
    <col min="14" max="16384" width="9.140625" style="509"/>
  </cols>
  <sheetData>
    <row r="1" spans="1:13" ht="14.1" customHeight="1">
      <c r="A1" s="563" t="s">
        <v>1193</v>
      </c>
    </row>
    <row r="2" spans="1:13" ht="14.1" customHeight="1">
      <c r="A2" s="563" t="s">
        <v>1192</v>
      </c>
    </row>
    <row r="3" spans="1:13" ht="21.95" customHeight="1">
      <c r="A3" s="563" t="s">
        <v>1191</v>
      </c>
    </row>
    <row r="4" spans="1:13" ht="14.1" customHeight="1">
      <c r="A4" s="564" t="s">
        <v>1190</v>
      </c>
    </row>
    <row r="5" spans="1:13" ht="14.1" customHeight="1">
      <c r="A5" s="563" t="s">
        <v>1189</v>
      </c>
    </row>
    <row r="6" spans="1:13" ht="12" customHeight="1" thickBot="1">
      <c r="A6" s="815"/>
      <c r="B6" s="816"/>
      <c r="C6" s="816"/>
      <c r="D6" s="816"/>
      <c r="E6" s="816"/>
      <c r="F6" s="816"/>
      <c r="G6" s="816"/>
      <c r="H6" s="816"/>
      <c r="I6" s="816"/>
      <c r="J6" s="816"/>
      <c r="K6" s="816"/>
      <c r="L6" s="817"/>
    </row>
    <row r="7" spans="1:13" ht="48" customHeight="1">
      <c r="A7" s="562" t="s">
        <v>942</v>
      </c>
      <c r="B7" s="561" t="s">
        <v>941</v>
      </c>
      <c r="C7" s="559" t="s">
        <v>940</v>
      </c>
      <c r="D7" s="557" t="s">
        <v>939</v>
      </c>
      <c r="E7" s="559" t="s">
        <v>938</v>
      </c>
      <c r="F7" s="560" t="s">
        <v>937</v>
      </c>
      <c r="G7" s="559" t="s">
        <v>936</v>
      </c>
      <c r="H7" s="557" t="s">
        <v>935</v>
      </c>
      <c r="I7" s="559" t="s">
        <v>934</v>
      </c>
      <c r="J7" s="558" t="s">
        <v>933</v>
      </c>
      <c r="K7" s="557" t="s">
        <v>932</v>
      </c>
      <c r="L7" s="557" t="s">
        <v>931</v>
      </c>
      <c r="M7" s="6" t="s">
        <v>1208</v>
      </c>
    </row>
    <row r="8" spans="1:13" ht="12" customHeight="1">
      <c r="A8" s="814" t="s">
        <v>1188</v>
      </c>
      <c r="B8" s="814"/>
      <c r="C8" s="814"/>
      <c r="D8" s="814"/>
      <c r="E8" s="814"/>
      <c r="F8" s="814"/>
      <c r="G8" s="814"/>
      <c r="H8" s="814"/>
      <c r="I8" s="814"/>
      <c r="J8" s="814"/>
      <c r="K8" s="814"/>
      <c r="L8" s="814"/>
      <c r="M8" s="22" t="str">
        <f>IFERROR(INDEX('Reference Sheet'!P1:P455, MATCH('Dell Desktops'!E2,'Reference Sheet'!G1:G455,0)),"")</f>
        <v/>
      </c>
    </row>
    <row r="9" spans="1:13" ht="146.1" customHeight="1">
      <c r="A9" s="547" t="s">
        <v>1187</v>
      </c>
      <c r="B9" s="546">
        <v>43211507</v>
      </c>
      <c r="C9" s="552" t="s">
        <v>1186</v>
      </c>
      <c r="D9" s="547" t="s">
        <v>956</v>
      </c>
      <c r="E9" s="547" t="s">
        <v>1186</v>
      </c>
      <c r="F9" s="540" t="s">
        <v>1185</v>
      </c>
      <c r="G9" s="547" t="s">
        <v>920</v>
      </c>
      <c r="H9" s="546">
        <v>1</v>
      </c>
      <c r="I9" s="544">
        <v>901</v>
      </c>
      <c r="J9" s="544">
        <v>450.5</v>
      </c>
      <c r="K9" s="543">
        <v>0.5</v>
      </c>
      <c r="L9" s="547" t="s">
        <v>1169</v>
      </c>
      <c r="M9" s="22" t="str">
        <f>IFERROR(INDEX('Reference Sheet'!$O$2:$O$456, MATCH('HP Desktops'!E9,'Reference Sheet'!$F$2:$F$456,0)),"")</f>
        <v>Desktop</v>
      </c>
    </row>
    <row r="10" spans="1:13" ht="158.1" customHeight="1">
      <c r="A10" s="547" t="s">
        <v>1184</v>
      </c>
      <c r="B10" s="546">
        <v>43211507</v>
      </c>
      <c r="C10" s="552" t="s">
        <v>1183</v>
      </c>
      <c r="D10" s="547" t="s">
        <v>956</v>
      </c>
      <c r="E10" s="547" t="s">
        <v>1183</v>
      </c>
      <c r="F10" s="540" t="s">
        <v>1182</v>
      </c>
      <c r="G10" s="547" t="s">
        <v>920</v>
      </c>
      <c r="H10" s="546">
        <v>1</v>
      </c>
      <c r="I10" s="544">
        <v>983</v>
      </c>
      <c r="J10" s="544">
        <v>491.5</v>
      </c>
      <c r="K10" s="543">
        <v>0.5</v>
      </c>
      <c r="L10" s="547" t="s">
        <v>1169</v>
      </c>
      <c r="M10" s="22" t="str">
        <f>IFERROR(INDEX('Reference Sheet'!$O$2:$O$456, MATCH('HP Desktops'!E10,'Reference Sheet'!$F$2:$F$456,0)),"")</f>
        <v>Desktop</v>
      </c>
    </row>
    <row r="11" spans="1:13" ht="48" customHeight="1">
      <c r="A11" s="523" t="s">
        <v>942</v>
      </c>
      <c r="B11" s="522" t="s">
        <v>941</v>
      </c>
      <c r="C11" s="520" t="s">
        <v>940</v>
      </c>
      <c r="D11" s="518" t="s">
        <v>939</v>
      </c>
      <c r="E11" s="520" t="s">
        <v>938</v>
      </c>
      <c r="F11" s="521" t="s">
        <v>937</v>
      </c>
      <c r="G11" s="520" t="s">
        <v>936</v>
      </c>
      <c r="H11" s="518" t="s">
        <v>935</v>
      </c>
      <c r="I11" s="520" t="s">
        <v>934</v>
      </c>
      <c r="J11" s="519" t="s">
        <v>933</v>
      </c>
      <c r="K11" s="518" t="s">
        <v>932</v>
      </c>
      <c r="L11" s="518" t="s">
        <v>931</v>
      </c>
      <c r="M11" s="22" t="str">
        <f>IFERROR(INDEX('Reference Sheet'!$O$2:$O$456, MATCH('HP Desktops'!E11,'Reference Sheet'!$F$2:$F$456,0)),"")</f>
        <v/>
      </c>
    </row>
    <row r="12" spans="1:13" ht="170.1" customHeight="1">
      <c r="A12" s="547" t="s">
        <v>1181</v>
      </c>
      <c r="B12" s="546">
        <v>43211507</v>
      </c>
      <c r="C12" s="552" t="s">
        <v>1180</v>
      </c>
      <c r="D12" s="547" t="s">
        <v>956</v>
      </c>
      <c r="E12" s="547" t="s">
        <v>1180</v>
      </c>
      <c r="F12" s="540" t="s">
        <v>1179</v>
      </c>
      <c r="G12" s="547" t="s">
        <v>920</v>
      </c>
      <c r="H12" s="546">
        <v>1</v>
      </c>
      <c r="I12" s="544">
        <v>952</v>
      </c>
      <c r="J12" s="544">
        <v>476</v>
      </c>
      <c r="K12" s="543">
        <v>0.5</v>
      </c>
      <c r="L12" s="547" t="s">
        <v>1169</v>
      </c>
      <c r="M12" s="22" t="str">
        <f>IFERROR(INDEX('Reference Sheet'!$O$2:$O$456, MATCH('HP Desktops'!E12,'Reference Sheet'!$F$2:$F$456,0)),"")</f>
        <v>Desktop</v>
      </c>
    </row>
    <row r="13" spans="1:13" ht="158.1" customHeight="1">
      <c r="A13" s="547" t="s">
        <v>1178</v>
      </c>
      <c r="B13" s="546">
        <v>43211507</v>
      </c>
      <c r="C13" s="552" t="s">
        <v>1177</v>
      </c>
      <c r="D13" s="547" t="s">
        <v>956</v>
      </c>
      <c r="E13" s="547" t="s">
        <v>1177</v>
      </c>
      <c r="F13" s="540" t="s">
        <v>1176</v>
      </c>
      <c r="G13" s="547" t="s">
        <v>920</v>
      </c>
      <c r="H13" s="546">
        <v>1</v>
      </c>
      <c r="I13" s="545">
        <v>1019</v>
      </c>
      <c r="J13" s="544">
        <v>509.5</v>
      </c>
      <c r="K13" s="543">
        <v>0.5</v>
      </c>
      <c r="L13" s="547" t="s">
        <v>1169</v>
      </c>
      <c r="M13" s="22" t="str">
        <f>IFERROR(INDEX('Reference Sheet'!$O$2:$O$456, MATCH('HP Desktops'!E13,'Reference Sheet'!$F$2:$F$456,0)),"")</f>
        <v>Desktop</v>
      </c>
    </row>
    <row r="14" spans="1:13" ht="134.1" customHeight="1">
      <c r="A14" s="547" t="s">
        <v>1175</v>
      </c>
      <c r="B14" s="546">
        <v>43211507</v>
      </c>
      <c r="C14" s="556" t="s">
        <v>1174</v>
      </c>
      <c r="D14" s="547" t="s">
        <v>956</v>
      </c>
      <c r="E14" s="555" t="s">
        <v>1174</v>
      </c>
      <c r="F14" s="540" t="s">
        <v>1173</v>
      </c>
      <c r="G14" s="547" t="s">
        <v>920</v>
      </c>
      <c r="H14" s="546">
        <v>1</v>
      </c>
      <c r="I14" s="545">
        <v>1085</v>
      </c>
      <c r="J14" s="544">
        <v>542.5</v>
      </c>
      <c r="K14" s="543">
        <v>0.5</v>
      </c>
      <c r="L14" s="547" t="s">
        <v>1169</v>
      </c>
      <c r="M14" s="22" t="str">
        <f>IFERROR(INDEX('Reference Sheet'!$O$2:$O$456, MATCH('HP Desktops'!E14,'Reference Sheet'!$F$2:$F$456,0)),"")</f>
        <v>Desktop</v>
      </c>
    </row>
    <row r="15" spans="1:13" ht="48" customHeight="1">
      <c r="A15" s="523" t="s">
        <v>942</v>
      </c>
      <c r="B15" s="522" t="s">
        <v>941</v>
      </c>
      <c r="C15" s="520" t="s">
        <v>940</v>
      </c>
      <c r="D15" s="518" t="s">
        <v>939</v>
      </c>
      <c r="E15" s="520" t="s">
        <v>938</v>
      </c>
      <c r="F15" s="521" t="s">
        <v>937</v>
      </c>
      <c r="G15" s="520" t="s">
        <v>936</v>
      </c>
      <c r="H15" s="518" t="s">
        <v>935</v>
      </c>
      <c r="I15" s="520" t="s">
        <v>934</v>
      </c>
      <c r="J15" s="519" t="s">
        <v>933</v>
      </c>
      <c r="K15" s="518" t="s">
        <v>932</v>
      </c>
      <c r="L15" s="518" t="s">
        <v>931</v>
      </c>
      <c r="M15" s="22" t="str">
        <f>IFERROR(INDEX('Reference Sheet'!$O$2:$O$456, MATCH('HP Desktops'!E15,'Reference Sheet'!$F$2:$F$456,0)),"")</f>
        <v/>
      </c>
    </row>
    <row r="16" spans="1:13" ht="122.1" customHeight="1">
      <c r="A16" s="547" t="s">
        <v>1172</v>
      </c>
      <c r="B16" s="546">
        <v>43211507</v>
      </c>
      <c r="C16" s="547" t="s">
        <v>1171</v>
      </c>
      <c r="D16" s="547" t="s">
        <v>956</v>
      </c>
      <c r="E16" s="547" t="s">
        <v>1171</v>
      </c>
      <c r="F16" s="540" t="s">
        <v>1170</v>
      </c>
      <c r="G16" s="547" t="s">
        <v>920</v>
      </c>
      <c r="H16" s="546">
        <v>1</v>
      </c>
      <c r="I16" s="545">
        <v>1234</v>
      </c>
      <c r="J16" s="544">
        <v>617</v>
      </c>
      <c r="K16" s="543">
        <v>0.5</v>
      </c>
      <c r="L16" s="547" t="s">
        <v>1169</v>
      </c>
      <c r="M16" s="22" t="str">
        <f>IFERROR(INDEX('Reference Sheet'!$O$2:$O$456, MATCH('HP Desktops'!E16,'Reference Sheet'!$F$2:$F$456,0)),"")</f>
        <v>Desktop</v>
      </c>
    </row>
    <row r="17" spans="1:13" ht="12" customHeight="1">
      <c r="A17" s="814" t="s">
        <v>1168</v>
      </c>
      <c r="B17" s="814"/>
      <c r="C17" s="814"/>
      <c r="D17" s="814"/>
      <c r="E17" s="814"/>
      <c r="F17" s="814"/>
      <c r="G17" s="814"/>
      <c r="H17" s="814"/>
      <c r="I17" s="814"/>
      <c r="J17" s="814"/>
      <c r="K17" s="814"/>
      <c r="L17" s="814"/>
      <c r="M17" s="22" t="str">
        <f>IFERROR(INDEX('Reference Sheet'!$O$2:$O$456, MATCH('HP Desktops'!E17,'Reference Sheet'!$F$2:$F$456,0)),"")</f>
        <v/>
      </c>
    </row>
    <row r="18" spans="1:13" ht="158.1" customHeight="1">
      <c r="A18" s="547" t="s">
        <v>1167</v>
      </c>
      <c r="B18" s="546">
        <v>43211507</v>
      </c>
      <c r="C18" s="547" t="s">
        <v>1166</v>
      </c>
      <c r="D18" s="547" t="s">
        <v>956</v>
      </c>
      <c r="E18" s="547" t="s">
        <v>1166</v>
      </c>
      <c r="F18" s="540" t="s">
        <v>1165</v>
      </c>
      <c r="G18" s="547" t="s">
        <v>920</v>
      </c>
      <c r="H18" s="546">
        <v>1</v>
      </c>
      <c r="I18" s="545">
        <v>1234</v>
      </c>
      <c r="J18" s="544">
        <v>617</v>
      </c>
      <c r="K18" s="543">
        <v>0.5</v>
      </c>
      <c r="L18" s="547" t="s">
        <v>1161</v>
      </c>
      <c r="M18" s="22" t="str">
        <f>IFERROR(INDEX('Reference Sheet'!$O$2:$O$456, MATCH('HP Desktops'!E18,'Reference Sheet'!$F$2:$F$456,0)),"")</f>
        <v>Desktop</v>
      </c>
    </row>
    <row r="19" spans="1:13" ht="158.1" customHeight="1">
      <c r="A19" s="547" t="s">
        <v>1164</v>
      </c>
      <c r="B19" s="546">
        <v>43211507</v>
      </c>
      <c r="C19" s="547" t="s">
        <v>1163</v>
      </c>
      <c r="D19" s="547" t="s">
        <v>956</v>
      </c>
      <c r="E19" s="547" t="s">
        <v>1163</v>
      </c>
      <c r="F19" s="540" t="s">
        <v>1162</v>
      </c>
      <c r="G19" s="547" t="s">
        <v>920</v>
      </c>
      <c r="H19" s="546">
        <v>1</v>
      </c>
      <c r="I19" s="545">
        <v>1271</v>
      </c>
      <c r="J19" s="544">
        <v>635.5</v>
      </c>
      <c r="K19" s="543">
        <v>0.5</v>
      </c>
      <c r="L19" s="547" t="s">
        <v>1161</v>
      </c>
      <c r="M19" s="22" t="str">
        <f>IFERROR(INDEX('Reference Sheet'!$O$2:$O$456, MATCH('HP Desktops'!E19,'Reference Sheet'!$F$2:$F$456,0)),"")</f>
        <v>Desktop</v>
      </c>
    </row>
    <row r="20" spans="1:13" ht="12" customHeight="1">
      <c r="A20" s="813" t="s">
        <v>1160</v>
      </c>
      <c r="B20" s="813"/>
      <c r="C20" s="813"/>
      <c r="D20" s="813"/>
      <c r="E20" s="813"/>
      <c r="F20" s="813"/>
      <c r="G20" s="813"/>
      <c r="H20" s="813"/>
      <c r="I20" s="813"/>
      <c r="J20" s="813"/>
      <c r="K20" s="813"/>
      <c r="L20" s="813"/>
      <c r="M20" s="22" t="str">
        <f>IFERROR(INDEX('Reference Sheet'!$O$2:$O$456, MATCH('HP Desktops'!E20,'Reference Sheet'!$F$2:$F$456,0)),"")</f>
        <v/>
      </c>
    </row>
    <row r="21" spans="1:13" ht="48" customHeight="1">
      <c r="A21" s="523" t="s">
        <v>942</v>
      </c>
      <c r="B21" s="522" t="s">
        <v>941</v>
      </c>
      <c r="C21" s="520" t="s">
        <v>940</v>
      </c>
      <c r="D21" s="518" t="s">
        <v>939</v>
      </c>
      <c r="E21" s="520" t="s">
        <v>938</v>
      </c>
      <c r="F21" s="521" t="s">
        <v>937</v>
      </c>
      <c r="G21" s="520" t="s">
        <v>936</v>
      </c>
      <c r="H21" s="518" t="s">
        <v>935</v>
      </c>
      <c r="I21" s="520" t="s">
        <v>934</v>
      </c>
      <c r="J21" s="519" t="s">
        <v>933</v>
      </c>
      <c r="K21" s="518" t="s">
        <v>932</v>
      </c>
      <c r="L21" s="518" t="s">
        <v>931</v>
      </c>
      <c r="M21" s="22" t="str">
        <f>IFERROR(INDEX('Reference Sheet'!$O$2:$O$456, MATCH('HP Desktops'!E21,'Reference Sheet'!$F$2:$F$456,0)),"")</f>
        <v/>
      </c>
    </row>
    <row r="22" spans="1:13" ht="134.1" customHeight="1">
      <c r="A22" s="554" t="s">
        <v>1159</v>
      </c>
      <c r="B22" s="553">
        <v>43211507</v>
      </c>
      <c r="C22" s="552" t="s">
        <v>1158</v>
      </c>
      <c r="D22" s="547" t="s">
        <v>956</v>
      </c>
      <c r="E22" s="547" t="s">
        <v>1158</v>
      </c>
      <c r="F22" s="540" t="s">
        <v>1157</v>
      </c>
      <c r="G22" s="547" t="s">
        <v>920</v>
      </c>
      <c r="H22" s="546">
        <v>1</v>
      </c>
      <c r="I22" s="545">
        <v>3325</v>
      </c>
      <c r="J22" s="551">
        <v>1662.5</v>
      </c>
      <c r="K22" s="550">
        <v>0.5</v>
      </c>
      <c r="L22" s="549" t="s">
        <v>1156</v>
      </c>
      <c r="M22" s="22" t="str">
        <f>IFERROR(INDEX('Reference Sheet'!$O$2:$O$456, MATCH('HP Desktops'!E22,'Reference Sheet'!$F$2:$F$456,0)),"")</f>
        <v>Desktop</v>
      </c>
    </row>
    <row r="23" spans="1:13" ht="48" customHeight="1">
      <c r="A23" s="523" t="s">
        <v>942</v>
      </c>
      <c r="B23" s="522" t="s">
        <v>941</v>
      </c>
      <c r="C23" s="520" t="s">
        <v>940</v>
      </c>
      <c r="D23" s="518" t="s">
        <v>939</v>
      </c>
      <c r="E23" s="520" t="s">
        <v>938</v>
      </c>
      <c r="F23" s="521" t="s">
        <v>937</v>
      </c>
      <c r="G23" s="520" t="s">
        <v>936</v>
      </c>
      <c r="H23" s="518" t="s">
        <v>935</v>
      </c>
      <c r="I23" s="520" t="s">
        <v>934</v>
      </c>
      <c r="J23" s="519" t="s">
        <v>933</v>
      </c>
      <c r="K23" s="518" t="s">
        <v>932</v>
      </c>
      <c r="L23" s="518" t="s">
        <v>931</v>
      </c>
      <c r="M23" s="22" t="str">
        <f>IFERROR(INDEX('Reference Sheet'!$O$2:$O$456, MATCH('HP Desktops'!E23,'Reference Sheet'!$F$2:$F$456,0)),"")</f>
        <v/>
      </c>
    </row>
    <row r="24" spans="1:13" ht="11.1" customHeight="1">
      <c r="A24" s="813" t="s">
        <v>1155</v>
      </c>
      <c r="B24" s="813"/>
      <c r="C24" s="813"/>
      <c r="D24" s="813"/>
      <c r="E24" s="813"/>
      <c r="F24" s="813"/>
      <c r="G24" s="813"/>
      <c r="H24" s="813"/>
      <c r="I24" s="813"/>
      <c r="J24" s="813"/>
      <c r="K24" s="813"/>
      <c r="L24" s="813"/>
      <c r="M24" s="22" t="str">
        <f>IFERROR(INDEX('Reference Sheet'!$O$2:$O$456, MATCH('HP Desktops'!E24,'Reference Sheet'!$F$2:$F$456,0)),"")</f>
        <v/>
      </c>
    </row>
    <row r="25" spans="1:13" ht="48" customHeight="1">
      <c r="A25" s="529" t="s">
        <v>1154</v>
      </c>
      <c r="B25" s="528">
        <v>43211507</v>
      </c>
      <c r="C25" s="529" t="s">
        <v>1153</v>
      </c>
      <c r="D25" s="529" t="s">
        <v>956</v>
      </c>
      <c r="E25" s="529" t="s">
        <v>1153</v>
      </c>
      <c r="F25" s="548" t="s">
        <v>1152</v>
      </c>
      <c r="G25" s="529" t="s">
        <v>920</v>
      </c>
      <c r="H25" s="528">
        <v>1</v>
      </c>
      <c r="I25" s="527">
        <v>720</v>
      </c>
      <c r="J25" s="512">
        <v>360</v>
      </c>
      <c r="K25" s="526">
        <v>0.5</v>
      </c>
      <c r="L25" s="529" t="s">
        <v>1151</v>
      </c>
      <c r="M25" s="22" t="str">
        <f>IFERROR(INDEX('Reference Sheet'!$O$2:$O$456, MATCH('HP Desktops'!E25,'Reference Sheet'!$F$2:$F$456,0)),"")</f>
        <v>Desktop</v>
      </c>
    </row>
    <row r="26" spans="1:13" ht="12" customHeight="1">
      <c r="A26" s="813" t="s">
        <v>1150</v>
      </c>
      <c r="B26" s="813"/>
      <c r="C26" s="813"/>
      <c r="D26" s="813"/>
      <c r="E26" s="813"/>
      <c r="F26" s="813"/>
      <c r="G26" s="813"/>
      <c r="H26" s="813"/>
      <c r="I26" s="813"/>
      <c r="J26" s="813"/>
      <c r="K26" s="813"/>
      <c r="L26" s="813"/>
      <c r="M26" s="22" t="str">
        <f>IFERROR(INDEX('Reference Sheet'!$O$2:$O$456, MATCH('HP Desktops'!E26,'Reference Sheet'!$F$2:$F$456,0)),"")</f>
        <v/>
      </c>
    </row>
    <row r="27" spans="1:13" ht="158.1" customHeight="1">
      <c r="A27" s="547" t="s">
        <v>1149</v>
      </c>
      <c r="B27" s="546">
        <v>43211507</v>
      </c>
      <c r="C27" s="547" t="s">
        <v>1148</v>
      </c>
      <c r="D27" s="547" t="s">
        <v>956</v>
      </c>
      <c r="E27" s="547" t="s">
        <v>1148</v>
      </c>
      <c r="F27" s="540" t="s">
        <v>1147</v>
      </c>
      <c r="G27" s="547" t="s">
        <v>920</v>
      </c>
      <c r="H27" s="546">
        <v>1</v>
      </c>
      <c r="I27" s="545">
        <v>1661</v>
      </c>
      <c r="J27" s="544">
        <v>830.5</v>
      </c>
      <c r="K27" s="543">
        <v>0.5</v>
      </c>
      <c r="L27" s="542" t="s">
        <v>1146</v>
      </c>
      <c r="M27" s="22" t="str">
        <f>IFERROR(INDEX('Reference Sheet'!$O$2:$O$456, MATCH('HP Desktops'!E27,'Reference Sheet'!$F$2:$F$456,0)),"")</f>
        <v>Desktop</v>
      </c>
    </row>
    <row r="28" spans="1:13" ht="12" customHeight="1">
      <c r="A28" s="814" t="s">
        <v>1145</v>
      </c>
      <c r="B28" s="814"/>
      <c r="C28" s="814"/>
      <c r="D28" s="814"/>
      <c r="E28" s="814"/>
      <c r="F28" s="814"/>
      <c r="G28" s="814"/>
      <c r="H28" s="814"/>
      <c r="I28" s="814"/>
      <c r="J28" s="814"/>
      <c r="K28" s="814"/>
      <c r="L28" s="814"/>
      <c r="M28" s="22" t="str">
        <f>IFERROR(INDEX('Reference Sheet'!$O$2:$O$456, MATCH('HP Desktops'!E28,'Reference Sheet'!$F$2:$F$456,0)),"")</f>
        <v/>
      </c>
    </row>
    <row r="29" spans="1:13" ht="14.1" customHeight="1">
      <c r="A29" s="514" t="s">
        <v>1144</v>
      </c>
      <c r="B29" s="513">
        <v>43211902</v>
      </c>
      <c r="C29" s="514" t="s">
        <v>1143</v>
      </c>
      <c r="D29" s="514" t="s">
        <v>956</v>
      </c>
      <c r="E29" s="514" t="s">
        <v>1143</v>
      </c>
      <c r="F29" s="515" t="s">
        <v>1129</v>
      </c>
      <c r="G29" s="514" t="s">
        <v>920</v>
      </c>
      <c r="H29" s="513">
        <v>1</v>
      </c>
      <c r="I29" s="512">
        <v>159</v>
      </c>
      <c r="J29" s="512">
        <v>63.6</v>
      </c>
      <c r="K29" s="511">
        <v>0.6</v>
      </c>
      <c r="L29" s="538" t="s">
        <v>1108</v>
      </c>
      <c r="M29" s="22" t="str">
        <f>IFERROR(INDEX('Reference Sheet'!$O$2:$O$456, MATCH('HP Desktops'!E29,'Reference Sheet'!$F$2:$F$456,0)),"")</f>
        <v>Components</v>
      </c>
    </row>
    <row r="30" spans="1:13" ht="14.1" customHeight="1">
      <c r="A30" s="514" t="s">
        <v>1142</v>
      </c>
      <c r="B30" s="513">
        <v>43211902</v>
      </c>
      <c r="C30" s="514" t="s">
        <v>1141</v>
      </c>
      <c r="D30" s="514" t="s">
        <v>956</v>
      </c>
      <c r="E30" s="514" t="s">
        <v>1141</v>
      </c>
      <c r="F30" s="515" t="s">
        <v>1140</v>
      </c>
      <c r="G30" s="514" t="s">
        <v>920</v>
      </c>
      <c r="H30" s="513">
        <v>1</v>
      </c>
      <c r="I30" s="512">
        <v>150</v>
      </c>
      <c r="J30" s="512">
        <v>60</v>
      </c>
      <c r="K30" s="511">
        <v>0.6</v>
      </c>
      <c r="L30" s="538" t="s">
        <v>1108</v>
      </c>
      <c r="M30" s="22" t="str">
        <f>IFERROR(INDEX('Reference Sheet'!$O$2:$O$456, MATCH('HP Desktops'!E30,'Reference Sheet'!$F$2:$F$456,0)),"")</f>
        <v>Components</v>
      </c>
    </row>
    <row r="31" spans="1:13" ht="14.1" customHeight="1">
      <c r="A31" s="514" t="s">
        <v>1139</v>
      </c>
      <c r="B31" s="513">
        <v>43211902</v>
      </c>
      <c r="C31" s="514" t="s">
        <v>1138</v>
      </c>
      <c r="D31" s="514" t="s">
        <v>956</v>
      </c>
      <c r="E31" s="514" t="s">
        <v>1138</v>
      </c>
      <c r="F31" s="515" t="s">
        <v>1123</v>
      </c>
      <c r="G31" s="514" t="s">
        <v>920</v>
      </c>
      <c r="H31" s="513">
        <v>1</v>
      </c>
      <c r="I31" s="512">
        <v>28</v>
      </c>
      <c r="J31" s="512">
        <v>11.2</v>
      </c>
      <c r="K31" s="511">
        <v>0.6</v>
      </c>
      <c r="L31" s="538" t="s">
        <v>1108</v>
      </c>
      <c r="M31" s="22" t="str">
        <f>IFERROR(INDEX('Reference Sheet'!$O$2:$O$456, MATCH('HP Desktops'!E31,'Reference Sheet'!$F$2:$F$456,0)),"")</f>
        <v>Components</v>
      </c>
    </row>
    <row r="32" spans="1:13" ht="14.1" customHeight="1">
      <c r="A32" s="514" t="s">
        <v>1137</v>
      </c>
      <c r="B32" s="513">
        <v>43211902</v>
      </c>
      <c r="C32" s="514" t="s">
        <v>1136</v>
      </c>
      <c r="D32" s="514" t="s">
        <v>956</v>
      </c>
      <c r="E32" s="514" t="s">
        <v>1136</v>
      </c>
      <c r="F32" s="515" t="s">
        <v>1135</v>
      </c>
      <c r="G32" s="514" t="s">
        <v>920</v>
      </c>
      <c r="H32" s="513">
        <v>1</v>
      </c>
      <c r="I32" s="512">
        <v>835</v>
      </c>
      <c r="J32" s="512">
        <v>334</v>
      </c>
      <c r="K32" s="511">
        <v>0.6</v>
      </c>
      <c r="L32" s="538" t="s">
        <v>1122</v>
      </c>
      <c r="M32" s="22" t="str">
        <f>IFERROR(INDEX('Reference Sheet'!$O$2:$O$456, MATCH('HP Desktops'!E32,'Reference Sheet'!$F$2:$F$456,0)),"")</f>
        <v>Components</v>
      </c>
    </row>
    <row r="33" spans="1:13" ht="14.1" customHeight="1">
      <c r="A33" s="514" t="s">
        <v>1134</v>
      </c>
      <c r="B33" s="513">
        <v>43211902</v>
      </c>
      <c r="C33" s="514" t="s">
        <v>1133</v>
      </c>
      <c r="D33" s="514" t="s">
        <v>956</v>
      </c>
      <c r="E33" s="514" t="s">
        <v>1133</v>
      </c>
      <c r="F33" s="515" t="s">
        <v>1132</v>
      </c>
      <c r="G33" s="514" t="s">
        <v>920</v>
      </c>
      <c r="H33" s="513">
        <v>1</v>
      </c>
      <c r="I33" s="512">
        <v>215</v>
      </c>
      <c r="J33" s="512">
        <v>86</v>
      </c>
      <c r="K33" s="511">
        <v>0.6</v>
      </c>
      <c r="L33" s="538" t="s">
        <v>1122</v>
      </c>
      <c r="M33" s="22" t="str">
        <f>IFERROR(INDEX('Reference Sheet'!$O$2:$O$456, MATCH('HP Desktops'!E33,'Reference Sheet'!$F$2:$F$456,0)),"")</f>
        <v>Components</v>
      </c>
    </row>
    <row r="34" spans="1:13" ht="14.1" customHeight="1">
      <c r="A34" s="514" t="s">
        <v>1131</v>
      </c>
      <c r="B34" s="513">
        <v>43211902</v>
      </c>
      <c r="C34" s="514" t="s">
        <v>1130</v>
      </c>
      <c r="D34" s="514" t="s">
        <v>956</v>
      </c>
      <c r="E34" s="514" t="s">
        <v>1130</v>
      </c>
      <c r="F34" s="515" t="s">
        <v>1129</v>
      </c>
      <c r="G34" s="514" t="s">
        <v>920</v>
      </c>
      <c r="H34" s="513">
        <v>1</v>
      </c>
      <c r="I34" s="512">
        <v>220</v>
      </c>
      <c r="J34" s="512">
        <v>88</v>
      </c>
      <c r="K34" s="511">
        <v>0.6</v>
      </c>
      <c r="L34" s="538" t="s">
        <v>1122</v>
      </c>
      <c r="M34" s="22" t="str">
        <f>IFERROR(INDEX('Reference Sheet'!$O$2:$O$456, MATCH('HP Desktops'!E34,'Reference Sheet'!$F$2:$F$456,0)),"")</f>
        <v>Components</v>
      </c>
    </row>
    <row r="35" spans="1:13" ht="14.1" customHeight="1">
      <c r="A35" s="514" t="s">
        <v>1128</v>
      </c>
      <c r="B35" s="513">
        <v>43211902</v>
      </c>
      <c r="C35" s="514" t="s">
        <v>1127</v>
      </c>
      <c r="D35" s="514" t="s">
        <v>956</v>
      </c>
      <c r="E35" s="514" t="s">
        <v>1127</v>
      </c>
      <c r="F35" s="515" t="s">
        <v>1126</v>
      </c>
      <c r="G35" s="514" t="s">
        <v>920</v>
      </c>
      <c r="H35" s="513">
        <v>1</v>
      </c>
      <c r="I35" s="512">
        <v>81</v>
      </c>
      <c r="J35" s="512">
        <v>32.4</v>
      </c>
      <c r="K35" s="511">
        <v>0.6</v>
      </c>
      <c r="L35" s="538" t="s">
        <v>1122</v>
      </c>
      <c r="M35" s="22" t="str">
        <f>IFERROR(INDEX('Reference Sheet'!$O$2:$O$456, MATCH('HP Desktops'!E35,'Reference Sheet'!$F$2:$F$456,0)),"")</f>
        <v>Components</v>
      </c>
    </row>
    <row r="36" spans="1:13" ht="14.1" customHeight="1">
      <c r="A36" s="514" t="s">
        <v>1125</v>
      </c>
      <c r="B36" s="513">
        <v>43211902</v>
      </c>
      <c r="C36" s="514" t="s">
        <v>1124</v>
      </c>
      <c r="D36" s="514" t="s">
        <v>956</v>
      </c>
      <c r="E36" s="514" t="s">
        <v>1124</v>
      </c>
      <c r="F36" s="515" t="s">
        <v>1123</v>
      </c>
      <c r="G36" s="514" t="s">
        <v>920</v>
      </c>
      <c r="H36" s="513">
        <v>1</v>
      </c>
      <c r="I36" s="512">
        <v>75</v>
      </c>
      <c r="J36" s="512">
        <v>30</v>
      </c>
      <c r="K36" s="511">
        <v>0.6</v>
      </c>
      <c r="L36" s="538" t="s">
        <v>1122</v>
      </c>
      <c r="M36" s="22" t="str">
        <f>IFERROR(INDEX('Reference Sheet'!$O$2:$O$456, MATCH('HP Desktops'!E36,'Reference Sheet'!$F$2:$F$456,0)),"")</f>
        <v>Components</v>
      </c>
    </row>
    <row r="37" spans="1:13" ht="14.1" customHeight="1">
      <c r="A37" s="514" t="s">
        <v>1121</v>
      </c>
      <c r="B37" s="513">
        <v>43211902</v>
      </c>
      <c r="C37" s="514" t="s">
        <v>1120</v>
      </c>
      <c r="D37" s="514" t="s">
        <v>956</v>
      </c>
      <c r="E37" s="514" t="s">
        <v>1120</v>
      </c>
      <c r="F37" s="515" t="s">
        <v>1119</v>
      </c>
      <c r="G37" s="514" t="s">
        <v>920</v>
      </c>
      <c r="H37" s="513">
        <v>1</v>
      </c>
      <c r="I37" s="512">
        <v>520</v>
      </c>
      <c r="J37" s="512">
        <v>208</v>
      </c>
      <c r="K37" s="541">
        <v>-0.6</v>
      </c>
      <c r="L37" s="538" t="s">
        <v>1108</v>
      </c>
      <c r="M37" s="22" t="str">
        <f>IFERROR(INDEX('Reference Sheet'!$O$2:$O$456, MATCH('HP Desktops'!E37,'Reference Sheet'!$F$2:$F$456,0)),"")</f>
        <v>Components</v>
      </c>
    </row>
    <row r="38" spans="1:13" ht="14.1" customHeight="1">
      <c r="A38" s="514" t="s">
        <v>1118</v>
      </c>
      <c r="B38" s="513">
        <v>43211902</v>
      </c>
      <c r="C38" s="514" t="s">
        <v>1117</v>
      </c>
      <c r="D38" s="514" t="s">
        <v>956</v>
      </c>
      <c r="E38" s="514" t="s">
        <v>1117</v>
      </c>
      <c r="F38" s="515" t="s">
        <v>1116</v>
      </c>
      <c r="G38" s="514" t="s">
        <v>920</v>
      </c>
      <c r="H38" s="513">
        <v>1</v>
      </c>
      <c r="I38" s="512">
        <v>175</v>
      </c>
      <c r="J38" s="512">
        <v>70</v>
      </c>
      <c r="K38" s="511">
        <v>0.6</v>
      </c>
      <c r="L38" s="538" t="s">
        <v>1108</v>
      </c>
      <c r="M38" s="22" t="str">
        <f>IFERROR(INDEX('Reference Sheet'!$O$2:$O$456, MATCH('HP Desktops'!E38,'Reference Sheet'!$F$2:$F$456,0)),"")</f>
        <v>Components</v>
      </c>
    </row>
    <row r="39" spans="1:13" ht="14.1" customHeight="1">
      <c r="A39" s="514" t="s">
        <v>1115</v>
      </c>
      <c r="B39" s="513">
        <v>43211902</v>
      </c>
      <c r="C39" s="514" t="s">
        <v>1114</v>
      </c>
      <c r="D39" s="514" t="s">
        <v>956</v>
      </c>
      <c r="E39" s="514" t="s">
        <v>1114</v>
      </c>
      <c r="F39" s="515" t="s">
        <v>1113</v>
      </c>
      <c r="G39" s="514" t="s">
        <v>920</v>
      </c>
      <c r="H39" s="513">
        <v>1</v>
      </c>
      <c r="I39" s="512">
        <v>575</v>
      </c>
      <c r="J39" s="512">
        <v>230</v>
      </c>
      <c r="K39" s="511">
        <v>0.6</v>
      </c>
      <c r="L39" s="538" t="s">
        <v>1108</v>
      </c>
      <c r="M39" s="22" t="str">
        <f>IFERROR(INDEX('Reference Sheet'!$O$2:$O$456, MATCH('HP Desktops'!E39,'Reference Sheet'!$F$2:$F$456,0)),"")</f>
        <v>Components</v>
      </c>
    </row>
    <row r="40" spans="1:13" ht="14.1" customHeight="1">
      <c r="A40" s="513">
        <v>1020</v>
      </c>
      <c r="B40" s="513">
        <v>43211902</v>
      </c>
      <c r="C40" s="514" t="s">
        <v>1112</v>
      </c>
      <c r="D40" s="514" t="s">
        <v>956</v>
      </c>
      <c r="E40" s="514" t="s">
        <v>1112</v>
      </c>
      <c r="F40" s="515" t="s">
        <v>1083</v>
      </c>
      <c r="G40" s="514" t="s">
        <v>920</v>
      </c>
      <c r="H40" s="513">
        <v>1</v>
      </c>
      <c r="I40" s="512">
        <v>297</v>
      </c>
      <c r="J40" s="512">
        <v>118.8</v>
      </c>
      <c r="K40" s="511">
        <v>0.6</v>
      </c>
      <c r="L40" s="538" t="s">
        <v>1108</v>
      </c>
      <c r="M40" s="22" t="str">
        <f>IFERROR(INDEX('Reference Sheet'!$O$2:$O$456, MATCH('HP Desktops'!E40,'Reference Sheet'!$F$2:$F$456,0)),"")</f>
        <v>Components</v>
      </c>
    </row>
    <row r="41" spans="1:13" ht="14.1" customHeight="1">
      <c r="A41" s="514" t="s">
        <v>1111</v>
      </c>
      <c r="B41" s="513">
        <v>43211902</v>
      </c>
      <c r="C41" s="514" t="s">
        <v>1110</v>
      </c>
      <c r="D41" s="514" t="s">
        <v>956</v>
      </c>
      <c r="E41" s="514" t="s">
        <v>1110</v>
      </c>
      <c r="F41" s="515" t="s">
        <v>1109</v>
      </c>
      <c r="G41" s="514" t="s">
        <v>920</v>
      </c>
      <c r="H41" s="513">
        <v>1</v>
      </c>
      <c r="I41" s="512">
        <v>12</v>
      </c>
      <c r="J41" s="512">
        <v>4.8</v>
      </c>
      <c r="K41" s="511">
        <v>0.6</v>
      </c>
      <c r="L41" s="538" t="s">
        <v>1108</v>
      </c>
      <c r="M41" s="22" t="str">
        <f>IFERROR(INDEX('Reference Sheet'!$O$2:$O$456, MATCH('HP Desktops'!E41,'Reference Sheet'!$F$2:$F$456,0)),"")</f>
        <v>Accessories</v>
      </c>
    </row>
    <row r="42" spans="1:13" ht="14.1" customHeight="1">
      <c r="A42" s="514" t="s">
        <v>1107</v>
      </c>
      <c r="B42" s="513">
        <v>43211902</v>
      </c>
      <c r="C42" s="514" t="s">
        <v>1106</v>
      </c>
      <c r="D42" s="514" t="s">
        <v>956</v>
      </c>
      <c r="E42" s="514" t="s">
        <v>1106</v>
      </c>
      <c r="F42" s="515" t="s">
        <v>1105</v>
      </c>
      <c r="G42" s="514" t="s">
        <v>920</v>
      </c>
      <c r="H42" s="513">
        <v>1</v>
      </c>
      <c r="I42" s="512">
        <v>192</v>
      </c>
      <c r="J42" s="512">
        <v>76.8</v>
      </c>
      <c r="K42" s="511">
        <v>0.6</v>
      </c>
      <c r="L42" s="538" t="s">
        <v>1104</v>
      </c>
      <c r="M42" s="22" t="str">
        <f>IFERROR(INDEX('Reference Sheet'!$O$2:$O$456, MATCH('HP Desktops'!E42,'Reference Sheet'!$F$2:$F$456,0)),"")</f>
        <v>Components</v>
      </c>
    </row>
    <row r="43" spans="1:13" ht="14.1" customHeight="1">
      <c r="A43" s="514" t="s">
        <v>1103</v>
      </c>
      <c r="B43" s="513">
        <v>43211902</v>
      </c>
      <c r="C43" s="514" t="s">
        <v>1102</v>
      </c>
      <c r="D43" s="514" t="s">
        <v>956</v>
      </c>
      <c r="E43" s="514" t="s">
        <v>1102</v>
      </c>
      <c r="F43" s="515" t="s">
        <v>1101</v>
      </c>
      <c r="G43" s="514" t="s">
        <v>920</v>
      </c>
      <c r="H43" s="513">
        <v>1</v>
      </c>
      <c r="I43" s="512">
        <v>160</v>
      </c>
      <c r="J43" s="512">
        <v>64</v>
      </c>
      <c r="K43" s="511">
        <v>0.6</v>
      </c>
      <c r="L43" s="538" t="s">
        <v>1001</v>
      </c>
      <c r="M43" s="22" t="str">
        <f>IFERROR(INDEX('Reference Sheet'!$O$2:$O$456, MATCH('HP Desktops'!E43,'Reference Sheet'!$F$2:$F$456,0)),"")</f>
        <v>Components</v>
      </c>
    </row>
    <row r="44" spans="1:13" ht="14.1" customHeight="1">
      <c r="A44" s="514" t="s">
        <v>1100</v>
      </c>
      <c r="B44" s="513">
        <v>43211902</v>
      </c>
      <c r="C44" s="514" t="s">
        <v>1099</v>
      </c>
      <c r="D44" s="514" t="s">
        <v>956</v>
      </c>
      <c r="E44" s="514" t="s">
        <v>1099</v>
      </c>
      <c r="F44" s="515" t="s">
        <v>1098</v>
      </c>
      <c r="G44" s="514" t="s">
        <v>920</v>
      </c>
      <c r="H44" s="513">
        <v>1</v>
      </c>
      <c r="I44" s="512">
        <v>175</v>
      </c>
      <c r="J44" s="512">
        <v>70</v>
      </c>
      <c r="K44" s="511">
        <v>0.6</v>
      </c>
      <c r="L44" s="538" t="s">
        <v>1097</v>
      </c>
      <c r="M44" s="22" t="str">
        <f>IFERROR(INDEX('Reference Sheet'!$O$2:$O$456, MATCH('HP Desktops'!E44,'Reference Sheet'!$F$2:$F$456,0)),"")</f>
        <v>Accessories</v>
      </c>
    </row>
    <row r="45" spans="1:13" ht="14.1" customHeight="1">
      <c r="A45" s="513">
        <v>1030</v>
      </c>
      <c r="B45" s="513">
        <v>43211902</v>
      </c>
      <c r="C45" s="514" t="s">
        <v>1096</v>
      </c>
      <c r="D45" s="514" t="s">
        <v>956</v>
      </c>
      <c r="E45" s="514" t="s">
        <v>1096</v>
      </c>
      <c r="F45" s="515" t="s">
        <v>1095</v>
      </c>
      <c r="G45" s="514" t="s">
        <v>920</v>
      </c>
      <c r="H45" s="513">
        <v>1</v>
      </c>
      <c r="I45" s="512">
        <v>25</v>
      </c>
      <c r="J45" s="512">
        <v>10</v>
      </c>
      <c r="K45" s="511">
        <v>0.6</v>
      </c>
      <c r="L45" s="538" t="s">
        <v>1047</v>
      </c>
      <c r="M45" s="22" t="str">
        <f>IFERROR(INDEX('Reference Sheet'!$O$2:$O$456, MATCH('HP Desktops'!E45,'Reference Sheet'!$F$2:$F$456,0)),"")</f>
        <v>Accessories</v>
      </c>
    </row>
    <row r="46" spans="1:13" ht="14.1" customHeight="1">
      <c r="A46" s="514" t="s">
        <v>1094</v>
      </c>
      <c r="B46" s="513">
        <v>43211902</v>
      </c>
      <c r="C46" s="514" t="s">
        <v>1093</v>
      </c>
      <c r="D46" s="514" t="s">
        <v>956</v>
      </c>
      <c r="E46" s="514" t="s">
        <v>1093</v>
      </c>
      <c r="F46" s="515" t="s">
        <v>1092</v>
      </c>
      <c r="G46" s="514" t="s">
        <v>920</v>
      </c>
      <c r="H46" s="513">
        <v>1</v>
      </c>
      <c r="I46" s="512">
        <v>400</v>
      </c>
      <c r="J46" s="512">
        <v>160</v>
      </c>
      <c r="K46" s="511">
        <v>0.6</v>
      </c>
      <c r="L46" s="538" t="s">
        <v>1073</v>
      </c>
      <c r="M46" s="22" t="str">
        <f>IFERROR(INDEX('Reference Sheet'!$O$2:$O$456, MATCH('HP Desktops'!E46,'Reference Sheet'!$F$2:$F$456,0)),"")</f>
        <v>Components</v>
      </c>
    </row>
    <row r="47" spans="1:13" ht="14.1" customHeight="1">
      <c r="A47" s="514" t="s">
        <v>1091</v>
      </c>
      <c r="B47" s="513">
        <v>43211902</v>
      </c>
      <c r="C47" s="514" t="s">
        <v>1090</v>
      </c>
      <c r="D47" s="514" t="s">
        <v>956</v>
      </c>
      <c r="E47" s="514" t="s">
        <v>1090</v>
      </c>
      <c r="F47" s="515" t="s">
        <v>1089</v>
      </c>
      <c r="G47" s="514" t="s">
        <v>920</v>
      </c>
      <c r="H47" s="513">
        <v>1</v>
      </c>
      <c r="I47" s="512">
        <v>75</v>
      </c>
      <c r="J47" s="512">
        <v>30</v>
      </c>
      <c r="K47" s="511">
        <v>0.6</v>
      </c>
      <c r="L47" s="538" t="s">
        <v>1073</v>
      </c>
      <c r="M47" s="22" t="str">
        <f>IFERROR(INDEX('Reference Sheet'!$O$2:$O$456, MATCH('HP Desktops'!E47,'Reference Sheet'!$F$2:$F$456,0)),"")</f>
        <v>Components</v>
      </c>
    </row>
    <row r="48" spans="1:13" ht="14.1" customHeight="1">
      <c r="A48" s="514" t="s">
        <v>1088</v>
      </c>
      <c r="B48" s="513">
        <v>43211902</v>
      </c>
      <c r="C48" s="514" t="s">
        <v>1087</v>
      </c>
      <c r="D48" s="514" t="s">
        <v>956</v>
      </c>
      <c r="E48" s="514" t="s">
        <v>1087</v>
      </c>
      <c r="F48" s="515" t="s">
        <v>1086</v>
      </c>
      <c r="G48" s="514" t="s">
        <v>920</v>
      </c>
      <c r="H48" s="513">
        <v>1</v>
      </c>
      <c r="I48" s="512">
        <v>275</v>
      </c>
      <c r="J48" s="512">
        <v>110</v>
      </c>
      <c r="K48" s="511">
        <v>0.6</v>
      </c>
      <c r="L48" s="538" t="s">
        <v>1073</v>
      </c>
      <c r="M48" s="22" t="str">
        <f>IFERROR(INDEX('Reference Sheet'!$O$2:$O$456, MATCH('HP Desktops'!E48,'Reference Sheet'!$F$2:$F$456,0)),"")</f>
        <v>Components</v>
      </c>
    </row>
    <row r="49" spans="1:13" ht="14.1" customHeight="1">
      <c r="A49" s="514" t="s">
        <v>1085</v>
      </c>
      <c r="B49" s="513">
        <v>43211902</v>
      </c>
      <c r="C49" s="514" t="s">
        <v>1084</v>
      </c>
      <c r="D49" s="514" t="s">
        <v>956</v>
      </c>
      <c r="E49" s="514" t="s">
        <v>1084</v>
      </c>
      <c r="F49" s="515" t="s">
        <v>1083</v>
      </c>
      <c r="G49" s="514" t="s">
        <v>920</v>
      </c>
      <c r="H49" s="513">
        <v>1</v>
      </c>
      <c r="I49" s="512">
        <v>350</v>
      </c>
      <c r="J49" s="512">
        <v>140</v>
      </c>
      <c r="K49" s="511">
        <v>0.6</v>
      </c>
      <c r="L49" s="538" t="s">
        <v>1073</v>
      </c>
      <c r="M49" s="22" t="str">
        <f>IFERROR(INDEX('Reference Sheet'!$O$2:$O$456, MATCH('HP Desktops'!E49,'Reference Sheet'!$F$2:$F$456,0)),"")</f>
        <v>Components</v>
      </c>
    </row>
    <row r="50" spans="1:13" ht="14.1" customHeight="1">
      <c r="A50" s="514" t="s">
        <v>1082</v>
      </c>
      <c r="B50" s="513">
        <v>43211902</v>
      </c>
      <c r="C50" s="514" t="s">
        <v>1081</v>
      </c>
      <c r="D50" s="514" t="s">
        <v>956</v>
      </c>
      <c r="E50" s="514" t="s">
        <v>1081</v>
      </c>
      <c r="F50" s="515" t="s">
        <v>1080</v>
      </c>
      <c r="G50" s="514" t="s">
        <v>920</v>
      </c>
      <c r="H50" s="513">
        <v>1</v>
      </c>
      <c r="I50" s="512">
        <v>350</v>
      </c>
      <c r="J50" s="512">
        <v>140</v>
      </c>
      <c r="K50" s="511">
        <v>0.6</v>
      </c>
      <c r="L50" s="538" t="s">
        <v>1073</v>
      </c>
      <c r="M50" s="22" t="str">
        <f>IFERROR(INDEX('Reference Sheet'!$O$2:$O$456, MATCH('HP Desktops'!E50,'Reference Sheet'!$F$2:$F$456,0)),"")</f>
        <v>Components</v>
      </c>
    </row>
    <row r="51" spans="1:13" ht="14.1" customHeight="1">
      <c r="A51" s="514" t="s">
        <v>1079</v>
      </c>
      <c r="B51" s="513">
        <v>43211902</v>
      </c>
      <c r="C51" s="514" t="s">
        <v>1078</v>
      </c>
      <c r="D51" s="514" t="s">
        <v>956</v>
      </c>
      <c r="E51" s="514" t="s">
        <v>1078</v>
      </c>
      <c r="F51" s="515" t="s">
        <v>1077</v>
      </c>
      <c r="G51" s="514" t="s">
        <v>920</v>
      </c>
      <c r="H51" s="513">
        <v>1</v>
      </c>
      <c r="I51" s="512">
        <v>175</v>
      </c>
      <c r="J51" s="512">
        <v>70</v>
      </c>
      <c r="K51" s="511">
        <v>0.6</v>
      </c>
      <c r="L51" s="538" t="s">
        <v>1073</v>
      </c>
      <c r="M51" s="22" t="str">
        <f>IFERROR(INDEX('Reference Sheet'!$O$2:$O$456, MATCH('HP Desktops'!E51,'Reference Sheet'!$F$2:$F$456,0)),"")</f>
        <v>Components</v>
      </c>
    </row>
    <row r="52" spans="1:13" ht="48" customHeight="1">
      <c r="A52" s="523" t="s">
        <v>942</v>
      </c>
      <c r="B52" s="522" t="s">
        <v>941</v>
      </c>
      <c r="C52" s="520" t="s">
        <v>940</v>
      </c>
      <c r="D52" s="518" t="s">
        <v>939</v>
      </c>
      <c r="E52" s="520" t="s">
        <v>938</v>
      </c>
      <c r="F52" s="521" t="s">
        <v>937</v>
      </c>
      <c r="G52" s="520" t="s">
        <v>936</v>
      </c>
      <c r="H52" s="518" t="s">
        <v>935</v>
      </c>
      <c r="I52" s="520" t="s">
        <v>934</v>
      </c>
      <c r="J52" s="519" t="s">
        <v>933</v>
      </c>
      <c r="K52" s="518" t="s">
        <v>932</v>
      </c>
      <c r="L52" s="518" t="s">
        <v>931</v>
      </c>
      <c r="M52" s="22" t="str">
        <f>IFERROR(INDEX('Reference Sheet'!$O$2:$O$456, MATCH('HP Desktops'!E52,'Reference Sheet'!$F$2:$F$456,0)),"")</f>
        <v/>
      </c>
    </row>
    <row r="53" spans="1:13" ht="14.1" customHeight="1">
      <c r="A53" s="514" t="s">
        <v>1076</v>
      </c>
      <c r="B53" s="513">
        <v>43211902</v>
      </c>
      <c r="C53" s="514" t="s">
        <v>1075</v>
      </c>
      <c r="D53" s="514" t="s">
        <v>956</v>
      </c>
      <c r="E53" s="514" t="s">
        <v>1075</v>
      </c>
      <c r="F53" s="515" t="s">
        <v>1074</v>
      </c>
      <c r="G53" s="514" t="s">
        <v>920</v>
      </c>
      <c r="H53" s="513">
        <v>1</v>
      </c>
      <c r="I53" s="512">
        <v>500</v>
      </c>
      <c r="J53" s="512">
        <v>200</v>
      </c>
      <c r="K53" s="511">
        <v>0.6</v>
      </c>
      <c r="L53" s="538" t="s">
        <v>1073</v>
      </c>
      <c r="M53" s="22" t="str">
        <f>IFERROR(INDEX('Reference Sheet'!$O$2:$O$456, MATCH('HP Desktops'!E53,'Reference Sheet'!$F$2:$F$456,0)),"")</f>
        <v>Components</v>
      </c>
    </row>
    <row r="54" spans="1:13" ht="14.1" customHeight="1">
      <c r="A54" s="514" t="s">
        <v>1072</v>
      </c>
      <c r="B54" s="513">
        <v>43211902</v>
      </c>
      <c r="C54" s="514" t="s">
        <v>1071</v>
      </c>
      <c r="D54" s="514" t="s">
        <v>956</v>
      </c>
      <c r="E54" s="514" t="s">
        <v>1071</v>
      </c>
      <c r="F54" s="515" t="s">
        <v>1070</v>
      </c>
      <c r="G54" s="514" t="s">
        <v>920</v>
      </c>
      <c r="H54" s="513">
        <v>1</v>
      </c>
      <c r="I54" s="539">
        <v>2075</v>
      </c>
      <c r="J54" s="512">
        <v>830</v>
      </c>
      <c r="K54" s="511">
        <v>0.6</v>
      </c>
      <c r="L54" s="538" t="s">
        <v>1001</v>
      </c>
      <c r="M54" s="22" t="str">
        <f>IFERROR(INDEX('Reference Sheet'!$O$2:$O$456, MATCH('HP Desktops'!E54,'Reference Sheet'!$F$2:$F$456,0)),"")</f>
        <v>Components</v>
      </c>
    </row>
    <row r="55" spans="1:13" ht="14.1" customHeight="1">
      <c r="A55" s="513">
        <v>1042</v>
      </c>
      <c r="B55" s="513">
        <v>43211902</v>
      </c>
      <c r="C55" s="514" t="s">
        <v>1069</v>
      </c>
      <c r="D55" s="514" t="s">
        <v>956</v>
      </c>
      <c r="E55" s="514" t="s">
        <v>1069</v>
      </c>
      <c r="F55" s="515" t="s">
        <v>1068</v>
      </c>
      <c r="G55" s="514" t="s">
        <v>920</v>
      </c>
      <c r="H55" s="513">
        <v>1</v>
      </c>
      <c r="I55" s="512">
        <v>50</v>
      </c>
      <c r="J55" s="512">
        <v>20</v>
      </c>
      <c r="K55" s="511">
        <v>0.6</v>
      </c>
      <c r="L55" s="538" t="s">
        <v>1047</v>
      </c>
      <c r="M55" s="22" t="str">
        <f>IFERROR(INDEX('Reference Sheet'!$O$2:$O$456, MATCH('HP Desktops'!E55,'Reference Sheet'!$F$2:$F$456,0)),"")</f>
        <v>Accessories</v>
      </c>
    </row>
    <row r="56" spans="1:13" ht="14.1" customHeight="1">
      <c r="A56" s="513">
        <v>1043</v>
      </c>
      <c r="B56" s="513">
        <v>43211902</v>
      </c>
      <c r="C56" s="514" t="s">
        <v>1067</v>
      </c>
      <c r="D56" s="514" t="s">
        <v>956</v>
      </c>
      <c r="E56" s="514" t="s">
        <v>1067</v>
      </c>
      <c r="F56" s="515" t="s">
        <v>1066</v>
      </c>
      <c r="G56" s="514" t="s">
        <v>920</v>
      </c>
      <c r="H56" s="513">
        <v>1</v>
      </c>
      <c r="I56" s="512">
        <v>30</v>
      </c>
      <c r="J56" s="512">
        <v>12</v>
      </c>
      <c r="K56" s="511">
        <v>0.6</v>
      </c>
      <c r="L56" s="538" t="s">
        <v>1047</v>
      </c>
      <c r="M56" s="22" t="str">
        <f>IFERROR(INDEX('Reference Sheet'!$O$2:$O$456, MATCH('HP Desktops'!E56,'Reference Sheet'!$F$2:$F$456,0)),"")</f>
        <v>Accessories</v>
      </c>
    </row>
    <row r="57" spans="1:13" ht="14.1" customHeight="1">
      <c r="A57" s="513">
        <v>1044</v>
      </c>
      <c r="B57" s="513">
        <v>43211902</v>
      </c>
      <c r="C57" s="514" t="s">
        <v>1065</v>
      </c>
      <c r="D57" s="514" t="s">
        <v>956</v>
      </c>
      <c r="E57" s="514" t="s">
        <v>1065</v>
      </c>
      <c r="F57" s="515" t="s">
        <v>1064</v>
      </c>
      <c r="G57" s="514" t="s">
        <v>920</v>
      </c>
      <c r="H57" s="513">
        <v>1</v>
      </c>
      <c r="I57" s="512">
        <v>50</v>
      </c>
      <c r="J57" s="512">
        <v>20</v>
      </c>
      <c r="K57" s="511">
        <v>0.6</v>
      </c>
      <c r="L57" s="538" t="s">
        <v>1047</v>
      </c>
      <c r="M57" s="22" t="str">
        <f>IFERROR(INDEX('Reference Sheet'!$O$2:$O$456, MATCH('HP Desktops'!E57,'Reference Sheet'!$F$2:$F$456,0)),"")</f>
        <v>Accessories</v>
      </c>
    </row>
    <row r="58" spans="1:13" ht="14.1" customHeight="1">
      <c r="A58" s="513">
        <v>1045</v>
      </c>
      <c r="B58" s="513">
        <v>43211902</v>
      </c>
      <c r="C58" s="514" t="s">
        <v>1063</v>
      </c>
      <c r="D58" s="514" t="s">
        <v>956</v>
      </c>
      <c r="E58" s="514" t="s">
        <v>1063</v>
      </c>
      <c r="F58" s="515" t="s">
        <v>1062</v>
      </c>
      <c r="G58" s="514" t="s">
        <v>920</v>
      </c>
      <c r="H58" s="513">
        <v>1</v>
      </c>
      <c r="I58" s="512">
        <v>40</v>
      </c>
      <c r="J58" s="512">
        <v>16</v>
      </c>
      <c r="K58" s="511">
        <v>0.6</v>
      </c>
      <c r="L58" s="538" t="s">
        <v>1047</v>
      </c>
      <c r="M58" s="22" t="str">
        <f>IFERROR(INDEX('Reference Sheet'!$O$2:$O$456, MATCH('HP Desktops'!E58,'Reference Sheet'!$F$2:$F$456,0)),"")</f>
        <v>Accessories</v>
      </c>
    </row>
    <row r="59" spans="1:13" ht="14.1" customHeight="1">
      <c r="A59" s="513">
        <v>1046</v>
      </c>
      <c r="B59" s="513">
        <v>43211902</v>
      </c>
      <c r="C59" s="514" t="s">
        <v>1061</v>
      </c>
      <c r="D59" s="514" t="s">
        <v>956</v>
      </c>
      <c r="E59" s="514" t="s">
        <v>1061</v>
      </c>
      <c r="F59" s="515" t="s">
        <v>1060</v>
      </c>
      <c r="G59" s="514" t="s">
        <v>920</v>
      </c>
      <c r="H59" s="513">
        <v>1</v>
      </c>
      <c r="I59" s="512">
        <v>73</v>
      </c>
      <c r="J59" s="512">
        <v>29.2</v>
      </c>
      <c r="K59" s="511">
        <v>0.6</v>
      </c>
      <c r="L59" s="538" t="s">
        <v>1047</v>
      </c>
      <c r="M59" s="22" t="str">
        <f>IFERROR(INDEX('Reference Sheet'!$O$2:$O$456, MATCH('HP Desktops'!E59,'Reference Sheet'!$F$2:$F$456,0)),"")</f>
        <v>Accessories</v>
      </c>
    </row>
    <row r="60" spans="1:13" ht="14.1" customHeight="1">
      <c r="A60" s="513">
        <v>1047</v>
      </c>
      <c r="B60" s="513">
        <v>43211902</v>
      </c>
      <c r="C60" s="514" t="s">
        <v>1059</v>
      </c>
      <c r="D60" s="514" t="s">
        <v>956</v>
      </c>
      <c r="E60" s="514" t="s">
        <v>1059</v>
      </c>
      <c r="F60" s="515" t="s">
        <v>1058</v>
      </c>
      <c r="G60" s="514" t="s">
        <v>920</v>
      </c>
      <c r="H60" s="513">
        <v>1</v>
      </c>
      <c r="I60" s="512">
        <v>125</v>
      </c>
      <c r="J60" s="512">
        <v>50</v>
      </c>
      <c r="K60" s="511">
        <v>0.6</v>
      </c>
      <c r="L60" s="538" t="s">
        <v>1047</v>
      </c>
      <c r="M60" s="22" t="str">
        <f>IFERROR(INDEX('Reference Sheet'!$O$2:$O$456, MATCH('HP Desktops'!E60,'Reference Sheet'!$F$2:$F$456,0)),"")</f>
        <v>Accessories</v>
      </c>
    </row>
    <row r="61" spans="1:13" ht="14.1" customHeight="1">
      <c r="A61" s="513">
        <v>1048</v>
      </c>
      <c r="B61" s="513">
        <v>43211902</v>
      </c>
      <c r="C61" s="514" t="s">
        <v>1057</v>
      </c>
      <c r="D61" s="514" t="s">
        <v>956</v>
      </c>
      <c r="E61" s="514" t="s">
        <v>1057</v>
      </c>
      <c r="F61" s="515" t="s">
        <v>1056</v>
      </c>
      <c r="G61" s="514" t="s">
        <v>920</v>
      </c>
      <c r="H61" s="513">
        <v>1</v>
      </c>
      <c r="I61" s="512">
        <v>40</v>
      </c>
      <c r="J61" s="512">
        <v>16</v>
      </c>
      <c r="K61" s="511">
        <v>0.6</v>
      </c>
      <c r="L61" s="538" t="s">
        <v>1047</v>
      </c>
      <c r="M61" s="22" t="str">
        <f>IFERROR(INDEX('Reference Sheet'!$O$2:$O$456, MATCH('HP Desktops'!E61,'Reference Sheet'!$F$2:$F$456,0)),"")</f>
        <v>Accessories</v>
      </c>
    </row>
    <row r="62" spans="1:13" ht="14.1" customHeight="1">
      <c r="A62" s="513">
        <v>1049</v>
      </c>
      <c r="B62" s="513">
        <v>43211902</v>
      </c>
      <c r="C62" s="514" t="s">
        <v>1055</v>
      </c>
      <c r="D62" s="514" t="s">
        <v>956</v>
      </c>
      <c r="E62" s="514" t="s">
        <v>1055</v>
      </c>
      <c r="F62" s="515" t="s">
        <v>1054</v>
      </c>
      <c r="G62" s="514" t="s">
        <v>920</v>
      </c>
      <c r="H62" s="513">
        <v>1</v>
      </c>
      <c r="I62" s="512">
        <v>30</v>
      </c>
      <c r="J62" s="512">
        <v>12</v>
      </c>
      <c r="K62" s="511">
        <v>0.6</v>
      </c>
      <c r="L62" s="538" t="s">
        <v>1047</v>
      </c>
      <c r="M62" s="22" t="str">
        <f>IFERROR(INDEX('Reference Sheet'!$O$2:$O$456, MATCH('HP Desktops'!E62,'Reference Sheet'!$F$2:$F$456,0)),"")</f>
        <v>Accessories</v>
      </c>
    </row>
    <row r="63" spans="1:13" ht="14.1" customHeight="1">
      <c r="A63" s="513">
        <v>1050</v>
      </c>
      <c r="B63" s="513">
        <v>43211902</v>
      </c>
      <c r="C63" s="514" t="s">
        <v>1053</v>
      </c>
      <c r="D63" s="514" t="s">
        <v>956</v>
      </c>
      <c r="E63" s="514" t="s">
        <v>1053</v>
      </c>
      <c r="F63" s="515" t="s">
        <v>1052</v>
      </c>
      <c r="G63" s="514" t="s">
        <v>920</v>
      </c>
      <c r="H63" s="513">
        <v>1</v>
      </c>
      <c r="I63" s="512">
        <v>42.5</v>
      </c>
      <c r="J63" s="512">
        <v>17</v>
      </c>
      <c r="K63" s="511">
        <v>0.6</v>
      </c>
      <c r="L63" s="538" t="s">
        <v>1047</v>
      </c>
      <c r="M63" s="22" t="str">
        <f>IFERROR(INDEX('Reference Sheet'!$O$2:$O$456, MATCH('HP Desktops'!E63,'Reference Sheet'!$F$2:$F$456,0)),"")</f>
        <v>Accessories</v>
      </c>
    </row>
    <row r="64" spans="1:13" ht="14.1" customHeight="1">
      <c r="A64" s="513">
        <v>1051</v>
      </c>
      <c r="B64" s="513">
        <v>43211902</v>
      </c>
      <c r="C64" s="514" t="s">
        <v>1051</v>
      </c>
      <c r="D64" s="514" t="s">
        <v>956</v>
      </c>
      <c r="E64" s="514" t="s">
        <v>1051</v>
      </c>
      <c r="F64" s="515" t="s">
        <v>1050</v>
      </c>
      <c r="G64" s="514" t="s">
        <v>920</v>
      </c>
      <c r="H64" s="513">
        <v>1</v>
      </c>
      <c r="I64" s="512">
        <v>85</v>
      </c>
      <c r="J64" s="512">
        <v>34</v>
      </c>
      <c r="K64" s="511">
        <v>0.6</v>
      </c>
      <c r="L64" s="538" t="s">
        <v>1047</v>
      </c>
      <c r="M64" s="22" t="str">
        <f>IFERROR(INDEX('Reference Sheet'!$O$2:$O$456, MATCH('HP Desktops'!E64,'Reference Sheet'!$F$2:$F$456,0)),"")</f>
        <v>Accessories</v>
      </c>
    </row>
    <row r="65" spans="1:13" ht="14.1" customHeight="1">
      <c r="A65" s="513">
        <v>1052</v>
      </c>
      <c r="B65" s="513">
        <v>43211902</v>
      </c>
      <c r="C65" s="514" t="s">
        <v>1049</v>
      </c>
      <c r="D65" s="514" t="s">
        <v>956</v>
      </c>
      <c r="E65" s="514" t="s">
        <v>1049</v>
      </c>
      <c r="F65" s="515" t="s">
        <v>1048</v>
      </c>
      <c r="G65" s="514" t="s">
        <v>920</v>
      </c>
      <c r="H65" s="513">
        <v>1</v>
      </c>
      <c r="I65" s="512">
        <v>170</v>
      </c>
      <c r="J65" s="512">
        <v>68</v>
      </c>
      <c r="K65" s="511">
        <v>0.6</v>
      </c>
      <c r="L65" s="538" t="s">
        <v>1047</v>
      </c>
      <c r="M65" s="22" t="str">
        <f>IFERROR(INDEX('Reference Sheet'!$O$2:$O$456, MATCH('HP Desktops'!E65,'Reference Sheet'!$F$2:$F$456,0)),"")</f>
        <v>Accessories</v>
      </c>
    </row>
    <row r="66" spans="1:13" ht="14.1" customHeight="1">
      <c r="A66" s="513">
        <v>1053</v>
      </c>
      <c r="B66" s="513">
        <v>43211902</v>
      </c>
      <c r="C66" s="514" t="s">
        <v>1046</v>
      </c>
      <c r="D66" s="514" t="s">
        <v>956</v>
      </c>
      <c r="E66" s="514" t="s">
        <v>1046</v>
      </c>
      <c r="F66" s="515" t="s">
        <v>1045</v>
      </c>
      <c r="G66" s="514" t="s">
        <v>920</v>
      </c>
      <c r="H66" s="513">
        <v>1</v>
      </c>
      <c r="I66" s="512">
        <v>405</v>
      </c>
      <c r="J66" s="512">
        <v>162</v>
      </c>
      <c r="K66" s="511">
        <v>0.6</v>
      </c>
      <c r="L66" s="538" t="s">
        <v>1006</v>
      </c>
      <c r="M66" s="22" t="str">
        <f>IFERROR(INDEX('Reference Sheet'!$O$2:$O$456, MATCH('HP Desktops'!E66,'Reference Sheet'!$F$2:$F$456,0)),"")</f>
        <v>Components</v>
      </c>
    </row>
    <row r="67" spans="1:13" ht="14.1" customHeight="1">
      <c r="A67" s="513">
        <v>1054</v>
      </c>
      <c r="B67" s="513">
        <v>43211902</v>
      </c>
      <c r="C67" s="514" t="s">
        <v>1044</v>
      </c>
      <c r="D67" s="514" t="s">
        <v>956</v>
      </c>
      <c r="E67" s="514" t="s">
        <v>1044</v>
      </c>
      <c r="F67" s="515" t="s">
        <v>1043</v>
      </c>
      <c r="G67" s="514" t="s">
        <v>920</v>
      </c>
      <c r="H67" s="513">
        <v>1</v>
      </c>
      <c r="I67" s="539">
        <v>1010</v>
      </c>
      <c r="J67" s="512">
        <v>404</v>
      </c>
      <c r="K67" s="511">
        <v>0.6</v>
      </c>
      <c r="L67" s="538" t="s">
        <v>1006</v>
      </c>
      <c r="M67" s="22" t="str">
        <f>IFERROR(INDEX('Reference Sheet'!$O$2:$O$456, MATCH('HP Desktops'!E67,'Reference Sheet'!$F$2:$F$456,0)),"")</f>
        <v>Components</v>
      </c>
    </row>
    <row r="68" spans="1:13" ht="33" customHeight="1">
      <c r="A68" s="513">
        <v>1055</v>
      </c>
      <c r="B68" s="513">
        <v>43211902</v>
      </c>
      <c r="C68" s="514" t="s">
        <v>1042</v>
      </c>
      <c r="D68" s="514" t="s">
        <v>956</v>
      </c>
      <c r="E68" s="514" t="s">
        <v>1042</v>
      </c>
      <c r="F68" s="540" t="s">
        <v>1041</v>
      </c>
      <c r="G68" s="514" t="s">
        <v>920</v>
      </c>
      <c r="H68" s="513">
        <v>1</v>
      </c>
      <c r="I68" s="512">
        <v>258</v>
      </c>
      <c r="J68" s="512">
        <v>103.2</v>
      </c>
      <c r="K68" s="511">
        <v>0.6</v>
      </c>
      <c r="L68" s="538" t="s">
        <v>1006</v>
      </c>
      <c r="M68" s="22" t="str">
        <f>IFERROR(INDEX('Reference Sheet'!$O$2:$O$456, MATCH('HP Desktops'!E68,'Reference Sheet'!$F$2:$F$456,0)),"")</f>
        <v>Components</v>
      </c>
    </row>
    <row r="69" spans="1:13" ht="36.950000000000003" customHeight="1">
      <c r="A69" s="513">
        <v>1056</v>
      </c>
      <c r="B69" s="513">
        <v>43211902</v>
      </c>
      <c r="C69" s="514" t="s">
        <v>1040</v>
      </c>
      <c r="D69" s="514" t="s">
        <v>956</v>
      </c>
      <c r="E69" s="514" t="s">
        <v>1040</v>
      </c>
      <c r="F69" s="540" t="s">
        <v>1039</v>
      </c>
      <c r="G69" s="514" t="s">
        <v>920</v>
      </c>
      <c r="H69" s="513">
        <v>1</v>
      </c>
      <c r="I69" s="539">
        <v>1618</v>
      </c>
      <c r="J69" s="512">
        <v>647.20000000000005</v>
      </c>
      <c r="K69" s="511">
        <v>0.6</v>
      </c>
      <c r="L69" s="538" t="s">
        <v>1006</v>
      </c>
      <c r="M69" s="22" t="str">
        <f>IFERROR(INDEX('Reference Sheet'!$O$2:$O$456, MATCH('HP Desktops'!E69,'Reference Sheet'!$F$2:$F$456,0)),"")</f>
        <v>Components</v>
      </c>
    </row>
    <row r="70" spans="1:13" ht="38.1" customHeight="1">
      <c r="A70" s="513">
        <v>1057</v>
      </c>
      <c r="B70" s="513">
        <v>43211902</v>
      </c>
      <c r="C70" s="514" t="s">
        <v>1038</v>
      </c>
      <c r="D70" s="514" t="s">
        <v>956</v>
      </c>
      <c r="E70" s="514" t="s">
        <v>1038</v>
      </c>
      <c r="F70" s="540" t="s">
        <v>1037</v>
      </c>
      <c r="G70" s="514" t="s">
        <v>920</v>
      </c>
      <c r="H70" s="513">
        <v>1</v>
      </c>
      <c r="I70" s="539">
        <v>3556</v>
      </c>
      <c r="J70" s="539">
        <v>1422.4</v>
      </c>
      <c r="K70" s="511">
        <v>0.6</v>
      </c>
      <c r="L70" s="538" t="s">
        <v>1006</v>
      </c>
      <c r="M70" s="22" t="str">
        <f>IFERROR(INDEX('Reference Sheet'!$O$2:$O$456, MATCH('HP Desktops'!E70,'Reference Sheet'!$F$2:$F$456,0)),"")</f>
        <v>Components</v>
      </c>
    </row>
    <row r="71" spans="1:13" ht="24" customHeight="1">
      <c r="A71" s="513">
        <v>1058</v>
      </c>
      <c r="B71" s="513">
        <v>43211902</v>
      </c>
      <c r="C71" s="514" t="s">
        <v>1036</v>
      </c>
      <c r="D71" s="514" t="s">
        <v>956</v>
      </c>
      <c r="E71" s="514" t="s">
        <v>1036</v>
      </c>
      <c r="F71" s="540" t="s">
        <v>1035</v>
      </c>
      <c r="G71" s="514" t="s">
        <v>920</v>
      </c>
      <c r="H71" s="513">
        <v>1</v>
      </c>
      <c r="I71" s="512">
        <v>324</v>
      </c>
      <c r="J71" s="512">
        <v>129.6</v>
      </c>
      <c r="K71" s="511">
        <v>0.6</v>
      </c>
      <c r="L71" s="538" t="s">
        <v>1006</v>
      </c>
      <c r="M71" s="22" t="str">
        <f>IFERROR(INDEX('Reference Sheet'!$O$2:$O$456, MATCH('HP Desktops'!E71,'Reference Sheet'!$F$2:$F$456,0)),"")</f>
        <v>Components</v>
      </c>
    </row>
    <row r="72" spans="1:13" ht="24" customHeight="1">
      <c r="A72" s="513">
        <v>1059</v>
      </c>
      <c r="B72" s="513">
        <v>43211902</v>
      </c>
      <c r="C72" s="514" t="s">
        <v>1034</v>
      </c>
      <c r="D72" s="514" t="s">
        <v>956</v>
      </c>
      <c r="E72" s="514" t="s">
        <v>1034</v>
      </c>
      <c r="F72" s="515" t="s">
        <v>1033</v>
      </c>
      <c r="G72" s="514" t="s">
        <v>920</v>
      </c>
      <c r="H72" s="513">
        <v>1</v>
      </c>
      <c r="I72" s="512">
        <v>663</v>
      </c>
      <c r="J72" s="512">
        <v>265.2</v>
      </c>
      <c r="K72" s="511">
        <v>0.6</v>
      </c>
      <c r="L72" s="538" t="s">
        <v>1006</v>
      </c>
      <c r="M72" s="22" t="str">
        <f>IFERROR(INDEX('Reference Sheet'!$O$2:$O$456, MATCH('HP Desktops'!E72,'Reference Sheet'!$F$2:$F$456,0)),"")</f>
        <v>Components</v>
      </c>
    </row>
    <row r="73" spans="1:13" ht="24" customHeight="1">
      <c r="A73" s="513">
        <v>1060</v>
      </c>
      <c r="B73" s="513">
        <v>43211902</v>
      </c>
      <c r="C73" s="514" t="s">
        <v>1032</v>
      </c>
      <c r="D73" s="514" t="s">
        <v>956</v>
      </c>
      <c r="E73" s="514" t="s">
        <v>1032</v>
      </c>
      <c r="F73" s="515" t="s">
        <v>1031</v>
      </c>
      <c r="G73" s="514" t="s">
        <v>920</v>
      </c>
      <c r="H73" s="513">
        <v>1</v>
      </c>
      <c r="I73" s="512">
        <v>970</v>
      </c>
      <c r="J73" s="512">
        <v>388</v>
      </c>
      <c r="K73" s="511">
        <v>0.6</v>
      </c>
      <c r="L73" s="538" t="s">
        <v>1006</v>
      </c>
      <c r="M73" s="22" t="str">
        <f>IFERROR(INDEX('Reference Sheet'!$O$2:$O$456, MATCH('HP Desktops'!E73,'Reference Sheet'!$F$2:$F$456,0)),"")</f>
        <v>Components</v>
      </c>
    </row>
    <row r="74" spans="1:13" ht="24" customHeight="1">
      <c r="A74" s="513">
        <v>1061</v>
      </c>
      <c r="B74" s="513">
        <v>43211902</v>
      </c>
      <c r="C74" s="514" t="s">
        <v>1030</v>
      </c>
      <c r="D74" s="514" t="s">
        <v>956</v>
      </c>
      <c r="E74" s="514" t="s">
        <v>1030</v>
      </c>
      <c r="F74" s="515" t="s">
        <v>1029</v>
      </c>
      <c r="G74" s="514" t="s">
        <v>920</v>
      </c>
      <c r="H74" s="513">
        <v>1</v>
      </c>
      <c r="I74" s="539">
        <v>1293</v>
      </c>
      <c r="J74" s="512">
        <v>517.20000000000005</v>
      </c>
      <c r="K74" s="511">
        <v>0.6</v>
      </c>
      <c r="L74" s="538" t="s">
        <v>1006</v>
      </c>
      <c r="M74" s="22" t="str">
        <f>IFERROR(INDEX('Reference Sheet'!$O$2:$O$456, MATCH('HP Desktops'!E74,'Reference Sheet'!$F$2:$F$456,0)),"")</f>
        <v>Components</v>
      </c>
    </row>
    <row r="75" spans="1:13" ht="24" customHeight="1">
      <c r="A75" s="513">
        <v>1062</v>
      </c>
      <c r="B75" s="513">
        <v>43211902</v>
      </c>
      <c r="C75" s="514" t="s">
        <v>1028</v>
      </c>
      <c r="D75" s="514" t="s">
        <v>956</v>
      </c>
      <c r="E75" s="514" t="s">
        <v>1028</v>
      </c>
      <c r="F75" s="515" t="s">
        <v>1027</v>
      </c>
      <c r="G75" s="514" t="s">
        <v>920</v>
      </c>
      <c r="H75" s="513">
        <v>1</v>
      </c>
      <c r="I75" s="539">
        <v>1956</v>
      </c>
      <c r="J75" s="512">
        <v>782.4</v>
      </c>
      <c r="K75" s="511">
        <v>0.6</v>
      </c>
      <c r="L75" s="538" t="s">
        <v>1006</v>
      </c>
      <c r="M75" s="22" t="str">
        <f>IFERROR(INDEX('Reference Sheet'!$O$2:$O$456, MATCH('HP Desktops'!E75,'Reference Sheet'!$F$2:$F$456,0)),"")</f>
        <v>Components</v>
      </c>
    </row>
    <row r="76" spans="1:13" ht="24" customHeight="1">
      <c r="A76" s="513">
        <v>1063</v>
      </c>
      <c r="B76" s="513">
        <v>43211902</v>
      </c>
      <c r="C76" s="514" t="s">
        <v>1026</v>
      </c>
      <c r="D76" s="514" t="s">
        <v>956</v>
      </c>
      <c r="E76" s="514" t="s">
        <v>1026</v>
      </c>
      <c r="F76" s="515" t="s">
        <v>1025</v>
      </c>
      <c r="G76" s="514" t="s">
        <v>920</v>
      </c>
      <c r="H76" s="513">
        <v>1</v>
      </c>
      <c r="I76" s="539">
        <v>3395</v>
      </c>
      <c r="J76" s="539">
        <v>1358</v>
      </c>
      <c r="K76" s="511">
        <v>0.6</v>
      </c>
      <c r="L76" s="538" t="s">
        <v>1006</v>
      </c>
      <c r="M76" s="22" t="str">
        <f>IFERROR(INDEX('Reference Sheet'!$O$2:$O$456, MATCH('HP Desktops'!E76,'Reference Sheet'!$F$2:$F$456,0)),"")</f>
        <v>Components</v>
      </c>
    </row>
    <row r="77" spans="1:13" ht="24" customHeight="1">
      <c r="A77" s="513">
        <v>1064</v>
      </c>
      <c r="B77" s="513">
        <v>43211902</v>
      </c>
      <c r="C77" s="514" t="s">
        <v>1024</v>
      </c>
      <c r="D77" s="514" t="s">
        <v>956</v>
      </c>
      <c r="E77" s="514" t="s">
        <v>1024</v>
      </c>
      <c r="F77" s="515" t="s">
        <v>1023</v>
      </c>
      <c r="G77" s="514" t="s">
        <v>920</v>
      </c>
      <c r="H77" s="513">
        <v>1</v>
      </c>
      <c r="I77" s="539">
        <v>5335</v>
      </c>
      <c r="J77" s="539">
        <v>2134</v>
      </c>
      <c r="K77" s="511">
        <v>0.6</v>
      </c>
      <c r="L77" s="538" t="s">
        <v>1006</v>
      </c>
      <c r="M77" s="22" t="str">
        <f>IFERROR(INDEX('Reference Sheet'!$O$2:$O$456, MATCH('HP Desktops'!E77,'Reference Sheet'!$F$2:$F$456,0)),"")</f>
        <v>Components</v>
      </c>
    </row>
    <row r="78" spans="1:13" ht="24" customHeight="1">
      <c r="A78" s="513">
        <v>1065</v>
      </c>
      <c r="B78" s="513">
        <v>43211902</v>
      </c>
      <c r="C78" s="514" t="s">
        <v>1022</v>
      </c>
      <c r="D78" s="514" t="s">
        <v>956</v>
      </c>
      <c r="E78" s="514" t="s">
        <v>1022</v>
      </c>
      <c r="F78" s="515" t="s">
        <v>1021</v>
      </c>
      <c r="G78" s="514" t="s">
        <v>920</v>
      </c>
      <c r="H78" s="513">
        <v>1</v>
      </c>
      <c r="I78" s="539">
        <v>2102</v>
      </c>
      <c r="J78" s="512">
        <v>840.8</v>
      </c>
      <c r="K78" s="511">
        <v>0.6</v>
      </c>
      <c r="L78" s="538" t="s">
        <v>1006</v>
      </c>
      <c r="M78" s="22" t="str">
        <f>IFERROR(INDEX('Reference Sheet'!$O$2:$O$456, MATCH('HP Desktops'!E78,'Reference Sheet'!$F$2:$F$456,0)),"")</f>
        <v>Components</v>
      </c>
    </row>
    <row r="79" spans="1:13" ht="14.1" customHeight="1">
      <c r="A79" s="513">
        <v>1066</v>
      </c>
      <c r="B79" s="513">
        <v>43211902</v>
      </c>
      <c r="C79" s="514" t="s">
        <v>1020</v>
      </c>
      <c r="D79" s="514" t="s">
        <v>956</v>
      </c>
      <c r="E79" s="514" t="s">
        <v>1020</v>
      </c>
      <c r="F79" s="515" t="s">
        <v>1019</v>
      </c>
      <c r="G79" s="514" t="s">
        <v>920</v>
      </c>
      <c r="H79" s="513">
        <v>1</v>
      </c>
      <c r="I79" s="539">
        <v>1940</v>
      </c>
      <c r="J79" s="512">
        <v>776</v>
      </c>
      <c r="K79" s="511">
        <v>0.6</v>
      </c>
      <c r="L79" s="538" t="s">
        <v>1006</v>
      </c>
      <c r="M79" s="22" t="str">
        <f>IFERROR(INDEX('Reference Sheet'!$O$2:$O$456, MATCH('HP Desktops'!E79,'Reference Sheet'!$F$2:$F$456,0)),"")</f>
        <v>Components</v>
      </c>
    </row>
    <row r="80" spans="1:13" ht="14.1" customHeight="1">
      <c r="A80" s="513">
        <v>1067</v>
      </c>
      <c r="B80" s="513">
        <v>43211902</v>
      </c>
      <c r="C80" s="514" t="s">
        <v>1018</v>
      </c>
      <c r="D80" s="514" t="s">
        <v>956</v>
      </c>
      <c r="E80" s="514" t="s">
        <v>1018</v>
      </c>
      <c r="F80" s="515" t="s">
        <v>1017</v>
      </c>
      <c r="G80" s="514" t="s">
        <v>920</v>
      </c>
      <c r="H80" s="513">
        <v>1</v>
      </c>
      <c r="I80" s="539">
        <v>1940</v>
      </c>
      <c r="J80" s="512">
        <v>776</v>
      </c>
      <c r="K80" s="511">
        <v>0.6</v>
      </c>
      <c r="L80" s="538" t="s">
        <v>1006</v>
      </c>
      <c r="M80" s="22" t="str">
        <f>IFERROR(INDEX('Reference Sheet'!$O$2:$O$456, MATCH('HP Desktops'!E80,'Reference Sheet'!$F$2:$F$456,0)),"")</f>
        <v>Components</v>
      </c>
    </row>
    <row r="81" spans="1:13" ht="14.1" customHeight="1">
      <c r="A81" s="513">
        <v>1068</v>
      </c>
      <c r="B81" s="513">
        <v>43211902</v>
      </c>
      <c r="C81" s="514" t="s">
        <v>1016</v>
      </c>
      <c r="D81" s="514" t="s">
        <v>956</v>
      </c>
      <c r="E81" s="514" t="s">
        <v>1016</v>
      </c>
      <c r="F81" s="515" t="s">
        <v>1015</v>
      </c>
      <c r="G81" s="514" t="s">
        <v>920</v>
      </c>
      <c r="H81" s="513">
        <v>1</v>
      </c>
      <c r="I81" s="539">
        <v>3716</v>
      </c>
      <c r="J81" s="539">
        <v>1486.4</v>
      </c>
      <c r="K81" s="511">
        <v>0.6</v>
      </c>
      <c r="L81" s="538" t="s">
        <v>1006</v>
      </c>
      <c r="M81" s="22" t="str">
        <f>IFERROR(INDEX('Reference Sheet'!$O$2:$O$456, MATCH('HP Desktops'!E81,'Reference Sheet'!$F$2:$F$456,0)),"")</f>
        <v>Components</v>
      </c>
    </row>
    <row r="82" spans="1:13" ht="48" customHeight="1">
      <c r="A82" s="523" t="s">
        <v>942</v>
      </c>
      <c r="B82" s="522" t="s">
        <v>941</v>
      </c>
      <c r="C82" s="520" t="s">
        <v>940</v>
      </c>
      <c r="D82" s="518" t="s">
        <v>939</v>
      </c>
      <c r="E82" s="520" t="s">
        <v>938</v>
      </c>
      <c r="F82" s="521" t="s">
        <v>937</v>
      </c>
      <c r="G82" s="520" t="s">
        <v>936</v>
      </c>
      <c r="H82" s="518" t="s">
        <v>935</v>
      </c>
      <c r="I82" s="520" t="s">
        <v>934</v>
      </c>
      <c r="J82" s="519" t="s">
        <v>933</v>
      </c>
      <c r="K82" s="518" t="s">
        <v>932</v>
      </c>
      <c r="L82" s="518" t="s">
        <v>931</v>
      </c>
      <c r="M82" s="22" t="str">
        <f>IFERROR(INDEX('Reference Sheet'!$O$2:$O$456, MATCH('HP Desktops'!E82,'Reference Sheet'!$F$2:$F$456,0)),"")</f>
        <v/>
      </c>
    </row>
    <row r="83" spans="1:13" ht="24.95" customHeight="1">
      <c r="A83" s="513">
        <v>1069</v>
      </c>
      <c r="B83" s="524">
        <v>43211902</v>
      </c>
      <c r="C83" s="514" t="s">
        <v>1014</v>
      </c>
      <c r="D83" s="514" t="s">
        <v>956</v>
      </c>
      <c r="E83" s="514" t="s">
        <v>1014</v>
      </c>
      <c r="F83" s="515" t="s">
        <v>1013</v>
      </c>
      <c r="G83" s="514" t="s">
        <v>920</v>
      </c>
      <c r="H83" s="513">
        <v>1</v>
      </c>
      <c r="I83" s="539">
        <v>3716</v>
      </c>
      <c r="J83" s="539">
        <v>1486.4</v>
      </c>
      <c r="K83" s="511">
        <v>0.6</v>
      </c>
      <c r="L83" s="538" t="s">
        <v>1006</v>
      </c>
      <c r="M83" s="22" t="str">
        <f>IFERROR(INDEX('Reference Sheet'!$O$2:$O$456, MATCH('HP Desktops'!E83,'Reference Sheet'!$F$2:$F$456,0)),"")</f>
        <v>Components</v>
      </c>
    </row>
    <row r="84" spans="1:13" ht="14.1" customHeight="1">
      <c r="A84" s="513">
        <v>1070</v>
      </c>
      <c r="B84" s="524">
        <v>43211902</v>
      </c>
      <c r="C84" s="514" t="s">
        <v>1012</v>
      </c>
      <c r="D84" s="514" t="s">
        <v>956</v>
      </c>
      <c r="E84" s="514" t="s">
        <v>1012</v>
      </c>
      <c r="F84" s="515" t="s">
        <v>1011</v>
      </c>
      <c r="G84" s="514" t="s">
        <v>920</v>
      </c>
      <c r="H84" s="513">
        <v>1</v>
      </c>
      <c r="I84" s="539">
        <v>1618</v>
      </c>
      <c r="J84" s="512">
        <v>647.20000000000005</v>
      </c>
      <c r="K84" s="511">
        <v>0.6</v>
      </c>
      <c r="L84" s="538" t="s">
        <v>1006</v>
      </c>
      <c r="M84" s="22" t="str">
        <f>IFERROR(INDEX('Reference Sheet'!$O$2:$O$456, MATCH('HP Desktops'!E84,'Reference Sheet'!$F$2:$F$456,0)),"")</f>
        <v>Components</v>
      </c>
    </row>
    <row r="85" spans="1:13" ht="14.1" customHeight="1">
      <c r="A85" s="513">
        <v>1071</v>
      </c>
      <c r="B85" s="524">
        <v>43211902</v>
      </c>
      <c r="C85" s="514" t="s">
        <v>1010</v>
      </c>
      <c r="D85" s="514" t="s">
        <v>956</v>
      </c>
      <c r="E85" s="514" t="s">
        <v>1010</v>
      </c>
      <c r="F85" s="515" t="s">
        <v>1009</v>
      </c>
      <c r="G85" s="514" t="s">
        <v>920</v>
      </c>
      <c r="H85" s="513">
        <v>1</v>
      </c>
      <c r="I85" s="512">
        <v>578</v>
      </c>
      <c r="J85" s="512">
        <v>231.2</v>
      </c>
      <c r="K85" s="511">
        <v>0.6</v>
      </c>
      <c r="L85" s="538" t="s">
        <v>1006</v>
      </c>
      <c r="M85" s="22" t="str">
        <f>IFERROR(INDEX('Reference Sheet'!$O$2:$O$456, MATCH('HP Desktops'!E85,'Reference Sheet'!$F$2:$F$456,0)),"")</f>
        <v>Components</v>
      </c>
    </row>
    <row r="86" spans="1:13" ht="14.1" customHeight="1">
      <c r="A86" s="513">
        <v>1072</v>
      </c>
      <c r="B86" s="524">
        <v>43211902</v>
      </c>
      <c r="C86" s="514" t="s">
        <v>1008</v>
      </c>
      <c r="D86" s="514" t="s">
        <v>956</v>
      </c>
      <c r="E86" s="514" t="s">
        <v>1008</v>
      </c>
      <c r="F86" s="515" t="s">
        <v>1007</v>
      </c>
      <c r="G86" s="514" t="s">
        <v>920</v>
      </c>
      <c r="H86" s="513">
        <v>1</v>
      </c>
      <c r="I86" s="539">
        <v>1103</v>
      </c>
      <c r="J86" s="512">
        <v>441.2</v>
      </c>
      <c r="K86" s="511">
        <v>0.6</v>
      </c>
      <c r="L86" s="538" t="s">
        <v>1006</v>
      </c>
      <c r="M86" s="22" t="str">
        <f>IFERROR(INDEX('Reference Sheet'!$O$2:$O$456, MATCH('HP Desktops'!E86,'Reference Sheet'!$F$2:$F$456,0)),"")</f>
        <v>Components</v>
      </c>
    </row>
    <row r="87" spans="1:13" ht="14.1" customHeight="1">
      <c r="A87" s="513">
        <v>1073</v>
      </c>
      <c r="B87" s="524">
        <v>43211902</v>
      </c>
      <c r="C87" s="514" t="s">
        <v>1005</v>
      </c>
      <c r="D87" s="514" t="s">
        <v>956</v>
      </c>
      <c r="E87" s="514" t="s">
        <v>1005</v>
      </c>
      <c r="F87" s="515" t="s">
        <v>1004</v>
      </c>
      <c r="G87" s="514" t="s">
        <v>920</v>
      </c>
      <c r="H87" s="513">
        <v>1</v>
      </c>
      <c r="I87" s="512">
        <v>649</v>
      </c>
      <c r="J87" s="512">
        <v>259.60000000000002</v>
      </c>
      <c r="K87" s="511">
        <v>0.6</v>
      </c>
      <c r="L87" s="538" t="s">
        <v>1001</v>
      </c>
      <c r="M87" s="22" t="str">
        <f>IFERROR(INDEX('Reference Sheet'!$O$2:$O$456, MATCH('HP Desktops'!E87,'Reference Sheet'!$F$2:$F$456,0)),"")</f>
        <v>Components</v>
      </c>
    </row>
    <row r="88" spans="1:13" ht="14.1" customHeight="1">
      <c r="A88" s="513">
        <v>1074</v>
      </c>
      <c r="B88" s="524">
        <v>43211902</v>
      </c>
      <c r="C88" s="514" t="s">
        <v>1003</v>
      </c>
      <c r="D88" s="514" t="s">
        <v>956</v>
      </c>
      <c r="E88" s="514" t="s">
        <v>1003</v>
      </c>
      <c r="F88" s="515" t="s">
        <v>1002</v>
      </c>
      <c r="G88" s="514" t="s">
        <v>920</v>
      </c>
      <c r="H88" s="513">
        <v>1</v>
      </c>
      <c r="I88" s="512">
        <v>450</v>
      </c>
      <c r="J88" s="512">
        <v>180</v>
      </c>
      <c r="K88" s="511">
        <v>0.6</v>
      </c>
      <c r="L88" s="538" t="s">
        <v>1001</v>
      </c>
      <c r="M88" s="22" t="str">
        <f>IFERROR(INDEX('Reference Sheet'!$O$2:$O$456, MATCH('HP Desktops'!E88,'Reference Sheet'!$F$2:$F$456,0)),"")</f>
        <v>Accessories</v>
      </c>
    </row>
    <row r="89" spans="1:13" ht="24" customHeight="1">
      <c r="A89" s="514" t="s">
        <v>1000</v>
      </c>
      <c r="B89" s="524">
        <v>43211902</v>
      </c>
      <c r="C89" s="514" t="s">
        <v>999</v>
      </c>
      <c r="D89" s="514" t="s">
        <v>956</v>
      </c>
      <c r="E89" s="514" t="s">
        <v>999</v>
      </c>
      <c r="F89" s="515" t="s">
        <v>998</v>
      </c>
      <c r="G89" s="514" t="s">
        <v>920</v>
      </c>
      <c r="H89" s="513">
        <v>1</v>
      </c>
      <c r="I89" s="512">
        <v>315</v>
      </c>
      <c r="J89" s="512">
        <v>126</v>
      </c>
      <c r="K89" s="511">
        <v>0.6</v>
      </c>
      <c r="L89" s="515" t="s">
        <v>997</v>
      </c>
      <c r="M89" s="22" t="str">
        <f>IFERROR(INDEX('Reference Sheet'!$O$2:$O$456, MATCH('HP Desktops'!E89,'Reference Sheet'!$F$2:$F$456,0)),"")</f>
        <v>Accessories</v>
      </c>
    </row>
    <row r="90" spans="1:13" ht="24" customHeight="1">
      <c r="A90" s="514" t="s">
        <v>996</v>
      </c>
      <c r="B90" s="524">
        <v>43211902</v>
      </c>
      <c r="C90" s="514" t="s">
        <v>995</v>
      </c>
      <c r="D90" s="514" t="s">
        <v>956</v>
      </c>
      <c r="E90" s="514" t="s">
        <v>995</v>
      </c>
      <c r="F90" s="515" t="s">
        <v>994</v>
      </c>
      <c r="G90" s="514" t="s">
        <v>920</v>
      </c>
      <c r="H90" s="513">
        <v>1</v>
      </c>
      <c r="I90" s="512">
        <v>565</v>
      </c>
      <c r="J90" s="512">
        <v>226</v>
      </c>
      <c r="K90" s="511">
        <v>0.6</v>
      </c>
      <c r="L90" s="515" t="s">
        <v>993</v>
      </c>
      <c r="M90" s="22" t="str">
        <f>IFERROR(INDEX('Reference Sheet'!$O$2:$O$456, MATCH('HP Desktops'!E90,'Reference Sheet'!$F$2:$F$456,0)),"")</f>
        <v>Accessories</v>
      </c>
    </row>
    <row r="91" spans="1:13" ht="21.95" customHeight="1">
      <c r="A91" s="535" t="s">
        <v>992</v>
      </c>
      <c r="B91" s="537">
        <v>43211902</v>
      </c>
      <c r="C91" s="535" t="s">
        <v>991</v>
      </c>
      <c r="D91" s="535" t="s">
        <v>956</v>
      </c>
      <c r="E91" s="535" t="s">
        <v>991</v>
      </c>
      <c r="F91" s="536" t="s">
        <v>990</v>
      </c>
      <c r="G91" s="535" t="s">
        <v>920</v>
      </c>
      <c r="H91" s="534">
        <v>1</v>
      </c>
      <c r="I91" s="533">
        <v>400</v>
      </c>
      <c r="J91" s="533">
        <v>160</v>
      </c>
      <c r="K91" s="532">
        <v>0.6</v>
      </c>
      <c r="L91" s="516" t="s">
        <v>989</v>
      </c>
      <c r="M91" s="22" t="str">
        <f>IFERROR(INDEX('Reference Sheet'!$O$2:$O$456, MATCH('HP Desktops'!E91,'Reference Sheet'!$F$2:$F$456,0)),"")</f>
        <v>Accessories</v>
      </c>
    </row>
    <row r="92" spans="1:13" ht="24.95" customHeight="1">
      <c r="A92" s="529" t="s">
        <v>988</v>
      </c>
      <c r="B92" s="531">
        <v>43211902</v>
      </c>
      <c r="C92" s="529" t="s">
        <v>987</v>
      </c>
      <c r="D92" s="529" t="s">
        <v>956</v>
      </c>
      <c r="E92" s="529" t="s">
        <v>987</v>
      </c>
      <c r="F92" s="530" t="s">
        <v>986</v>
      </c>
      <c r="G92" s="529" t="s">
        <v>920</v>
      </c>
      <c r="H92" s="528">
        <v>1</v>
      </c>
      <c r="I92" s="527">
        <v>565</v>
      </c>
      <c r="J92" s="527">
        <v>226</v>
      </c>
      <c r="K92" s="526">
        <v>0.6</v>
      </c>
      <c r="L92" s="525" t="s">
        <v>985</v>
      </c>
      <c r="M92" s="22" t="str">
        <f>IFERROR(INDEX('Reference Sheet'!$O$2:$O$456, MATCH('HP Desktops'!E92,'Reference Sheet'!$F$2:$F$456,0)),"")</f>
        <v>Accessories</v>
      </c>
    </row>
    <row r="93" spans="1:13" ht="12" customHeight="1">
      <c r="A93" s="814" t="s">
        <v>984</v>
      </c>
      <c r="B93" s="814"/>
      <c r="C93" s="814"/>
      <c r="D93" s="814"/>
      <c r="E93" s="814"/>
      <c r="F93" s="814"/>
      <c r="G93" s="814"/>
      <c r="H93" s="814"/>
      <c r="I93" s="814"/>
      <c r="J93" s="814"/>
      <c r="K93" s="814"/>
      <c r="L93" s="814"/>
      <c r="M93" s="22" t="str">
        <f>IFERROR(INDEX('Reference Sheet'!$O$2:$O$456, MATCH('HP Desktops'!E93,'Reference Sheet'!$F$2:$F$456,0)),"")</f>
        <v/>
      </c>
    </row>
    <row r="94" spans="1:13" ht="24" customHeight="1">
      <c r="A94" s="513">
        <v>3006</v>
      </c>
      <c r="B94" s="524">
        <v>432001404</v>
      </c>
      <c r="C94" s="514" t="s">
        <v>983</v>
      </c>
      <c r="D94" s="514" t="s">
        <v>956</v>
      </c>
      <c r="E94" s="514" t="s">
        <v>983</v>
      </c>
      <c r="F94" s="515" t="s">
        <v>982</v>
      </c>
      <c r="G94" s="514" t="s">
        <v>920</v>
      </c>
      <c r="H94" s="513">
        <v>1</v>
      </c>
      <c r="I94" s="512">
        <v>21</v>
      </c>
      <c r="J94" s="512">
        <v>16.8</v>
      </c>
      <c r="K94" s="511">
        <v>0.2</v>
      </c>
      <c r="L94" s="525" t="s">
        <v>977</v>
      </c>
      <c r="M94" s="22" t="str">
        <f>IFERROR(INDEX('Reference Sheet'!$O$2:$O$456, MATCH('HP Desktops'!E94,'Reference Sheet'!$F$2:$F$456,0)),"")</f>
        <v>Services</v>
      </c>
    </row>
    <row r="95" spans="1:13" ht="24" customHeight="1">
      <c r="A95" s="513">
        <v>3007</v>
      </c>
      <c r="B95" s="524">
        <v>432001404</v>
      </c>
      <c r="C95" s="514" t="s">
        <v>981</v>
      </c>
      <c r="D95" s="514" t="s">
        <v>956</v>
      </c>
      <c r="E95" s="514" t="s">
        <v>981</v>
      </c>
      <c r="F95" s="515" t="s">
        <v>980</v>
      </c>
      <c r="G95" s="514" t="s">
        <v>920</v>
      </c>
      <c r="H95" s="513">
        <v>1</v>
      </c>
      <c r="I95" s="512">
        <v>115</v>
      </c>
      <c r="J95" s="512">
        <v>92</v>
      </c>
      <c r="K95" s="511">
        <v>0.2</v>
      </c>
      <c r="L95" s="525" t="s">
        <v>977</v>
      </c>
      <c r="M95" s="22" t="str">
        <f>IFERROR(INDEX('Reference Sheet'!$O$2:$O$456, MATCH('HP Desktops'!E95,'Reference Sheet'!$F$2:$F$456,0)),"")</f>
        <v>Services</v>
      </c>
    </row>
    <row r="96" spans="1:13" ht="24" customHeight="1">
      <c r="A96" s="513">
        <v>3008</v>
      </c>
      <c r="B96" s="524">
        <v>432001404</v>
      </c>
      <c r="C96" s="514" t="s">
        <v>979</v>
      </c>
      <c r="D96" s="514" t="s">
        <v>956</v>
      </c>
      <c r="E96" s="514" t="s">
        <v>979</v>
      </c>
      <c r="F96" s="515" t="s">
        <v>978</v>
      </c>
      <c r="G96" s="514" t="s">
        <v>920</v>
      </c>
      <c r="H96" s="513">
        <v>1</v>
      </c>
      <c r="I96" s="512">
        <v>199</v>
      </c>
      <c r="J96" s="512">
        <v>159.19999999999999</v>
      </c>
      <c r="K96" s="511">
        <v>0.2</v>
      </c>
      <c r="L96" s="525" t="s">
        <v>977</v>
      </c>
      <c r="M96" s="22" t="str">
        <f>IFERROR(INDEX('Reference Sheet'!$O$2:$O$456, MATCH('HP Desktops'!E96,'Reference Sheet'!$F$2:$F$456,0)),"")</f>
        <v>Services</v>
      </c>
    </row>
    <row r="97" spans="1:13" ht="24" customHeight="1">
      <c r="A97" s="513">
        <v>3009</v>
      </c>
      <c r="B97" s="524">
        <v>432001404</v>
      </c>
      <c r="C97" s="514" t="s">
        <v>976</v>
      </c>
      <c r="D97" s="514" t="s">
        <v>956</v>
      </c>
      <c r="E97" s="514" t="s">
        <v>976</v>
      </c>
      <c r="F97" s="515" t="s">
        <v>975</v>
      </c>
      <c r="G97" s="514" t="s">
        <v>920</v>
      </c>
      <c r="H97" s="513">
        <v>1</v>
      </c>
      <c r="I97" s="512">
        <v>19</v>
      </c>
      <c r="J97" s="512">
        <v>15.2</v>
      </c>
      <c r="K97" s="511">
        <v>0.2</v>
      </c>
      <c r="L97" s="515" t="s">
        <v>970</v>
      </c>
      <c r="M97" s="22" t="str">
        <f>IFERROR(INDEX('Reference Sheet'!$O$2:$O$456, MATCH('HP Desktops'!E97,'Reference Sheet'!$F$2:$F$456,0)),"")</f>
        <v>Services</v>
      </c>
    </row>
    <row r="98" spans="1:13" ht="24" customHeight="1">
      <c r="A98" s="513">
        <v>3010</v>
      </c>
      <c r="B98" s="524">
        <v>432001404</v>
      </c>
      <c r="C98" s="514" t="s">
        <v>974</v>
      </c>
      <c r="D98" s="514" t="s">
        <v>956</v>
      </c>
      <c r="E98" s="514" t="s">
        <v>974</v>
      </c>
      <c r="F98" s="515" t="s">
        <v>973</v>
      </c>
      <c r="G98" s="514" t="s">
        <v>920</v>
      </c>
      <c r="H98" s="513">
        <v>1</v>
      </c>
      <c r="I98" s="512">
        <v>91</v>
      </c>
      <c r="J98" s="512">
        <v>72.8</v>
      </c>
      <c r="K98" s="511">
        <v>0.2</v>
      </c>
      <c r="L98" s="515" t="s">
        <v>970</v>
      </c>
      <c r="M98" s="22" t="str">
        <f>IFERROR(INDEX('Reference Sheet'!$O$2:$O$456, MATCH('HP Desktops'!E98,'Reference Sheet'!$F$2:$F$456,0)),"")</f>
        <v>Services</v>
      </c>
    </row>
    <row r="99" spans="1:13" ht="24" customHeight="1">
      <c r="A99" s="513">
        <v>3011</v>
      </c>
      <c r="B99" s="524">
        <v>432001404</v>
      </c>
      <c r="C99" s="514" t="s">
        <v>972</v>
      </c>
      <c r="D99" s="514" t="s">
        <v>956</v>
      </c>
      <c r="E99" s="514" t="s">
        <v>972</v>
      </c>
      <c r="F99" s="515" t="s">
        <v>971</v>
      </c>
      <c r="G99" s="514" t="s">
        <v>920</v>
      </c>
      <c r="H99" s="513">
        <v>1</v>
      </c>
      <c r="I99" s="512">
        <v>166</v>
      </c>
      <c r="J99" s="512">
        <v>132.80000000000001</v>
      </c>
      <c r="K99" s="511">
        <v>0.2</v>
      </c>
      <c r="L99" s="515" t="s">
        <v>970</v>
      </c>
      <c r="M99" s="22" t="str">
        <f>IFERROR(INDEX('Reference Sheet'!$O$2:$O$456, MATCH('HP Desktops'!E99,'Reference Sheet'!$F$2:$F$456,0)),"")</f>
        <v>Services</v>
      </c>
    </row>
    <row r="100" spans="1:13" ht="24" customHeight="1">
      <c r="A100" s="513">
        <v>3400</v>
      </c>
      <c r="B100" s="524">
        <v>432001404</v>
      </c>
      <c r="C100" s="514" t="s">
        <v>969</v>
      </c>
      <c r="D100" s="514" t="s">
        <v>956</v>
      </c>
      <c r="E100" s="514" t="s">
        <v>969</v>
      </c>
      <c r="F100" s="515" t="s">
        <v>968</v>
      </c>
      <c r="G100" s="514" t="s">
        <v>920</v>
      </c>
      <c r="H100" s="513">
        <v>1</v>
      </c>
      <c r="I100" s="512">
        <v>69</v>
      </c>
      <c r="J100" s="512">
        <v>55.2</v>
      </c>
      <c r="K100" s="511">
        <v>0.2</v>
      </c>
      <c r="L100" s="525" t="s">
        <v>963</v>
      </c>
      <c r="M100" s="22" t="str">
        <f>IFERROR(INDEX('Reference Sheet'!$O$2:$O$456, MATCH('HP Desktops'!E100,'Reference Sheet'!$F$2:$F$456,0)),"")</f>
        <v>Services</v>
      </c>
    </row>
    <row r="101" spans="1:13" ht="24" customHeight="1">
      <c r="A101" s="513">
        <v>3401</v>
      </c>
      <c r="B101" s="524">
        <v>432001404</v>
      </c>
      <c r="C101" s="514" t="s">
        <v>967</v>
      </c>
      <c r="D101" s="514" t="s">
        <v>956</v>
      </c>
      <c r="E101" s="514" t="s">
        <v>967</v>
      </c>
      <c r="F101" s="515" t="s">
        <v>966</v>
      </c>
      <c r="G101" s="514" t="s">
        <v>920</v>
      </c>
      <c r="H101" s="513">
        <v>1</v>
      </c>
      <c r="I101" s="512">
        <v>120</v>
      </c>
      <c r="J101" s="512">
        <v>96</v>
      </c>
      <c r="K101" s="511">
        <v>0.2</v>
      </c>
      <c r="L101" s="525" t="s">
        <v>963</v>
      </c>
      <c r="M101" s="22" t="str">
        <f>IFERROR(INDEX('Reference Sheet'!$O$2:$O$456, MATCH('HP Desktops'!E101,'Reference Sheet'!$F$2:$F$456,0)),"")</f>
        <v>Services</v>
      </c>
    </row>
    <row r="102" spans="1:13" ht="24" customHeight="1">
      <c r="A102" s="513">
        <v>3402</v>
      </c>
      <c r="B102" s="524">
        <v>432001404</v>
      </c>
      <c r="C102" s="514" t="s">
        <v>965</v>
      </c>
      <c r="D102" s="514" t="s">
        <v>956</v>
      </c>
      <c r="E102" s="514" t="s">
        <v>965</v>
      </c>
      <c r="F102" s="515" t="s">
        <v>964</v>
      </c>
      <c r="G102" s="514" t="s">
        <v>920</v>
      </c>
      <c r="H102" s="513">
        <v>1</v>
      </c>
      <c r="I102" s="512">
        <v>172</v>
      </c>
      <c r="J102" s="512">
        <v>137.6</v>
      </c>
      <c r="K102" s="511">
        <v>0.2</v>
      </c>
      <c r="L102" s="525" t="s">
        <v>963</v>
      </c>
      <c r="M102" s="22" t="str">
        <f>IFERROR(INDEX('Reference Sheet'!$O$2:$O$456, MATCH('HP Desktops'!E102,'Reference Sheet'!$F$2:$F$456,0)),"")</f>
        <v>Services</v>
      </c>
    </row>
    <row r="103" spans="1:13" ht="12" customHeight="1">
      <c r="A103" s="513">
        <v>3500</v>
      </c>
      <c r="B103" s="524">
        <v>432001404</v>
      </c>
      <c r="C103" s="514" t="s">
        <v>962</v>
      </c>
      <c r="D103" s="514" t="s">
        <v>956</v>
      </c>
      <c r="E103" s="514" t="s">
        <v>962</v>
      </c>
      <c r="F103" s="515" t="s">
        <v>961</v>
      </c>
      <c r="G103" s="514" t="s">
        <v>920</v>
      </c>
      <c r="H103" s="513">
        <v>1</v>
      </c>
      <c r="I103" s="512">
        <v>31</v>
      </c>
      <c r="J103" s="512">
        <v>24.8</v>
      </c>
      <c r="K103" s="511">
        <v>0.2</v>
      </c>
      <c r="L103" s="514" t="s">
        <v>953</v>
      </c>
      <c r="M103" s="22" t="str">
        <f>IFERROR(INDEX('Reference Sheet'!$O$2:$O$456, MATCH('HP Desktops'!E103,'Reference Sheet'!$F$2:$F$456,0)),"")</f>
        <v>Services</v>
      </c>
    </row>
    <row r="104" spans="1:13" ht="21" customHeight="1">
      <c r="A104" s="513">
        <v>3501</v>
      </c>
      <c r="B104" s="524">
        <v>432001404</v>
      </c>
      <c r="C104" s="514" t="s">
        <v>960</v>
      </c>
      <c r="D104" s="514" t="s">
        <v>956</v>
      </c>
      <c r="E104" s="514" t="s">
        <v>960</v>
      </c>
      <c r="F104" s="515" t="s">
        <v>959</v>
      </c>
      <c r="G104" s="514" t="s">
        <v>920</v>
      </c>
      <c r="H104" s="513">
        <v>1</v>
      </c>
      <c r="I104" s="512">
        <v>67</v>
      </c>
      <c r="J104" s="512">
        <v>53.6</v>
      </c>
      <c r="K104" s="511">
        <v>0.2</v>
      </c>
      <c r="L104" s="514" t="s">
        <v>953</v>
      </c>
      <c r="M104" s="22" t="str">
        <f>IFERROR(INDEX('Reference Sheet'!$O$2:$O$456, MATCH('HP Desktops'!E104,'Reference Sheet'!$F$2:$F$456,0)),"")</f>
        <v>Services</v>
      </c>
    </row>
    <row r="105" spans="1:13" ht="24.95" customHeight="1">
      <c r="A105" s="513">
        <v>3502</v>
      </c>
      <c r="B105" s="524">
        <v>432001404</v>
      </c>
      <c r="C105" s="514" t="s">
        <v>958</v>
      </c>
      <c r="D105" s="514" t="s">
        <v>956</v>
      </c>
      <c r="E105" s="514" t="s">
        <v>958</v>
      </c>
      <c r="F105" s="515" t="s">
        <v>957</v>
      </c>
      <c r="G105" s="514" t="s">
        <v>920</v>
      </c>
      <c r="H105" s="513">
        <v>1</v>
      </c>
      <c r="I105" s="512">
        <v>41</v>
      </c>
      <c r="J105" s="512">
        <v>32.799999999999997</v>
      </c>
      <c r="K105" s="511">
        <v>0.2</v>
      </c>
      <c r="L105" s="514" t="s">
        <v>953</v>
      </c>
      <c r="M105" s="22" t="str">
        <f>IFERROR(INDEX('Reference Sheet'!$O$2:$O$456, MATCH('HP Desktops'!E105,'Reference Sheet'!$F$2:$F$456,0)),"")</f>
        <v>Services</v>
      </c>
    </row>
    <row r="106" spans="1:13" ht="12" customHeight="1">
      <c r="A106" s="513">
        <v>3503</v>
      </c>
      <c r="B106" s="524">
        <v>432001404</v>
      </c>
      <c r="C106" s="514" t="s">
        <v>955</v>
      </c>
      <c r="D106" s="514" t="s">
        <v>956</v>
      </c>
      <c r="E106" s="514" t="s">
        <v>955</v>
      </c>
      <c r="F106" s="515" t="s">
        <v>954</v>
      </c>
      <c r="G106" s="514" t="s">
        <v>920</v>
      </c>
      <c r="H106" s="513">
        <v>1</v>
      </c>
      <c r="I106" s="512">
        <v>70</v>
      </c>
      <c r="J106" s="512">
        <v>56</v>
      </c>
      <c r="K106" s="511">
        <v>0.2</v>
      </c>
      <c r="L106" s="514" t="s">
        <v>953</v>
      </c>
      <c r="M106" s="22" t="str">
        <f>IFERROR(INDEX('Reference Sheet'!$O$2:$O$456, MATCH('HP Desktops'!E106,'Reference Sheet'!$F$2:$F$456,0)),"")</f>
        <v>Services</v>
      </c>
    </row>
    <row r="107" spans="1:13" ht="12" customHeight="1">
      <c r="A107" s="814" t="s">
        <v>952</v>
      </c>
      <c r="B107" s="814"/>
      <c r="C107" s="814"/>
      <c r="D107" s="814"/>
      <c r="E107" s="814"/>
      <c r="F107" s="814"/>
      <c r="G107" s="814"/>
      <c r="H107" s="814"/>
      <c r="I107" s="814"/>
      <c r="J107" s="814"/>
      <c r="K107" s="814"/>
      <c r="L107" s="814"/>
      <c r="M107" s="22" t="str">
        <f>IFERROR(INDEX('Reference Sheet'!$O$2:$O$456, MATCH('HP Desktops'!E107,'Reference Sheet'!$F$2:$F$456,0)),"")</f>
        <v/>
      </c>
    </row>
    <row r="108" spans="1:13" ht="12" customHeight="1">
      <c r="A108" s="513">
        <v>4000</v>
      </c>
      <c r="B108" s="524">
        <v>81110000</v>
      </c>
      <c r="C108" s="514" t="s">
        <v>951</v>
      </c>
      <c r="D108" s="514" t="s">
        <v>923</v>
      </c>
      <c r="E108" s="514" t="s">
        <v>951</v>
      </c>
      <c r="F108" s="515" t="s">
        <v>950</v>
      </c>
      <c r="G108" s="514" t="s">
        <v>920</v>
      </c>
      <c r="H108" s="513">
        <v>1</v>
      </c>
      <c r="I108" s="512">
        <v>43</v>
      </c>
      <c r="J108" s="512">
        <v>35.69</v>
      </c>
      <c r="K108" s="511">
        <v>0.17</v>
      </c>
      <c r="L108" s="514" t="s">
        <v>949</v>
      </c>
      <c r="M108" s="22" t="str">
        <f>IFERROR(INDEX('Reference Sheet'!$O$2:$O$456, MATCH('HP Desktops'!E108,'Reference Sheet'!$F$2:$F$456,0)),"")</f>
        <v>Services</v>
      </c>
    </row>
    <row r="109" spans="1:13" ht="36" customHeight="1">
      <c r="A109" s="513">
        <v>4001</v>
      </c>
      <c r="B109" s="524">
        <v>81110000</v>
      </c>
      <c r="C109" s="514" t="s">
        <v>948</v>
      </c>
      <c r="D109" s="514" t="s">
        <v>923</v>
      </c>
      <c r="E109" s="514" t="s">
        <v>948</v>
      </c>
      <c r="F109" s="515" t="s">
        <v>947</v>
      </c>
      <c r="G109" s="514" t="s">
        <v>920</v>
      </c>
      <c r="H109" s="513">
        <v>1</v>
      </c>
      <c r="I109" s="512">
        <v>11</v>
      </c>
      <c r="J109" s="512">
        <v>9.1300000000000008</v>
      </c>
      <c r="K109" s="511">
        <v>0.17</v>
      </c>
      <c r="L109" s="514" t="s">
        <v>946</v>
      </c>
      <c r="M109" s="22" t="str">
        <f>IFERROR(INDEX('Reference Sheet'!$O$2:$O$456, MATCH('HP Desktops'!E109,'Reference Sheet'!$F$2:$F$456,0)),"")</f>
        <v>Services</v>
      </c>
    </row>
    <row r="110" spans="1:13" ht="12" customHeight="1">
      <c r="A110" s="513">
        <v>4002</v>
      </c>
      <c r="B110" s="524">
        <v>81110000</v>
      </c>
      <c r="C110" s="514" t="s">
        <v>945</v>
      </c>
      <c r="D110" s="514" t="s">
        <v>923</v>
      </c>
      <c r="E110" s="514" t="s">
        <v>945</v>
      </c>
      <c r="F110" s="515" t="s">
        <v>944</v>
      </c>
      <c r="G110" s="514" t="s">
        <v>920</v>
      </c>
      <c r="H110" s="513">
        <v>1</v>
      </c>
      <c r="I110" s="512">
        <v>26</v>
      </c>
      <c r="J110" s="512">
        <v>21.58</v>
      </c>
      <c r="K110" s="511">
        <v>0.17</v>
      </c>
      <c r="L110" s="514" t="s">
        <v>943</v>
      </c>
      <c r="M110" s="22" t="str">
        <f>IFERROR(INDEX('Reference Sheet'!$O$2:$O$456, MATCH('HP Desktops'!E110,'Reference Sheet'!$F$2:$F$456,0)),"")</f>
        <v>Services</v>
      </c>
    </row>
    <row r="111" spans="1:13" ht="48" customHeight="1">
      <c r="A111" s="523" t="s">
        <v>942</v>
      </c>
      <c r="B111" s="522" t="s">
        <v>941</v>
      </c>
      <c r="C111" s="520" t="s">
        <v>940</v>
      </c>
      <c r="D111" s="518" t="s">
        <v>939</v>
      </c>
      <c r="E111" s="520" t="s">
        <v>938</v>
      </c>
      <c r="F111" s="521" t="s">
        <v>937</v>
      </c>
      <c r="G111" s="520" t="s">
        <v>936</v>
      </c>
      <c r="H111" s="518" t="s">
        <v>935</v>
      </c>
      <c r="I111" s="520" t="s">
        <v>934</v>
      </c>
      <c r="J111" s="519" t="s">
        <v>933</v>
      </c>
      <c r="K111" s="518" t="s">
        <v>932</v>
      </c>
      <c r="L111" s="518" t="s">
        <v>931</v>
      </c>
      <c r="M111" s="22" t="str">
        <f>IFERROR(INDEX('Reference Sheet'!$O$2:$O$456, MATCH('HP Desktops'!E111,'Reference Sheet'!$F$2:$F$456,0)),"")</f>
        <v/>
      </c>
    </row>
    <row r="112" spans="1:13" ht="12" customHeight="1">
      <c r="A112" s="513">
        <v>4003</v>
      </c>
      <c r="B112" s="513">
        <v>81110000</v>
      </c>
      <c r="C112" s="514" t="s">
        <v>930</v>
      </c>
      <c r="D112" s="514" t="s">
        <v>923</v>
      </c>
      <c r="E112" s="514" t="s">
        <v>930</v>
      </c>
      <c r="F112" s="515" t="s">
        <v>929</v>
      </c>
      <c r="G112" s="514" t="s">
        <v>920</v>
      </c>
      <c r="H112" s="513">
        <v>1</v>
      </c>
      <c r="I112" s="512">
        <v>11</v>
      </c>
      <c r="J112" s="512">
        <v>9.1300000000000008</v>
      </c>
      <c r="K112" s="511">
        <v>0.17</v>
      </c>
      <c r="L112" s="517" t="s">
        <v>928</v>
      </c>
      <c r="M112" s="22" t="str">
        <f>IFERROR(INDEX('Reference Sheet'!$O$2:$O$456, MATCH('HP Desktops'!E112,'Reference Sheet'!$F$2:$F$456,0)),"")</f>
        <v>Services</v>
      </c>
    </row>
    <row r="113" spans="1:13" ht="24" customHeight="1">
      <c r="A113" s="514" t="s">
        <v>927</v>
      </c>
      <c r="B113" s="513">
        <v>81110000</v>
      </c>
      <c r="C113" s="514" t="s">
        <v>926</v>
      </c>
      <c r="D113" s="514" t="s">
        <v>923</v>
      </c>
      <c r="E113" s="514" t="s">
        <v>926</v>
      </c>
      <c r="F113" s="515" t="s">
        <v>925</v>
      </c>
      <c r="G113" s="514" t="s">
        <v>920</v>
      </c>
      <c r="H113" s="513">
        <v>1</v>
      </c>
      <c r="I113" s="512">
        <v>49</v>
      </c>
      <c r="J113" s="512">
        <v>40.67</v>
      </c>
      <c r="K113" s="511">
        <v>0.17</v>
      </c>
      <c r="L113" s="516" t="s">
        <v>924</v>
      </c>
      <c r="M113" s="22" t="str">
        <f>IFERROR(INDEX('Reference Sheet'!$O$2:$O$456, MATCH('HP Desktops'!E113,'Reference Sheet'!$F$2:$F$456,0)),"")</f>
        <v>Services</v>
      </c>
    </row>
    <row r="114" spans="1:13" ht="24" customHeight="1">
      <c r="A114" s="513">
        <v>4005</v>
      </c>
      <c r="B114" s="513">
        <v>81110000</v>
      </c>
      <c r="C114" s="514" t="s">
        <v>922</v>
      </c>
      <c r="D114" s="514" t="s">
        <v>923</v>
      </c>
      <c r="E114" s="514" t="s">
        <v>922</v>
      </c>
      <c r="F114" s="515" t="s">
        <v>921</v>
      </c>
      <c r="G114" s="514" t="s">
        <v>920</v>
      </c>
      <c r="H114" s="513">
        <v>1</v>
      </c>
      <c r="I114" s="512">
        <v>79</v>
      </c>
      <c r="J114" s="512">
        <v>65.569999999999993</v>
      </c>
      <c r="K114" s="511">
        <v>0.17</v>
      </c>
      <c r="L114" s="510" t="s">
        <v>919</v>
      </c>
      <c r="M114" s="22" t="str">
        <f>IFERROR(INDEX('Reference Sheet'!$O$2:$O$456, MATCH('HP Desktops'!E114,'Reference Sheet'!$F$2:$F$456,0)),"")</f>
        <v>Services</v>
      </c>
    </row>
    <row r="115" spans="1:13">
      <c r="M115" s="22" t="str">
        <f>IFERROR(INDEX('Reference Sheet'!$O$2:$O$456, MATCH('HP Desktops'!E115,'Reference Sheet'!$F$2:$F$456,0)),"")</f>
        <v/>
      </c>
    </row>
    <row r="116" spans="1:13">
      <c r="M116" s="22" t="str">
        <f>IFERROR(INDEX('Reference Sheet'!$O$2:$O$456, MATCH('HP Desktops'!E116,'Reference Sheet'!$F$2:$F$456,0)),"")</f>
        <v/>
      </c>
    </row>
    <row r="117" spans="1:13">
      <c r="M117" s="22" t="str">
        <f>IFERROR(INDEX('Reference Sheet'!$O$2:$O$456, MATCH('HP Desktops'!E117,'Reference Sheet'!$F$2:$F$456,0)),"")</f>
        <v/>
      </c>
    </row>
    <row r="118" spans="1:13">
      <c r="M118" s="22" t="str">
        <f>IFERROR(INDEX('Reference Sheet'!$O$2:$O$456, MATCH('HP Desktops'!E118,'Reference Sheet'!$F$2:$F$456,0)),"")</f>
        <v/>
      </c>
    </row>
    <row r="119" spans="1:13">
      <c r="M119" s="22" t="str">
        <f>IFERROR(INDEX('Reference Sheet'!$O$2:$O$456, MATCH('HP Desktops'!E119,'Reference Sheet'!$F$2:$F$456,0)),"")</f>
        <v/>
      </c>
    </row>
    <row r="120" spans="1:13">
      <c r="M120" s="22" t="str">
        <f>IFERROR(INDEX('Reference Sheet'!$O$2:$O$456, MATCH('HP Desktops'!E120,'Reference Sheet'!$F$2:$F$456,0)),"")</f>
        <v/>
      </c>
    </row>
    <row r="121" spans="1:13">
      <c r="M121" s="22" t="str">
        <f>IFERROR(INDEX('Reference Sheet'!$O$2:$O$456, MATCH('HP Desktops'!E121,'Reference Sheet'!$F$2:$F$456,0)),"")</f>
        <v/>
      </c>
    </row>
    <row r="122" spans="1:13">
      <c r="M122" s="22" t="str">
        <f>IFERROR(INDEX('Reference Sheet'!$O$2:$O$456, MATCH('HP Desktops'!E122,'Reference Sheet'!$F$2:$F$456,0)),"")</f>
        <v/>
      </c>
    </row>
    <row r="123" spans="1:13">
      <c r="M123" s="22" t="str">
        <f>IFERROR(INDEX('Reference Sheet'!$O$2:$O$456, MATCH('HP Desktops'!E123,'Reference Sheet'!$F$2:$F$456,0)),"")</f>
        <v/>
      </c>
    </row>
    <row r="124" spans="1:13">
      <c r="M124" s="22" t="str">
        <f>IFERROR(INDEX('Reference Sheet'!$O$2:$O$456, MATCH('HP Desktops'!E124,'Reference Sheet'!$F$2:$F$456,0)),"")</f>
        <v/>
      </c>
    </row>
    <row r="125" spans="1:13">
      <c r="M125" s="22" t="str">
        <f>IFERROR(INDEX('Reference Sheet'!$O$2:$O$456, MATCH('HP Desktops'!E125,'Reference Sheet'!$F$2:$F$456,0)),"")</f>
        <v/>
      </c>
    </row>
    <row r="126" spans="1:13">
      <c r="M126" s="22" t="str">
        <f>IFERROR(INDEX('Reference Sheet'!$O$2:$O$456, MATCH('HP Desktops'!E126,'Reference Sheet'!$F$2:$F$456,0)),"")</f>
        <v/>
      </c>
    </row>
    <row r="127" spans="1:13">
      <c r="M127" s="22" t="str">
        <f>IFERROR(INDEX('Reference Sheet'!$O$2:$O$456, MATCH('HP Desktops'!E127,'Reference Sheet'!$F$2:$F$456,0)),"")</f>
        <v/>
      </c>
    </row>
    <row r="128" spans="1:13">
      <c r="M128" s="22" t="str">
        <f>IFERROR(INDEX('Reference Sheet'!$O$2:$O$456, MATCH('HP Desktops'!E128,'Reference Sheet'!$F$2:$F$456,0)),"")</f>
        <v/>
      </c>
    </row>
    <row r="129" spans="13:13">
      <c r="M129" s="22" t="str">
        <f>IFERROR(INDEX('Reference Sheet'!$O$2:$O$456, MATCH('HP Desktops'!E129,'Reference Sheet'!$F$2:$F$456,0)),"")</f>
        <v/>
      </c>
    </row>
    <row r="130" spans="13:13">
      <c r="M130" s="22" t="str">
        <f>IFERROR(INDEX('Reference Sheet'!$O$2:$O$456, MATCH('HP Desktops'!E130,'Reference Sheet'!$F$2:$F$456,0)),"")</f>
        <v/>
      </c>
    </row>
    <row r="131" spans="13:13">
      <c r="M131" s="22" t="str">
        <f>IFERROR(INDEX('Reference Sheet'!$O$2:$O$456, MATCH('HP Desktops'!E131,'Reference Sheet'!$F$2:$F$456,0)),"")</f>
        <v/>
      </c>
    </row>
    <row r="132" spans="13:13">
      <c r="M132" s="22" t="str">
        <f>IFERROR(INDEX('Reference Sheet'!$O$2:$O$456, MATCH('HP Desktops'!E132,'Reference Sheet'!$F$2:$F$456,0)),"")</f>
        <v/>
      </c>
    </row>
    <row r="133" spans="13:13">
      <c r="M133" s="22" t="str">
        <f>IFERROR(INDEX('Reference Sheet'!$O$2:$O$456, MATCH('HP Desktops'!E133,'Reference Sheet'!$F$2:$F$456,0)),"")</f>
        <v/>
      </c>
    </row>
    <row r="134" spans="13:13">
      <c r="M134" s="22" t="str">
        <f>IFERROR(INDEX('Reference Sheet'!$O$2:$O$456, MATCH('HP Desktops'!E134,'Reference Sheet'!$F$2:$F$456,0)),"")</f>
        <v/>
      </c>
    </row>
    <row r="135" spans="13:13">
      <c r="M135" s="22" t="str">
        <f>IFERROR(INDEX('Reference Sheet'!$O$2:$O$456, MATCH('HP Desktops'!E135,'Reference Sheet'!$F$2:$F$456,0)),"")</f>
        <v/>
      </c>
    </row>
  </sheetData>
  <mergeCells count="9">
    <mergeCell ref="A26:L26"/>
    <mergeCell ref="A28:L28"/>
    <mergeCell ref="A93:L93"/>
    <mergeCell ref="A107:L107"/>
    <mergeCell ref="A6:L6"/>
    <mergeCell ref="A8:L8"/>
    <mergeCell ref="A17:L17"/>
    <mergeCell ref="A20:L20"/>
    <mergeCell ref="A24:L24"/>
  </mergeCells>
  <pageMargins left="0.25" right="0.25" top="1.25" bottom="0.75" header="0.3" footer="0.3"/>
  <pageSetup paperSize="5" scale="81" fitToHeight="100" orientation="landscape" r:id="rId1"/>
  <headerFooter>
    <oddHeader>&amp;LPC Goods - Desktops (HP)
1-13-70-01A
NWN Corporation
Index Date:  February 2016&amp;RSupplement 12
Attachment A
Contract Pricing (Rev 9/15/2016)</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M129"/>
  <sheetViews>
    <sheetView topLeftCell="A67" workbookViewId="0">
      <selection activeCell="J6" sqref="J6"/>
    </sheetView>
  </sheetViews>
  <sheetFormatPr defaultRowHeight="15"/>
  <cols>
    <col min="1" max="1" width="12.5703125" customWidth="1"/>
    <col min="2" max="2" width="13.85546875" customWidth="1"/>
    <col min="3" max="4" width="14.5703125" customWidth="1"/>
    <col min="5" max="5" width="15.7109375" customWidth="1"/>
    <col min="6" max="6" width="67" bestFit="1" customWidth="1"/>
    <col min="7" max="7" width="8.7109375" bestFit="1" customWidth="1"/>
    <col min="8" max="8" width="15.42578125" customWidth="1"/>
    <col min="9" max="9" width="12.28515625" customWidth="1"/>
    <col min="10" max="10" width="13.85546875" customWidth="1"/>
    <col min="11" max="11" width="12.85546875" customWidth="1"/>
    <col min="12" max="12" width="46.42578125" bestFit="1" customWidth="1"/>
    <col min="13" max="13" width="15.7109375" style="104" customWidth="1"/>
  </cols>
  <sheetData>
    <row r="1" spans="1:13" ht="63.75">
      <c r="A1" s="256" t="s">
        <v>665</v>
      </c>
      <c r="B1" s="256" t="s">
        <v>365</v>
      </c>
      <c r="C1" s="256" t="s">
        <v>1</v>
      </c>
      <c r="D1" s="256" t="s">
        <v>2</v>
      </c>
      <c r="E1" s="256" t="s">
        <v>3</v>
      </c>
      <c r="F1" s="256" t="s">
        <v>4</v>
      </c>
      <c r="G1" s="257" t="s">
        <v>5</v>
      </c>
      <c r="H1" s="256" t="s">
        <v>666</v>
      </c>
      <c r="I1" s="258" t="s">
        <v>7</v>
      </c>
      <c r="J1" s="258" t="s">
        <v>8</v>
      </c>
      <c r="K1" s="259" t="s">
        <v>9</v>
      </c>
      <c r="L1" s="256" t="s">
        <v>368</v>
      </c>
      <c r="M1" s="6" t="s">
        <v>1208</v>
      </c>
    </row>
    <row r="2" spans="1:13">
      <c r="A2" s="260"/>
      <c r="B2" s="261"/>
      <c r="C2" s="261"/>
      <c r="D2" s="261"/>
      <c r="E2" s="261"/>
      <c r="F2" s="262" t="s">
        <v>369</v>
      </c>
      <c r="G2" s="263"/>
      <c r="H2" s="261"/>
      <c r="I2" s="261"/>
      <c r="J2" s="261"/>
      <c r="K2" s="261"/>
      <c r="L2" s="264"/>
      <c r="M2" s="22" t="str">
        <f>IFERROR(INDEX('Reference Sheet'!P1:P455, MATCH('Dell Desktops'!E2,'Reference Sheet'!G1:G455,0)),"")</f>
        <v/>
      </c>
    </row>
    <row r="3" spans="1:13" ht="89.25">
      <c r="A3" s="265">
        <v>101</v>
      </c>
      <c r="B3" s="266">
        <v>43211500</v>
      </c>
      <c r="C3" s="266" t="s">
        <v>667</v>
      </c>
      <c r="D3" s="266" t="s">
        <v>668</v>
      </c>
      <c r="E3" s="266" t="s">
        <v>667</v>
      </c>
      <c r="F3" s="267" t="s">
        <v>669</v>
      </c>
      <c r="G3" s="268" t="s">
        <v>34</v>
      </c>
      <c r="H3" s="266"/>
      <c r="I3" s="269">
        <v>1325</v>
      </c>
      <c r="J3" s="269">
        <v>689</v>
      </c>
      <c r="K3" s="270">
        <v>0.48</v>
      </c>
      <c r="L3" s="266" t="s">
        <v>670</v>
      </c>
      <c r="M3" s="22" t="str">
        <f>IFERROR(INDEX('Reference Sheet'!$O$2:$O$456, MATCH('HP Laptops'!E3,'Reference Sheet'!$F$2:$F$456,0)),"")</f>
        <v>Laptops</v>
      </c>
    </row>
    <row r="4" spans="1:13">
      <c r="A4" s="271"/>
      <c r="B4" s="261"/>
      <c r="C4" s="261"/>
      <c r="D4" s="261"/>
      <c r="E4" s="272"/>
      <c r="F4" s="273" t="s">
        <v>376</v>
      </c>
      <c r="G4" s="274"/>
      <c r="H4" s="272"/>
      <c r="I4" s="272"/>
      <c r="J4" s="272"/>
      <c r="K4" s="272"/>
      <c r="L4" s="275"/>
      <c r="M4" s="22" t="str">
        <f>IFERROR(INDEX('Reference Sheet'!$O$2:$O$456, MATCH('HP Laptops'!E4,'Reference Sheet'!$F$2:$F$456,0)),"")</f>
        <v/>
      </c>
    </row>
    <row r="5" spans="1:13" ht="114.75">
      <c r="A5" s="276">
        <v>202</v>
      </c>
      <c r="B5" s="266">
        <v>43211500</v>
      </c>
      <c r="C5" s="266" t="s">
        <v>671</v>
      </c>
      <c r="D5" s="266" t="s">
        <v>668</v>
      </c>
      <c r="E5" s="266" t="s">
        <v>671</v>
      </c>
      <c r="F5" s="267" t="s">
        <v>672</v>
      </c>
      <c r="G5" s="268" t="s">
        <v>34</v>
      </c>
      <c r="H5" s="277">
        <v>1</v>
      </c>
      <c r="I5" s="278">
        <v>1395</v>
      </c>
      <c r="J5" s="278">
        <v>725.4</v>
      </c>
      <c r="K5" s="279">
        <v>0.48</v>
      </c>
      <c r="L5" s="266" t="s">
        <v>673</v>
      </c>
      <c r="M5" s="22" t="str">
        <f>IFERROR(INDEX('Reference Sheet'!$O$2:$O$456, MATCH('HP Laptops'!E5,'Reference Sheet'!$F$2:$F$456,0)),"")</f>
        <v>Laptops</v>
      </c>
    </row>
    <row r="6" spans="1:13" ht="114.75">
      <c r="A6" s="276">
        <v>203</v>
      </c>
      <c r="B6" s="266">
        <v>43211500</v>
      </c>
      <c r="C6" s="266" t="s">
        <v>674</v>
      </c>
      <c r="D6" s="266" t="s">
        <v>668</v>
      </c>
      <c r="E6" s="266" t="s">
        <v>674</v>
      </c>
      <c r="F6" s="280" t="s">
        <v>675</v>
      </c>
      <c r="G6" s="268" t="s">
        <v>34</v>
      </c>
      <c r="H6" s="277">
        <v>1</v>
      </c>
      <c r="I6" s="278">
        <v>1715</v>
      </c>
      <c r="J6" s="278">
        <v>891.8</v>
      </c>
      <c r="K6" s="279">
        <v>0.48</v>
      </c>
      <c r="L6" s="266" t="s">
        <v>673</v>
      </c>
      <c r="M6" s="22" t="str">
        <f>IFERROR(INDEX('Reference Sheet'!$O$2:$O$456, MATCH('HP Laptops'!E6,'Reference Sheet'!$F$2:$F$456,0)),"")</f>
        <v>Laptops</v>
      </c>
    </row>
    <row r="7" spans="1:13" ht="102">
      <c r="A7" s="281">
        <v>204</v>
      </c>
      <c r="B7" s="266">
        <v>43211500</v>
      </c>
      <c r="C7" s="266" t="s">
        <v>676</v>
      </c>
      <c r="D7" s="266" t="s">
        <v>668</v>
      </c>
      <c r="E7" s="266" t="s">
        <v>2196</v>
      </c>
      <c r="F7" s="282" t="s">
        <v>677</v>
      </c>
      <c r="G7" s="283" t="s">
        <v>34</v>
      </c>
      <c r="H7" s="284">
        <v>1</v>
      </c>
      <c r="I7" s="285">
        <v>1850</v>
      </c>
      <c r="J7" s="283">
        <v>962</v>
      </c>
      <c r="K7" s="279">
        <v>0.48</v>
      </c>
      <c r="L7" s="279" t="s">
        <v>673</v>
      </c>
      <c r="M7" s="22" t="str">
        <f>IFERROR(INDEX('Reference Sheet'!$O$2:$O$456, MATCH('HP Laptops'!E7,'Reference Sheet'!$F$2:$F$456,0)),"")</f>
        <v>Laptops</v>
      </c>
    </row>
    <row r="8" spans="1:13" ht="114.75">
      <c r="A8" s="276">
        <v>205</v>
      </c>
      <c r="B8" s="266">
        <v>43211500</v>
      </c>
      <c r="C8" s="266" t="s">
        <v>678</v>
      </c>
      <c r="D8" s="266" t="s">
        <v>668</v>
      </c>
      <c r="E8" s="266" t="s">
        <v>678</v>
      </c>
      <c r="F8" s="286" t="s">
        <v>679</v>
      </c>
      <c r="G8" s="283" t="s">
        <v>34</v>
      </c>
      <c r="H8" s="284">
        <v>1</v>
      </c>
      <c r="I8" s="285">
        <v>2250</v>
      </c>
      <c r="J8" s="283">
        <v>1170</v>
      </c>
      <c r="K8" s="279">
        <v>0.48</v>
      </c>
      <c r="L8" s="279" t="s">
        <v>673</v>
      </c>
      <c r="M8" s="22" t="str">
        <f>IFERROR(INDEX('Reference Sheet'!$O$2:$O$456, MATCH('HP Laptops'!E8,'Reference Sheet'!$F$2:$F$456,0)),"")</f>
        <v>Laptops</v>
      </c>
    </row>
    <row r="9" spans="1:13">
      <c r="A9" s="271"/>
      <c r="B9" s="261"/>
      <c r="C9" s="261"/>
      <c r="D9" s="261"/>
      <c r="E9" s="272"/>
      <c r="F9" s="273" t="s">
        <v>381</v>
      </c>
      <c r="G9" s="274"/>
      <c r="H9" s="272"/>
      <c r="I9" s="272"/>
      <c r="J9" s="272"/>
      <c r="K9" s="272"/>
      <c r="L9" s="275"/>
      <c r="M9" s="22" t="str">
        <f>IFERROR(INDEX('Reference Sheet'!$O$2:$O$456, MATCH('HP Laptops'!E9,'Reference Sheet'!$F$2:$F$456,0)),"")</f>
        <v/>
      </c>
    </row>
    <row r="10" spans="1:13" ht="102">
      <c r="A10" s="281" t="s">
        <v>680</v>
      </c>
      <c r="B10" s="287">
        <v>43211500</v>
      </c>
      <c r="C10" s="288" t="s">
        <v>681</v>
      </c>
      <c r="D10" s="287" t="s">
        <v>668</v>
      </c>
      <c r="E10" s="288" t="s">
        <v>681</v>
      </c>
      <c r="F10" s="289" t="s">
        <v>682</v>
      </c>
      <c r="G10" s="290" t="s">
        <v>34</v>
      </c>
      <c r="H10" s="291">
        <v>1</v>
      </c>
      <c r="I10" s="292">
        <v>3595</v>
      </c>
      <c r="J10" s="293">
        <f>+I10*(1-K10)</f>
        <v>1869.4</v>
      </c>
      <c r="K10" s="294">
        <v>0.48</v>
      </c>
      <c r="L10" s="295" t="s">
        <v>683</v>
      </c>
      <c r="M10" s="22" t="str">
        <f>IFERROR(INDEX('Reference Sheet'!$O$2:$O$456, MATCH('HP Laptops'!E10,'Reference Sheet'!$F$2:$F$456,0)),"")</f>
        <v>Laptops</v>
      </c>
    </row>
    <row r="11" spans="1:13" ht="114.75">
      <c r="A11" s="281">
        <v>302</v>
      </c>
      <c r="B11" s="266">
        <v>43211500</v>
      </c>
      <c r="C11" s="296" t="s">
        <v>684</v>
      </c>
      <c r="D11" s="266" t="s">
        <v>668</v>
      </c>
      <c r="E11" s="296" t="s">
        <v>684</v>
      </c>
      <c r="F11" s="267" t="s">
        <v>685</v>
      </c>
      <c r="G11" s="283" t="s">
        <v>34</v>
      </c>
      <c r="H11" s="284">
        <v>1</v>
      </c>
      <c r="I11" s="285">
        <v>1698</v>
      </c>
      <c r="J11" s="283">
        <v>882.96</v>
      </c>
      <c r="K11" s="279">
        <v>0.48</v>
      </c>
      <c r="L11" s="266" t="s">
        <v>686</v>
      </c>
      <c r="M11" s="22" t="str">
        <f>IFERROR(INDEX('Reference Sheet'!$O$2:$O$456, MATCH('HP Laptops'!E11,'Reference Sheet'!$F$2:$F$456,0)),"")</f>
        <v>Laptops</v>
      </c>
    </row>
    <row r="12" spans="1:13" ht="114.75">
      <c r="A12" s="281">
        <v>302</v>
      </c>
      <c r="B12" s="266">
        <v>43211500</v>
      </c>
      <c r="C12" s="296" t="s">
        <v>684</v>
      </c>
      <c r="D12" s="266" t="s">
        <v>668</v>
      </c>
      <c r="E12" s="296" t="s">
        <v>684</v>
      </c>
      <c r="F12" s="267" t="s">
        <v>685</v>
      </c>
      <c r="G12" s="283" t="s">
        <v>34</v>
      </c>
      <c r="H12" s="284">
        <v>1</v>
      </c>
      <c r="I12" s="285">
        <v>1698</v>
      </c>
      <c r="J12" s="283">
        <v>882.96</v>
      </c>
      <c r="K12" s="279">
        <v>0.48</v>
      </c>
      <c r="L12" s="266" t="s">
        <v>686</v>
      </c>
      <c r="M12" s="22" t="str">
        <f>IFERROR(INDEX('Reference Sheet'!$O$2:$O$456, MATCH('HP Laptops'!E12,'Reference Sheet'!$F$2:$F$456,0)),"")</f>
        <v>Laptops</v>
      </c>
    </row>
    <row r="13" spans="1:13" ht="127.5">
      <c r="A13" s="281">
        <v>303</v>
      </c>
      <c r="B13" s="266">
        <v>43211500</v>
      </c>
      <c r="C13" s="296" t="s">
        <v>687</v>
      </c>
      <c r="D13" s="266" t="s">
        <v>668</v>
      </c>
      <c r="E13" s="296" t="s">
        <v>687</v>
      </c>
      <c r="F13" s="267" t="s">
        <v>688</v>
      </c>
      <c r="G13" s="283" t="s">
        <v>34</v>
      </c>
      <c r="H13" s="284">
        <v>1</v>
      </c>
      <c r="I13" s="285">
        <v>2475</v>
      </c>
      <c r="J13" s="283">
        <v>1287</v>
      </c>
      <c r="K13" s="279">
        <v>0.48</v>
      </c>
      <c r="L13" s="266" t="s">
        <v>683</v>
      </c>
      <c r="M13" s="22" t="str">
        <f>IFERROR(INDEX('Reference Sheet'!$O$2:$O$456, MATCH('HP Laptops'!E13,'Reference Sheet'!$F$2:$F$456,0)),"")</f>
        <v>Laptops</v>
      </c>
    </row>
    <row r="14" spans="1:13">
      <c r="A14" s="271"/>
      <c r="B14" s="297"/>
      <c r="C14" s="297"/>
      <c r="D14" s="297"/>
      <c r="E14" s="297"/>
      <c r="F14" s="298" t="s">
        <v>689</v>
      </c>
      <c r="G14" s="299"/>
      <c r="H14" s="297"/>
      <c r="I14" s="297"/>
      <c r="J14" s="297"/>
      <c r="K14" s="297"/>
      <c r="L14" s="300"/>
      <c r="M14" s="22" t="str">
        <f>IFERROR(INDEX('Reference Sheet'!$O$2:$O$456, MATCH('HP Laptops'!E14,'Reference Sheet'!$F$2:$F$456,0)),"")</f>
        <v/>
      </c>
    </row>
    <row r="15" spans="1:13" ht="140.25">
      <c r="A15" s="276">
        <v>401</v>
      </c>
      <c r="B15" s="266">
        <v>43211500</v>
      </c>
      <c r="C15" s="266" t="s">
        <v>690</v>
      </c>
      <c r="D15" s="266" t="s">
        <v>668</v>
      </c>
      <c r="E15" s="266" t="s">
        <v>690</v>
      </c>
      <c r="F15" s="301" t="s">
        <v>691</v>
      </c>
      <c r="G15" s="283" t="s">
        <v>34</v>
      </c>
      <c r="H15" s="284">
        <v>1</v>
      </c>
      <c r="I15" s="285">
        <v>2985</v>
      </c>
      <c r="J15" s="283">
        <f>+I15*(1-K15)</f>
        <v>1552.2</v>
      </c>
      <c r="K15" s="279">
        <v>0.48</v>
      </c>
      <c r="L15" s="266" t="s">
        <v>692</v>
      </c>
      <c r="M15" s="22" t="str">
        <f>IFERROR(INDEX('Reference Sheet'!$O$2:$O$456, MATCH('HP Laptops'!E15,'Reference Sheet'!$F$2:$F$456,0)),"")</f>
        <v>Laptops</v>
      </c>
    </row>
    <row r="16" spans="1:13" ht="114.75">
      <c r="A16" s="276">
        <v>402</v>
      </c>
      <c r="B16" s="266">
        <v>43211500</v>
      </c>
      <c r="C16" s="266" t="s">
        <v>693</v>
      </c>
      <c r="D16" s="266" t="s">
        <v>668</v>
      </c>
      <c r="E16" s="266" t="s">
        <v>2172</v>
      </c>
      <c r="F16" s="301" t="s">
        <v>694</v>
      </c>
      <c r="G16" s="283" t="s">
        <v>695</v>
      </c>
      <c r="H16" s="284">
        <v>1</v>
      </c>
      <c r="I16" s="285">
        <v>3075</v>
      </c>
      <c r="J16" s="283">
        <v>1599</v>
      </c>
      <c r="K16" s="279">
        <v>0.48</v>
      </c>
      <c r="L16" s="266" t="s">
        <v>696</v>
      </c>
      <c r="M16" s="22" t="str">
        <f>IFERROR(INDEX('Reference Sheet'!$O$2:$O$456, MATCH('HP Laptops'!E16,'Reference Sheet'!$F$2:$F$456,0)),"")</f>
        <v>Laptops</v>
      </c>
    </row>
    <row r="17" spans="1:13" ht="114.75">
      <c r="A17" s="276">
        <v>403</v>
      </c>
      <c r="B17" s="266">
        <v>43211500</v>
      </c>
      <c r="C17" s="266" t="s">
        <v>697</v>
      </c>
      <c r="D17" s="266" t="s">
        <v>668</v>
      </c>
      <c r="E17" s="266" t="s">
        <v>697</v>
      </c>
      <c r="F17" s="280" t="s">
        <v>698</v>
      </c>
      <c r="G17" s="283" t="s">
        <v>34</v>
      </c>
      <c r="H17" s="284">
        <v>1</v>
      </c>
      <c r="I17" s="285">
        <v>3727</v>
      </c>
      <c r="J17" s="283">
        <f>+I17*(1-K17)</f>
        <v>1938.04</v>
      </c>
      <c r="K17" s="279">
        <v>0.48</v>
      </c>
      <c r="L17" s="266" t="s">
        <v>696</v>
      </c>
      <c r="M17" s="22" t="str">
        <f>IFERROR(INDEX('Reference Sheet'!$O$2:$O$456, MATCH('HP Laptops'!E17,'Reference Sheet'!$F$2:$F$456,0)),"")</f>
        <v>Laptops</v>
      </c>
    </row>
    <row r="18" spans="1:13">
      <c r="A18" s="302" t="s">
        <v>699</v>
      </c>
      <c r="B18" s="303"/>
      <c r="C18" s="303"/>
      <c r="D18" s="303"/>
      <c r="E18" s="303"/>
      <c r="F18" s="303"/>
      <c r="G18" s="303"/>
      <c r="H18" s="303"/>
      <c r="I18" s="303"/>
      <c r="J18" s="303"/>
      <c r="K18" s="303"/>
      <c r="L18" s="304"/>
      <c r="M18" s="22" t="str">
        <f>IFERROR(INDEX('Reference Sheet'!$O$2:$O$456, MATCH('HP Laptops'!E18,'Reference Sheet'!$F$2:$F$456,0)),"")</f>
        <v/>
      </c>
    </row>
    <row r="19" spans="1:13">
      <c r="A19" s="305">
        <v>1006</v>
      </c>
      <c r="B19" s="306" t="s">
        <v>700</v>
      </c>
      <c r="C19" s="307" t="s">
        <v>701</v>
      </c>
      <c r="D19" s="306" t="s">
        <v>668</v>
      </c>
      <c r="E19" s="308" t="s">
        <v>701</v>
      </c>
      <c r="F19" s="309" t="s">
        <v>702</v>
      </c>
      <c r="G19" s="310" t="s">
        <v>34</v>
      </c>
      <c r="H19" s="306">
        <v>1</v>
      </c>
      <c r="I19" s="311">
        <v>171</v>
      </c>
      <c r="J19" s="311">
        <v>111.15</v>
      </c>
      <c r="K19" s="312">
        <v>0.35</v>
      </c>
      <c r="L19" s="313" t="s">
        <v>703</v>
      </c>
      <c r="M19" s="22" t="str">
        <f>IFERROR(INDEX('Reference Sheet'!$O$2:$O$456, MATCH('HP Laptops'!E19,'Reference Sheet'!$F$2:$F$456,0)),"")</f>
        <v>Accessories</v>
      </c>
    </row>
    <row r="20" spans="1:13">
      <c r="A20" s="305">
        <v>1007</v>
      </c>
      <c r="B20" s="306" t="s">
        <v>700</v>
      </c>
      <c r="C20" s="306" t="s">
        <v>704</v>
      </c>
      <c r="D20" s="306" t="s">
        <v>668</v>
      </c>
      <c r="E20" s="314" t="s">
        <v>704</v>
      </c>
      <c r="F20" s="309" t="s">
        <v>705</v>
      </c>
      <c r="G20" s="310" t="s">
        <v>34</v>
      </c>
      <c r="H20" s="306">
        <v>1</v>
      </c>
      <c r="I20" s="311">
        <v>146</v>
      </c>
      <c r="J20" s="311">
        <f t="shared" ref="J20:J25" si="0">+I20*(1-K20)</f>
        <v>94.9</v>
      </c>
      <c r="K20" s="312">
        <v>0.35</v>
      </c>
      <c r="L20" s="313" t="s">
        <v>703</v>
      </c>
      <c r="M20" s="22" t="str">
        <f>IFERROR(INDEX('Reference Sheet'!$O$2:$O$456, MATCH('HP Laptops'!E20,'Reference Sheet'!$F$2:$F$456,0)),"")</f>
        <v>Accessories</v>
      </c>
    </row>
    <row r="21" spans="1:13">
      <c r="A21" s="315">
        <v>1014</v>
      </c>
      <c r="B21" s="316" t="s">
        <v>700</v>
      </c>
      <c r="C21" s="317" t="s">
        <v>706</v>
      </c>
      <c r="D21" s="316" t="s">
        <v>668</v>
      </c>
      <c r="E21" s="318" t="s">
        <v>706</v>
      </c>
      <c r="F21" s="319" t="s">
        <v>707</v>
      </c>
      <c r="G21" s="320" t="s">
        <v>34</v>
      </c>
      <c r="H21" s="316">
        <v>1</v>
      </c>
      <c r="I21" s="321">
        <v>220</v>
      </c>
      <c r="J21" s="321">
        <f t="shared" si="0"/>
        <v>143</v>
      </c>
      <c r="K21" s="322">
        <v>0.35</v>
      </c>
      <c r="L21" s="323" t="s">
        <v>703</v>
      </c>
      <c r="M21" s="22" t="str">
        <f>IFERROR(INDEX('Reference Sheet'!$O$2:$O$456, MATCH('HP Laptops'!E21,'Reference Sheet'!$F$2:$F$456,0)),"")</f>
        <v>Accessories</v>
      </c>
    </row>
    <row r="22" spans="1:13">
      <c r="A22" s="324" t="s">
        <v>708</v>
      </c>
      <c r="B22" s="325" t="s">
        <v>700</v>
      </c>
      <c r="C22" s="325" t="s">
        <v>709</v>
      </c>
      <c r="D22" s="325" t="s">
        <v>668</v>
      </c>
      <c r="E22" s="326" t="s">
        <v>709</v>
      </c>
      <c r="F22" s="327" t="s">
        <v>710</v>
      </c>
      <c r="G22" s="328" t="s">
        <v>34</v>
      </c>
      <c r="H22" s="325">
        <v>1</v>
      </c>
      <c r="I22" s="278">
        <v>39</v>
      </c>
      <c r="J22" s="278">
        <f t="shared" si="0"/>
        <v>25.35</v>
      </c>
      <c r="K22" s="329">
        <v>0.35</v>
      </c>
      <c r="L22" s="330" t="s">
        <v>711</v>
      </c>
      <c r="M22" s="22" t="str">
        <f>IFERROR(INDEX('Reference Sheet'!$O$2:$O$456, MATCH('HP Laptops'!E22,'Reference Sheet'!$F$2:$F$456,0)),"")</f>
        <v>Accessories</v>
      </c>
    </row>
    <row r="23" spans="1:13">
      <c r="A23" s="331">
        <v>1056</v>
      </c>
      <c r="B23" s="332" t="s">
        <v>700</v>
      </c>
      <c r="C23" s="332" t="s">
        <v>712</v>
      </c>
      <c r="D23" s="332" t="s">
        <v>713</v>
      </c>
      <c r="E23" s="333" t="s">
        <v>712</v>
      </c>
      <c r="F23" s="334" t="s">
        <v>714</v>
      </c>
      <c r="G23" s="335" t="s">
        <v>34</v>
      </c>
      <c r="H23" s="332">
        <v>1</v>
      </c>
      <c r="I23" s="336">
        <v>25</v>
      </c>
      <c r="J23" s="336">
        <f t="shared" si="0"/>
        <v>16.25</v>
      </c>
      <c r="K23" s="337">
        <v>0.35</v>
      </c>
      <c r="L23" s="334" t="s">
        <v>715</v>
      </c>
      <c r="M23" s="22" t="str">
        <f>IFERROR(INDEX('Reference Sheet'!$O$2:$O$456, MATCH('HP Laptops'!E23,'Reference Sheet'!$F$2:$F$456,0)),"")</f>
        <v>Accessories</v>
      </c>
    </row>
    <row r="24" spans="1:13">
      <c r="A24" s="338">
        <v>1058</v>
      </c>
      <c r="B24" s="339" t="s">
        <v>700</v>
      </c>
      <c r="C24" s="339" t="s">
        <v>716</v>
      </c>
      <c r="D24" s="339" t="s">
        <v>713</v>
      </c>
      <c r="E24" s="340" t="s">
        <v>716</v>
      </c>
      <c r="F24" s="341" t="s">
        <v>717</v>
      </c>
      <c r="G24" s="342" t="s">
        <v>34</v>
      </c>
      <c r="H24" s="339">
        <v>1</v>
      </c>
      <c r="I24" s="343">
        <v>60</v>
      </c>
      <c r="J24" s="343">
        <f t="shared" si="0"/>
        <v>39</v>
      </c>
      <c r="K24" s="294">
        <v>0.35</v>
      </c>
      <c r="L24" s="341" t="s">
        <v>718</v>
      </c>
      <c r="M24" s="22" t="str">
        <f>IFERROR(INDEX('Reference Sheet'!$O$2:$O$456, MATCH('HP Laptops'!E24,'Reference Sheet'!$F$2:$F$456,0)),"")</f>
        <v>Accessories</v>
      </c>
    </row>
    <row r="25" spans="1:13">
      <c r="A25" s="338">
        <v>1059</v>
      </c>
      <c r="B25" s="339" t="s">
        <v>700</v>
      </c>
      <c r="C25" s="339" t="s">
        <v>719</v>
      </c>
      <c r="D25" s="339" t="s">
        <v>713</v>
      </c>
      <c r="E25" s="340" t="s">
        <v>719</v>
      </c>
      <c r="F25" s="344" t="s">
        <v>720</v>
      </c>
      <c r="G25" s="342" t="s">
        <v>34</v>
      </c>
      <c r="H25" s="339">
        <v>1</v>
      </c>
      <c r="I25" s="343">
        <v>30</v>
      </c>
      <c r="J25" s="343">
        <f t="shared" si="0"/>
        <v>19.5</v>
      </c>
      <c r="K25" s="294">
        <v>0.35</v>
      </c>
      <c r="L25" s="341" t="s">
        <v>718</v>
      </c>
      <c r="M25" s="22" t="str">
        <f>IFERROR(INDEX('Reference Sheet'!$O$2:$O$456, MATCH('HP Laptops'!E25,'Reference Sheet'!$F$2:$F$456,0)),"")</f>
        <v>Accessories</v>
      </c>
    </row>
    <row r="26" spans="1:13">
      <c r="A26" s="338" t="s">
        <v>721</v>
      </c>
      <c r="B26" s="339" t="s">
        <v>700</v>
      </c>
      <c r="C26" s="339" t="s">
        <v>722</v>
      </c>
      <c r="D26" s="339" t="s">
        <v>668</v>
      </c>
      <c r="E26" s="340" t="s">
        <v>722</v>
      </c>
      <c r="F26" s="345" t="s">
        <v>723</v>
      </c>
      <c r="G26" s="342" t="s">
        <v>34</v>
      </c>
      <c r="H26" s="339">
        <v>1</v>
      </c>
      <c r="I26" s="346">
        <v>35</v>
      </c>
      <c r="J26" s="346">
        <v>22.75</v>
      </c>
      <c r="K26" s="347">
        <v>0.35</v>
      </c>
      <c r="L26" s="344" t="s">
        <v>718</v>
      </c>
      <c r="M26" s="22" t="str">
        <f>IFERROR(INDEX('Reference Sheet'!$O$2:$O$456, MATCH('HP Laptops'!E26,'Reference Sheet'!$F$2:$F$456,0)),"")</f>
        <v>Peripherals</v>
      </c>
    </row>
    <row r="27" spans="1:13">
      <c r="A27" s="348">
        <v>1062</v>
      </c>
      <c r="B27" s="349" t="s">
        <v>700</v>
      </c>
      <c r="C27" s="349" t="s">
        <v>724</v>
      </c>
      <c r="D27" s="349" t="s">
        <v>668</v>
      </c>
      <c r="E27" s="350" t="s">
        <v>724</v>
      </c>
      <c r="F27" s="351" t="s">
        <v>725</v>
      </c>
      <c r="G27" s="352" t="s">
        <v>34</v>
      </c>
      <c r="H27" s="339">
        <v>1</v>
      </c>
      <c r="I27" s="353">
        <v>40</v>
      </c>
      <c r="J27" s="353">
        <v>26</v>
      </c>
      <c r="K27" s="354">
        <v>0.35</v>
      </c>
      <c r="L27" s="355" t="s">
        <v>718</v>
      </c>
      <c r="M27" s="22" t="str">
        <f>IFERROR(INDEX('Reference Sheet'!$O$2:$O$456, MATCH('HP Laptops'!E27,'Reference Sheet'!$F$2:$F$456,0)),"")</f>
        <v>Peripherals</v>
      </c>
    </row>
    <row r="28" spans="1:13">
      <c r="A28" s="324">
        <v>1083</v>
      </c>
      <c r="B28" s="277" t="s">
        <v>700</v>
      </c>
      <c r="C28" s="356" t="s">
        <v>726</v>
      </c>
      <c r="D28" s="277" t="s">
        <v>668</v>
      </c>
      <c r="E28" s="356" t="s">
        <v>726</v>
      </c>
      <c r="F28" s="357" t="s">
        <v>727</v>
      </c>
      <c r="G28" s="283" t="s">
        <v>34</v>
      </c>
      <c r="H28" s="284">
        <v>1</v>
      </c>
      <c r="I28" s="278">
        <v>41</v>
      </c>
      <c r="J28" s="278">
        <f t="shared" ref="J28:J79" si="1">+I28*(1-K28)</f>
        <v>26.650000000000002</v>
      </c>
      <c r="K28" s="279">
        <v>0.35</v>
      </c>
      <c r="L28" s="358" t="s">
        <v>711</v>
      </c>
      <c r="M28" s="22" t="str">
        <f>IFERROR(INDEX('Reference Sheet'!$O$2:$O$456, MATCH('HP Laptops'!E28,'Reference Sheet'!$F$2:$F$456,0)),"")</f>
        <v>Accessories</v>
      </c>
    </row>
    <row r="29" spans="1:13">
      <c r="A29" s="324">
        <v>1084</v>
      </c>
      <c r="B29" s="277" t="s">
        <v>700</v>
      </c>
      <c r="C29" s="356" t="s">
        <v>728</v>
      </c>
      <c r="D29" s="277" t="s">
        <v>668</v>
      </c>
      <c r="E29" s="356" t="s">
        <v>728</v>
      </c>
      <c r="F29" s="267" t="s">
        <v>729</v>
      </c>
      <c r="G29" s="283" t="s">
        <v>34</v>
      </c>
      <c r="H29" s="284">
        <v>1</v>
      </c>
      <c r="I29" s="359">
        <v>123</v>
      </c>
      <c r="J29" s="359">
        <f t="shared" si="1"/>
        <v>79.95</v>
      </c>
      <c r="K29" s="360">
        <v>0.35</v>
      </c>
      <c r="L29" s="361" t="s">
        <v>730</v>
      </c>
      <c r="M29" s="22" t="str">
        <f>IFERROR(INDEX('Reference Sheet'!$O$2:$O$456, MATCH('HP Laptops'!E29,'Reference Sheet'!$F$2:$F$456,0)),"")</f>
        <v>Components</v>
      </c>
    </row>
    <row r="30" spans="1:13">
      <c r="A30" s="324">
        <v>1085</v>
      </c>
      <c r="B30" s="277" t="s">
        <v>700</v>
      </c>
      <c r="C30" s="356" t="s">
        <v>731</v>
      </c>
      <c r="D30" s="277" t="s">
        <v>668</v>
      </c>
      <c r="E30" s="356" t="s">
        <v>731</v>
      </c>
      <c r="F30" s="267" t="s">
        <v>732</v>
      </c>
      <c r="G30" s="283" t="s">
        <v>34</v>
      </c>
      <c r="H30" s="284">
        <v>1</v>
      </c>
      <c r="I30" s="359">
        <v>515</v>
      </c>
      <c r="J30" s="359">
        <f t="shared" si="1"/>
        <v>334.75</v>
      </c>
      <c r="K30" s="360">
        <v>0.35</v>
      </c>
      <c r="L30" s="361" t="s">
        <v>730</v>
      </c>
      <c r="M30" s="22" t="str">
        <f>IFERROR(INDEX('Reference Sheet'!$O$2:$O$456, MATCH('HP Laptops'!E30,'Reference Sheet'!$F$2:$F$456,0)),"")</f>
        <v>Components</v>
      </c>
    </row>
    <row r="31" spans="1:13">
      <c r="A31" s="324">
        <v>1086</v>
      </c>
      <c r="B31" s="277" t="s">
        <v>700</v>
      </c>
      <c r="C31" s="356" t="s">
        <v>733</v>
      </c>
      <c r="D31" s="277" t="s">
        <v>668</v>
      </c>
      <c r="E31" s="356" t="s">
        <v>733</v>
      </c>
      <c r="F31" s="267" t="s">
        <v>734</v>
      </c>
      <c r="G31" s="283" t="s">
        <v>34</v>
      </c>
      <c r="H31" s="284">
        <v>1</v>
      </c>
      <c r="I31" s="359">
        <v>250</v>
      </c>
      <c r="J31" s="359">
        <f t="shared" si="1"/>
        <v>162.5</v>
      </c>
      <c r="K31" s="360">
        <v>0.35</v>
      </c>
      <c r="L31" s="361" t="s">
        <v>730</v>
      </c>
      <c r="M31" s="22" t="str">
        <f>IFERROR(INDEX('Reference Sheet'!$O$2:$O$456, MATCH('HP Laptops'!E31,'Reference Sheet'!$F$2:$F$456,0)),"")</f>
        <v>Components</v>
      </c>
    </row>
    <row r="32" spans="1:13">
      <c r="A32" s="324">
        <v>1087</v>
      </c>
      <c r="B32" s="277" t="s">
        <v>700</v>
      </c>
      <c r="C32" s="356" t="s">
        <v>735</v>
      </c>
      <c r="D32" s="277" t="s">
        <v>668</v>
      </c>
      <c r="E32" s="356" t="s">
        <v>735</v>
      </c>
      <c r="F32" s="267" t="s">
        <v>736</v>
      </c>
      <c r="G32" s="283" t="s">
        <v>34</v>
      </c>
      <c r="H32" s="284">
        <v>1</v>
      </c>
      <c r="I32" s="359">
        <v>485</v>
      </c>
      <c r="J32" s="359">
        <f t="shared" si="1"/>
        <v>315.25</v>
      </c>
      <c r="K32" s="360">
        <v>0.35</v>
      </c>
      <c r="L32" s="361" t="s">
        <v>730</v>
      </c>
      <c r="M32" s="22" t="str">
        <f>IFERROR(INDEX('Reference Sheet'!$O$2:$O$456, MATCH('HP Laptops'!E32,'Reference Sheet'!$F$2:$F$456,0)),"")</f>
        <v>Components</v>
      </c>
    </row>
    <row r="33" spans="1:13">
      <c r="A33" s="324">
        <v>1088</v>
      </c>
      <c r="B33" s="277" t="s">
        <v>700</v>
      </c>
      <c r="C33" s="356" t="s">
        <v>737</v>
      </c>
      <c r="D33" s="277" t="s">
        <v>668</v>
      </c>
      <c r="E33" s="356" t="s">
        <v>737</v>
      </c>
      <c r="F33" s="267" t="s">
        <v>738</v>
      </c>
      <c r="G33" s="283" t="s">
        <v>34</v>
      </c>
      <c r="H33" s="284">
        <v>1</v>
      </c>
      <c r="I33" s="359">
        <v>510</v>
      </c>
      <c r="J33" s="359">
        <f t="shared" si="1"/>
        <v>331.5</v>
      </c>
      <c r="K33" s="360">
        <v>0.35</v>
      </c>
      <c r="L33" s="361" t="s">
        <v>730</v>
      </c>
      <c r="M33" s="22" t="str">
        <f>IFERROR(INDEX('Reference Sheet'!$O$2:$O$456, MATCH('HP Laptops'!E33,'Reference Sheet'!$F$2:$F$456,0)),"")</f>
        <v>Components</v>
      </c>
    </row>
    <row r="34" spans="1:13">
      <c r="A34" s="324">
        <v>1089</v>
      </c>
      <c r="B34" s="277" t="s">
        <v>700</v>
      </c>
      <c r="C34" s="356" t="s">
        <v>739</v>
      </c>
      <c r="D34" s="277" t="s">
        <v>668</v>
      </c>
      <c r="E34" s="356" t="s">
        <v>739</v>
      </c>
      <c r="F34" s="267" t="s">
        <v>740</v>
      </c>
      <c r="G34" s="283" t="s">
        <v>34</v>
      </c>
      <c r="H34" s="284">
        <v>1</v>
      </c>
      <c r="I34" s="359">
        <v>20</v>
      </c>
      <c r="J34" s="359">
        <f t="shared" si="1"/>
        <v>13</v>
      </c>
      <c r="K34" s="360">
        <v>0.35</v>
      </c>
      <c r="L34" s="361" t="s">
        <v>730</v>
      </c>
      <c r="M34" s="22" t="str">
        <f>IFERROR(INDEX('Reference Sheet'!$O$2:$O$456, MATCH('HP Laptops'!E34,'Reference Sheet'!$F$2:$F$456,0)),"")</f>
        <v>Accessories</v>
      </c>
    </row>
    <row r="35" spans="1:13">
      <c r="A35" s="324">
        <v>1090</v>
      </c>
      <c r="B35" s="277" t="s">
        <v>700</v>
      </c>
      <c r="C35" s="356" t="s">
        <v>741</v>
      </c>
      <c r="D35" s="277" t="s">
        <v>668</v>
      </c>
      <c r="E35" s="356" t="s">
        <v>741</v>
      </c>
      <c r="F35" s="267" t="s">
        <v>742</v>
      </c>
      <c r="G35" s="283" t="s">
        <v>34</v>
      </c>
      <c r="H35" s="284">
        <v>1</v>
      </c>
      <c r="I35" s="359">
        <v>178</v>
      </c>
      <c r="J35" s="359">
        <f t="shared" si="1"/>
        <v>115.7</v>
      </c>
      <c r="K35" s="360">
        <v>0.35</v>
      </c>
      <c r="L35" s="361" t="s">
        <v>730</v>
      </c>
      <c r="M35" s="22" t="str">
        <f>IFERROR(INDEX('Reference Sheet'!$O$2:$O$456, MATCH('HP Laptops'!E35,'Reference Sheet'!$F$2:$F$456,0)),"")</f>
        <v>Accessories</v>
      </c>
    </row>
    <row r="36" spans="1:13">
      <c r="A36" s="324">
        <v>1091</v>
      </c>
      <c r="B36" s="277" t="s">
        <v>700</v>
      </c>
      <c r="C36" s="356" t="s">
        <v>743</v>
      </c>
      <c r="D36" s="277" t="s">
        <v>668</v>
      </c>
      <c r="E36" s="356" t="s">
        <v>743</v>
      </c>
      <c r="F36" s="357" t="s">
        <v>744</v>
      </c>
      <c r="G36" s="283" t="s">
        <v>34</v>
      </c>
      <c r="H36" s="284">
        <v>1</v>
      </c>
      <c r="I36" s="278">
        <v>7</v>
      </c>
      <c r="J36" s="278">
        <f t="shared" si="1"/>
        <v>4.55</v>
      </c>
      <c r="K36" s="279">
        <v>0.35</v>
      </c>
      <c r="L36" s="358" t="s">
        <v>745</v>
      </c>
      <c r="M36" s="22" t="str">
        <f>IFERROR(INDEX('Reference Sheet'!$O$2:$O$456, MATCH('HP Laptops'!E36,'Reference Sheet'!$F$2:$F$456,0)),"")</f>
        <v>Accessories</v>
      </c>
    </row>
    <row r="37" spans="1:13">
      <c r="A37" s="324">
        <v>1092</v>
      </c>
      <c r="B37" s="277" t="s">
        <v>700</v>
      </c>
      <c r="C37" s="356" t="s">
        <v>746</v>
      </c>
      <c r="D37" s="277" t="s">
        <v>668</v>
      </c>
      <c r="E37" s="356" t="s">
        <v>746</v>
      </c>
      <c r="F37" s="357" t="s">
        <v>740</v>
      </c>
      <c r="G37" s="283" t="s">
        <v>34</v>
      </c>
      <c r="H37" s="284">
        <v>1</v>
      </c>
      <c r="I37" s="278">
        <v>10</v>
      </c>
      <c r="J37" s="278">
        <f t="shared" si="1"/>
        <v>6.5</v>
      </c>
      <c r="K37" s="279">
        <v>0.35</v>
      </c>
      <c r="L37" s="358" t="s">
        <v>745</v>
      </c>
      <c r="M37" s="22" t="str">
        <f>IFERROR(INDEX('Reference Sheet'!$O$2:$O$456, MATCH('HP Laptops'!E37,'Reference Sheet'!$F$2:$F$456,0)),"")</f>
        <v>Accessories</v>
      </c>
    </row>
    <row r="38" spans="1:13">
      <c r="A38" s="324">
        <v>1093</v>
      </c>
      <c r="B38" s="277" t="s">
        <v>700</v>
      </c>
      <c r="C38" s="356" t="s">
        <v>747</v>
      </c>
      <c r="D38" s="277" t="s">
        <v>668</v>
      </c>
      <c r="E38" s="356" t="s">
        <v>747</v>
      </c>
      <c r="F38" s="357" t="s">
        <v>748</v>
      </c>
      <c r="G38" s="283" t="s">
        <v>34</v>
      </c>
      <c r="H38" s="284">
        <v>1</v>
      </c>
      <c r="I38" s="278">
        <v>72</v>
      </c>
      <c r="J38" s="278">
        <f t="shared" si="1"/>
        <v>46.800000000000004</v>
      </c>
      <c r="K38" s="279">
        <v>0.35</v>
      </c>
      <c r="L38" s="358" t="s">
        <v>745</v>
      </c>
      <c r="M38" s="22" t="str">
        <f>IFERROR(INDEX('Reference Sheet'!$O$2:$O$456, MATCH('HP Laptops'!E38,'Reference Sheet'!$F$2:$F$456,0)),"")</f>
        <v>Accessories</v>
      </c>
    </row>
    <row r="39" spans="1:13">
      <c r="A39" s="324">
        <v>1094</v>
      </c>
      <c r="B39" s="277" t="s">
        <v>700</v>
      </c>
      <c r="C39" s="362" t="s">
        <v>706</v>
      </c>
      <c r="D39" s="277" t="s">
        <v>668</v>
      </c>
      <c r="E39" s="362" t="s">
        <v>706</v>
      </c>
      <c r="F39" s="357" t="s">
        <v>707</v>
      </c>
      <c r="G39" s="283" t="s">
        <v>34</v>
      </c>
      <c r="H39" s="284">
        <v>1</v>
      </c>
      <c r="I39" s="278">
        <v>220</v>
      </c>
      <c r="J39" s="278">
        <f t="shared" si="1"/>
        <v>143</v>
      </c>
      <c r="K39" s="279">
        <v>0.35</v>
      </c>
      <c r="L39" s="358" t="s">
        <v>745</v>
      </c>
      <c r="M39" s="22" t="str">
        <f>IFERROR(INDEX('Reference Sheet'!$O$2:$O$456, MATCH('HP Laptops'!E39,'Reference Sheet'!$F$2:$F$456,0)),"")</f>
        <v>Accessories</v>
      </c>
    </row>
    <row r="40" spans="1:13">
      <c r="A40" s="324">
        <v>1095</v>
      </c>
      <c r="B40" s="277" t="s">
        <v>700</v>
      </c>
      <c r="C40" s="362" t="s">
        <v>749</v>
      </c>
      <c r="D40" s="277" t="s">
        <v>668</v>
      </c>
      <c r="E40" s="362" t="s">
        <v>749</v>
      </c>
      <c r="F40" s="357" t="s">
        <v>750</v>
      </c>
      <c r="G40" s="283" t="s">
        <v>34</v>
      </c>
      <c r="H40" s="284">
        <v>1</v>
      </c>
      <c r="I40" s="278">
        <v>174</v>
      </c>
      <c r="J40" s="278">
        <f t="shared" si="1"/>
        <v>113.10000000000001</v>
      </c>
      <c r="K40" s="279">
        <v>0.35</v>
      </c>
      <c r="L40" s="358" t="s">
        <v>745</v>
      </c>
      <c r="M40" s="22" t="str">
        <f>IFERROR(INDEX('Reference Sheet'!$O$2:$O$456, MATCH('HP Laptops'!E40,'Reference Sheet'!$F$2:$F$456,0)),"")</f>
        <v>Components</v>
      </c>
    </row>
    <row r="41" spans="1:13">
      <c r="A41" s="324">
        <v>1096</v>
      </c>
      <c r="B41" s="277" t="s">
        <v>700</v>
      </c>
      <c r="C41" s="362" t="s">
        <v>751</v>
      </c>
      <c r="D41" s="277" t="s">
        <v>668</v>
      </c>
      <c r="E41" s="362" t="s">
        <v>751</v>
      </c>
      <c r="F41" s="357" t="s">
        <v>734</v>
      </c>
      <c r="G41" s="283" t="s">
        <v>34</v>
      </c>
      <c r="H41" s="284">
        <v>1</v>
      </c>
      <c r="I41" s="278">
        <v>214</v>
      </c>
      <c r="J41" s="278">
        <f t="shared" si="1"/>
        <v>139.1</v>
      </c>
      <c r="K41" s="279">
        <v>0.35</v>
      </c>
      <c r="L41" s="358" t="s">
        <v>745</v>
      </c>
      <c r="M41" s="22" t="str">
        <f>IFERROR(INDEX('Reference Sheet'!$O$2:$O$456, MATCH('HP Laptops'!E41,'Reference Sheet'!$F$2:$F$456,0)),"")</f>
        <v>Components</v>
      </c>
    </row>
    <row r="42" spans="1:13">
      <c r="A42" s="324">
        <v>1097</v>
      </c>
      <c r="B42" s="277" t="s">
        <v>700</v>
      </c>
      <c r="C42" s="362" t="s">
        <v>752</v>
      </c>
      <c r="D42" s="277" t="s">
        <v>668</v>
      </c>
      <c r="E42" s="362" t="s">
        <v>752</v>
      </c>
      <c r="F42" s="357" t="s">
        <v>753</v>
      </c>
      <c r="G42" s="283" t="s">
        <v>34</v>
      </c>
      <c r="H42" s="284">
        <v>1</v>
      </c>
      <c r="I42" s="278">
        <v>119</v>
      </c>
      <c r="J42" s="278">
        <f t="shared" si="1"/>
        <v>77.350000000000009</v>
      </c>
      <c r="K42" s="279">
        <v>0.35</v>
      </c>
      <c r="L42" s="358" t="s">
        <v>745</v>
      </c>
      <c r="M42" s="22" t="str">
        <f>IFERROR(INDEX('Reference Sheet'!$O$2:$O$456, MATCH('HP Laptops'!E42,'Reference Sheet'!$F$2:$F$456,0)),"")</f>
        <v>Components</v>
      </c>
    </row>
    <row r="43" spans="1:13">
      <c r="A43" s="324">
        <v>1098</v>
      </c>
      <c r="B43" s="277" t="s">
        <v>700</v>
      </c>
      <c r="C43" s="356" t="s">
        <v>754</v>
      </c>
      <c r="D43" s="277" t="s">
        <v>668</v>
      </c>
      <c r="E43" s="356" t="s">
        <v>754</v>
      </c>
      <c r="F43" s="357" t="s">
        <v>736</v>
      </c>
      <c r="G43" s="283" t="s">
        <v>34</v>
      </c>
      <c r="H43" s="284">
        <v>1</v>
      </c>
      <c r="I43" s="278">
        <v>341</v>
      </c>
      <c r="J43" s="278">
        <f t="shared" si="1"/>
        <v>221.65</v>
      </c>
      <c r="K43" s="279">
        <v>0.35</v>
      </c>
      <c r="L43" s="358" t="s">
        <v>745</v>
      </c>
      <c r="M43" s="22" t="str">
        <f>IFERROR(INDEX('Reference Sheet'!$O$2:$O$456, MATCH('HP Laptops'!E43,'Reference Sheet'!$F$2:$F$456,0)),"")</f>
        <v>Components</v>
      </c>
    </row>
    <row r="44" spans="1:13">
      <c r="A44" s="276">
        <v>1099</v>
      </c>
      <c r="B44" s="277" t="s">
        <v>700</v>
      </c>
      <c r="C44" s="356" t="s">
        <v>755</v>
      </c>
      <c r="D44" s="277" t="s">
        <v>668</v>
      </c>
      <c r="E44" s="356" t="s">
        <v>755</v>
      </c>
      <c r="F44" s="363" t="s">
        <v>756</v>
      </c>
      <c r="G44" s="283" t="s">
        <v>34</v>
      </c>
      <c r="H44" s="284">
        <v>1</v>
      </c>
      <c r="I44" s="364">
        <v>146</v>
      </c>
      <c r="J44" s="364">
        <f t="shared" si="1"/>
        <v>94.9</v>
      </c>
      <c r="K44" s="365">
        <v>0.35</v>
      </c>
      <c r="L44" s="282" t="s">
        <v>745</v>
      </c>
      <c r="M44" s="22" t="str">
        <f>IFERROR(INDEX('Reference Sheet'!$O$2:$O$456, MATCH('HP Laptops'!E44,'Reference Sheet'!$F$2:$F$456,0)),"")</f>
        <v>Accessories</v>
      </c>
    </row>
    <row r="45" spans="1:13">
      <c r="A45" s="276">
        <v>1100</v>
      </c>
      <c r="B45" s="277" t="s">
        <v>700</v>
      </c>
      <c r="C45" s="356" t="s">
        <v>757</v>
      </c>
      <c r="D45" s="277" t="s">
        <v>668</v>
      </c>
      <c r="E45" s="356" t="s">
        <v>757</v>
      </c>
      <c r="F45" s="357" t="s">
        <v>758</v>
      </c>
      <c r="G45" s="283" t="s">
        <v>34</v>
      </c>
      <c r="H45" s="284">
        <v>1</v>
      </c>
      <c r="I45" s="278">
        <v>31</v>
      </c>
      <c r="J45" s="278">
        <f t="shared" si="1"/>
        <v>20.150000000000002</v>
      </c>
      <c r="K45" s="279">
        <v>0.35</v>
      </c>
      <c r="L45" s="282" t="s">
        <v>745</v>
      </c>
      <c r="M45" s="22" t="str">
        <f>IFERROR(INDEX('Reference Sheet'!$O$2:$O$456, MATCH('HP Laptops'!E45,'Reference Sheet'!$F$2:$F$456,0)),"")</f>
        <v>Peripherals</v>
      </c>
    </row>
    <row r="46" spans="1:13">
      <c r="A46" s="366">
        <v>1101</v>
      </c>
      <c r="B46" s="367" t="s">
        <v>700</v>
      </c>
      <c r="C46" s="368" t="s">
        <v>759</v>
      </c>
      <c r="D46" s="367" t="s">
        <v>668</v>
      </c>
      <c r="E46" s="368" t="s">
        <v>759</v>
      </c>
      <c r="F46" s="369" t="s">
        <v>760</v>
      </c>
      <c r="G46" s="283" t="s">
        <v>34</v>
      </c>
      <c r="H46" s="284">
        <v>1</v>
      </c>
      <c r="I46" s="370">
        <v>287</v>
      </c>
      <c r="J46" s="371">
        <f t="shared" si="1"/>
        <v>186.55</v>
      </c>
      <c r="K46" s="372">
        <v>0.35</v>
      </c>
      <c r="L46" s="373" t="s">
        <v>761</v>
      </c>
      <c r="M46" s="22" t="str">
        <f>IFERROR(INDEX('Reference Sheet'!$O$2:$O$456, MATCH('HP Laptops'!E46,'Reference Sheet'!$F$2:$F$456,0)),"")</f>
        <v>Components</v>
      </c>
    </row>
    <row r="47" spans="1:13">
      <c r="A47" s="324">
        <v>1102</v>
      </c>
      <c r="B47" s="277" t="s">
        <v>700</v>
      </c>
      <c r="C47" s="356" t="s">
        <v>762</v>
      </c>
      <c r="D47" s="277" t="s">
        <v>668</v>
      </c>
      <c r="E47" s="356" t="s">
        <v>762</v>
      </c>
      <c r="F47" s="357" t="s">
        <v>763</v>
      </c>
      <c r="G47" s="283" t="s">
        <v>34</v>
      </c>
      <c r="H47" s="284">
        <v>1</v>
      </c>
      <c r="I47" s="278">
        <v>78</v>
      </c>
      <c r="J47" s="374">
        <f t="shared" si="1"/>
        <v>50.7</v>
      </c>
      <c r="K47" s="279">
        <v>0.35</v>
      </c>
      <c r="L47" s="358" t="s">
        <v>761</v>
      </c>
      <c r="M47" s="22" t="str">
        <f>IFERROR(INDEX('Reference Sheet'!$O$2:$O$456, MATCH('HP Laptops'!E47,'Reference Sheet'!$F$2:$F$456,0)),"")</f>
        <v>Accessories</v>
      </c>
    </row>
    <row r="48" spans="1:13">
      <c r="A48" s="324">
        <v>1103</v>
      </c>
      <c r="B48" s="277" t="s">
        <v>700</v>
      </c>
      <c r="C48" s="356" t="s">
        <v>764</v>
      </c>
      <c r="D48" s="277" t="s">
        <v>668</v>
      </c>
      <c r="E48" s="356" t="s">
        <v>764</v>
      </c>
      <c r="F48" s="357" t="s">
        <v>765</v>
      </c>
      <c r="G48" s="283" t="s">
        <v>34</v>
      </c>
      <c r="H48" s="284">
        <v>1</v>
      </c>
      <c r="I48" s="278">
        <v>10</v>
      </c>
      <c r="J48" s="374">
        <f t="shared" si="1"/>
        <v>6.5</v>
      </c>
      <c r="K48" s="279">
        <v>0.35</v>
      </c>
      <c r="L48" s="358" t="s">
        <v>761</v>
      </c>
      <c r="M48" s="22" t="str">
        <f>IFERROR(INDEX('Reference Sheet'!$O$2:$O$456, MATCH('HP Laptops'!E48,'Reference Sheet'!$F$2:$F$456,0)),"")</f>
        <v>Accessories</v>
      </c>
    </row>
    <row r="49" spans="1:13">
      <c r="A49" s="324">
        <v>1104</v>
      </c>
      <c r="B49" s="277" t="s">
        <v>700</v>
      </c>
      <c r="C49" s="356" t="s">
        <v>766</v>
      </c>
      <c r="D49" s="277" t="s">
        <v>668</v>
      </c>
      <c r="E49" s="356" t="s">
        <v>766</v>
      </c>
      <c r="F49" s="357" t="s">
        <v>734</v>
      </c>
      <c r="G49" s="283" t="s">
        <v>34</v>
      </c>
      <c r="H49" s="284">
        <v>1</v>
      </c>
      <c r="I49" s="278">
        <v>214</v>
      </c>
      <c r="J49" s="374">
        <f t="shared" si="1"/>
        <v>139.1</v>
      </c>
      <c r="K49" s="279">
        <v>0.35</v>
      </c>
      <c r="L49" s="358" t="s">
        <v>761</v>
      </c>
      <c r="M49" s="22" t="str">
        <f>IFERROR(INDEX('Reference Sheet'!$O$2:$O$456, MATCH('HP Laptops'!E49,'Reference Sheet'!$F$2:$F$456,0)),"")</f>
        <v>Components</v>
      </c>
    </row>
    <row r="50" spans="1:13">
      <c r="A50" s="324">
        <v>1105</v>
      </c>
      <c r="B50" s="277" t="s">
        <v>700</v>
      </c>
      <c r="C50" s="356" t="s">
        <v>767</v>
      </c>
      <c r="D50" s="277" t="s">
        <v>668</v>
      </c>
      <c r="E50" s="356" t="s">
        <v>767</v>
      </c>
      <c r="F50" s="357" t="s">
        <v>736</v>
      </c>
      <c r="G50" s="283" t="s">
        <v>34</v>
      </c>
      <c r="H50" s="284">
        <v>1</v>
      </c>
      <c r="I50" s="278">
        <v>341</v>
      </c>
      <c r="J50" s="374">
        <f t="shared" si="1"/>
        <v>221.65</v>
      </c>
      <c r="K50" s="279">
        <v>0.35</v>
      </c>
      <c r="L50" s="358" t="s">
        <v>761</v>
      </c>
      <c r="M50" s="22" t="str">
        <f>IFERROR(INDEX('Reference Sheet'!$O$2:$O$456, MATCH('HP Laptops'!E50,'Reference Sheet'!$F$2:$F$456,0)),"")</f>
        <v>Components</v>
      </c>
    </row>
    <row r="51" spans="1:13">
      <c r="A51" s="324">
        <v>1106</v>
      </c>
      <c r="B51" s="277" t="s">
        <v>700</v>
      </c>
      <c r="C51" s="356" t="s">
        <v>768</v>
      </c>
      <c r="D51" s="277" t="s">
        <v>668</v>
      </c>
      <c r="E51" s="356" t="s">
        <v>768</v>
      </c>
      <c r="F51" s="357" t="s">
        <v>769</v>
      </c>
      <c r="G51" s="283" t="s">
        <v>34</v>
      </c>
      <c r="H51" s="284">
        <v>1</v>
      </c>
      <c r="I51" s="278">
        <v>486</v>
      </c>
      <c r="J51" s="374">
        <f t="shared" si="1"/>
        <v>315.90000000000003</v>
      </c>
      <c r="K51" s="279">
        <v>0.35</v>
      </c>
      <c r="L51" s="358" t="s">
        <v>761</v>
      </c>
      <c r="M51" s="22" t="str">
        <f>IFERROR(INDEX('Reference Sheet'!$O$2:$O$456, MATCH('HP Laptops'!E51,'Reference Sheet'!$F$2:$F$456,0)),"")</f>
        <v>Components</v>
      </c>
    </row>
    <row r="52" spans="1:13">
      <c r="A52" s="324">
        <v>1107</v>
      </c>
      <c r="B52" s="277" t="s">
        <v>700</v>
      </c>
      <c r="C52" s="356" t="s">
        <v>770</v>
      </c>
      <c r="D52" s="277" t="s">
        <v>668</v>
      </c>
      <c r="E52" s="356" t="s">
        <v>770</v>
      </c>
      <c r="F52" s="357" t="s">
        <v>753</v>
      </c>
      <c r="G52" s="283" t="s">
        <v>34</v>
      </c>
      <c r="H52" s="284">
        <v>1</v>
      </c>
      <c r="I52" s="278">
        <v>119</v>
      </c>
      <c r="J52" s="374">
        <f t="shared" si="1"/>
        <v>77.350000000000009</v>
      </c>
      <c r="K52" s="279">
        <v>0.35</v>
      </c>
      <c r="L52" s="358" t="s">
        <v>761</v>
      </c>
      <c r="M52" s="22" t="str">
        <f>IFERROR(INDEX('Reference Sheet'!$O$2:$O$456, MATCH('HP Laptops'!E52,'Reference Sheet'!$F$2:$F$456,0)),"")</f>
        <v>Components</v>
      </c>
    </row>
    <row r="53" spans="1:13">
      <c r="A53" s="324">
        <v>1108</v>
      </c>
      <c r="B53" s="277" t="s">
        <v>700</v>
      </c>
      <c r="C53" s="356" t="s">
        <v>771</v>
      </c>
      <c r="D53" s="277" t="s">
        <v>668</v>
      </c>
      <c r="E53" s="356" t="s">
        <v>771</v>
      </c>
      <c r="F53" s="375" t="s">
        <v>772</v>
      </c>
      <c r="G53" s="283" t="s">
        <v>34</v>
      </c>
      <c r="H53" s="284">
        <v>1</v>
      </c>
      <c r="I53" s="376">
        <v>524</v>
      </c>
      <c r="J53" s="376">
        <f t="shared" si="1"/>
        <v>340.6</v>
      </c>
      <c r="K53" s="360">
        <v>0.35</v>
      </c>
      <c r="L53" s="361" t="s">
        <v>773</v>
      </c>
      <c r="M53" s="22" t="str">
        <f>IFERROR(INDEX('Reference Sheet'!$O$2:$O$456, MATCH('HP Laptops'!E53,'Reference Sheet'!$F$2:$F$456,0)),"")</f>
        <v>Components</v>
      </c>
    </row>
    <row r="54" spans="1:13">
      <c r="A54" s="324">
        <v>1109</v>
      </c>
      <c r="B54" s="277" t="s">
        <v>700</v>
      </c>
      <c r="C54" s="356" t="s">
        <v>774</v>
      </c>
      <c r="D54" s="277" t="s">
        <v>668</v>
      </c>
      <c r="E54" s="356" t="s">
        <v>774</v>
      </c>
      <c r="F54" s="375" t="s">
        <v>775</v>
      </c>
      <c r="G54" s="283" t="s">
        <v>34</v>
      </c>
      <c r="H54" s="284">
        <v>1</v>
      </c>
      <c r="I54" s="376">
        <v>839</v>
      </c>
      <c r="J54" s="376">
        <f t="shared" si="1"/>
        <v>545.35</v>
      </c>
      <c r="K54" s="360">
        <v>0.35</v>
      </c>
      <c r="L54" s="361" t="s">
        <v>773</v>
      </c>
      <c r="M54" s="22" t="str">
        <f>IFERROR(INDEX('Reference Sheet'!$O$2:$O$456, MATCH('HP Laptops'!E54,'Reference Sheet'!$F$2:$F$456,0)),"")</f>
        <v>Components</v>
      </c>
    </row>
    <row r="55" spans="1:13">
      <c r="A55" s="324">
        <v>1110</v>
      </c>
      <c r="B55" s="277" t="s">
        <v>700</v>
      </c>
      <c r="C55" s="356" t="s">
        <v>776</v>
      </c>
      <c r="D55" s="277" t="s">
        <v>668</v>
      </c>
      <c r="E55" s="356" t="s">
        <v>776</v>
      </c>
      <c r="F55" s="375" t="s">
        <v>777</v>
      </c>
      <c r="G55" s="283" t="s">
        <v>34</v>
      </c>
      <c r="H55" s="284">
        <v>1</v>
      </c>
      <c r="I55" s="376">
        <v>320</v>
      </c>
      <c r="J55" s="376">
        <f t="shared" si="1"/>
        <v>208</v>
      </c>
      <c r="K55" s="360">
        <v>0.35</v>
      </c>
      <c r="L55" s="361" t="s">
        <v>773</v>
      </c>
      <c r="M55" s="22" t="str">
        <f>IFERROR(INDEX('Reference Sheet'!$O$2:$O$456, MATCH('HP Laptops'!E55,'Reference Sheet'!$F$2:$F$456,0)),"")</f>
        <v>Accessories</v>
      </c>
    </row>
    <row r="56" spans="1:13">
      <c r="A56" s="324">
        <v>1111</v>
      </c>
      <c r="B56" s="277" t="s">
        <v>700</v>
      </c>
      <c r="C56" s="356" t="s">
        <v>778</v>
      </c>
      <c r="D56" s="277" t="s">
        <v>668</v>
      </c>
      <c r="E56" s="356" t="s">
        <v>778</v>
      </c>
      <c r="F56" s="375" t="s">
        <v>779</v>
      </c>
      <c r="G56" s="283" t="s">
        <v>34</v>
      </c>
      <c r="H56" s="284">
        <v>1</v>
      </c>
      <c r="I56" s="376">
        <v>840</v>
      </c>
      <c r="J56" s="376">
        <f t="shared" si="1"/>
        <v>546</v>
      </c>
      <c r="K56" s="360">
        <v>0.35</v>
      </c>
      <c r="L56" s="361" t="s">
        <v>773</v>
      </c>
      <c r="M56" s="22" t="str">
        <f>IFERROR(INDEX('Reference Sheet'!$O$2:$O$456, MATCH('HP Laptops'!E56,'Reference Sheet'!$F$2:$F$456,0)),"")</f>
        <v>Components</v>
      </c>
    </row>
    <row r="57" spans="1:13">
      <c r="A57" s="324">
        <v>1112</v>
      </c>
      <c r="B57" s="277" t="s">
        <v>700</v>
      </c>
      <c r="C57" s="356" t="s">
        <v>780</v>
      </c>
      <c r="D57" s="277" t="s">
        <v>668</v>
      </c>
      <c r="E57" s="356" t="s">
        <v>780</v>
      </c>
      <c r="F57" s="375" t="s">
        <v>781</v>
      </c>
      <c r="G57" s="283" t="s">
        <v>34</v>
      </c>
      <c r="H57" s="284">
        <v>1</v>
      </c>
      <c r="I57" s="376">
        <v>27</v>
      </c>
      <c r="J57" s="376">
        <f t="shared" si="1"/>
        <v>17.55</v>
      </c>
      <c r="K57" s="360">
        <v>0.35</v>
      </c>
      <c r="L57" s="361" t="s">
        <v>773</v>
      </c>
      <c r="M57" s="22" t="str">
        <f>IFERROR(INDEX('Reference Sheet'!$O$2:$O$456, MATCH('HP Laptops'!E57,'Reference Sheet'!$F$2:$F$456,0)),"")</f>
        <v>Accessories</v>
      </c>
    </row>
    <row r="58" spans="1:13">
      <c r="A58" s="324">
        <v>1113</v>
      </c>
      <c r="B58" s="277" t="s">
        <v>700</v>
      </c>
      <c r="C58" s="356" t="s">
        <v>782</v>
      </c>
      <c r="D58" s="277" t="s">
        <v>668</v>
      </c>
      <c r="E58" s="356" t="s">
        <v>782</v>
      </c>
      <c r="F58" s="377" t="s">
        <v>783</v>
      </c>
      <c r="G58" s="283" t="s">
        <v>34</v>
      </c>
      <c r="H58" s="284">
        <v>1</v>
      </c>
      <c r="I58" s="278">
        <v>314</v>
      </c>
      <c r="J58" s="278">
        <f t="shared" si="1"/>
        <v>204.1</v>
      </c>
      <c r="K58" s="279">
        <v>0.35</v>
      </c>
      <c r="L58" s="361" t="s">
        <v>773</v>
      </c>
      <c r="M58" s="22" t="str">
        <f>IFERROR(INDEX('Reference Sheet'!$O$2:$O$456, MATCH('HP Laptops'!E58,'Reference Sheet'!$F$2:$F$456,0)),"")</f>
        <v>Accessories</v>
      </c>
    </row>
    <row r="59" spans="1:13">
      <c r="A59" s="324">
        <v>1114</v>
      </c>
      <c r="B59" s="277" t="s">
        <v>700</v>
      </c>
      <c r="C59" s="378" t="s">
        <v>784</v>
      </c>
      <c r="D59" s="277" t="s">
        <v>668</v>
      </c>
      <c r="E59" s="378" t="s">
        <v>784</v>
      </c>
      <c r="F59" s="377" t="s">
        <v>785</v>
      </c>
      <c r="G59" s="283" t="s">
        <v>34</v>
      </c>
      <c r="H59" s="284">
        <v>1</v>
      </c>
      <c r="I59" s="278">
        <v>335</v>
      </c>
      <c r="J59" s="278">
        <f t="shared" si="1"/>
        <v>217.75</v>
      </c>
      <c r="K59" s="279">
        <v>0.35</v>
      </c>
      <c r="L59" s="361" t="s">
        <v>773</v>
      </c>
      <c r="M59" s="22" t="str">
        <f>IFERROR(INDEX('Reference Sheet'!$O$2:$O$456, MATCH('HP Laptops'!E59,'Reference Sheet'!$F$2:$F$456,0)),"")</f>
        <v>Accessories</v>
      </c>
    </row>
    <row r="60" spans="1:13">
      <c r="A60" s="324">
        <v>1115</v>
      </c>
      <c r="B60" s="277" t="s">
        <v>700</v>
      </c>
      <c r="C60" s="356" t="s">
        <v>786</v>
      </c>
      <c r="D60" s="277" t="s">
        <v>668</v>
      </c>
      <c r="E60" s="356" t="s">
        <v>786</v>
      </c>
      <c r="F60" s="375" t="s">
        <v>787</v>
      </c>
      <c r="G60" s="283" t="s">
        <v>34</v>
      </c>
      <c r="H60" s="284">
        <v>1</v>
      </c>
      <c r="I60" s="376">
        <v>34</v>
      </c>
      <c r="J60" s="376">
        <f t="shared" si="1"/>
        <v>22.1</v>
      </c>
      <c r="K60" s="360">
        <v>0.35</v>
      </c>
      <c r="L60" s="361" t="s">
        <v>773</v>
      </c>
      <c r="M60" s="22" t="str">
        <f>IFERROR(INDEX('Reference Sheet'!$O$2:$O$456, MATCH('HP Laptops'!E60,'Reference Sheet'!$F$2:$F$456,0)),"")</f>
        <v>Accessories</v>
      </c>
    </row>
    <row r="61" spans="1:13" ht="15.75" thickBot="1">
      <c r="A61" s="324">
        <v>1116</v>
      </c>
      <c r="B61" s="277" t="s">
        <v>700</v>
      </c>
      <c r="C61" s="356" t="s">
        <v>788</v>
      </c>
      <c r="D61" s="277" t="s">
        <v>668</v>
      </c>
      <c r="E61" s="356" t="s">
        <v>788</v>
      </c>
      <c r="F61" s="375" t="s">
        <v>789</v>
      </c>
      <c r="G61" s="283" t="s">
        <v>34</v>
      </c>
      <c r="H61" s="284">
        <v>1</v>
      </c>
      <c r="I61" s="376">
        <v>21</v>
      </c>
      <c r="J61" s="376">
        <f t="shared" si="1"/>
        <v>13.65</v>
      </c>
      <c r="K61" s="360">
        <v>0.35</v>
      </c>
      <c r="L61" s="361" t="s">
        <v>773</v>
      </c>
      <c r="M61" s="22" t="str">
        <f>IFERROR(INDEX('Reference Sheet'!$O$2:$O$456, MATCH('HP Laptops'!E61,'Reference Sheet'!$F$2:$F$456,0)),"")</f>
        <v>Peripherals</v>
      </c>
    </row>
    <row r="62" spans="1:13">
      <c r="A62" s="379">
        <v>1117</v>
      </c>
      <c r="B62" s="277" t="s">
        <v>700</v>
      </c>
      <c r="C62" s="380" t="s">
        <v>790</v>
      </c>
      <c r="D62" s="381" t="s">
        <v>668</v>
      </c>
      <c r="E62" s="380" t="s">
        <v>790</v>
      </c>
      <c r="F62" s="382" t="s">
        <v>787</v>
      </c>
      <c r="G62" s="283" t="s">
        <v>34</v>
      </c>
      <c r="H62" s="381">
        <v>1</v>
      </c>
      <c r="I62" s="383">
        <v>21</v>
      </c>
      <c r="J62" s="384">
        <f t="shared" si="1"/>
        <v>13.65</v>
      </c>
      <c r="K62" s="385">
        <v>0.35</v>
      </c>
      <c r="L62" s="386" t="s">
        <v>791</v>
      </c>
      <c r="M62" s="22" t="str">
        <f>IFERROR(INDEX('Reference Sheet'!$O$2:$O$456, MATCH('HP Laptops'!E62,'Reference Sheet'!$F$2:$F$456,0)),"")</f>
        <v>Accessories</v>
      </c>
    </row>
    <row r="63" spans="1:13">
      <c r="A63" s="366">
        <v>1118</v>
      </c>
      <c r="B63" s="277" t="s">
        <v>700</v>
      </c>
      <c r="C63" s="387" t="s">
        <v>792</v>
      </c>
      <c r="D63" s="367" t="s">
        <v>668</v>
      </c>
      <c r="E63" s="387" t="s">
        <v>792</v>
      </c>
      <c r="F63" s="388" t="s">
        <v>793</v>
      </c>
      <c r="G63" s="283" t="s">
        <v>34</v>
      </c>
      <c r="H63" s="367">
        <v>1</v>
      </c>
      <c r="I63" s="389">
        <v>210</v>
      </c>
      <c r="J63" s="364">
        <f t="shared" si="1"/>
        <v>136.5</v>
      </c>
      <c r="K63" s="390">
        <v>0.35</v>
      </c>
      <c r="L63" s="361" t="s">
        <v>791</v>
      </c>
      <c r="M63" s="22" t="str">
        <f>IFERROR(INDEX('Reference Sheet'!$O$2:$O$456, MATCH('HP Laptops'!E63,'Reference Sheet'!$F$2:$F$456,0)),"")</f>
        <v>Accessories</v>
      </c>
    </row>
    <row r="64" spans="1:13">
      <c r="A64" s="366">
        <v>1119</v>
      </c>
      <c r="B64" s="277" t="s">
        <v>700</v>
      </c>
      <c r="C64" s="387" t="s">
        <v>794</v>
      </c>
      <c r="D64" s="367" t="s">
        <v>668</v>
      </c>
      <c r="E64" s="387" t="s">
        <v>794</v>
      </c>
      <c r="F64" s="388" t="s">
        <v>795</v>
      </c>
      <c r="G64" s="283" t="s">
        <v>34</v>
      </c>
      <c r="H64" s="367">
        <v>1</v>
      </c>
      <c r="I64" s="389">
        <v>378</v>
      </c>
      <c r="J64" s="364">
        <f t="shared" si="1"/>
        <v>245.70000000000002</v>
      </c>
      <c r="K64" s="390">
        <v>0.35</v>
      </c>
      <c r="L64" s="361" t="s">
        <v>791</v>
      </c>
      <c r="M64" s="22" t="str">
        <f>IFERROR(INDEX('Reference Sheet'!$O$2:$O$456, MATCH('HP Laptops'!E64,'Reference Sheet'!$F$2:$F$456,0)),"")</f>
        <v>Components</v>
      </c>
    </row>
    <row r="65" spans="1:13">
      <c r="A65" s="366">
        <v>1120</v>
      </c>
      <c r="B65" s="277" t="s">
        <v>700</v>
      </c>
      <c r="C65" s="387" t="s">
        <v>796</v>
      </c>
      <c r="D65" s="367" t="s">
        <v>668</v>
      </c>
      <c r="E65" s="387" t="s">
        <v>796</v>
      </c>
      <c r="F65" s="388" t="s">
        <v>797</v>
      </c>
      <c r="G65" s="283" t="s">
        <v>34</v>
      </c>
      <c r="H65" s="367">
        <v>1</v>
      </c>
      <c r="I65" s="389">
        <v>504</v>
      </c>
      <c r="J65" s="364">
        <f t="shared" si="1"/>
        <v>327.60000000000002</v>
      </c>
      <c r="K65" s="390">
        <v>0.35</v>
      </c>
      <c r="L65" s="361" t="s">
        <v>791</v>
      </c>
      <c r="M65" s="22" t="str">
        <f>IFERROR(INDEX('Reference Sheet'!$O$2:$O$456, MATCH('HP Laptops'!E65,'Reference Sheet'!$F$2:$F$456,0)),"")</f>
        <v>Components</v>
      </c>
    </row>
    <row r="66" spans="1:13">
      <c r="A66" s="366">
        <v>1121</v>
      </c>
      <c r="B66" s="277" t="s">
        <v>700</v>
      </c>
      <c r="C66" s="387" t="s">
        <v>798</v>
      </c>
      <c r="D66" s="367" t="s">
        <v>668</v>
      </c>
      <c r="E66" s="387" t="s">
        <v>798</v>
      </c>
      <c r="F66" s="388" t="s">
        <v>799</v>
      </c>
      <c r="G66" s="283" t="s">
        <v>34</v>
      </c>
      <c r="H66" s="367">
        <v>1</v>
      </c>
      <c r="I66" s="389">
        <v>1008</v>
      </c>
      <c r="J66" s="364">
        <f t="shared" si="1"/>
        <v>655.20000000000005</v>
      </c>
      <c r="K66" s="390">
        <v>0.35</v>
      </c>
      <c r="L66" s="361" t="s">
        <v>791</v>
      </c>
      <c r="M66" s="22" t="str">
        <f>IFERROR(INDEX('Reference Sheet'!$O$2:$O$456, MATCH('HP Laptops'!E66,'Reference Sheet'!$F$2:$F$456,0)),"")</f>
        <v>Components</v>
      </c>
    </row>
    <row r="67" spans="1:13">
      <c r="A67" s="366">
        <v>1122</v>
      </c>
      <c r="B67" s="277" t="s">
        <v>700</v>
      </c>
      <c r="C67" s="387" t="s">
        <v>800</v>
      </c>
      <c r="D67" s="367" t="s">
        <v>668</v>
      </c>
      <c r="E67" s="387" t="s">
        <v>800</v>
      </c>
      <c r="F67" s="388" t="s">
        <v>801</v>
      </c>
      <c r="G67" s="283" t="s">
        <v>34</v>
      </c>
      <c r="H67" s="367">
        <v>1</v>
      </c>
      <c r="I67" s="389">
        <v>419</v>
      </c>
      <c r="J67" s="364">
        <f t="shared" si="1"/>
        <v>272.35000000000002</v>
      </c>
      <c r="K67" s="390">
        <v>0.35</v>
      </c>
      <c r="L67" s="361" t="s">
        <v>791</v>
      </c>
      <c r="M67" s="22" t="str">
        <f>IFERROR(INDEX('Reference Sheet'!$O$2:$O$456, MATCH('HP Laptops'!E67,'Reference Sheet'!$F$2:$F$456,0)),"")</f>
        <v>Components</v>
      </c>
    </row>
    <row r="68" spans="1:13">
      <c r="A68" s="366">
        <v>1123</v>
      </c>
      <c r="B68" s="277" t="s">
        <v>700</v>
      </c>
      <c r="C68" s="387" t="s">
        <v>802</v>
      </c>
      <c r="D68" s="367" t="s">
        <v>668</v>
      </c>
      <c r="E68" s="387" t="s">
        <v>802</v>
      </c>
      <c r="F68" s="388" t="s">
        <v>775</v>
      </c>
      <c r="G68" s="283" t="s">
        <v>34</v>
      </c>
      <c r="H68" s="367">
        <v>1</v>
      </c>
      <c r="I68" s="389">
        <v>839</v>
      </c>
      <c r="J68" s="364">
        <f t="shared" si="1"/>
        <v>545.35</v>
      </c>
      <c r="K68" s="390">
        <v>0.35</v>
      </c>
      <c r="L68" s="361" t="s">
        <v>791</v>
      </c>
      <c r="M68" s="22" t="str">
        <f>IFERROR(INDEX('Reference Sheet'!$O$2:$O$456, MATCH('HP Laptops'!E68,'Reference Sheet'!$F$2:$F$456,0)),"")</f>
        <v>Components</v>
      </c>
    </row>
    <row r="69" spans="1:13">
      <c r="A69" s="366">
        <v>1124</v>
      </c>
      <c r="B69" s="277" t="s">
        <v>700</v>
      </c>
      <c r="C69" s="387" t="s">
        <v>803</v>
      </c>
      <c r="D69" s="367" t="s">
        <v>668</v>
      </c>
      <c r="E69" s="387" t="s">
        <v>803</v>
      </c>
      <c r="F69" s="388" t="s">
        <v>783</v>
      </c>
      <c r="G69" s="283" t="s">
        <v>34</v>
      </c>
      <c r="H69" s="367">
        <v>1</v>
      </c>
      <c r="I69" s="389">
        <v>314</v>
      </c>
      <c r="J69" s="364">
        <f t="shared" si="1"/>
        <v>204.1</v>
      </c>
      <c r="K69" s="390">
        <v>0.35</v>
      </c>
      <c r="L69" s="361" t="s">
        <v>791</v>
      </c>
      <c r="M69" s="22" t="str">
        <f>IFERROR(INDEX('Reference Sheet'!$O$2:$O$456, MATCH('HP Laptops'!E69,'Reference Sheet'!$F$2:$F$456,0)),"")</f>
        <v>Accessories</v>
      </c>
    </row>
    <row r="70" spans="1:13">
      <c r="A70" s="366">
        <v>1125</v>
      </c>
      <c r="B70" s="277" t="s">
        <v>700</v>
      </c>
      <c r="C70" s="387" t="s">
        <v>784</v>
      </c>
      <c r="D70" s="367" t="s">
        <v>668</v>
      </c>
      <c r="E70" s="387" t="s">
        <v>784</v>
      </c>
      <c r="F70" s="388" t="s">
        <v>785</v>
      </c>
      <c r="G70" s="283" t="s">
        <v>34</v>
      </c>
      <c r="H70" s="367">
        <v>1</v>
      </c>
      <c r="I70" s="389">
        <v>335</v>
      </c>
      <c r="J70" s="364">
        <f t="shared" si="1"/>
        <v>217.75</v>
      </c>
      <c r="K70" s="390">
        <v>0.35</v>
      </c>
      <c r="L70" s="361" t="s">
        <v>791</v>
      </c>
      <c r="M70" s="22" t="str">
        <f>IFERROR(INDEX('Reference Sheet'!$O$2:$O$456, MATCH('HP Laptops'!E70,'Reference Sheet'!$F$2:$F$456,0)),"")</f>
        <v>Accessories</v>
      </c>
    </row>
    <row r="71" spans="1:13">
      <c r="A71" s="366">
        <v>1126</v>
      </c>
      <c r="B71" s="277" t="s">
        <v>700</v>
      </c>
      <c r="C71" s="391" t="s">
        <v>804</v>
      </c>
      <c r="D71" s="392" t="s">
        <v>668</v>
      </c>
      <c r="E71" s="391" t="s">
        <v>804</v>
      </c>
      <c r="F71" s="391" t="s">
        <v>805</v>
      </c>
      <c r="G71" s="283" t="s">
        <v>34</v>
      </c>
      <c r="H71" s="367">
        <v>1</v>
      </c>
      <c r="I71" s="393">
        <v>21</v>
      </c>
      <c r="J71" s="393">
        <f t="shared" si="1"/>
        <v>13.65</v>
      </c>
      <c r="K71" s="372">
        <v>0.35</v>
      </c>
      <c r="L71" s="394" t="s">
        <v>806</v>
      </c>
      <c r="M71" s="22" t="str">
        <f>IFERROR(INDEX('Reference Sheet'!$O$2:$O$456, MATCH('HP Laptops'!E71,'Reference Sheet'!$F$2:$F$456,0)),"")</f>
        <v>Accessories</v>
      </c>
    </row>
    <row r="72" spans="1:13">
      <c r="A72" s="324">
        <v>1127</v>
      </c>
      <c r="B72" s="277" t="s">
        <v>700</v>
      </c>
      <c r="C72" s="395" t="s">
        <v>807</v>
      </c>
      <c r="D72" s="396" t="s">
        <v>668</v>
      </c>
      <c r="E72" s="395" t="s">
        <v>807</v>
      </c>
      <c r="F72" s="395" t="s">
        <v>808</v>
      </c>
      <c r="G72" s="283" t="s">
        <v>34</v>
      </c>
      <c r="H72" s="277">
        <v>1</v>
      </c>
      <c r="I72" s="364">
        <v>158</v>
      </c>
      <c r="J72" s="364">
        <f t="shared" si="1"/>
        <v>102.7</v>
      </c>
      <c r="K72" s="279">
        <v>0.35</v>
      </c>
      <c r="L72" s="361" t="s">
        <v>806</v>
      </c>
      <c r="M72" s="22" t="str">
        <f>IFERROR(INDEX('Reference Sheet'!$O$2:$O$456, MATCH('HP Laptops'!E72,'Reference Sheet'!$F$2:$F$456,0)),"")</f>
        <v>Accessories</v>
      </c>
    </row>
    <row r="73" spans="1:13">
      <c r="A73" s="324">
        <v>1128</v>
      </c>
      <c r="B73" s="277" t="s">
        <v>700</v>
      </c>
      <c r="C73" s="395" t="s">
        <v>809</v>
      </c>
      <c r="D73" s="396" t="s">
        <v>668</v>
      </c>
      <c r="E73" s="395" t="s">
        <v>809</v>
      </c>
      <c r="F73" s="395" t="s">
        <v>810</v>
      </c>
      <c r="G73" s="283" t="s">
        <v>34</v>
      </c>
      <c r="H73" s="277">
        <v>1</v>
      </c>
      <c r="I73" s="364">
        <v>231</v>
      </c>
      <c r="J73" s="364">
        <f t="shared" si="1"/>
        <v>150.15</v>
      </c>
      <c r="K73" s="279">
        <v>0.35</v>
      </c>
      <c r="L73" s="361" t="s">
        <v>806</v>
      </c>
      <c r="M73" s="22" t="str">
        <f>IFERROR(INDEX('Reference Sheet'!$O$2:$O$456, MATCH('HP Laptops'!E73,'Reference Sheet'!$F$2:$F$456,0)),"")</f>
        <v>Components</v>
      </c>
    </row>
    <row r="74" spans="1:13">
      <c r="A74" s="324">
        <v>1129</v>
      </c>
      <c r="B74" s="277" t="s">
        <v>700</v>
      </c>
      <c r="C74" s="395" t="s">
        <v>811</v>
      </c>
      <c r="D74" s="396" t="s">
        <v>668</v>
      </c>
      <c r="E74" s="395" t="s">
        <v>811</v>
      </c>
      <c r="F74" s="395" t="s">
        <v>812</v>
      </c>
      <c r="G74" s="283" t="s">
        <v>34</v>
      </c>
      <c r="H74" s="277">
        <v>1</v>
      </c>
      <c r="I74" s="364">
        <v>147</v>
      </c>
      <c r="J74" s="364">
        <f t="shared" si="1"/>
        <v>95.55</v>
      </c>
      <c r="K74" s="279">
        <v>0.35</v>
      </c>
      <c r="L74" s="361" t="s">
        <v>806</v>
      </c>
      <c r="M74" s="22" t="str">
        <f>IFERROR(INDEX('Reference Sheet'!$O$2:$O$456, MATCH('HP Laptops'!E74,'Reference Sheet'!$F$2:$F$456,0)),"")</f>
        <v>Components</v>
      </c>
    </row>
    <row r="75" spans="1:13">
      <c r="A75" s="324">
        <v>1130</v>
      </c>
      <c r="B75" s="277" t="s">
        <v>700</v>
      </c>
      <c r="C75" s="395" t="s">
        <v>813</v>
      </c>
      <c r="D75" s="396" t="s">
        <v>668</v>
      </c>
      <c r="E75" s="395" t="s">
        <v>813</v>
      </c>
      <c r="F75" s="395" t="s">
        <v>814</v>
      </c>
      <c r="G75" s="283" t="s">
        <v>34</v>
      </c>
      <c r="H75" s="277">
        <v>1</v>
      </c>
      <c r="I75" s="364">
        <v>262</v>
      </c>
      <c r="J75" s="364">
        <f t="shared" si="1"/>
        <v>170.3</v>
      </c>
      <c r="K75" s="279">
        <v>0.35</v>
      </c>
      <c r="L75" s="361" t="s">
        <v>806</v>
      </c>
      <c r="M75" s="22" t="str">
        <f>IFERROR(INDEX('Reference Sheet'!$O$2:$O$456, MATCH('HP Laptops'!E75,'Reference Sheet'!$F$2:$F$456,0)),"")</f>
        <v>Components</v>
      </c>
    </row>
    <row r="76" spans="1:13">
      <c r="A76" s="324">
        <v>1131</v>
      </c>
      <c r="B76" s="277" t="s">
        <v>700</v>
      </c>
      <c r="C76" s="395" t="s">
        <v>815</v>
      </c>
      <c r="D76" s="396" t="s">
        <v>668</v>
      </c>
      <c r="E76" s="395" t="s">
        <v>815</v>
      </c>
      <c r="F76" s="395" t="s">
        <v>772</v>
      </c>
      <c r="G76" s="283" t="s">
        <v>34</v>
      </c>
      <c r="H76" s="277">
        <v>1</v>
      </c>
      <c r="I76" s="364">
        <v>524</v>
      </c>
      <c r="J76" s="364">
        <f t="shared" si="1"/>
        <v>340.6</v>
      </c>
      <c r="K76" s="279">
        <v>0.35</v>
      </c>
      <c r="L76" s="361" t="s">
        <v>806</v>
      </c>
      <c r="M76" s="22" t="str">
        <f>IFERROR(INDEX('Reference Sheet'!$O$2:$O$456, MATCH('HP Laptops'!E76,'Reference Sheet'!$F$2:$F$456,0)),"")</f>
        <v>Components</v>
      </c>
    </row>
    <row r="77" spans="1:13">
      <c r="A77" s="324">
        <v>1132</v>
      </c>
      <c r="B77" s="277" t="s">
        <v>700</v>
      </c>
      <c r="C77" s="356" t="s">
        <v>816</v>
      </c>
      <c r="D77" s="396" t="s">
        <v>668</v>
      </c>
      <c r="E77" s="356" t="s">
        <v>816</v>
      </c>
      <c r="F77" s="363" t="s">
        <v>817</v>
      </c>
      <c r="G77" s="283" t="s">
        <v>34</v>
      </c>
      <c r="H77" s="277">
        <v>1</v>
      </c>
      <c r="I77" s="364">
        <v>1679</v>
      </c>
      <c r="J77" s="364">
        <f t="shared" si="1"/>
        <v>1091.3500000000001</v>
      </c>
      <c r="K77" s="279">
        <v>0.35</v>
      </c>
      <c r="L77" s="361" t="s">
        <v>806</v>
      </c>
      <c r="M77" s="22" t="str">
        <f>IFERROR(INDEX('Reference Sheet'!$O$2:$O$456, MATCH('HP Laptops'!E77,'Reference Sheet'!$F$2:$F$456,0)),"")</f>
        <v>Components</v>
      </c>
    </row>
    <row r="78" spans="1:13">
      <c r="A78" s="324">
        <v>1133</v>
      </c>
      <c r="B78" s="277" t="s">
        <v>700</v>
      </c>
      <c r="C78" s="356" t="s">
        <v>818</v>
      </c>
      <c r="D78" s="396" t="s">
        <v>668</v>
      </c>
      <c r="E78" s="356" t="s">
        <v>818</v>
      </c>
      <c r="F78" s="363" t="s">
        <v>797</v>
      </c>
      <c r="G78" s="283" t="s">
        <v>34</v>
      </c>
      <c r="H78" s="277">
        <v>1</v>
      </c>
      <c r="I78" s="364">
        <v>504</v>
      </c>
      <c r="J78" s="364">
        <f t="shared" si="1"/>
        <v>327.60000000000002</v>
      </c>
      <c r="K78" s="279">
        <v>0.35</v>
      </c>
      <c r="L78" s="361" t="s">
        <v>806</v>
      </c>
      <c r="M78" s="22" t="str">
        <f>IFERROR(INDEX('Reference Sheet'!$O$2:$O$456, MATCH('HP Laptops'!E78,'Reference Sheet'!$F$2:$F$456,0)),"")</f>
        <v>Components</v>
      </c>
    </row>
    <row r="79" spans="1:13">
      <c r="A79" s="324">
        <v>1134</v>
      </c>
      <c r="B79" s="277" t="s">
        <v>700</v>
      </c>
      <c r="C79" s="356" t="s">
        <v>819</v>
      </c>
      <c r="D79" s="396" t="s">
        <v>668</v>
      </c>
      <c r="E79" s="356" t="s">
        <v>819</v>
      </c>
      <c r="F79" s="363" t="s">
        <v>799</v>
      </c>
      <c r="G79" s="283" t="s">
        <v>34</v>
      </c>
      <c r="H79" s="277">
        <v>1</v>
      </c>
      <c r="I79" s="364">
        <v>1008</v>
      </c>
      <c r="J79" s="364">
        <f t="shared" si="1"/>
        <v>655.20000000000005</v>
      </c>
      <c r="K79" s="279">
        <v>0.35</v>
      </c>
      <c r="L79" s="361" t="s">
        <v>806</v>
      </c>
      <c r="M79" s="22" t="str">
        <f>IFERROR(INDEX('Reference Sheet'!$O$2:$O$456, MATCH('HP Laptops'!E79,'Reference Sheet'!$F$2:$F$456,0)),"")</f>
        <v>Components</v>
      </c>
    </row>
    <row r="80" spans="1:13">
      <c r="A80" s="397" t="s">
        <v>820</v>
      </c>
      <c r="B80" s="398"/>
      <c r="C80" s="398"/>
      <c r="D80" s="398"/>
      <c r="E80" s="398"/>
      <c r="F80" s="398"/>
      <c r="G80" s="398"/>
      <c r="H80" s="398"/>
      <c r="I80" s="398"/>
      <c r="J80" s="398"/>
      <c r="K80" s="398"/>
      <c r="L80" s="399"/>
      <c r="M80" s="22" t="str">
        <f>IFERROR(INDEX('Reference Sheet'!$O$2:$O$456, MATCH('HP Laptops'!E80,'Reference Sheet'!$F$2:$F$456,0)),"")</f>
        <v/>
      </c>
    </row>
    <row r="81" spans="1:13">
      <c r="A81" s="400">
        <v>2000</v>
      </c>
      <c r="B81" s="325" t="s">
        <v>700</v>
      </c>
      <c r="C81" s="325" t="s">
        <v>821</v>
      </c>
      <c r="D81" s="325" t="s">
        <v>668</v>
      </c>
      <c r="E81" s="401" t="s">
        <v>821</v>
      </c>
      <c r="F81" s="327" t="s">
        <v>822</v>
      </c>
      <c r="G81" s="328" t="s">
        <v>34</v>
      </c>
      <c r="H81" s="325">
        <v>1</v>
      </c>
      <c r="I81" s="402">
        <v>220</v>
      </c>
      <c r="J81" s="402">
        <f>+I81*(1-K81)</f>
        <v>176</v>
      </c>
      <c r="K81" s="329">
        <v>0.2</v>
      </c>
      <c r="L81" s="403" t="s">
        <v>823</v>
      </c>
      <c r="M81" s="22" t="str">
        <f>IFERROR(INDEX('Reference Sheet'!$O$2:$O$456, MATCH('HP Laptops'!E81,'Reference Sheet'!$F$2:$F$456,0)),"")</f>
        <v>Services</v>
      </c>
    </row>
    <row r="82" spans="1:13">
      <c r="A82" s="400">
        <v>2001</v>
      </c>
      <c r="B82" s="325" t="s">
        <v>700</v>
      </c>
      <c r="C82" s="325" t="s">
        <v>824</v>
      </c>
      <c r="D82" s="325" t="s">
        <v>668</v>
      </c>
      <c r="E82" s="401" t="s">
        <v>824</v>
      </c>
      <c r="F82" s="327" t="s">
        <v>825</v>
      </c>
      <c r="G82" s="328" t="s">
        <v>34</v>
      </c>
      <c r="H82" s="325">
        <v>1</v>
      </c>
      <c r="I82" s="402">
        <v>314</v>
      </c>
      <c r="J82" s="402">
        <f>+I82*(1-K82)</f>
        <v>251.20000000000002</v>
      </c>
      <c r="K82" s="329">
        <v>0.2</v>
      </c>
      <c r="L82" s="403" t="s">
        <v>823</v>
      </c>
      <c r="M82" s="22" t="str">
        <f>IFERROR(INDEX('Reference Sheet'!$O$2:$O$456, MATCH('HP Laptops'!E82,'Reference Sheet'!$F$2:$F$456,0)),"")</f>
        <v>Services</v>
      </c>
    </row>
    <row r="83" spans="1:13">
      <c r="A83" s="400">
        <v>2002</v>
      </c>
      <c r="B83" s="325" t="s">
        <v>700</v>
      </c>
      <c r="C83" s="325" t="s">
        <v>826</v>
      </c>
      <c r="D83" s="325" t="s">
        <v>668</v>
      </c>
      <c r="E83" s="401" t="s">
        <v>826</v>
      </c>
      <c r="F83" s="327" t="s">
        <v>822</v>
      </c>
      <c r="G83" s="328" t="s">
        <v>34</v>
      </c>
      <c r="H83" s="325">
        <v>1</v>
      </c>
      <c r="I83" s="402">
        <v>136</v>
      </c>
      <c r="J83" s="402">
        <f>+I83*(1-K83)</f>
        <v>108.80000000000001</v>
      </c>
      <c r="K83" s="329">
        <v>0.2</v>
      </c>
      <c r="L83" s="403" t="s">
        <v>827</v>
      </c>
      <c r="M83" s="22" t="str">
        <f>IFERROR(INDEX('Reference Sheet'!$O$2:$O$456, MATCH('HP Laptops'!E83,'Reference Sheet'!$F$2:$F$456,0)),"")</f>
        <v>Services</v>
      </c>
    </row>
    <row r="84" spans="1:13">
      <c r="A84" s="400">
        <v>2003</v>
      </c>
      <c r="B84" s="325" t="s">
        <v>700</v>
      </c>
      <c r="C84" s="325" t="s">
        <v>828</v>
      </c>
      <c r="D84" s="325" t="s">
        <v>668</v>
      </c>
      <c r="E84" s="401" t="s">
        <v>828</v>
      </c>
      <c r="F84" s="327" t="s">
        <v>825</v>
      </c>
      <c r="G84" s="328" t="s">
        <v>34</v>
      </c>
      <c r="H84" s="325">
        <v>1</v>
      </c>
      <c r="I84" s="402">
        <v>272</v>
      </c>
      <c r="J84" s="402">
        <f>+I84*(1-K84)</f>
        <v>217.60000000000002</v>
      </c>
      <c r="K84" s="329">
        <v>0.2</v>
      </c>
      <c r="L84" s="403" t="s">
        <v>827</v>
      </c>
      <c r="M84" s="22" t="str">
        <f>IFERROR(INDEX('Reference Sheet'!$O$2:$O$456, MATCH('HP Laptops'!E84,'Reference Sheet'!$F$2:$F$456,0)),"")</f>
        <v>Services</v>
      </c>
    </row>
    <row r="85" spans="1:13">
      <c r="A85" s="404">
        <v>2004</v>
      </c>
      <c r="B85" s="325" t="s">
        <v>700</v>
      </c>
      <c r="C85" s="325" t="s">
        <v>829</v>
      </c>
      <c r="D85" s="325" t="s">
        <v>668</v>
      </c>
      <c r="E85" s="401" t="s">
        <v>829</v>
      </c>
      <c r="F85" s="403" t="s">
        <v>830</v>
      </c>
      <c r="G85" s="328" t="s">
        <v>34</v>
      </c>
      <c r="H85" s="325">
        <v>1</v>
      </c>
      <c r="I85" s="405">
        <v>167</v>
      </c>
      <c r="J85" s="405">
        <f>+I85*(1-K85)</f>
        <v>133.6</v>
      </c>
      <c r="K85" s="406">
        <v>0.2</v>
      </c>
      <c r="L85" s="327" t="s">
        <v>827</v>
      </c>
      <c r="M85" s="22" t="str">
        <f>IFERROR(INDEX('Reference Sheet'!$O$2:$O$456, MATCH('HP Laptops'!E85,'Reference Sheet'!$F$2:$F$456,0)),"")</f>
        <v>Services</v>
      </c>
    </row>
    <row r="86" spans="1:13">
      <c r="A86" s="407" t="s">
        <v>648</v>
      </c>
      <c r="B86" s="262"/>
      <c r="C86" s="262"/>
      <c r="D86" s="262"/>
      <c r="E86" s="262"/>
      <c r="F86" s="262"/>
      <c r="G86" s="262"/>
      <c r="H86" s="262"/>
      <c r="I86" s="262"/>
      <c r="J86" s="262"/>
      <c r="K86" s="262"/>
      <c r="L86" s="408"/>
      <c r="M86" s="22" t="str">
        <f>IFERROR(INDEX('Reference Sheet'!$O$2:$O$456, MATCH('HP Laptops'!E86,'Reference Sheet'!$F$2:$F$456,0)),"")</f>
        <v/>
      </c>
    </row>
    <row r="87" spans="1:13">
      <c r="A87" s="344">
        <v>3000</v>
      </c>
      <c r="B87" s="325">
        <v>81110000</v>
      </c>
      <c r="C87" s="325" t="s">
        <v>831</v>
      </c>
      <c r="D87" s="287" t="s">
        <v>832</v>
      </c>
      <c r="E87" s="325" t="s">
        <v>831</v>
      </c>
      <c r="F87" s="409" t="s">
        <v>833</v>
      </c>
      <c r="G87" s="328" t="s">
        <v>34</v>
      </c>
      <c r="H87" s="325">
        <v>1</v>
      </c>
      <c r="I87" s="402">
        <v>43</v>
      </c>
      <c r="J87" s="402">
        <f>+I87*(1-K87)</f>
        <v>35.69</v>
      </c>
      <c r="K87" s="329">
        <v>0.17</v>
      </c>
      <c r="L87" s="403" t="s">
        <v>834</v>
      </c>
      <c r="M87" s="22" t="str">
        <f>IFERROR(INDEX('Reference Sheet'!$O$2:$O$456, MATCH('HP Laptops'!E87,'Reference Sheet'!$F$2:$F$456,0)),"")</f>
        <v>Services</v>
      </c>
    </row>
    <row r="88" spans="1:13" ht="25.5">
      <c r="A88" s="344">
        <v>3001</v>
      </c>
      <c r="B88" s="325">
        <v>81110000</v>
      </c>
      <c r="C88" s="325" t="s">
        <v>835</v>
      </c>
      <c r="D88" s="287" t="s">
        <v>832</v>
      </c>
      <c r="E88" s="325" t="s">
        <v>835</v>
      </c>
      <c r="F88" s="409" t="s">
        <v>836</v>
      </c>
      <c r="G88" s="328" t="s">
        <v>34</v>
      </c>
      <c r="H88" s="325">
        <v>1</v>
      </c>
      <c r="I88" s="402">
        <v>11</v>
      </c>
      <c r="J88" s="402">
        <f>+I88*(1-K88)</f>
        <v>9.129999999999999</v>
      </c>
      <c r="K88" s="329">
        <v>0.17</v>
      </c>
      <c r="L88" s="403" t="s">
        <v>837</v>
      </c>
      <c r="M88" s="22" t="str">
        <f>IFERROR(INDEX('Reference Sheet'!$O$2:$O$456, MATCH('HP Laptops'!E88,'Reference Sheet'!$F$2:$F$456,0)),"")</f>
        <v>Services</v>
      </c>
    </row>
    <row r="89" spans="1:13">
      <c r="A89" s="344">
        <v>3002</v>
      </c>
      <c r="B89" s="325">
        <v>81110000</v>
      </c>
      <c r="C89" s="325" t="s">
        <v>838</v>
      </c>
      <c r="D89" s="287" t="s">
        <v>832</v>
      </c>
      <c r="E89" s="325" t="s">
        <v>838</v>
      </c>
      <c r="F89" s="409" t="s">
        <v>839</v>
      </c>
      <c r="G89" s="328" t="s">
        <v>34</v>
      </c>
      <c r="H89" s="325">
        <v>1</v>
      </c>
      <c r="I89" s="402" t="s">
        <v>838</v>
      </c>
      <c r="J89" s="402" t="s">
        <v>838</v>
      </c>
      <c r="K89" s="329">
        <v>0.17</v>
      </c>
      <c r="L89" s="403" t="s">
        <v>840</v>
      </c>
      <c r="M89" s="22" t="str">
        <f>IFERROR(INDEX('Reference Sheet'!$O$2:$O$456, MATCH('HP Laptops'!E89,'Reference Sheet'!$F$2:$F$456,0)),"")</f>
        <v>Services</v>
      </c>
    </row>
    <row r="90" spans="1:13">
      <c r="A90" s="327">
        <v>3003</v>
      </c>
      <c r="B90" s="325">
        <v>81110000</v>
      </c>
      <c r="C90" s="325" t="s">
        <v>838</v>
      </c>
      <c r="D90" s="287" t="s">
        <v>832</v>
      </c>
      <c r="E90" s="325" t="s">
        <v>838</v>
      </c>
      <c r="F90" s="409" t="s">
        <v>841</v>
      </c>
      <c r="G90" s="328" t="s">
        <v>34</v>
      </c>
      <c r="H90" s="325">
        <v>1</v>
      </c>
      <c r="I90" s="402" t="s">
        <v>838</v>
      </c>
      <c r="J90" s="402" t="s">
        <v>838</v>
      </c>
      <c r="K90" s="329">
        <v>0.17</v>
      </c>
      <c r="L90" s="403" t="s">
        <v>842</v>
      </c>
      <c r="M90" s="22" t="str">
        <f>IFERROR(INDEX('Reference Sheet'!$O$2:$O$456, MATCH('HP Laptops'!E90,'Reference Sheet'!$F$2:$F$456,0)),"")</f>
        <v>Services</v>
      </c>
    </row>
    <row r="91" spans="1:13">
      <c r="A91" s="327">
        <v>3004</v>
      </c>
      <c r="B91" s="325">
        <v>81110000</v>
      </c>
      <c r="C91" s="325" t="s">
        <v>843</v>
      </c>
      <c r="D91" s="287" t="s">
        <v>832</v>
      </c>
      <c r="E91" s="325" t="s">
        <v>843</v>
      </c>
      <c r="F91" s="409" t="s">
        <v>844</v>
      </c>
      <c r="G91" s="328" t="s">
        <v>34</v>
      </c>
      <c r="H91" s="325">
        <v>1</v>
      </c>
      <c r="I91" s="402">
        <v>26</v>
      </c>
      <c r="J91" s="402">
        <f>+I91*(1-K91)</f>
        <v>21.58</v>
      </c>
      <c r="K91" s="329">
        <v>0.17</v>
      </c>
      <c r="L91" s="403" t="s">
        <v>845</v>
      </c>
      <c r="M91" s="22" t="str">
        <f>IFERROR(INDEX('Reference Sheet'!$O$2:$O$456, MATCH('HP Laptops'!E91,'Reference Sheet'!$F$2:$F$456,0)),"")</f>
        <v>Services</v>
      </c>
    </row>
    <row r="92" spans="1:13">
      <c r="A92" s="327">
        <v>3005</v>
      </c>
      <c r="B92" s="325">
        <v>81110000</v>
      </c>
      <c r="C92" s="325" t="s">
        <v>846</v>
      </c>
      <c r="D92" s="287" t="s">
        <v>832</v>
      </c>
      <c r="E92" s="325" t="s">
        <v>846</v>
      </c>
      <c r="F92" s="409" t="s">
        <v>847</v>
      </c>
      <c r="G92" s="328" t="s">
        <v>34</v>
      </c>
      <c r="H92" s="325">
        <v>1</v>
      </c>
      <c r="I92" s="402">
        <v>11</v>
      </c>
      <c r="J92" s="402">
        <f>+I92*(1-K92)</f>
        <v>9.129999999999999</v>
      </c>
      <c r="K92" s="329">
        <v>0.17</v>
      </c>
      <c r="L92" s="403" t="s">
        <v>848</v>
      </c>
      <c r="M92" s="22" t="str">
        <f>IFERROR(INDEX('Reference Sheet'!$O$2:$O$456, MATCH('HP Laptops'!E92,'Reference Sheet'!$F$2:$F$456,0)),"")</f>
        <v>Services</v>
      </c>
    </row>
    <row r="93" spans="1:13">
      <c r="A93" s="327" t="s">
        <v>849</v>
      </c>
      <c r="B93" s="325">
        <v>81110000</v>
      </c>
      <c r="C93" s="325" t="s">
        <v>850</v>
      </c>
      <c r="D93" s="287" t="s">
        <v>832</v>
      </c>
      <c r="E93" s="325" t="s">
        <v>850</v>
      </c>
      <c r="F93" s="410" t="s">
        <v>851</v>
      </c>
      <c r="G93" s="328" t="s">
        <v>34</v>
      </c>
      <c r="H93" s="325">
        <v>1</v>
      </c>
      <c r="I93" s="402">
        <v>49</v>
      </c>
      <c r="J93" s="402">
        <f>+I93*(1-K93)</f>
        <v>40.669999999999995</v>
      </c>
      <c r="K93" s="406">
        <v>0.17</v>
      </c>
      <c r="L93" s="403" t="s">
        <v>852</v>
      </c>
      <c r="M93" s="22" t="str">
        <f>IFERROR(INDEX('Reference Sheet'!$O$2:$O$456, MATCH('HP Laptops'!E93,'Reference Sheet'!$F$2:$F$456,0)),"")</f>
        <v>Services</v>
      </c>
    </row>
    <row r="94" spans="1:13" ht="25.5">
      <c r="A94" s="327">
        <v>3007</v>
      </c>
      <c r="B94" s="325">
        <v>81110000</v>
      </c>
      <c r="C94" s="325" t="s">
        <v>853</v>
      </c>
      <c r="D94" s="287" t="s">
        <v>832</v>
      </c>
      <c r="E94" s="325" t="s">
        <v>853</v>
      </c>
      <c r="F94" s="409" t="s">
        <v>854</v>
      </c>
      <c r="G94" s="328" t="s">
        <v>34</v>
      </c>
      <c r="H94" s="325">
        <v>1</v>
      </c>
      <c r="I94" s="402">
        <v>79</v>
      </c>
      <c r="J94" s="402">
        <f>+I94*(1-K94)</f>
        <v>65.569999999999993</v>
      </c>
      <c r="K94" s="329">
        <v>0.17</v>
      </c>
      <c r="L94" s="403" t="s">
        <v>855</v>
      </c>
      <c r="M94" s="22" t="str">
        <f>IFERROR(INDEX('Reference Sheet'!$O$2:$O$456, MATCH('HP Laptops'!E94,'Reference Sheet'!$F$2:$F$456,0)),"")</f>
        <v>Services</v>
      </c>
    </row>
    <row r="95" spans="1:13">
      <c r="A95" s="411"/>
      <c r="B95" s="411"/>
      <c r="C95" s="411"/>
      <c r="D95" s="411"/>
      <c r="E95" s="411"/>
      <c r="F95" s="412"/>
      <c r="G95" s="413"/>
      <c r="H95" s="411"/>
      <c r="I95" s="414"/>
      <c r="J95" s="414"/>
      <c r="K95" s="415"/>
      <c r="L95" s="416"/>
      <c r="M95" s="22" t="str">
        <f>IFERROR(INDEX('Reference Sheet'!$O$2:$O$456, MATCH('HP Laptops'!E95,'Reference Sheet'!$F$2:$F$456,0)),"")</f>
        <v/>
      </c>
    </row>
    <row r="96" spans="1:13">
      <c r="A96" s="417" t="s">
        <v>856</v>
      </c>
      <c r="B96" s="411"/>
      <c r="C96" s="411"/>
      <c r="D96" s="411"/>
      <c r="E96" s="411"/>
      <c r="F96" s="412"/>
      <c r="G96" s="413"/>
      <c r="H96" s="411"/>
      <c r="I96" s="414"/>
      <c r="J96" s="414"/>
      <c r="K96" s="415"/>
      <c r="L96" s="416"/>
      <c r="M96" s="22" t="str">
        <f>IFERROR(INDEX('Reference Sheet'!$O$2:$O$456, MATCH('HP Laptops'!E96,'Reference Sheet'!$F$2:$F$456,0)),"")</f>
        <v/>
      </c>
    </row>
    <row r="97" spans="13:13">
      <c r="M97" s="22" t="str">
        <f>IFERROR(INDEX('Reference Sheet'!$O$2:$O$456, MATCH('HP Laptops'!E97,'Reference Sheet'!$F$2:$F$456,0)),"")</f>
        <v/>
      </c>
    </row>
    <row r="98" spans="13:13">
      <c r="M98" s="22" t="str">
        <f>IFERROR(INDEX('Reference Sheet'!$O$2:$O$456, MATCH('HP Laptops'!E98,'Reference Sheet'!$F$2:$F$456,0)),"")</f>
        <v/>
      </c>
    </row>
    <row r="99" spans="13:13">
      <c r="M99" s="22" t="str">
        <f>IFERROR(INDEX('Reference Sheet'!$O$2:$O$456, MATCH('HP Laptops'!E99,'Reference Sheet'!$F$2:$F$456,0)),"")</f>
        <v/>
      </c>
    </row>
    <row r="100" spans="13:13">
      <c r="M100" s="22" t="str">
        <f>IFERROR(INDEX('Reference Sheet'!$O$2:$O$456, MATCH('HP Laptops'!E100,'Reference Sheet'!$F$2:$F$456,0)),"")</f>
        <v/>
      </c>
    </row>
    <row r="101" spans="13:13">
      <c r="M101" s="22" t="str">
        <f>IFERROR(INDEX('Reference Sheet'!$O$2:$O$456, MATCH('HP Laptops'!E101,'Reference Sheet'!$F$2:$F$456,0)),"")</f>
        <v/>
      </c>
    </row>
    <row r="102" spans="13:13">
      <c r="M102" s="22" t="str">
        <f>IFERROR(INDEX('Reference Sheet'!$O$2:$O$456, MATCH('HP Laptops'!E102,'Reference Sheet'!$F$2:$F$456,0)),"")</f>
        <v/>
      </c>
    </row>
    <row r="103" spans="13:13">
      <c r="M103" s="22" t="str">
        <f>IFERROR(INDEX('Reference Sheet'!$O$2:$O$456, MATCH('HP Laptops'!E103,'Reference Sheet'!$F$2:$F$456,0)),"")</f>
        <v/>
      </c>
    </row>
    <row r="104" spans="13:13">
      <c r="M104" s="22" t="str">
        <f>IFERROR(INDEX('Reference Sheet'!$O$2:$O$456, MATCH('HP Laptops'!E104,'Reference Sheet'!$F$2:$F$456,0)),"")</f>
        <v/>
      </c>
    </row>
    <row r="105" spans="13:13">
      <c r="M105" s="22" t="str">
        <f>IFERROR(INDEX('Reference Sheet'!$O$2:$O$456, MATCH('HP Laptops'!E105,'Reference Sheet'!$F$2:$F$456,0)),"")</f>
        <v/>
      </c>
    </row>
    <row r="106" spans="13:13">
      <c r="M106" s="22" t="str">
        <f>IFERROR(INDEX('Reference Sheet'!$O$2:$O$456, MATCH('HP Laptops'!E106,'Reference Sheet'!$F$2:$F$456,0)),"")</f>
        <v/>
      </c>
    </row>
    <row r="107" spans="13:13">
      <c r="M107" s="22" t="str">
        <f>IFERROR(INDEX('Reference Sheet'!$O$2:$O$456, MATCH('HP Laptops'!E107,'Reference Sheet'!$F$2:$F$456,0)),"")</f>
        <v/>
      </c>
    </row>
    <row r="108" spans="13:13">
      <c r="M108" s="22" t="str">
        <f>IFERROR(INDEX('Reference Sheet'!$O$2:$O$456, MATCH('HP Laptops'!E108,'Reference Sheet'!$F$2:$F$456,0)),"")</f>
        <v/>
      </c>
    </row>
    <row r="109" spans="13:13">
      <c r="M109" s="22" t="str">
        <f>IFERROR(INDEX('Reference Sheet'!$O$2:$O$456, MATCH('HP Laptops'!E109,'Reference Sheet'!$F$2:$F$456,0)),"")</f>
        <v/>
      </c>
    </row>
    <row r="110" spans="13:13">
      <c r="M110" s="22" t="str">
        <f>IFERROR(INDEX('Reference Sheet'!$O$2:$O$456, MATCH('HP Laptops'!E110,'Reference Sheet'!$F$2:$F$456,0)),"")</f>
        <v/>
      </c>
    </row>
    <row r="111" spans="13:13">
      <c r="M111" s="22" t="str">
        <f>IFERROR(INDEX('Reference Sheet'!$O$2:$O$456, MATCH('HP Laptops'!E111,'Reference Sheet'!$F$2:$F$456,0)),"")</f>
        <v/>
      </c>
    </row>
    <row r="112" spans="13:13">
      <c r="M112" s="22" t="str">
        <f>IFERROR(INDEX('Reference Sheet'!$O$2:$O$456, MATCH('HP Laptops'!E112,'Reference Sheet'!$F$2:$F$456,0)),"")</f>
        <v/>
      </c>
    </row>
    <row r="113" spans="13:13">
      <c r="M113" s="22" t="str">
        <f>IFERROR(INDEX('Reference Sheet'!$O$2:$O$456, MATCH('HP Laptops'!E113,'Reference Sheet'!$F$2:$F$456,0)),"")</f>
        <v/>
      </c>
    </row>
    <row r="114" spans="13:13">
      <c r="M114" s="22" t="str">
        <f>IFERROR(INDEX('Reference Sheet'!$O$2:$O$456, MATCH('HP Laptops'!E114,'Reference Sheet'!$F$2:$F$456,0)),"")</f>
        <v/>
      </c>
    </row>
    <row r="115" spans="13:13">
      <c r="M115" s="22" t="str">
        <f>IFERROR(INDEX('Reference Sheet'!$O$2:$O$456, MATCH('HP Laptops'!E115,'Reference Sheet'!$F$2:$F$456,0)),"")</f>
        <v/>
      </c>
    </row>
    <row r="116" spans="13:13">
      <c r="M116" s="22" t="str">
        <f>IFERROR(INDEX('Reference Sheet'!$O$2:$O$456, MATCH('HP Laptops'!E116,'Reference Sheet'!$F$2:$F$456,0)),"")</f>
        <v/>
      </c>
    </row>
    <row r="117" spans="13:13">
      <c r="M117" s="22" t="str">
        <f>IFERROR(INDEX('Reference Sheet'!$O$2:$O$456, MATCH('HP Laptops'!E117,'Reference Sheet'!$F$2:$F$456,0)),"")</f>
        <v/>
      </c>
    </row>
    <row r="118" spans="13:13">
      <c r="M118" s="22" t="str">
        <f>IFERROR(INDEX('Reference Sheet'!$O$2:$O$456, MATCH('HP Laptops'!E118,'Reference Sheet'!$F$2:$F$456,0)),"")</f>
        <v/>
      </c>
    </row>
    <row r="119" spans="13:13">
      <c r="M119" s="22" t="str">
        <f>IFERROR(INDEX('Reference Sheet'!$O$2:$O$456, MATCH('HP Laptops'!E119,'Reference Sheet'!$F$2:$F$456,0)),"")</f>
        <v/>
      </c>
    </row>
    <row r="120" spans="13:13">
      <c r="M120" s="22" t="str">
        <f>IFERROR(INDEX('Reference Sheet'!$O$2:$O$456, MATCH('HP Laptops'!E120,'Reference Sheet'!$F$2:$F$456,0)),"")</f>
        <v/>
      </c>
    </row>
    <row r="121" spans="13:13">
      <c r="M121" s="22" t="str">
        <f>IFERROR(INDEX('Reference Sheet'!$O$2:$O$456, MATCH('HP Laptops'!E121,'Reference Sheet'!$F$2:$F$456,0)),"")</f>
        <v/>
      </c>
    </row>
    <row r="122" spans="13:13">
      <c r="M122" s="22" t="str">
        <f>IFERROR(INDEX('Reference Sheet'!$O$2:$O$456, MATCH('HP Laptops'!E122,'Reference Sheet'!$F$2:$F$456,0)),"")</f>
        <v/>
      </c>
    </row>
    <row r="123" spans="13:13">
      <c r="M123" s="22" t="str">
        <f>IFERROR(INDEX('Reference Sheet'!$O$2:$O$456, MATCH('HP Laptops'!E123,'Reference Sheet'!$F$2:$F$456,0)),"")</f>
        <v/>
      </c>
    </row>
    <row r="124" spans="13:13">
      <c r="M124" s="22" t="str">
        <f>IFERROR(INDEX('Reference Sheet'!$O$2:$O$456, MATCH('HP Laptops'!E124,'Reference Sheet'!$F$2:$F$456,0)),"")</f>
        <v/>
      </c>
    </row>
    <row r="125" spans="13:13">
      <c r="M125" s="22" t="str">
        <f>IFERROR(INDEX('Reference Sheet'!$O$2:$O$456, MATCH('HP Laptops'!E125,'Reference Sheet'!$F$2:$F$456,0)),"")</f>
        <v/>
      </c>
    </row>
    <row r="126" spans="13:13">
      <c r="M126" s="22" t="str">
        <f>IFERROR(INDEX('Reference Sheet'!$O$2:$O$456, MATCH('HP Laptops'!E126,'Reference Sheet'!$F$2:$F$456,0)),"")</f>
        <v/>
      </c>
    </row>
    <row r="127" spans="13:13">
      <c r="M127" s="22" t="str">
        <f>IFERROR(INDEX('Reference Sheet'!$O$2:$O$456, MATCH('HP Laptops'!E127,'Reference Sheet'!$F$2:$F$456,0)),"")</f>
        <v/>
      </c>
    </row>
    <row r="128" spans="13:13">
      <c r="M128" s="22" t="str">
        <f>IFERROR(INDEX('Reference Sheet'!$O$2:$O$456, MATCH('HP Laptops'!E128,'Reference Sheet'!$F$2:$F$456,0)),"")</f>
        <v/>
      </c>
    </row>
    <row r="129" spans="13:13">
      <c r="M129" s="22" t="str">
        <f>IFERROR(INDEX('Reference Sheet'!$O$2:$O$456, MATCH('HP Laptops'!E129,'Reference Sheet'!$F$2:$F$456,0)),"")</f>
        <v/>
      </c>
    </row>
  </sheetData>
  <pageMargins left="0.25" right="0.25" top="1.25" bottom="0.75" header="0.3" footer="0.3"/>
  <pageSetup paperSize="5" scale="69" fitToHeight="100" orientation="landscape" r:id="rId1"/>
  <headerFooter>
    <oddHeader>&amp;LPC Goods - Laptops (HP)
1-13-70-02A, Supplement 9
NWN Corporation&amp;RAttachment A - Contract Pricing
Effective:  August 5, 2015
MSIP July 2016</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129"/>
  <sheetViews>
    <sheetView showWhiteSpace="0" zoomScale="70" zoomScaleNormal="70" zoomScalePageLayoutView="85" workbookViewId="0">
      <selection activeCell="M3" sqref="M3"/>
    </sheetView>
  </sheetViews>
  <sheetFormatPr defaultColWidth="14.5703125" defaultRowHeight="14.25"/>
  <cols>
    <col min="1" max="2" width="14.5703125" style="419"/>
    <col min="3" max="3" width="21.140625" style="419" customWidth="1"/>
    <col min="4" max="4" width="14.7109375" style="419" customWidth="1"/>
    <col min="5" max="5" width="21.5703125" style="419" customWidth="1"/>
    <col min="6" max="6" width="29.42578125" style="421" customWidth="1"/>
    <col min="7" max="8" width="14.5703125" style="419"/>
    <col min="9" max="10" width="14.5703125" style="420"/>
    <col min="11" max="11" width="14.5703125" style="419"/>
    <col min="12" max="12" width="21.140625" style="419" customWidth="1"/>
    <col min="13" max="13" width="15.7109375" style="104" customWidth="1"/>
    <col min="14" max="16384" width="14.5703125" style="418"/>
  </cols>
  <sheetData>
    <row r="1" spans="1:14" ht="75.75" thickBot="1">
      <c r="A1" s="508" t="s">
        <v>0</v>
      </c>
      <c r="B1" s="507" t="s">
        <v>365</v>
      </c>
      <c r="C1" s="507" t="s">
        <v>1</v>
      </c>
      <c r="D1" s="507" t="s">
        <v>2</v>
      </c>
      <c r="E1" s="507" t="s">
        <v>3</v>
      </c>
      <c r="F1" s="507" t="s">
        <v>4</v>
      </c>
      <c r="G1" s="507" t="s">
        <v>5</v>
      </c>
      <c r="H1" s="507" t="s">
        <v>6</v>
      </c>
      <c r="I1" s="506" t="s">
        <v>7</v>
      </c>
      <c r="J1" s="505" t="s">
        <v>8</v>
      </c>
      <c r="K1" s="504" t="s">
        <v>9</v>
      </c>
      <c r="L1" s="503" t="s">
        <v>10</v>
      </c>
      <c r="M1" s="6" t="s">
        <v>1208</v>
      </c>
    </row>
    <row r="2" spans="1:14" s="487" customFormat="1" ht="19.5" customHeight="1" thickTop="1" thickBot="1">
      <c r="A2" s="818" t="s">
        <v>11</v>
      </c>
      <c r="B2" s="819"/>
      <c r="C2" s="819"/>
      <c r="D2" s="819"/>
      <c r="E2" s="819"/>
      <c r="F2" s="819"/>
      <c r="G2" s="819"/>
      <c r="H2" s="819"/>
      <c r="I2" s="819"/>
      <c r="J2" s="819"/>
      <c r="K2" s="819"/>
      <c r="L2" s="820"/>
      <c r="M2" s="22" t="str">
        <f>IFERROR(INDEX('Reference Sheet'!P1:P455, MATCH('Dell Desktops'!E2,'Reference Sheet'!G1:G455,0)),"")</f>
        <v/>
      </c>
    </row>
    <row r="3" spans="1:14" ht="34.5" customHeight="1" thickTop="1">
      <c r="A3" s="502" t="s">
        <v>918</v>
      </c>
      <c r="B3" s="447">
        <v>43211900</v>
      </c>
      <c r="C3" s="500" t="s">
        <v>917</v>
      </c>
      <c r="D3" s="501" t="s">
        <v>14</v>
      </c>
      <c r="E3" s="500" t="s">
        <v>917</v>
      </c>
      <c r="F3" s="499" t="s">
        <v>916</v>
      </c>
      <c r="G3" s="447" t="s">
        <v>16</v>
      </c>
      <c r="H3" s="447">
        <v>1</v>
      </c>
      <c r="I3" s="446">
        <v>249.99</v>
      </c>
      <c r="J3" s="445">
        <f>I3-(K3*I3)</f>
        <v>169.9932</v>
      </c>
      <c r="K3" s="444">
        <v>0.32</v>
      </c>
      <c r="L3" s="443" t="s">
        <v>915</v>
      </c>
      <c r="M3" s="22" t="str">
        <f>IFERROR(INDEX('Reference Sheet'!$O$2:$O$456, MATCH(Monitors!E3,'Reference Sheet'!$F$2:$F$456,0)),"")</f>
        <v>Accessories</v>
      </c>
    </row>
    <row r="4" spans="1:14" ht="46.5" customHeight="1">
      <c r="A4" s="498" t="s">
        <v>914</v>
      </c>
      <c r="B4" s="32">
        <v>43211900</v>
      </c>
      <c r="C4" s="44" t="s">
        <v>265</v>
      </c>
      <c r="D4" s="32" t="s">
        <v>14</v>
      </c>
      <c r="E4" s="44" t="s">
        <v>265</v>
      </c>
      <c r="F4" s="499" t="s">
        <v>266</v>
      </c>
      <c r="G4" s="32" t="s">
        <v>16</v>
      </c>
      <c r="H4" s="32">
        <v>1</v>
      </c>
      <c r="I4" s="451">
        <v>189.99</v>
      </c>
      <c r="J4" s="431">
        <v>129.19999999999999</v>
      </c>
      <c r="K4" s="40">
        <v>0.32</v>
      </c>
      <c r="L4" s="21" t="s">
        <v>913</v>
      </c>
      <c r="M4" s="22" t="str">
        <f>IFERROR(INDEX('Reference Sheet'!$O$2:$O$456, MATCH(Monitors!E4,'Reference Sheet'!$F$2:$F$456,0)),"")</f>
        <v>Accessories</v>
      </c>
    </row>
    <row r="5" spans="1:14" ht="28.5">
      <c r="A5" s="498" t="s">
        <v>912</v>
      </c>
      <c r="B5" s="32">
        <v>43211900</v>
      </c>
      <c r="C5" s="32" t="s">
        <v>269</v>
      </c>
      <c r="D5" s="32" t="s">
        <v>270</v>
      </c>
      <c r="E5" s="32" t="s">
        <v>269</v>
      </c>
      <c r="F5" s="33" t="s">
        <v>911</v>
      </c>
      <c r="G5" s="32" t="s">
        <v>16</v>
      </c>
      <c r="H5" s="32">
        <v>1</v>
      </c>
      <c r="I5" s="451">
        <v>445</v>
      </c>
      <c r="J5" s="445">
        <f>I5-(K5*I5)</f>
        <v>302.60000000000002</v>
      </c>
      <c r="K5" s="40">
        <v>0.32</v>
      </c>
      <c r="L5" s="21" t="s">
        <v>910</v>
      </c>
      <c r="M5" s="22" t="str">
        <f>IFERROR(INDEX('Reference Sheet'!$O$2:$O$456, MATCH(Monitors!E5,'Reference Sheet'!$F$2:$F$456,0)),"")</f>
        <v>Accessories</v>
      </c>
    </row>
    <row r="6" spans="1:14" ht="45.75" customHeight="1">
      <c r="A6" s="498" t="s">
        <v>909</v>
      </c>
      <c r="B6" s="32">
        <v>43211900</v>
      </c>
      <c r="C6" s="32" t="s">
        <v>908</v>
      </c>
      <c r="D6" s="32" t="s">
        <v>14</v>
      </c>
      <c r="E6" s="32" t="s">
        <v>908</v>
      </c>
      <c r="F6" s="33" t="s">
        <v>907</v>
      </c>
      <c r="G6" s="32" t="s">
        <v>16</v>
      </c>
      <c r="H6" s="32">
        <v>1</v>
      </c>
      <c r="I6" s="451">
        <v>219.99</v>
      </c>
      <c r="J6" s="445">
        <f>I6-(K6*I6)</f>
        <v>149.59320000000002</v>
      </c>
      <c r="K6" s="40">
        <v>0.32</v>
      </c>
      <c r="L6" s="21" t="s">
        <v>906</v>
      </c>
      <c r="M6" s="22" t="str">
        <f>IFERROR(INDEX('Reference Sheet'!$O$2:$O$456, MATCH(Monitors!E6,'Reference Sheet'!$F$2:$F$456,0)),"")</f>
        <v>Accessories</v>
      </c>
      <c r="N6" s="495"/>
    </row>
    <row r="7" spans="1:14" ht="49.5" customHeight="1">
      <c r="A7" s="498" t="s">
        <v>905</v>
      </c>
      <c r="B7" s="32">
        <v>43211900</v>
      </c>
      <c r="C7" s="497" t="s">
        <v>904</v>
      </c>
      <c r="D7" s="32" t="s">
        <v>14</v>
      </c>
      <c r="E7" s="497" t="s">
        <v>903</v>
      </c>
      <c r="F7" s="496" t="s">
        <v>902</v>
      </c>
      <c r="G7" s="32" t="s">
        <v>16</v>
      </c>
      <c r="H7" s="32">
        <v>1</v>
      </c>
      <c r="I7" s="451">
        <v>299.99</v>
      </c>
      <c r="J7" s="445">
        <f>I7-(K7*I7)</f>
        <v>203.9932</v>
      </c>
      <c r="K7" s="40">
        <v>0.32</v>
      </c>
      <c r="L7" s="21" t="s">
        <v>901</v>
      </c>
      <c r="M7" s="22" t="s">
        <v>1321</v>
      </c>
      <c r="N7" s="495"/>
    </row>
    <row r="8" spans="1:14" ht="28.5">
      <c r="A8" s="435" t="s">
        <v>900</v>
      </c>
      <c r="B8" s="17">
        <v>43211900</v>
      </c>
      <c r="C8" s="17" t="s">
        <v>899</v>
      </c>
      <c r="D8" s="165" t="s">
        <v>270</v>
      </c>
      <c r="E8" s="17" t="s">
        <v>899</v>
      </c>
      <c r="F8" s="166" t="s">
        <v>898</v>
      </c>
      <c r="G8" s="167" t="s">
        <v>16</v>
      </c>
      <c r="H8" s="165">
        <v>1</v>
      </c>
      <c r="I8" s="494">
        <v>552</v>
      </c>
      <c r="J8" s="445">
        <f>I8-(K8*I8)</f>
        <v>375.36</v>
      </c>
      <c r="K8" s="493">
        <v>0.32</v>
      </c>
      <c r="L8" s="459" t="s">
        <v>897</v>
      </c>
      <c r="M8" s="22" t="str">
        <f>IFERROR(INDEX('Reference Sheet'!$O$2:$O$456, MATCH(Monitors!E8,'Reference Sheet'!$F$2:$F$456,0)),"")</f>
        <v>Accessories</v>
      </c>
    </row>
    <row r="9" spans="1:14" ht="50.25" customHeight="1" thickBot="1">
      <c r="A9" s="492" t="s">
        <v>896</v>
      </c>
      <c r="B9" s="211">
        <v>43211900</v>
      </c>
      <c r="C9" s="481" t="s">
        <v>895</v>
      </c>
      <c r="D9" s="211" t="s">
        <v>14</v>
      </c>
      <c r="E9" s="491" t="s">
        <v>895</v>
      </c>
      <c r="F9" s="490" t="s">
        <v>894</v>
      </c>
      <c r="G9" s="211" t="s">
        <v>16</v>
      </c>
      <c r="H9" s="211">
        <v>1</v>
      </c>
      <c r="I9" s="473">
        <v>1399.99</v>
      </c>
      <c r="J9" s="445">
        <f>I9-(K9*I9)</f>
        <v>951.9932</v>
      </c>
      <c r="K9" s="471">
        <v>0.32</v>
      </c>
      <c r="L9" s="470" t="s">
        <v>893</v>
      </c>
      <c r="M9" s="22" t="str">
        <f>IFERROR(INDEX('Reference Sheet'!$O$2:$O$456, MATCH(Monitors!E9,'Reference Sheet'!$F$2:$F$456,0)),"")</f>
        <v>Accessories</v>
      </c>
      <c r="N9" s="489"/>
    </row>
    <row r="10" spans="1:14" s="487" customFormat="1" ht="18" customHeight="1" thickTop="1" thickBot="1">
      <c r="A10" s="818" t="s">
        <v>892</v>
      </c>
      <c r="B10" s="819"/>
      <c r="C10" s="819"/>
      <c r="D10" s="819"/>
      <c r="E10" s="819"/>
      <c r="F10" s="819" t="s">
        <v>891</v>
      </c>
      <c r="G10" s="819"/>
      <c r="H10" s="819"/>
      <c r="I10" s="819"/>
      <c r="J10" s="819"/>
      <c r="K10" s="819"/>
      <c r="L10" s="820"/>
      <c r="M10" s="22" t="str">
        <f>IFERROR(INDEX('Reference Sheet'!$O$2:$O$456, MATCH(Monitors!E10,'Reference Sheet'!$F$2:$F$456,0)),"")</f>
        <v/>
      </c>
      <c r="N10" s="488"/>
    </row>
    <row r="11" spans="1:14" ht="75.75" customHeight="1" thickTop="1">
      <c r="A11" s="486" t="s">
        <v>890</v>
      </c>
      <c r="B11" s="440">
        <v>43211900</v>
      </c>
      <c r="C11" s="485" t="s">
        <v>90</v>
      </c>
      <c r="D11" s="440" t="s">
        <v>14</v>
      </c>
      <c r="E11" s="485" t="s">
        <v>90</v>
      </c>
      <c r="F11" s="484" t="s">
        <v>184</v>
      </c>
      <c r="G11" s="440" t="s">
        <v>16</v>
      </c>
      <c r="H11" s="440">
        <v>1</v>
      </c>
      <c r="I11" s="483">
        <v>12.99</v>
      </c>
      <c r="J11" s="438">
        <v>8.9631000000000007</v>
      </c>
      <c r="K11" s="437">
        <v>0.31</v>
      </c>
      <c r="L11" s="21" t="s">
        <v>879</v>
      </c>
      <c r="M11" s="22" t="str">
        <f>IFERROR(INDEX('Reference Sheet'!$O$2:$O$456, MATCH(Monitors!E11,'Reference Sheet'!$F$2:$F$456,0)),"")</f>
        <v>Accessories</v>
      </c>
      <c r="N11" s="482"/>
    </row>
    <row r="12" spans="1:14" ht="54.75" customHeight="1">
      <c r="A12" s="474" t="s">
        <v>889</v>
      </c>
      <c r="B12" s="211">
        <v>43211900</v>
      </c>
      <c r="C12" s="211" t="s">
        <v>888</v>
      </c>
      <c r="D12" s="211" t="s">
        <v>14</v>
      </c>
      <c r="E12" s="211" t="s">
        <v>187</v>
      </c>
      <c r="F12" s="212" t="s">
        <v>887</v>
      </c>
      <c r="G12" s="211" t="s">
        <v>16</v>
      </c>
      <c r="H12" s="211">
        <v>1</v>
      </c>
      <c r="I12" s="473">
        <v>15.99</v>
      </c>
      <c r="J12" s="472">
        <v>11.04</v>
      </c>
      <c r="K12" s="471">
        <v>0.31</v>
      </c>
      <c r="L12" s="21" t="s">
        <v>879</v>
      </c>
      <c r="M12" s="22" t="str">
        <f>IFERROR(INDEX('Reference Sheet'!$O$2:$O$456, MATCH(Monitors!E12,'Reference Sheet'!$F$2:$F$456,0)),"")</f>
        <v>Accessories</v>
      </c>
      <c r="N12" s="482"/>
    </row>
    <row r="13" spans="1:14" ht="54.75" customHeight="1">
      <c r="A13" s="478">
        <v>202</v>
      </c>
      <c r="B13" s="15">
        <v>81110000</v>
      </c>
      <c r="C13" s="15" t="s">
        <v>886</v>
      </c>
      <c r="D13" s="15" t="s">
        <v>14</v>
      </c>
      <c r="E13" s="15" t="s">
        <v>886</v>
      </c>
      <c r="F13" s="29" t="s">
        <v>885</v>
      </c>
      <c r="G13" s="15" t="s">
        <v>16</v>
      </c>
      <c r="H13" s="15">
        <v>1</v>
      </c>
      <c r="I13" s="476">
        <v>34.99</v>
      </c>
      <c r="J13" s="475">
        <f>I13-(K13*I13)</f>
        <v>24.143100000000004</v>
      </c>
      <c r="K13" s="30">
        <v>0.31</v>
      </c>
      <c r="L13" s="64" t="s">
        <v>879</v>
      </c>
      <c r="M13" s="22" t="str">
        <f>IFERROR(INDEX('Reference Sheet'!$O$2:$O$456, MATCH(Monitors!E13,'Reference Sheet'!$F$2:$F$456,0)),"")</f>
        <v>Accessories</v>
      </c>
      <c r="N13" s="482"/>
    </row>
    <row r="14" spans="1:14" ht="54.75" customHeight="1">
      <c r="A14" s="478">
        <v>203</v>
      </c>
      <c r="B14" s="15">
        <v>81110000</v>
      </c>
      <c r="C14" s="481" t="s">
        <v>884</v>
      </c>
      <c r="D14" s="481" t="s">
        <v>14</v>
      </c>
      <c r="E14" s="481" t="s">
        <v>884</v>
      </c>
      <c r="F14" s="29" t="s">
        <v>883</v>
      </c>
      <c r="G14" s="481" t="s">
        <v>16</v>
      </c>
      <c r="H14" s="481">
        <v>1</v>
      </c>
      <c r="I14" s="480">
        <v>129.99</v>
      </c>
      <c r="J14" s="475">
        <f>I14-(K14*I14)</f>
        <v>89.693100000000015</v>
      </c>
      <c r="K14" s="479">
        <v>0.31</v>
      </c>
      <c r="L14" s="64" t="s">
        <v>879</v>
      </c>
      <c r="M14" s="22" t="str">
        <f>IFERROR(INDEX('Reference Sheet'!$O$2:$O$456, MATCH(Monitors!E14,'Reference Sheet'!$F$2:$F$456,0)),"")</f>
        <v>Accessories</v>
      </c>
    </row>
    <row r="15" spans="1:14" ht="54.75" customHeight="1">
      <c r="A15" s="478">
        <v>204</v>
      </c>
      <c r="B15" s="15">
        <v>81110000</v>
      </c>
      <c r="C15" s="15" t="s">
        <v>200</v>
      </c>
      <c r="D15" s="477" t="s">
        <v>14</v>
      </c>
      <c r="E15" s="15" t="s">
        <v>200</v>
      </c>
      <c r="F15" s="29" t="s">
        <v>882</v>
      </c>
      <c r="G15" s="15" t="s">
        <v>16</v>
      </c>
      <c r="H15" s="15">
        <v>1</v>
      </c>
      <c r="I15" s="476">
        <v>169.99</v>
      </c>
      <c r="J15" s="475">
        <f>I15-(K15*I15)</f>
        <v>117.29310000000001</v>
      </c>
      <c r="K15" s="30">
        <v>0.31</v>
      </c>
      <c r="L15" s="64" t="s">
        <v>879</v>
      </c>
      <c r="M15" s="22" t="str">
        <f>IFERROR(INDEX('Reference Sheet'!$O$2:$O$456, MATCH(Monitors!E15,'Reference Sheet'!$F$2:$F$456,0)),"")</f>
        <v>Accessories</v>
      </c>
    </row>
    <row r="16" spans="1:14" ht="54.75" customHeight="1" thickBot="1">
      <c r="A16" s="478">
        <v>205</v>
      </c>
      <c r="B16" s="15">
        <v>81110000</v>
      </c>
      <c r="C16" s="15" t="s">
        <v>881</v>
      </c>
      <c r="D16" s="477" t="s">
        <v>14</v>
      </c>
      <c r="E16" s="15" t="s">
        <v>881</v>
      </c>
      <c r="F16" s="29" t="s">
        <v>880</v>
      </c>
      <c r="G16" s="15" t="s">
        <v>16</v>
      </c>
      <c r="H16" s="15">
        <v>1</v>
      </c>
      <c r="I16" s="476">
        <v>249.99</v>
      </c>
      <c r="J16" s="475">
        <v>172.5</v>
      </c>
      <c r="K16" s="30">
        <v>0.31</v>
      </c>
      <c r="L16" s="64" t="s">
        <v>879</v>
      </c>
      <c r="M16" s="22" t="str">
        <f>IFERROR(INDEX('Reference Sheet'!$O$2:$O$456, MATCH(Monitors!E16,'Reference Sheet'!$F$2:$F$456,0)),"")</f>
        <v>Accessories</v>
      </c>
    </row>
    <row r="17" spans="1:13" ht="19.5" customHeight="1" thickTop="1" thickBot="1">
      <c r="A17" s="821" t="s">
        <v>878</v>
      </c>
      <c r="B17" s="822"/>
      <c r="C17" s="822"/>
      <c r="D17" s="822"/>
      <c r="E17" s="822"/>
      <c r="F17" s="822"/>
      <c r="G17" s="822"/>
      <c r="H17" s="822"/>
      <c r="I17" s="822"/>
      <c r="J17" s="822"/>
      <c r="K17" s="822"/>
      <c r="L17" s="823"/>
      <c r="M17" s="22" t="str">
        <f>IFERROR(INDEX('Reference Sheet'!$O$2:$O$456, MATCH(Monitors!E17,'Reference Sheet'!$F$2:$F$456,0)),"")</f>
        <v/>
      </c>
    </row>
    <row r="18" spans="1:13" ht="63" customHeight="1" thickTop="1">
      <c r="A18" s="442" t="s">
        <v>877</v>
      </c>
      <c r="B18" s="440">
        <v>81110000</v>
      </c>
      <c r="C18" s="440" t="s">
        <v>297</v>
      </c>
      <c r="D18" s="440" t="s">
        <v>14</v>
      </c>
      <c r="E18" s="440" t="s">
        <v>297</v>
      </c>
      <c r="F18" s="441" t="s">
        <v>298</v>
      </c>
      <c r="G18" s="440" t="s">
        <v>16</v>
      </c>
      <c r="H18" s="440">
        <v>1</v>
      </c>
      <c r="I18" s="439">
        <v>39</v>
      </c>
      <c r="J18" s="438">
        <v>26.909999999999997</v>
      </c>
      <c r="K18" s="437">
        <v>0.31</v>
      </c>
      <c r="L18" s="436" t="s">
        <v>868</v>
      </c>
      <c r="M18" s="22" t="str">
        <f>IFERROR(INDEX('Reference Sheet'!$O$2:$O$456, MATCH(Monitors!E18,'Reference Sheet'!$F$2:$F$456,0)),"")</f>
        <v>Services</v>
      </c>
    </row>
    <row r="19" spans="1:13" ht="61.5" customHeight="1">
      <c r="A19" s="474" t="s">
        <v>876</v>
      </c>
      <c r="B19" s="211">
        <v>81110000</v>
      </c>
      <c r="C19" s="211" t="s">
        <v>301</v>
      </c>
      <c r="D19" s="211" t="s">
        <v>14</v>
      </c>
      <c r="E19" s="211" t="s">
        <v>301</v>
      </c>
      <c r="F19" s="212" t="s">
        <v>302</v>
      </c>
      <c r="G19" s="211" t="s">
        <v>16</v>
      </c>
      <c r="H19" s="211">
        <v>1</v>
      </c>
      <c r="I19" s="473">
        <v>49</v>
      </c>
      <c r="J19" s="472">
        <v>33.809999999999995</v>
      </c>
      <c r="K19" s="471">
        <v>0.31</v>
      </c>
      <c r="L19" s="470" t="s">
        <v>868</v>
      </c>
      <c r="M19" s="22" t="str">
        <f>IFERROR(INDEX('Reference Sheet'!$O$2:$O$456, MATCH(Monitors!E19,'Reference Sheet'!$F$2:$F$456,0)),"")</f>
        <v>Services</v>
      </c>
    </row>
    <row r="20" spans="1:13" ht="59.25" customHeight="1">
      <c r="A20" s="469" t="s">
        <v>875</v>
      </c>
      <c r="B20" s="203">
        <v>81110000</v>
      </c>
      <c r="C20" s="15" t="s">
        <v>874</v>
      </c>
      <c r="D20" s="203" t="s">
        <v>14</v>
      </c>
      <c r="E20" s="468" t="s">
        <v>874</v>
      </c>
      <c r="F20" s="175" t="s">
        <v>298</v>
      </c>
      <c r="G20" s="203" t="s">
        <v>16</v>
      </c>
      <c r="H20" s="203">
        <v>1</v>
      </c>
      <c r="I20" s="467">
        <v>100</v>
      </c>
      <c r="J20" s="466">
        <f>I20-(K20*I20)</f>
        <v>69</v>
      </c>
      <c r="K20" s="465">
        <v>0.31</v>
      </c>
      <c r="L20" s="464" t="s">
        <v>871</v>
      </c>
      <c r="M20" s="22" t="str">
        <f>IFERROR(INDEX('Reference Sheet'!$O$2:$O$456, MATCH(Monitors!E20,'Reference Sheet'!$F$2:$F$456,0)),"")</f>
        <v>Services</v>
      </c>
    </row>
    <row r="21" spans="1:13" ht="61.5" customHeight="1">
      <c r="A21" s="469" t="s">
        <v>873</v>
      </c>
      <c r="B21" s="203">
        <v>81110000</v>
      </c>
      <c r="C21" s="15" t="s">
        <v>872</v>
      </c>
      <c r="D21" s="203" t="s">
        <v>14</v>
      </c>
      <c r="E21" s="468" t="s">
        <v>872</v>
      </c>
      <c r="F21" s="175" t="s">
        <v>302</v>
      </c>
      <c r="G21" s="203" t="s">
        <v>16</v>
      </c>
      <c r="H21" s="203">
        <v>1</v>
      </c>
      <c r="I21" s="467">
        <v>150</v>
      </c>
      <c r="J21" s="466">
        <v>103.5</v>
      </c>
      <c r="K21" s="465">
        <v>0.31</v>
      </c>
      <c r="L21" s="464" t="s">
        <v>871</v>
      </c>
      <c r="M21" s="22" t="str">
        <f>IFERROR(INDEX('Reference Sheet'!$O$2:$O$456, MATCH(Monitors!E21,'Reference Sheet'!$F$2:$F$456,0)),"")</f>
        <v>Services</v>
      </c>
    </row>
    <row r="22" spans="1:13" ht="66.75" customHeight="1">
      <c r="A22" s="463">
        <v>304</v>
      </c>
      <c r="B22" s="203">
        <v>81110000</v>
      </c>
      <c r="C22" s="165" t="s">
        <v>870</v>
      </c>
      <c r="D22" s="165" t="s">
        <v>270</v>
      </c>
      <c r="E22" s="165" t="s">
        <v>3222</v>
      </c>
      <c r="F22" s="166" t="s">
        <v>298</v>
      </c>
      <c r="G22" s="462" t="s">
        <v>16</v>
      </c>
      <c r="H22" s="165">
        <v>1</v>
      </c>
      <c r="I22" s="461">
        <v>72</v>
      </c>
      <c r="J22" s="461">
        <v>49.68</v>
      </c>
      <c r="K22" s="460">
        <v>0.31</v>
      </c>
      <c r="L22" s="459" t="s">
        <v>868</v>
      </c>
      <c r="M22" s="22" t="str">
        <f>IFERROR(INDEX('Reference Sheet'!$O$2:$O$456, MATCH(Monitors!E22,'Reference Sheet'!$F$2:$F$456,0)),"")</f>
        <v>Services</v>
      </c>
    </row>
    <row r="23" spans="1:13" ht="82.5" customHeight="1">
      <c r="A23" s="458">
        <v>305</v>
      </c>
      <c r="B23" s="457">
        <v>81110000</v>
      </c>
      <c r="C23" s="211" t="s">
        <v>869</v>
      </c>
      <c r="D23" s="211" t="s">
        <v>270</v>
      </c>
      <c r="E23" s="211" t="s">
        <v>869</v>
      </c>
      <c r="F23" s="212" t="s">
        <v>302</v>
      </c>
      <c r="G23" s="456" t="s">
        <v>16</v>
      </c>
      <c r="H23" s="211">
        <v>1</v>
      </c>
      <c r="I23" s="455">
        <v>121</v>
      </c>
      <c r="J23" s="455">
        <v>83.49</v>
      </c>
      <c r="K23" s="454">
        <v>0.31</v>
      </c>
      <c r="L23" s="453" t="s">
        <v>868</v>
      </c>
      <c r="M23" s="22" t="str">
        <f>IFERROR(INDEX('Reference Sheet'!$O$2:$O$456, MATCH(Monitors!E23,'Reference Sheet'!$F$2:$F$456,0)),"")</f>
        <v>Services</v>
      </c>
    </row>
    <row r="24" spans="1:13" ht="82.5" customHeight="1">
      <c r="A24" s="452">
        <v>306</v>
      </c>
      <c r="B24" s="32">
        <v>81110000</v>
      </c>
      <c r="C24" s="32" t="s">
        <v>867</v>
      </c>
      <c r="D24" s="32" t="s">
        <v>14</v>
      </c>
      <c r="E24" s="32" t="s">
        <v>867</v>
      </c>
      <c r="F24" s="33" t="s">
        <v>298</v>
      </c>
      <c r="G24" s="32" t="s">
        <v>16</v>
      </c>
      <c r="H24" s="32">
        <v>1</v>
      </c>
      <c r="I24" s="451">
        <v>19</v>
      </c>
      <c r="J24" s="450">
        <v>13.11</v>
      </c>
      <c r="K24" s="40">
        <v>0.31</v>
      </c>
      <c r="L24" s="21" t="s">
        <v>865</v>
      </c>
      <c r="M24" s="22" t="str">
        <f>IFERROR(INDEX('Reference Sheet'!$O$2:$O$456, MATCH(Monitors!E24,'Reference Sheet'!$F$2:$F$456,0)),"")</f>
        <v>Services</v>
      </c>
    </row>
    <row r="25" spans="1:13" ht="82.5" customHeight="1" thickBot="1">
      <c r="A25" s="449">
        <v>307</v>
      </c>
      <c r="B25" s="447">
        <v>81110000</v>
      </c>
      <c r="C25" s="447" t="s">
        <v>866</v>
      </c>
      <c r="D25" s="447" t="s">
        <v>14</v>
      </c>
      <c r="E25" s="447" t="s">
        <v>866</v>
      </c>
      <c r="F25" s="448" t="s">
        <v>302</v>
      </c>
      <c r="G25" s="447" t="s">
        <v>16</v>
      </c>
      <c r="H25" s="447">
        <v>1</v>
      </c>
      <c r="I25" s="446">
        <v>29</v>
      </c>
      <c r="J25" s="445">
        <v>20.010000000000002</v>
      </c>
      <c r="K25" s="444">
        <v>0.31</v>
      </c>
      <c r="L25" s="443" t="s">
        <v>865</v>
      </c>
      <c r="M25" s="22" t="str">
        <f>IFERROR(INDEX('Reference Sheet'!$O$2:$O$456, MATCH(Monitors!E25,'Reference Sheet'!$F$2:$F$456,0)),"")</f>
        <v>Services</v>
      </c>
    </row>
    <row r="26" spans="1:13" ht="18" customHeight="1" thickTop="1" thickBot="1">
      <c r="A26" s="821" t="s">
        <v>337</v>
      </c>
      <c r="B26" s="822"/>
      <c r="C26" s="822"/>
      <c r="D26" s="822"/>
      <c r="E26" s="822"/>
      <c r="F26" s="822"/>
      <c r="G26" s="822"/>
      <c r="H26" s="822"/>
      <c r="I26" s="822"/>
      <c r="J26" s="822"/>
      <c r="K26" s="822"/>
      <c r="L26" s="823"/>
      <c r="M26" s="22" t="str">
        <f>IFERROR(INDEX('Reference Sheet'!$O$2:$O$456, MATCH(Monitors!E26,'Reference Sheet'!$F$2:$F$456,0)),"")</f>
        <v/>
      </c>
    </row>
    <row r="27" spans="1:13" ht="33" customHeight="1" thickTop="1">
      <c r="A27" s="442" t="s">
        <v>39</v>
      </c>
      <c r="B27" s="440">
        <v>81110000</v>
      </c>
      <c r="C27" s="440" t="s">
        <v>864</v>
      </c>
      <c r="D27" s="440" t="s">
        <v>340</v>
      </c>
      <c r="E27" s="440" t="s">
        <v>864</v>
      </c>
      <c r="F27" s="441" t="s">
        <v>663</v>
      </c>
      <c r="G27" s="440" t="s">
        <v>16</v>
      </c>
      <c r="H27" s="440">
        <v>1</v>
      </c>
      <c r="I27" s="439">
        <v>37</v>
      </c>
      <c r="J27" s="438">
        <v>28.49</v>
      </c>
      <c r="K27" s="437">
        <v>0.23</v>
      </c>
      <c r="L27" s="436" t="s">
        <v>648</v>
      </c>
      <c r="M27" s="22" t="s">
        <v>1483</v>
      </c>
    </row>
    <row r="28" spans="1:13" ht="63.75" customHeight="1">
      <c r="A28" s="433" t="s">
        <v>863</v>
      </c>
      <c r="B28" s="165">
        <v>81110000</v>
      </c>
      <c r="C28" s="165" t="s">
        <v>862</v>
      </c>
      <c r="D28" s="165" t="s">
        <v>340</v>
      </c>
      <c r="E28" s="165" t="s">
        <v>862</v>
      </c>
      <c r="F28" s="194" t="s">
        <v>345</v>
      </c>
      <c r="G28" s="165" t="s">
        <v>16</v>
      </c>
      <c r="H28" s="165">
        <v>1</v>
      </c>
      <c r="I28" s="432">
        <v>10</v>
      </c>
      <c r="J28" s="431">
        <v>7.7</v>
      </c>
      <c r="K28" s="430">
        <v>0.23</v>
      </c>
      <c r="L28" s="55" t="s">
        <v>648</v>
      </c>
      <c r="M28" s="22" t="s">
        <v>1483</v>
      </c>
    </row>
    <row r="29" spans="1:13" ht="37.5" customHeight="1">
      <c r="A29" s="433">
        <v>402</v>
      </c>
      <c r="B29" s="165">
        <v>81110000</v>
      </c>
      <c r="C29" s="165" t="s">
        <v>861</v>
      </c>
      <c r="D29" s="165" t="s">
        <v>340</v>
      </c>
      <c r="E29" s="165" t="s">
        <v>861</v>
      </c>
      <c r="F29" s="194" t="s">
        <v>347</v>
      </c>
      <c r="G29" s="165" t="s">
        <v>16</v>
      </c>
      <c r="H29" s="165">
        <v>1</v>
      </c>
      <c r="I29" s="434">
        <v>0</v>
      </c>
      <c r="J29" s="172">
        <v>0</v>
      </c>
      <c r="K29" s="430">
        <v>0.23</v>
      </c>
      <c r="L29" s="55" t="s">
        <v>648</v>
      </c>
      <c r="M29" s="22" t="s">
        <v>1483</v>
      </c>
    </row>
    <row r="30" spans="1:13" ht="32.25" customHeight="1">
      <c r="A30" s="435">
        <v>403</v>
      </c>
      <c r="B30" s="165">
        <v>81110000</v>
      </c>
      <c r="C30" s="165" t="s">
        <v>860</v>
      </c>
      <c r="D30" s="165" t="s">
        <v>340</v>
      </c>
      <c r="E30" s="165" t="s">
        <v>860</v>
      </c>
      <c r="F30" s="194" t="s">
        <v>352</v>
      </c>
      <c r="G30" s="165" t="s">
        <v>16</v>
      </c>
      <c r="H30" s="165">
        <v>1</v>
      </c>
      <c r="I30" s="434">
        <v>0</v>
      </c>
      <c r="J30" s="172">
        <v>0</v>
      </c>
      <c r="K30" s="430">
        <v>0.23</v>
      </c>
      <c r="L30" s="55" t="s">
        <v>648</v>
      </c>
      <c r="M30" s="22" t="s">
        <v>1483</v>
      </c>
    </row>
    <row r="31" spans="1:13" ht="31.5" customHeight="1">
      <c r="A31" s="433" t="s">
        <v>859</v>
      </c>
      <c r="B31" s="165">
        <v>81110000</v>
      </c>
      <c r="C31" s="165" t="s">
        <v>858</v>
      </c>
      <c r="D31" s="165" t="s">
        <v>340</v>
      </c>
      <c r="E31" s="165" t="s">
        <v>858</v>
      </c>
      <c r="F31" s="194" t="s">
        <v>354</v>
      </c>
      <c r="G31" s="165" t="s">
        <v>16</v>
      </c>
      <c r="H31" s="165">
        <v>1</v>
      </c>
      <c r="I31" s="432">
        <v>10</v>
      </c>
      <c r="J31" s="431">
        <v>7.7</v>
      </c>
      <c r="K31" s="430">
        <v>0.23</v>
      </c>
      <c r="L31" s="55" t="s">
        <v>648</v>
      </c>
      <c r="M31" s="22" t="s">
        <v>1483</v>
      </c>
    </row>
    <row r="32" spans="1:13" ht="35.25" customHeight="1" thickBot="1">
      <c r="A32" s="429" t="s">
        <v>657</v>
      </c>
      <c r="B32" s="427">
        <v>81110000</v>
      </c>
      <c r="C32" s="427" t="s">
        <v>857</v>
      </c>
      <c r="D32" s="427" t="s">
        <v>340</v>
      </c>
      <c r="E32" s="427" t="s">
        <v>857</v>
      </c>
      <c r="F32" s="428" t="s">
        <v>357</v>
      </c>
      <c r="G32" s="427" t="s">
        <v>358</v>
      </c>
      <c r="H32" s="427">
        <v>1</v>
      </c>
      <c r="I32" s="426">
        <v>46</v>
      </c>
      <c r="J32" s="425">
        <v>35.42</v>
      </c>
      <c r="K32" s="424">
        <v>0.23</v>
      </c>
      <c r="L32" s="423" t="s">
        <v>648</v>
      </c>
      <c r="M32" s="22" t="s">
        <v>1483</v>
      </c>
    </row>
    <row r="33" spans="1:13">
      <c r="M33" s="22" t="str">
        <f>IFERROR(INDEX('Reference Sheet'!$O$2:$O$456, MATCH(Monitors!E33,'Reference Sheet'!$F$2:$F$456,0)),"")</f>
        <v/>
      </c>
    </row>
    <row r="34" spans="1:13" ht="15">
      <c r="A34" s="422" t="s">
        <v>364</v>
      </c>
      <c r="M34" s="22" t="str">
        <f>IFERROR(INDEX('Reference Sheet'!$O$2:$O$456, MATCH(Monitors!E34,'Reference Sheet'!$F$2:$F$456,0)),"")</f>
        <v/>
      </c>
    </row>
    <row r="35" spans="1:13">
      <c r="M35" s="22" t="str">
        <f>IFERROR(INDEX('Reference Sheet'!$O$2:$O$456, MATCH(Monitors!E35,'Reference Sheet'!$F$2:$F$456,0)),"")</f>
        <v/>
      </c>
    </row>
    <row r="36" spans="1:13">
      <c r="A36" s="421"/>
      <c r="M36" s="22" t="str">
        <f>IFERROR(INDEX('Reference Sheet'!$O$2:$O$456, MATCH(Monitors!E36,'Reference Sheet'!$F$2:$F$456,0)),"")</f>
        <v/>
      </c>
    </row>
    <row r="37" spans="1:13">
      <c r="M37" s="22" t="str">
        <f>IFERROR(INDEX('Reference Sheet'!$O$2:$O$456, MATCH(Monitors!E37,'Reference Sheet'!$F$2:$F$456,0)),"")</f>
        <v/>
      </c>
    </row>
    <row r="38" spans="1:13">
      <c r="M38" s="22" t="str">
        <f>IFERROR(INDEX('Reference Sheet'!$O$2:$O$456, MATCH(Monitors!E38,'Reference Sheet'!$F$2:$F$456,0)),"")</f>
        <v/>
      </c>
    </row>
    <row r="39" spans="1:13">
      <c r="M39" s="22" t="str">
        <f>IFERROR(INDEX('Reference Sheet'!$O$2:$O$456, MATCH(Monitors!E39,'Reference Sheet'!$F$2:$F$456,0)),"")</f>
        <v/>
      </c>
    </row>
    <row r="40" spans="1:13">
      <c r="M40" s="22" t="str">
        <f>IFERROR(INDEX('Reference Sheet'!$O$2:$O$456, MATCH(Monitors!E40,'Reference Sheet'!$F$2:$F$456,0)),"")</f>
        <v/>
      </c>
    </row>
    <row r="41" spans="1:13">
      <c r="M41" s="22" t="str">
        <f>IFERROR(INDEX('Reference Sheet'!$O$2:$O$456, MATCH(Monitors!E41,'Reference Sheet'!$F$2:$F$456,0)),"")</f>
        <v/>
      </c>
    </row>
    <row r="42" spans="1:13">
      <c r="M42" s="22" t="str">
        <f>IFERROR(INDEX('Reference Sheet'!$O$2:$O$456, MATCH(Monitors!E42,'Reference Sheet'!$F$2:$F$456,0)),"")</f>
        <v/>
      </c>
    </row>
    <row r="43" spans="1:13">
      <c r="M43" s="22" t="str">
        <f>IFERROR(INDEX('Reference Sheet'!$O$2:$O$456, MATCH(Monitors!E43,'Reference Sheet'!$F$2:$F$456,0)),"")</f>
        <v/>
      </c>
    </row>
    <row r="44" spans="1:13">
      <c r="M44" s="22" t="str">
        <f>IFERROR(INDEX('Reference Sheet'!$O$2:$O$456, MATCH(Monitors!E44,'Reference Sheet'!$F$2:$F$456,0)),"")</f>
        <v/>
      </c>
    </row>
    <row r="45" spans="1:13">
      <c r="M45" s="22" t="str">
        <f>IFERROR(INDEX('Reference Sheet'!$O$2:$O$456, MATCH(Monitors!E45,'Reference Sheet'!$F$2:$F$456,0)),"")</f>
        <v/>
      </c>
    </row>
    <row r="46" spans="1:13">
      <c r="M46" s="22" t="str">
        <f>IFERROR(INDEX('Reference Sheet'!$O$2:$O$456, MATCH(Monitors!E46,'Reference Sheet'!$F$2:$F$456,0)),"")</f>
        <v/>
      </c>
    </row>
    <row r="47" spans="1:13">
      <c r="M47" s="22" t="str">
        <f>IFERROR(INDEX('Reference Sheet'!$O$2:$O$456, MATCH(Monitors!E47,'Reference Sheet'!$F$2:$F$456,0)),"")</f>
        <v/>
      </c>
    </row>
    <row r="48" spans="1:13">
      <c r="M48" s="22" t="str">
        <f>IFERROR(INDEX('Reference Sheet'!$O$2:$O$456, MATCH(Monitors!E48,'Reference Sheet'!$F$2:$F$456,0)),"")</f>
        <v/>
      </c>
    </row>
    <row r="49" spans="13:13">
      <c r="M49" s="22" t="str">
        <f>IFERROR(INDEX('Reference Sheet'!$O$2:$O$456, MATCH(Monitors!E49,'Reference Sheet'!$F$2:$F$456,0)),"")</f>
        <v/>
      </c>
    </row>
    <row r="50" spans="13:13">
      <c r="M50" s="22" t="str">
        <f>IFERROR(INDEX('Reference Sheet'!$O$2:$O$456, MATCH(Monitors!E50,'Reference Sheet'!$F$2:$F$456,0)),"")</f>
        <v/>
      </c>
    </row>
    <row r="51" spans="13:13">
      <c r="M51" s="22" t="str">
        <f>IFERROR(INDEX('Reference Sheet'!$O$2:$O$456, MATCH(Monitors!E51,'Reference Sheet'!$F$2:$F$456,0)),"")</f>
        <v/>
      </c>
    </row>
    <row r="52" spans="13:13">
      <c r="M52" s="22" t="str">
        <f>IFERROR(INDEX('Reference Sheet'!$O$2:$O$456, MATCH(Monitors!E52,'Reference Sheet'!$F$2:$F$456,0)),"")</f>
        <v/>
      </c>
    </row>
    <row r="53" spans="13:13">
      <c r="M53" s="22" t="str">
        <f>IFERROR(INDEX('Reference Sheet'!$O$2:$O$456, MATCH(Monitors!E53,'Reference Sheet'!$F$2:$F$456,0)),"")</f>
        <v/>
      </c>
    </row>
    <row r="54" spans="13:13">
      <c r="M54" s="22" t="str">
        <f>IFERROR(INDEX('Reference Sheet'!$O$2:$O$456, MATCH(Monitors!E54,'Reference Sheet'!$F$2:$F$456,0)),"")</f>
        <v/>
      </c>
    </row>
    <row r="55" spans="13:13">
      <c r="M55" s="22" t="str">
        <f>IFERROR(INDEX('Reference Sheet'!$O$2:$O$456, MATCH(Monitors!E55,'Reference Sheet'!$F$2:$F$456,0)),"")</f>
        <v/>
      </c>
    </row>
    <row r="56" spans="13:13">
      <c r="M56" s="22" t="str">
        <f>IFERROR(INDEX('Reference Sheet'!$O$2:$O$456, MATCH(Monitors!E56,'Reference Sheet'!$F$2:$F$456,0)),"")</f>
        <v/>
      </c>
    </row>
    <row r="57" spans="13:13">
      <c r="M57" s="22" t="str">
        <f>IFERROR(INDEX('Reference Sheet'!$O$2:$O$456, MATCH(Monitors!E57,'Reference Sheet'!$F$2:$F$456,0)),"")</f>
        <v/>
      </c>
    </row>
    <row r="58" spans="13:13">
      <c r="M58" s="22" t="str">
        <f>IFERROR(INDEX('Reference Sheet'!$O$2:$O$456, MATCH(Monitors!E58,'Reference Sheet'!$F$2:$F$456,0)),"")</f>
        <v/>
      </c>
    </row>
    <row r="59" spans="13:13">
      <c r="M59" s="22" t="str">
        <f>IFERROR(INDEX('Reference Sheet'!$O$2:$O$456, MATCH(Monitors!E59,'Reference Sheet'!$F$2:$F$456,0)),"")</f>
        <v/>
      </c>
    </row>
    <row r="60" spans="13:13">
      <c r="M60" s="22" t="str">
        <f>IFERROR(INDEX('Reference Sheet'!$O$2:$O$456, MATCH(Monitors!E60,'Reference Sheet'!$F$2:$F$456,0)),"")</f>
        <v/>
      </c>
    </row>
    <row r="61" spans="13:13">
      <c r="M61" s="22" t="str">
        <f>IFERROR(INDEX('Reference Sheet'!$O$2:$O$456, MATCH(Monitors!E61,'Reference Sheet'!$F$2:$F$456,0)),"")</f>
        <v/>
      </c>
    </row>
    <row r="62" spans="13:13">
      <c r="M62" s="22" t="str">
        <f>IFERROR(INDEX('Reference Sheet'!$O$2:$O$456, MATCH(Monitors!E62,'Reference Sheet'!$F$2:$F$456,0)),"")</f>
        <v/>
      </c>
    </row>
    <row r="63" spans="13:13">
      <c r="M63" s="22" t="str">
        <f>IFERROR(INDEX('Reference Sheet'!$O$2:$O$456, MATCH(Monitors!E63,'Reference Sheet'!$F$2:$F$456,0)),"")</f>
        <v/>
      </c>
    </row>
    <row r="64" spans="13:13">
      <c r="M64" s="22" t="str">
        <f>IFERROR(INDEX('Reference Sheet'!$O$2:$O$456, MATCH(Monitors!E64,'Reference Sheet'!$F$2:$F$456,0)),"")</f>
        <v/>
      </c>
    </row>
    <row r="65" spans="13:13">
      <c r="M65" s="22" t="str">
        <f>IFERROR(INDEX('Reference Sheet'!$O$2:$O$456, MATCH(Monitors!E65,'Reference Sheet'!$F$2:$F$456,0)),"")</f>
        <v/>
      </c>
    </row>
    <row r="66" spans="13:13">
      <c r="M66" s="22" t="str">
        <f>IFERROR(INDEX('Reference Sheet'!$O$2:$O$456, MATCH(Monitors!E66,'Reference Sheet'!$F$2:$F$456,0)),"")</f>
        <v/>
      </c>
    </row>
    <row r="67" spans="13:13">
      <c r="M67" s="22" t="str">
        <f>IFERROR(INDEX('Reference Sheet'!$O$2:$O$456, MATCH(Monitors!E67,'Reference Sheet'!$F$2:$F$456,0)),"")</f>
        <v/>
      </c>
    </row>
    <row r="68" spans="13:13">
      <c r="M68" s="22" t="str">
        <f>IFERROR(INDEX('Reference Sheet'!$O$2:$O$456, MATCH(Monitors!E68,'Reference Sheet'!$F$2:$F$456,0)),"")</f>
        <v/>
      </c>
    </row>
    <row r="69" spans="13:13">
      <c r="M69" s="22" t="str">
        <f>IFERROR(INDEX('Reference Sheet'!$O$2:$O$456, MATCH(Monitors!E69,'Reference Sheet'!$F$2:$F$456,0)),"")</f>
        <v/>
      </c>
    </row>
    <row r="70" spans="13:13">
      <c r="M70" s="22" t="str">
        <f>IFERROR(INDEX('Reference Sheet'!$O$2:$O$456, MATCH(Monitors!E70,'Reference Sheet'!$F$2:$F$456,0)),"")</f>
        <v/>
      </c>
    </row>
    <row r="71" spans="13:13">
      <c r="M71" s="22" t="str">
        <f>IFERROR(INDEX('Reference Sheet'!$O$2:$O$456, MATCH(Monitors!E71,'Reference Sheet'!$F$2:$F$456,0)),"")</f>
        <v/>
      </c>
    </row>
    <row r="72" spans="13:13">
      <c r="M72" s="22" t="str">
        <f>IFERROR(INDEX('Reference Sheet'!$O$2:$O$456, MATCH(Monitors!E72,'Reference Sheet'!$F$2:$F$456,0)),"")</f>
        <v/>
      </c>
    </row>
    <row r="73" spans="13:13">
      <c r="M73" s="22" t="str">
        <f>IFERROR(INDEX('Reference Sheet'!$O$2:$O$456, MATCH(Monitors!E73,'Reference Sheet'!$F$2:$F$456,0)),"")</f>
        <v/>
      </c>
    </row>
    <row r="74" spans="13:13">
      <c r="M74" s="22" t="str">
        <f>IFERROR(INDEX('Reference Sheet'!$O$2:$O$456, MATCH(Monitors!E74,'Reference Sheet'!$F$2:$F$456,0)),"")</f>
        <v/>
      </c>
    </row>
    <row r="75" spans="13:13">
      <c r="M75" s="22" t="str">
        <f>IFERROR(INDEX('Reference Sheet'!$O$2:$O$456, MATCH(Monitors!E75,'Reference Sheet'!$F$2:$F$456,0)),"")</f>
        <v/>
      </c>
    </row>
    <row r="76" spans="13:13">
      <c r="M76" s="22" t="str">
        <f>IFERROR(INDEX('Reference Sheet'!$O$2:$O$456, MATCH(Monitors!E76,'Reference Sheet'!$F$2:$F$456,0)),"")</f>
        <v/>
      </c>
    </row>
    <row r="77" spans="13:13">
      <c r="M77" s="22" t="str">
        <f>IFERROR(INDEX('Reference Sheet'!$O$2:$O$456, MATCH(Monitors!E77,'Reference Sheet'!$F$2:$F$456,0)),"")</f>
        <v/>
      </c>
    </row>
    <row r="78" spans="13:13">
      <c r="M78" s="22" t="str">
        <f>IFERROR(INDEX('Reference Sheet'!$O$2:$O$456, MATCH(Monitors!E78,'Reference Sheet'!$F$2:$F$456,0)),"")</f>
        <v/>
      </c>
    </row>
    <row r="79" spans="13:13">
      <c r="M79" s="22" t="str">
        <f>IFERROR(INDEX('Reference Sheet'!$O$2:$O$456, MATCH(Monitors!E79,'Reference Sheet'!$F$2:$F$456,0)),"")</f>
        <v/>
      </c>
    </row>
    <row r="80" spans="13:13">
      <c r="M80" s="22" t="str">
        <f>IFERROR(INDEX('Reference Sheet'!$O$2:$O$456, MATCH(Monitors!E80,'Reference Sheet'!$F$2:$F$456,0)),"")</f>
        <v/>
      </c>
    </row>
    <row r="81" spans="13:13">
      <c r="M81" s="22" t="str">
        <f>IFERROR(INDEX('Reference Sheet'!$O$2:$O$456, MATCH(Monitors!E81,'Reference Sheet'!$F$2:$F$456,0)),"")</f>
        <v/>
      </c>
    </row>
    <row r="82" spans="13:13">
      <c r="M82" s="22" t="str">
        <f>IFERROR(INDEX('Reference Sheet'!$O$2:$O$456, MATCH(Monitors!E82,'Reference Sheet'!$F$2:$F$456,0)),"")</f>
        <v/>
      </c>
    </row>
    <row r="83" spans="13:13">
      <c r="M83" s="22" t="str">
        <f>IFERROR(INDEX('Reference Sheet'!$O$2:$O$456, MATCH(Monitors!E83,'Reference Sheet'!$F$2:$F$456,0)),"")</f>
        <v/>
      </c>
    </row>
    <row r="84" spans="13:13">
      <c r="M84" s="22" t="str">
        <f>IFERROR(INDEX('Reference Sheet'!$O$2:$O$456, MATCH(Monitors!E84,'Reference Sheet'!$F$2:$F$456,0)),"")</f>
        <v/>
      </c>
    </row>
    <row r="85" spans="13:13">
      <c r="M85" s="22" t="str">
        <f>IFERROR(INDEX('Reference Sheet'!$O$2:$O$456, MATCH(Monitors!E85,'Reference Sheet'!$F$2:$F$456,0)),"")</f>
        <v/>
      </c>
    </row>
    <row r="86" spans="13:13">
      <c r="M86" s="22" t="str">
        <f>IFERROR(INDEX('Reference Sheet'!$O$2:$O$456, MATCH(Monitors!E86,'Reference Sheet'!$F$2:$F$456,0)),"")</f>
        <v/>
      </c>
    </row>
    <row r="87" spans="13:13">
      <c r="M87" s="22" t="str">
        <f>IFERROR(INDEX('Reference Sheet'!$O$2:$O$456, MATCH(Monitors!E87,'Reference Sheet'!$F$2:$F$456,0)),"")</f>
        <v/>
      </c>
    </row>
    <row r="88" spans="13:13">
      <c r="M88" s="22" t="str">
        <f>IFERROR(INDEX('Reference Sheet'!$O$2:$O$456, MATCH(Monitors!E88,'Reference Sheet'!$F$2:$F$456,0)),"")</f>
        <v/>
      </c>
    </row>
    <row r="89" spans="13:13">
      <c r="M89" s="22" t="str">
        <f>IFERROR(INDEX('Reference Sheet'!$O$2:$O$456, MATCH(Monitors!E89,'Reference Sheet'!$F$2:$F$456,0)),"")</f>
        <v/>
      </c>
    </row>
    <row r="90" spans="13:13">
      <c r="M90" s="22" t="str">
        <f>IFERROR(INDEX('Reference Sheet'!$O$2:$O$456, MATCH(Monitors!E90,'Reference Sheet'!$F$2:$F$456,0)),"")</f>
        <v/>
      </c>
    </row>
    <row r="91" spans="13:13">
      <c r="M91" s="22" t="str">
        <f>IFERROR(INDEX('Reference Sheet'!$O$2:$O$456, MATCH(Monitors!E91,'Reference Sheet'!$F$2:$F$456,0)),"")</f>
        <v/>
      </c>
    </row>
    <row r="92" spans="13:13">
      <c r="M92" s="22" t="str">
        <f>IFERROR(INDEX('Reference Sheet'!$O$2:$O$456, MATCH(Monitors!E92,'Reference Sheet'!$F$2:$F$456,0)),"")</f>
        <v/>
      </c>
    </row>
    <row r="93" spans="13:13">
      <c r="M93" s="22" t="str">
        <f>IFERROR(INDEX('Reference Sheet'!$O$2:$O$456, MATCH(Monitors!E93,'Reference Sheet'!$F$2:$F$456,0)),"")</f>
        <v/>
      </c>
    </row>
    <row r="94" spans="13:13">
      <c r="M94" s="22" t="str">
        <f>IFERROR(INDEX('Reference Sheet'!$O$2:$O$456, MATCH(Monitors!E94,'Reference Sheet'!$F$2:$F$456,0)),"")</f>
        <v/>
      </c>
    </row>
    <row r="95" spans="13:13">
      <c r="M95" s="22" t="str">
        <f>IFERROR(INDEX('Reference Sheet'!$O$2:$O$456, MATCH(Monitors!E95,'Reference Sheet'!$F$2:$F$456,0)),"")</f>
        <v/>
      </c>
    </row>
    <row r="96" spans="13:13">
      <c r="M96" s="22" t="str">
        <f>IFERROR(INDEX('Reference Sheet'!$O$2:$O$456, MATCH(Monitors!E96,'Reference Sheet'!$F$2:$F$456,0)),"")</f>
        <v/>
      </c>
    </row>
    <row r="97" spans="13:13">
      <c r="M97" s="22" t="str">
        <f>IFERROR(INDEX('Reference Sheet'!$O$2:$O$456, MATCH(Monitors!E97,'Reference Sheet'!$F$2:$F$456,0)),"")</f>
        <v/>
      </c>
    </row>
    <row r="98" spans="13:13">
      <c r="M98" s="22" t="str">
        <f>IFERROR(INDEX('Reference Sheet'!$O$2:$O$456, MATCH(Monitors!E98,'Reference Sheet'!$F$2:$F$456,0)),"")</f>
        <v/>
      </c>
    </row>
    <row r="99" spans="13:13">
      <c r="M99" s="22" t="str">
        <f>IFERROR(INDEX('Reference Sheet'!$O$2:$O$456, MATCH(Monitors!E99,'Reference Sheet'!$F$2:$F$456,0)),"")</f>
        <v/>
      </c>
    </row>
    <row r="100" spans="13:13">
      <c r="M100" s="22" t="str">
        <f>IFERROR(INDEX('Reference Sheet'!$O$2:$O$456, MATCH(Monitors!E100,'Reference Sheet'!$F$2:$F$456,0)),"")</f>
        <v/>
      </c>
    </row>
    <row r="101" spans="13:13">
      <c r="M101" s="22" t="str">
        <f>IFERROR(INDEX('Reference Sheet'!$O$2:$O$456, MATCH(Monitors!E101,'Reference Sheet'!$F$2:$F$456,0)),"")</f>
        <v/>
      </c>
    </row>
    <row r="102" spans="13:13">
      <c r="M102" s="22" t="str">
        <f>IFERROR(INDEX('Reference Sheet'!$O$2:$O$456, MATCH(Monitors!E102,'Reference Sheet'!$F$2:$F$456,0)),"")</f>
        <v/>
      </c>
    </row>
    <row r="103" spans="13:13">
      <c r="M103" s="22" t="str">
        <f>IFERROR(INDEX('Reference Sheet'!$O$2:$O$456, MATCH(Monitors!E103,'Reference Sheet'!$F$2:$F$456,0)),"")</f>
        <v/>
      </c>
    </row>
    <row r="104" spans="13:13">
      <c r="M104" s="22" t="str">
        <f>IFERROR(INDEX('Reference Sheet'!$O$2:$O$456, MATCH(Monitors!E104,'Reference Sheet'!$F$2:$F$456,0)),"")</f>
        <v/>
      </c>
    </row>
    <row r="105" spans="13:13">
      <c r="M105" s="22" t="str">
        <f>IFERROR(INDEX('Reference Sheet'!$O$2:$O$456, MATCH(Monitors!E105,'Reference Sheet'!$F$2:$F$456,0)),"")</f>
        <v/>
      </c>
    </row>
    <row r="106" spans="13:13">
      <c r="M106" s="22" t="str">
        <f>IFERROR(INDEX('Reference Sheet'!$O$2:$O$456, MATCH(Monitors!E106,'Reference Sheet'!$F$2:$F$456,0)),"")</f>
        <v/>
      </c>
    </row>
    <row r="107" spans="13:13">
      <c r="M107" s="22" t="str">
        <f>IFERROR(INDEX('Reference Sheet'!$O$2:$O$456, MATCH(Monitors!E107,'Reference Sheet'!$F$2:$F$456,0)),"")</f>
        <v/>
      </c>
    </row>
    <row r="108" spans="13:13">
      <c r="M108" s="22" t="str">
        <f>IFERROR(INDEX('Reference Sheet'!$O$2:$O$456, MATCH(Monitors!E108,'Reference Sheet'!$F$2:$F$456,0)),"")</f>
        <v/>
      </c>
    </row>
    <row r="109" spans="13:13">
      <c r="M109" s="22" t="str">
        <f>IFERROR(INDEX('Reference Sheet'!$O$2:$O$456, MATCH(Monitors!E109,'Reference Sheet'!$F$2:$F$456,0)),"")</f>
        <v/>
      </c>
    </row>
    <row r="110" spans="13:13">
      <c r="M110" s="22" t="str">
        <f>IFERROR(INDEX('Reference Sheet'!$O$2:$O$456, MATCH(Monitors!E110,'Reference Sheet'!$F$2:$F$456,0)),"")</f>
        <v/>
      </c>
    </row>
    <row r="111" spans="13:13">
      <c r="M111" s="22" t="str">
        <f>IFERROR(INDEX('Reference Sheet'!$O$2:$O$456, MATCH(Monitors!E111,'Reference Sheet'!$F$2:$F$456,0)),"")</f>
        <v/>
      </c>
    </row>
    <row r="112" spans="13:13">
      <c r="M112" s="22" t="str">
        <f>IFERROR(INDEX('Reference Sheet'!$O$2:$O$456, MATCH(Monitors!E112,'Reference Sheet'!$F$2:$F$456,0)),"")</f>
        <v/>
      </c>
    </row>
    <row r="113" spans="13:13">
      <c r="M113" s="22" t="str">
        <f>IFERROR(INDEX('Reference Sheet'!$O$2:$O$456, MATCH(Monitors!E113,'Reference Sheet'!$F$2:$F$456,0)),"")</f>
        <v/>
      </c>
    </row>
    <row r="114" spans="13:13">
      <c r="M114" s="22" t="str">
        <f>IFERROR(INDEX('Reference Sheet'!$O$2:$O$456, MATCH(Monitors!E114,'Reference Sheet'!$F$2:$F$456,0)),"")</f>
        <v/>
      </c>
    </row>
    <row r="115" spans="13:13">
      <c r="M115" s="22" t="str">
        <f>IFERROR(INDEX('Reference Sheet'!$O$2:$O$456, MATCH(Monitors!E115,'Reference Sheet'!$F$2:$F$456,0)),"")</f>
        <v/>
      </c>
    </row>
    <row r="116" spans="13:13">
      <c r="M116" s="22" t="str">
        <f>IFERROR(INDEX('Reference Sheet'!$O$2:$O$456, MATCH(Monitors!E116,'Reference Sheet'!$F$2:$F$456,0)),"")</f>
        <v/>
      </c>
    </row>
    <row r="117" spans="13:13">
      <c r="M117" s="22" t="str">
        <f>IFERROR(INDEX('Reference Sheet'!$O$2:$O$456, MATCH(Monitors!E117,'Reference Sheet'!$F$2:$F$456,0)),"")</f>
        <v/>
      </c>
    </row>
    <row r="118" spans="13:13">
      <c r="M118" s="22" t="str">
        <f>IFERROR(INDEX('Reference Sheet'!$O$2:$O$456, MATCH(Monitors!E118,'Reference Sheet'!$F$2:$F$456,0)),"")</f>
        <v/>
      </c>
    </row>
    <row r="119" spans="13:13">
      <c r="M119" s="22" t="str">
        <f>IFERROR(INDEX('Reference Sheet'!$O$2:$O$456, MATCH(Monitors!E119,'Reference Sheet'!$F$2:$F$456,0)),"")</f>
        <v/>
      </c>
    </row>
    <row r="120" spans="13:13">
      <c r="M120" s="22" t="str">
        <f>IFERROR(INDEX('Reference Sheet'!$O$2:$O$456, MATCH(Monitors!E120,'Reference Sheet'!$F$2:$F$456,0)),"")</f>
        <v/>
      </c>
    </row>
    <row r="121" spans="13:13">
      <c r="M121" s="22" t="str">
        <f>IFERROR(INDEX('Reference Sheet'!$O$2:$O$456, MATCH(Monitors!E121,'Reference Sheet'!$F$2:$F$456,0)),"")</f>
        <v/>
      </c>
    </row>
    <row r="122" spans="13:13">
      <c r="M122" s="22" t="str">
        <f>IFERROR(INDEX('Reference Sheet'!$O$2:$O$456, MATCH(Monitors!E122,'Reference Sheet'!$F$2:$F$456,0)),"")</f>
        <v/>
      </c>
    </row>
    <row r="123" spans="13:13">
      <c r="M123" s="22" t="str">
        <f>IFERROR(INDEX('Reference Sheet'!$O$2:$O$456, MATCH(Monitors!E123,'Reference Sheet'!$F$2:$F$456,0)),"")</f>
        <v/>
      </c>
    </row>
    <row r="124" spans="13:13">
      <c r="M124" s="22" t="str">
        <f>IFERROR(INDEX('Reference Sheet'!$O$2:$O$456, MATCH(Monitors!E124,'Reference Sheet'!$F$2:$F$456,0)),"")</f>
        <v/>
      </c>
    </row>
    <row r="125" spans="13:13">
      <c r="M125" s="22" t="str">
        <f>IFERROR(INDEX('Reference Sheet'!$O$2:$O$456, MATCH(Monitors!E125,'Reference Sheet'!$F$2:$F$456,0)),"")</f>
        <v/>
      </c>
    </row>
    <row r="126" spans="13:13">
      <c r="M126" s="22" t="str">
        <f>IFERROR(INDEX('Reference Sheet'!$O$2:$O$456, MATCH(Monitors!E126,'Reference Sheet'!$F$2:$F$456,0)),"")</f>
        <v/>
      </c>
    </row>
    <row r="127" spans="13:13">
      <c r="M127" s="22" t="str">
        <f>IFERROR(INDEX('Reference Sheet'!$O$2:$O$456, MATCH(Monitors!E127,'Reference Sheet'!$F$2:$F$456,0)),"")</f>
        <v/>
      </c>
    </row>
    <row r="128" spans="13:13">
      <c r="M128" s="22" t="str">
        <f>IFERROR(INDEX('Reference Sheet'!$O$2:$O$456, MATCH(Monitors!E128,'Reference Sheet'!$F$2:$F$456,0)),"")</f>
        <v/>
      </c>
    </row>
    <row r="129" spans="13:13">
      <c r="M129" s="22" t="str">
        <f>IFERROR(INDEX('Reference Sheet'!$O$2:$O$456, MATCH(Monitors!E129,'Reference Sheet'!$F$2:$F$456,0)),"")</f>
        <v/>
      </c>
    </row>
  </sheetData>
  <sheetProtection selectLockedCells="1" selectUnlockedCells="1"/>
  <mergeCells count="4">
    <mergeCell ref="A2:L2"/>
    <mergeCell ref="A10:L10"/>
    <mergeCell ref="A26:L26"/>
    <mergeCell ref="A17:L17"/>
  </mergeCells>
  <pageMargins left="0.7" right="0.97058823529411797" top="1.25" bottom="0.75" header="0.3" footer="0.3"/>
  <pageSetup paperSize="5" scale="75" fitToHeight="100" orientation="landscape" r:id="rId1"/>
  <headerFooter>
    <oddHeader>&amp;LContract Name: Monitors, PC Goods
Contract Number: 1-13-70-05, Supplement 10
Contractor: PC Specialists, dba Technology Integration Group (TIG)&amp;RAttachment A - Contract Pricing
Effective: 10/24/2016
MSIP dated 09/01/2016</oddHeader>
    <oddFooter>&amp;C&amp;P of &amp;N&amp;R&amp;"-,Bold Italic"&amp;KFF0000Updates are in bold italic red font.</oddFooter>
  </headerFooter>
  <rowBreaks count="1" manualBreakCount="1">
    <brk id="1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9"/>
  <sheetViews>
    <sheetView zoomScale="85" zoomScaleNormal="85" workbookViewId="0">
      <selection activeCell="A27" sqref="A27"/>
    </sheetView>
  </sheetViews>
  <sheetFormatPr defaultRowHeight="15"/>
  <cols>
    <col min="1" max="1" width="232.42578125" bestFit="1" customWidth="1"/>
    <col min="2" max="2" width="24.140625" customWidth="1"/>
    <col min="3" max="3" width="11.28515625" customWidth="1"/>
    <col min="4" max="4" width="29.140625" bestFit="1" customWidth="1"/>
    <col min="5" max="5" width="27.28515625" bestFit="1" customWidth="1"/>
  </cols>
  <sheetData>
    <row r="2" spans="1:2">
      <c r="A2" s="827" t="s">
        <v>1209</v>
      </c>
      <c r="B2" t="s">
        <v>3231</v>
      </c>
    </row>
    <row r="4" spans="1:2">
      <c r="A4" s="827" t="s">
        <v>3225</v>
      </c>
      <c r="B4" t="s">
        <v>3230</v>
      </c>
    </row>
    <row r="5" spans="1:2" ht="45">
      <c r="A5" s="829" t="s">
        <v>3229</v>
      </c>
      <c r="B5" s="828">
        <v>1</v>
      </c>
    </row>
    <row r="6" spans="1:2" ht="45">
      <c r="A6" s="829" t="s">
        <v>3228</v>
      </c>
      <c r="B6" s="828">
        <v>1</v>
      </c>
    </row>
    <row r="7" spans="1:2" ht="60">
      <c r="A7" s="829" t="s">
        <v>3227</v>
      </c>
      <c r="B7" s="828">
        <v>1</v>
      </c>
    </row>
    <row r="8" spans="1:2" ht="60">
      <c r="A8" s="829" t="s">
        <v>3226</v>
      </c>
      <c r="B8" s="828">
        <v>1</v>
      </c>
    </row>
    <row r="9" spans="1:2">
      <c r="A9" s="825" t="s">
        <v>3223</v>
      </c>
      <c r="B9" s="824">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35"/>
  <sheetViews>
    <sheetView zoomScale="70" zoomScaleNormal="70" workbookViewId="0">
      <selection activeCell="C21" sqref="C21"/>
    </sheetView>
  </sheetViews>
  <sheetFormatPr defaultRowHeight="15"/>
  <cols>
    <col min="1" max="1" width="77.5703125" customWidth="1"/>
    <col min="2" max="2" width="32.42578125" customWidth="1"/>
    <col min="3" max="3" width="32.42578125" bestFit="1" customWidth="1"/>
    <col min="4" max="4" width="32.42578125" customWidth="1"/>
    <col min="5" max="5" width="30.7109375" customWidth="1"/>
    <col min="6" max="6" width="37.7109375" bestFit="1" customWidth="1"/>
    <col min="7" max="7" width="40" bestFit="1" customWidth="1"/>
    <col min="8" max="8" width="41.140625" bestFit="1" customWidth="1"/>
    <col min="9" max="9" width="36.85546875" bestFit="1" customWidth="1"/>
    <col min="10" max="10" width="24.85546875" bestFit="1" customWidth="1"/>
    <col min="11" max="11" width="23.85546875" bestFit="1" customWidth="1"/>
    <col min="12" max="12" width="26.7109375" bestFit="1" customWidth="1"/>
    <col min="13" max="13" width="22.5703125" bestFit="1" customWidth="1"/>
    <col min="14" max="14" width="35.28515625" bestFit="1" customWidth="1"/>
    <col min="15" max="15" width="34" bestFit="1" customWidth="1"/>
    <col min="16" max="16" width="35.85546875" bestFit="1" customWidth="1"/>
    <col min="17" max="17" width="33.42578125" bestFit="1" customWidth="1"/>
    <col min="18" max="18" width="37.7109375" bestFit="1" customWidth="1"/>
    <col min="19" max="19" width="32.140625" bestFit="1" customWidth="1"/>
    <col min="20" max="20" width="38.85546875" bestFit="1" customWidth="1"/>
    <col min="21" max="21" width="37.7109375" bestFit="1" customWidth="1"/>
    <col min="22" max="22" width="29.5703125" bestFit="1" customWidth="1"/>
    <col min="23" max="23" width="37.42578125" bestFit="1" customWidth="1"/>
    <col min="24" max="24" width="31" bestFit="1" customWidth="1"/>
    <col min="25" max="25" width="31.7109375" bestFit="1" customWidth="1"/>
    <col min="26" max="26" width="9.5703125" bestFit="1" customWidth="1"/>
    <col min="27" max="27" width="15" bestFit="1" customWidth="1"/>
  </cols>
  <sheetData>
    <row r="1" spans="1:2">
      <c r="A1" s="827" t="s">
        <v>1195</v>
      </c>
      <c r="B1" t="s">
        <v>2158</v>
      </c>
    </row>
    <row r="3" spans="1:2">
      <c r="A3" s="827" t="s">
        <v>3225</v>
      </c>
      <c r="B3" t="s">
        <v>3224</v>
      </c>
    </row>
    <row r="4" spans="1:2">
      <c r="A4" s="825" t="s">
        <v>689</v>
      </c>
      <c r="B4" s="824">
        <v>3</v>
      </c>
    </row>
    <row r="5" spans="1:2">
      <c r="A5" s="826" t="s">
        <v>692</v>
      </c>
      <c r="B5" s="824">
        <v>3</v>
      </c>
    </row>
    <row r="6" spans="1:2">
      <c r="A6" s="825" t="s">
        <v>699</v>
      </c>
      <c r="B6" s="824">
        <v>61</v>
      </c>
    </row>
    <row r="7" spans="1:2">
      <c r="A7" s="826" t="s">
        <v>718</v>
      </c>
      <c r="B7" s="824">
        <v>4</v>
      </c>
    </row>
    <row r="8" spans="1:2">
      <c r="A8" s="826" t="s">
        <v>791</v>
      </c>
      <c r="B8" s="824">
        <v>9</v>
      </c>
    </row>
    <row r="9" spans="1:2">
      <c r="A9" s="826" t="s">
        <v>806</v>
      </c>
      <c r="B9" s="824">
        <v>9</v>
      </c>
    </row>
    <row r="10" spans="1:2">
      <c r="A10" s="826" t="s">
        <v>773</v>
      </c>
      <c r="B10" s="824">
        <v>9</v>
      </c>
    </row>
    <row r="11" spans="1:2">
      <c r="A11" s="826" t="s">
        <v>711</v>
      </c>
      <c r="B11" s="824">
        <v>2</v>
      </c>
    </row>
    <row r="12" spans="1:2">
      <c r="A12" s="826" t="s">
        <v>745</v>
      </c>
      <c r="B12" s="824">
        <v>10</v>
      </c>
    </row>
    <row r="13" spans="1:2">
      <c r="A13" s="826" t="s">
        <v>761</v>
      </c>
      <c r="B13" s="824">
        <v>7</v>
      </c>
    </row>
    <row r="14" spans="1:2">
      <c r="A14" s="826" t="s">
        <v>715</v>
      </c>
      <c r="B14" s="824">
        <v>1</v>
      </c>
    </row>
    <row r="15" spans="1:2">
      <c r="A15" s="826" t="s">
        <v>703</v>
      </c>
      <c r="B15" s="824">
        <v>3</v>
      </c>
    </row>
    <row r="16" spans="1:2">
      <c r="A16" s="826" t="s">
        <v>730</v>
      </c>
      <c r="B16" s="824">
        <v>7</v>
      </c>
    </row>
    <row r="17" spans="1:2">
      <c r="A17" s="825" t="s">
        <v>376</v>
      </c>
      <c r="B17" s="824">
        <v>4</v>
      </c>
    </row>
    <row r="18" spans="1:2">
      <c r="A18" s="826" t="s">
        <v>3231</v>
      </c>
      <c r="B18" s="824">
        <v>4</v>
      </c>
    </row>
    <row r="19" spans="1:2">
      <c r="A19" s="825" t="s">
        <v>820</v>
      </c>
      <c r="B19" s="824">
        <v>5</v>
      </c>
    </row>
    <row r="20" spans="1:2">
      <c r="A20" s="826" t="s">
        <v>827</v>
      </c>
      <c r="B20" s="824">
        <v>3</v>
      </c>
    </row>
    <row r="21" spans="1:2">
      <c r="A21" s="826" t="s">
        <v>823</v>
      </c>
      <c r="B21" s="824">
        <v>2</v>
      </c>
    </row>
    <row r="22" spans="1:2">
      <c r="A22" s="825" t="s">
        <v>369</v>
      </c>
      <c r="B22" s="824">
        <v>1</v>
      </c>
    </row>
    <row r="23" spans="1:2">
      <c r="A23" s="826" t="s">
        <v>3232</v>
      </c>
      <c r="B23" s="824">
        <v>1</v>
      </c>
    </row>
    <row r="24" spans="1:2">
      <c r="A24" s="825" t="s">
        <v>381</v>
      </c>
      <c r="B24" s="824">
        <v>4</v>
      </c>
    </row>
    <row r="25" spans="1:2">
      <c r="A25" s="826" t="s">
        <v>683</v>
      </c>
      <c r="B25" s="824">
        <v>4</v>
      </c>
    </row>
    <row r="26" spans="1:2">
      <c r="A26" s="825" t="s">
        <v>648</v>
      </c>
      <c r="B26" s="824">
        <v>8</v>
      </c>
    </row>
    <row r="27" spans="1:2">
      <c r="A27" s="826" t="s">
        <v>845</v>
      </c>
      <c r="B27" s="824">
        <v>1</v>
      </c>
    </row>
    <row r="28" spans="1:2">
      <c r="A28" s="826" t="s">
        <v>840</v>
      </c>
      <c r="B28" s="824">
        <v>1</v>
      </c>
    </row>
    <row r="29" spans="1:2">
      <c r="A29" s="826" t="s">
        <v>3233</v>
      </c>
      <c r="B29" s="824">
        <v>1</v>
      </c>
    </row>
    <row r="30" spans="1:2">
      <c r="A30" s="826" t="s">
        <v>3234</v>
      </c>
      <c r="B30" s="824">
        <v>1</v>
      </c>
    </row>
    <row r="31" spans="1:2">
      <c r="A31" s="826" t="s">
        <v>852</v>
      </c>
      <c r="B31" s="824">
        <v>1</v>
      </c>
    </row>
    <row r="32" spans="1:2">
      <c r="A32" s="826" t="s">
        <v>842</v>
      </c>
      <c r="B32" s="824">
        <v>1</v>
      </c>
    </row>
    <row r="33" spans="1:2">
      <c r="A33" s="826" t="s">
        <v>3235</v>
      </c>
      <c r="B33" s="824">
        <v>1</v>
      </c>
    </row>
    <row r="34" spans="1:2">
      <c r="A34" s="826" t="s">
        <v>848</v>
      </c>
      <c r="B34" s="824">
        <v>1</v>
      </c>
    </row>
    <row r="35" spans="1:2">
      <c r="A35" s="825" t="s">
        <v>3223</v>
      </c>
      <c r="B35" s="824">
        <v>86</v>
      </c>
    </row>
  </sheetData>
  <pageMargins left="0.7" right="0.7" top="0.75" bottom="0.75" header="0.3" footer="0.3"/>
  <pageSetup orientation="portrait"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456"/>
  <sheetViews>
    <sheetView topLeftCell="A378" zoomScale="70" zoomScaleNormal="70" workbookViewId="0">
      <selection activeCell="I415" sqref="I415"/>
    </sheetView>
  </sheetViews>
  <sheetFormatPr defaultColWidth="18.42578125" defaultRowHeight="18.75" customHeight="1"/>
  <sheetData>
    <row r="1" spans="1:20" ht="18.75" customHeight="1">
      <c r="A1" s="565" t="s">
        <v>1194</v>
      </c>
      <c r="B1" s="565" t="s">
        <v>1195</v>
      </c>
      <c r="C1" s="565" t="s">
        <v>1196</v>
      </c>
      <c r="D1" s="565" t="s">
        <v>1197</v>
      </c>
      <c r="E1" s="566" t="s">
        <v>1198</v>
      </c>
      <c r="F1" s="567" t="s">
        <v>1199</v>
      </c>
      <c r="G1" s="567" t="s">
        <v>1200</v>
      </c>
      <c r="H1" s="568" t="s">
        <v>1201</v>
      </c>
      <c r="I1" s="569" t="s">
        <v>1202</v>
      </c>
      <c r="J1" s="567" t="s">
        <v>1203</v>
      </c>
      <c r="K1" s="567" t="s">
        <v>1204</v>
      </c>
      <c r="L1" s="570" t="s">
        <v>1205</v>
      </c>
      <c r="M1" s="567" t="s">
        <v>1206</v>
      </c>
      <c r="N1" s="567" t="s">
        <v>1207</v>
      </c>
      <c r="O1" s="567" t="s">
        <v>1208</v>
      </c>
      <c r="P1" s="571" t="s">
        <v>368</v>
      </c>
      <c r="Q1" s="572" t="s">
        <v>1209</v>
      </c>
      <c r="R1" s="573" t="s">
        <v>1210</v>
      </c>
      <c r="S1" s="573" t="s">
        <v>1211</v>
      </c>
      <c r="T1" s="574" t="s">
        <v>1212</v>
      </c>
    </row>
    <row r="2" spans="1:20" ht="18.75" customHeight="1">
      <c r="A2" s="575" t="s">
        <v>832</v>
      </c>
      <c r="B2" s="575" t="s">
        <v>1213</v>
      </c>
      <c r="C2" s="576">
        <v>42628</v>
      </c>
      <c r="D2" s="577" t="s">
        <v>1149</v>
      </c>
      <c r="E2" s="578">
        <v>43211507</v>
      </c>
      <c r="F2" s="579" t="s">
        <v>1148</v>
      </c>
      <c r="G2" s="580" t="s">
        <v>956</v>
      </c>
      <c r="H2" s="581" t="s">
        <v>1214</v>
      </c>
      <c r="I2" s="582" t="s">
        <v>1147</v>
      </c>
      <c r="J2" s="579" t="s">
        <v>920</v>
      </c>
      <c r="K2" s="583">
        <v>1</v>
      </c>
      <c r="L2" s="579" t="s">
        <v>1215</v>
      </c>
      <c r="M2" s="579" t="s">
        <v>1216</v>
      </c>
      <c r="N2" s="579" t="s">
        <v>1217</v>
      </c>
      <c r="O2" s="581" t="s">
        <v>1218</v>
      </c>
      <c r="P2" s="584" t="s">
        <v>1150</v>
      </c>
      <c r="Q2" s="579" t="s">
        <v>1146</v>
      </c>
      <c r="R2" s="585" t="s">
        <v>1219</v>
      </c>
      <c r="S2" s="585" t="s">
        <v>1220</v>
      </c>
      <c r="T2" s="575"/>
    </row>
    <row r="3" spans="1:20" ht="18.75" customHeight="1">
      <c r="A3" s="575" t="s">
        <v>832</v>
      </c>
      <c r="B3" s="575" t="s">
        <v>1213</v>
      </c>
      <c r="C3" s="576">
        <v>42628</v>
      </c>
      <c r="D3" s="577" t="s">
        <v>1167</v>
      </c>
      <c r="E3" s="578">
        <v>43211507</v>
      </c>
      <c r="F3" s="579" t="s">
        <v>1166</v>
      </c>
      <c r="G3" s="580" t="s">
        <v>956</v>
      </c>
      <c r="H3" s="581" t="s">
        <v>1221</v>
      </c>
      <c r="I3" s="582" t="s">
        <v>1165</v>
      </c>
      <c r="J3" s="579" t="s">
        <v>920</v>
      </c>
      <c r="K3" s="583">
        <v>1</v>
      </c>
      <c r="L3" s="579" t="s">
        <v>1222</v>
      </c>
      <c r="M3" s="579" t="s">
        <v>1223</v>
      </c>
      <c r="N3" s="579" t="s">
        <v>1217</v>
      </c>
      <c r="O3" s="581" t="s">
        <v>1218</v>
      </c>
      <c r="P3" s="584" t="s">
        <v>1168</v>
      </c>
      <c r="Q3" s="579" t="s">
        <v>1161</v>
      </c>
      <c r="R3" s="586" t="s">
        <v>1224</v>
      </c>
      <c r="S3" s="586" t="s">
        <v>1225</v>
      </c>
      <c r="T3" s="575"/>
    </row>
    <row r="4" spans="1:20" ht="18.75" customHeight="1">
      <c r="A4" s="575" t="s">
        <v>832</v>
      </c>
      <c r="B4" s="575" t="s">
        <v>1213</v>
      </c>
      <c r="C4" s="576">
        <v>42628</v>
      </c>
      <c r="D4" s="577" t="s">
        <v>1164</v>
      </c>
      <c r="E4" s="578">
        <v>43211507</v>
      </c>
      <c r="F4" s="579" t="s">
        <v>1163</v>
      </c>
      <c r="G4" s="580" t="s">
        <v>956</v>
      </c>
      <c r="H4" s="581" t="s">
        <v>1226</v>
      </c>
      <c r="I4" s="582" t="s">
        <v>1162</v>
      </c>
      <c r="J4" s="579" t="s">
        <v>920</v>
      </c>
      <c r="K4" s="583">
        <v>1</v>
      </c>
      <c r="L4" s="579" t="s">
        <v>1227</v>
      </c>
      <c r="M4" s="579" t="s">
        <v>1228</v>
      </c>
      <c r="N4" s="579" t="s">
        <v>1217</v>
      </c>
      <c r="O4" s="581" t="s">
        <v>1218</v>
      </c>
      <c r="P4" s="584" t="s">
        <v>1168</v>
      </c>
      <c r="Q4" s="579" t="s">
        <v>1161</v>
      </c>
      <c r="R4" s="587" t="s">
        <v>1229</v>
      </c>
      <c r="S4" s="588" t="s">
        <v>1230</v>
      </c>
      <c r="T4" s="589"/>
    </row>
    <row r="5" spans="1:20" ht="18.75" customHeight="1">
      <c r="A5" s="575" t="s">
        <v>832</v>
      </c>
      <c r="B5" s="575" t="s">
        <v>1213</v>
      </c>
      <c r="C5" s="576">
        <v>42628</v>
      </c>
      <c r="D5" s="577" t="s">
        <v>1187</v>
      </c>
      <c r="E5" s="578">
        <v>43211507</v>
      </c>
      <c r="F5" s="579" t="s">
        <v>1186</v>
      </c>
      <c r="G5" s="580" t="s">
        <v>956</v>
      </c>
      <c r="H5" s="579" t="s">
        <v>1186</v>
      </c>
      <c r="I5" s="582" t="s">
        <v>1231</v>
      </c>
      <c r="J5" s="579" t="s">
        <v>920</v>
      </c>
      <c r="K5" s="583">
        <v>1</v>
      </c>
      <c r="L5" s="590">
        <v>901</v>
      </c>
      <c r="M5" s="590">
        <v>450.5</v>
      </c>
      <c r="N5" s="579" t="s">
        <v>1217</v>
      </c>
      <c r="O5" s="581" t="s">
        <v>1218</v>
      </c>
      <c r="P5" s="584" t="s">
        <v>1188</v>
      </c>
      <c r="Q5" s="579" t="s">
        <v>1169</v>
      </c>
      <c r="R5" s="591" t="s">
        <v>1232</v>
      </c>
      <c r="S5" s="591" t="s">
        <v>1233</v>
      </c>
      <c r="T5" s="575"/>
    </row>
    <row r="6" spans="1:20" ht="18.75" customHeight="1">
      <c r="A6" s="575" t="s">
        <v>832</v>
      </c>
      <c r="B6" s="575" t="s">
        <v>1213</v>
      </c>
      <c r="C6" s="576">
        <v>42628</v>
      </c>
      <c r="D6" s="577" t="s">
        <v>1184</v>
      </c>
      <c r="E6" s="578">
        <v>43211507</v>
      </c>
      <c r="F6" s="579" t="s">
        <v>1183</v>
      </c>
      <c r="G6" s="580" t="s">
        <v>956</v>
      </c>
      <c r="H6" s="579" t="s">
        <v>1183</v>
      </c>
      <c r="I6" s="582" t="s">
        <v>1234</v>
      </c>
      <c r="J6" s="579" t="s">
        <v>920</v>
      </c>
      <c r="K6" s="583">
        <v>1</v>
      </c>
      <c r="L6" s="590">
        <v>983</v>
      </c>
      <c r="M6" s="590">
        <v>491.5</v>
      </c>
      <c r="N6" s="579" t="s">
        <v>1217</v>
      </c>
      <c r="O6" s="581" t="s">
        <v>1218</v>
      </c>
      <c r="P6" s="584" t="s">
        <v>1188</v>
      </c>
      <c r="Q6" s="579" t="s">
        <v>1169</v>
      </c>
      <c r="R6" s="592" t="s">
        <v>1235</v>
      </c>
      <c r="S6" s="593" t="s">
        <v>1236</v>
      </c>
      <c r="T6" s="575"/>
    </row>
    <row r="7" spans="1:20" ht="18.75" customHeight="1">
      <c r="A7" s="575" t="s">
        <v>832</v>
      </c>
      <c r="B7" s="575" t="s">
        <v>1213</v>
      </c>
      <c r="C7" s="576">
        <v>42628</v>
      </c>
      <c r="D7" s="577" t="s">
        <v>1181</v>
      </c>
      <c r="E7" s="578">
        <v>43211507</v>
      </c>
      <c r="F7" s="579" t="s">
        <v>1180</v>
      </c>
      <c r="G7" s="580" t="s">
        <v>956</v>
      </c>
      <c r="H7" s="581" t="s">
        <v>1237</v>
      </c>
      <c r="I7" s="582" t="s">
        <v>1179</v>
      </c>
      <c r="J7" s="579" t="s">
        <v>920</v>
      </c>
      <c r="K7" s="583">
        <v>1</v>
      </c>
      <c r="L7" s="579" t="s">
        <v>1238</v>
      </c>
      <c r="M7" s="579" t="s">
        <v>1239</v>
      </c>
      <c r="N7" s="579" t="s">
        <v>1217</v>
      </c>
      <c r="O7" s="581" t="s">
        <v>1218</v>
      </c>
      <c r="P7" s="584" t="s">
        <v>1188</v>
      </c>
      <c r="Q7" s="579" t="s">
        <v>1169</v>
      </c>
      <c r="R7" s="579" t="s">
        <v>1224</v>
      </c>
      <c r="S7" s="579" t="s">
        <v>1240</v>
      </c>
      <c r="T7" s="575"/>
    </row>
    <row r="8" spans="1:20" ht="18.75" customHeight="1">
      <c r="A8" s="575" t="s">
        <v>832</v>
      </c>
      <c r="B8" s="575" t="s">
        <v>1213</v>
      </c>
      <c r="C8" s="576">
        <v>42628</v>
      </c>
      <c r="D8" s="577" t="s">
        <v>1178</v>
      </c>
      <c r="E8" s="578">
        <v>43211507</v>
      </c>
      <c r="F8" s="579" t="s">
        <v>1177</v>
      </c>
      <c r="G8" s="580" t="s">
        <v>956</v>
      </c>
      <c r="H8" s="579" t="s">
        <v>1177</v>
      </c>
      <c r="I8" s="582" t="s">
        <v>1176</v>
      </c>
      <c r="J8" s="579" t="s">
        <v>920</v>
      </c>
      <c r="K8" s="583">
        <v>1</v>
      </c>
      <c r="L8" s="579" t="s">
        <v>1241</v>
      </c>
      <c r="M8" s="579" t="s">
        <v>1242</v>
      </c>
      <c r="N8" s="579" t="s">
        <v>1217</v>
      </c>
      <c r="O8" s="581" t="s">
        <v>1218</v>
      </c>
      <c r="P8" s="584" t="s">
        <v>1188</v>
      </c>
      <c r="Q8" s="579" t="s">
        <v>1169</v>
      </c>
      <c r="R8" s="579" t="s">
        <v>1229</v>
      </c>
      <c r="S8" s="579" t="s">
        <v>1243</v>
      </c>
      <c r="T8" s="575"/>
    </row>
    <row r="9" spans="1:20" ht="18.75" customHeight="1">
      <c r="A9" s="575" t="s">
        <v>832</v>
      </c>
      <c r="B9" s="575" t="s">
        <v>1213</v>
      </c>
      <c r="C9" s="576">
        <v>42628</v>
      </c>
      <c r="D9" s="577" t="s">
        <v>1175</v>
      </c>
      <c r="E9" s="578">
        <v>43211507</v>
      </c>
      <c r="F9" s="579" t="s">
        <v>1174</v>
      </c>
      <c r="G9" s="580" t="s">
        <v>956</v>
      </c>
      <c r="H9" s="581" t="s">
        <v>1244</v>
      </c>
      <c r="I9" s="594" t="s">
        <v>1173</v>
      </c>
      <c r="J9" s="579" t="s">
        <v>920</v>
      </c>
      <c r="K9" s="583">
        <v>1</v>
      </c>
      <c r="L9" s="579" t="s">
        <v>1245</v>
      </c>
      <c r="M9" s="579" t="s">
        <v>1246</v>
      </c>
      <c r="N9" s="579" t="s">
        <v>1217</v>
      </c>
      <c r="O9" s="581" t="s">
        <v>1218</v>
      </c>
      <c r="P9" s="584" t="s">
        <v>1188</v>
      </c>
      <c r="Q9" s="579" t="s">
        <v>1169</v>
      </c>
      <c r="R9" s="579" t="s">
        <v>1229</v>
      </c>
      <c r="S9" s="579" t="s">
        <v>1236</v>
      </c>
      <c r="T9" s="575"/>
    </row>
    <row r="10" spans="1:20" ht="18.75" customHeight="1">
      <c r="A10" s="575" t="s">
        <v>832</v>
      </c>
      <c r="B10" s="575" t="s">
        <v>1213</v>
      </c>
      <c r="C10" s="576">
        <v>42628</v>
      </c>
      <c r="D10" s="595" t="s">
        <v>1172</v>
      </c>
      <c r="E10" s="596">
        <v>43211507</v>
      </c>
      <c r="F10" s="597" t="s">
        <v>1171</v>
      </c>
      <c r="G10" s="598" t="s">
        <v>956</v>
      </c>
      <c r="H10" s="597" t="s">
        <v>1171</v>
      </c>
      <c r="I10" s="582" t="s">
        <v>1170</v>
      </c>
      <c r="J10" s="597" t="s">
        <v>920</v>
      </c>
      <c r="K10" s="599">
        <v>1</v>
      </c>
      <c r="L10" s="597" t="s">
        <v>1222</v>
      </c>
      <c r="M10" s="597" t="s">
        <v>1223</v>
      </c>
      <c r="N10" s="597" t="s">
        <v>1217</v>
      </c>
      <c r="O10" s="581" t="s">
        <v>1218</v>
      </c>
      <c r="P10" s="584" t="s">
        <v>1188</v>
      </c>
      <c r="Q10" s="597" t="s">
        <v>1169</v>
      </c>
      <c r="R10" s="579" t="s">
        <v>1229</v>
      </c>
      <c r="S10" s="579" t="s">
        <v>1247</v>
      </c>
      <c r="T10" s="600"/>
    </row>
    <row r="11" spans="1:20" ht="18.75" customHeight="1">
      <c r="A11" s="575" t="s">
        <v>832</v>
      </c>
      <c r="B11" s="575" t="s">
        <v>1213</v>
      </c>
      <c r="C11" s="576">
        <v>42628</v>
      </c>
      <c r="D11" s="595" t="s">
        <v>1154</v>
      </c>
      <c r="E11" s="596">
        <v>43211507</v>
      </c>
      <c r="F11" s="597" t="s">
        <v>1153</v>
      </c>
      <c r="G11" s="598" t="s">
        <v>956</v>
      </c>
      <c r="H11" s="601" t="s">
        <v>1248</v>
      </c>
      <c r="I11" s="594" t="s">
        <v>1152</v>
      </c>
      <c r="J11" s="597" t="s">
        <v>920</v>
      </c>
      <c r="K11" s="599">
        <v>1</v>
      </c>
      <c r="L11" s="597" t="s">
        <v>1249</v>
      </c>
      <c r="M11" s="597" t="s">
        <v>1250</v>
      </c>
      <c r="N11" s="597" t="s">
        <v>1217</v>
      </c>
      <c r="O11" s="581" t="s">
        <v>1218</v>
      </c>
      <c r="P11" s="602" t="s">
        <v>1155</v>
      </c>
      <c r="Q11" s="597" t="s">
        <v>1151</v>
      </c>
      <c r="R11" s="597" t="s">
        <v>1251</v>
      </c>
      <c r="S11" s="597" t="s">
        <v>1252</v>
      </c>
      <c r="T11" s="575"/>
    </row>
    <row r="12" spans="1:20" ht="18.75" customHeight="1">
      <c r="A12" s="575" t="s">
        <v>832</v>
      </c>
      <c r="B12" s="575" t="s">
        <v>1213</v>
      </c>
      <c r="C12" s="576">
        <v>42628</v>
      </c>
      <c r="D12" s="577" t="s">
        <v>1159</v>
      </c>
      <c r="E12" s="578">
        <v>43211507</v>
      </c>
      <c r="F12" s="579" t="s">
        <v>1158</v>
      </c>
      <c r="G12" s="580" t="s">
        <v>956</v>
      </c>
      <c r="H12" s="581" t="s">
        <v>1253</v>
      </c>
      <c r="I12" s="582" t="s">
        <v>1254</v>
      </c>
      <c r="J12" s="579" t="s">
        <v>920</v>
      </c>
      <c r="K12" s="583">
        <v>1</v>
      </c>
      <c r="L12" s="579" t="s">
        <v>1255</v>
      </c>
      <c r="M12" s="579" t="s">
        <v>1256</v>
      </c>
      <c r="N12" s="579" t="s">
        <v>1217</v>
      </c>
      <c r="O12" s="581" t="s">
        <v>1218</v>
      </c>
      <c r="P12" s="584" t="s">
        <v>1160</v>
      </c>
      <c r="Q12" s="579" t="s">
        <v>1156</v>
      </c>
      <c r="R12" s="579" t="s">
        <v>1257</v>
      </c>
      <c r="S12" s="579" t="s">
        <v>1258</v>
      </c>
      <c r="T12" s="575"/>
    </row>
    <row r="13" spans="1:20" ht="18.75" customHeight="1">
      <c r="A13" s="575" t="s">
        <v>832</v>
      </c>
      <c r="B13" s="575" t="s">
        <v>1213</v>
      </c>
      <c r="C13" s="576">
        <v>42628</v>
      </c>
      <c r="D13" s="595" t="s">
        <v>1144</v>
      </c>
      <c r="E13" s="596">
        <v>43211902</v>
      </c>
      <c r="F13" s="597" t="s">
        <v>1143</v>
      </c>
      <c r="G13" s="598" t="s">
        <v>956</v>
      </c>
      <c r="H13" s="597" t="s">
        <v>1143</v>
      </c>
      <c r="I13" s="594" t="s">
        <v>1259</v>
      </c>
      <c r="J13" s="597" t="s">
        <v>920</v>
      </c>
      <c r="K13" s="599">
        <v>1</v>
      </c>
      <c r="L13" s="597" t="s">
        <v>1260</v>
      </c>
      <c r="M13" s="597" t="s">
        <v>1261</v>
      </c>
      <c r="N13" s="597" t="s">
        <v>1262</v>
      </c>
      <c r="O13" s="603" t="s">
        <v>1263</v>
      </c>
      <c r="P13" s="584" t="s">
        <v>1145</v>
      </c>
      <c r="Q13" s="604" t="s">
        <v>1108</v>
      </c>
      <c r="R13" s="597" t="s">
        <v>1264</v>
      </c>
      <c r="S13" s="597" t="s">
        <v>1265</v>
      </c>
      <c r="T13" s="575"/>
    </row>
    <row r="14" spans="1:20" ht="18.75" customHeight="1">
      <c r="A14" s="575" t="s">
        <v>832</v>
      </c>
      <c r="B14" s="575" t="s">
        <v>1213</v>
      </c>
      <c r="C14" s="576">
        <v>42628</v>
      </c>
      <c r="D14" s="595" t="s">
        <v>1142</v>
      </c>
      <c r="E14" s="596">
        <v>43211902</v>
      </c>
      <c r="F14" s="597" t="s">
        <v>1141</v>
      </c>
      <c r="G14" s="598" t="s">
        <v>956</v>
      </c>
      <c r="H14" s="597" t="s">
        <v>1141</v>
      </c>
      <c r="I14" s="594" t="s">
        <v>1266</v>
      </c>
      <c r="J14" s="597" t="s">
        <v>920</v>
      </c>
      <c r="K14" s="599">
        <v>1</v>
      </c>
      <c r="L14" s="597" t="s">
        <v>1267</v>
      </c>
      <c r="M14" s="597" t="s">
        <v>1268</v>
      </c>
      <c r="N14" s="597" t="s">
        <v>1262</v>
      </c>
      <c r="O14" s="603" t="s">
        <v>1263</v>
      </c>
      <c r="P14" s="584" t="s">
        <v>1145</v>
      </c>
      <c r="Q14" s="604" t="s">
        <v>1108</v>
      </c>
      <c r="R14" s="597" t="s">
        <v>1269</v>
      </c>
      <c r="S14" s="597" t="s">
        <v>1270</v>
      </c>
      <c r="T14" s="575"/>
    </row>
    <row r="15" spans="1:20" ht="18.75" customHeight="1">
      <c r="A15" s="575" t="s">
        <v>832</v>
      </c>
      <c r="B15" s="575" t="s">
        <v>1213</v>
      </c>
      <c r="C15" s="576">
        <v>42628</v>
      </c>
      <c r="D15" s="595" t="s">
        <v>1139</v>
      </c>
      <c r="E15" s="596">
        <v>43211902</v>
      </c>
      <c r="F15" s="597" t="s">
        <v>1138</v>
      </c>
      <c r="G15" s="598" t="s">
        <v>956</v>
      </c>
      <c r="H15" s="601" t="s">
        <v>1271</v>
      </c>
      <c r="I15" s="594" t="s">
        <v>1272</v>
      </c>
      <c r="J15" s="597" t="s">
        <v>920</v>
      </c>
      <c r="K15" s="599">
        <v>1</v>
      </c>
      <c r="L15" s="597" t="s">
        <v>1273</v>
      </c>
      <c r="M15" s="597" t="s">
        <v>1274</v>
      </c>
      <c r="N15" s="597" t="s">
        <v>1262</v>
      </c>
      <c r="O15" s="603" t="s">
        <v>1263</v>
      </c>
      <c r="P15" s="584" t="s">
        <v>1145</v>
      </c>
      <c r="Q15" s="604" t="s">
        <v>1108</v>
      </c>
      <c r="R15" s="597" t="s">
        <v>1275</v>
      </c>
      <c r="S15" s="597" t="s">
        <v>1276</v>
      </c>
      <c r="T15" s="575"/>
    </row>
    <row r="16" spans="1:20" ht="18.75" customHeight="1">
      <c r="A16" s="575" t="s">
        <v>832</v>
      </c>
      <c r="B16" s="575" t="s">
        <v>1213</v>
      </c>
      <c r="C16" s="576">
        <v>42628</v>
      </c>
      <c r="D16" s="595" t="s">
        <v>1137</v>
      </c>
      <c r="E16" s="596">
        <v>43211902</v>
      </c>
      <c r="F16" s="597" t="s">
        <v>1136</v>
      </c>
      <c r="G16" s="598" t="s">
        <v>956</v>
      </c>
      <c r="H16" s="601" t="s">
        <v>1277</v>
      </c>
      <c r="I16" s="605" t="s">
        <v>1135</v>
      </c>
      <c r="J16" s="597" t="s">
        <v>920</v>
      </c>
      <c r="K16" s="599">
        <v>1</v>
      </c>
      <c r="L16" s="597" t="s">
        <v>1278</v>
      </c>
      <c r="M16" s="597" t="s">
        <v>1279</v>
      </c>
      <c r="N16" s="597" t="s">
        <v>1262</v>
      </c>
      <c r="O16" s="603" t="s">
        <v>1263</v>
      </c>
      <c r="P16" s="584" t="s">
        <v>1145</v>
      </c>
      <c r="Q16" s="604" t="s">
        <v>1122</v>
      </c>
      <c r="R16" s="597"/>
      <c r="S16" s="597"/>
      <c r="T16" s="600" t="s">
        <v>1280</v>
      </c>
    </row>
    <row r="17" spans="1:20" ht="18.75" customHeight="1">
      <c r="A17" s="575" t="s">
        <v>832</v>
      </c>
      <c r="B17" s="575" t="s">
        <v>1213</v>
      </c>
      <c r="C17" s="576">
        <v>42628</v>
      </c>
      <c r="D17" s="595" t="s">
        <v>1134</v>
      </c>
      <c r="E17" s="596">
        <v>43211902</v>
      </c>
      <c r="F17" s="597" t="s">
        <v>1133</v>
      </c>
      <c r="G17" s="598" t="s">
        <v>956</v>
      </c>
      <c r="H17" s="601" t="s">
        <v>1281</v>
      </c>
      <c r="I17" s="594" t="s">
        <v>1282</v>
      </c>
      <c r="J17" s="597" t="s">
        <v>920</v>
      </c>
      <c r="K17" s="599">
        <v>1</v>
      </c>
      <c r="L17" s="597" t="s">
        <v>1283</v>
      </c>
      <c r="M17" s="597" t="s">
        <v>1284</v>
      </c>
      <c r="N17" s="597" t="s">
        <v>1262</v>
      </c>
      <c r="O17" s="603" t="s">
        <v>1263</v>
      </c>
      <c r="P17" s="584" t="s">
        <v>1145</v>
      </c>
      <c r="Q17" s="604" t="s">
        <v>1122</v>
      </c>
      <c r="R17" s="597" t="s">
        <v>1285</v>
      </c>
      <c r="S17" s="597" t="s">
        <v>1286</v>
      </c>
      <c r="T17" s="575"/>
    </row>
    <row r="18" spans="1:20" ht="18.75" customHeight="1">
      <c r="A18" s="575" t="s">
        <v>832</v>
      </c>
      <c r="B18" s="575" t="s">
        <v>1213</v>
      </c>
      <c r="C18" s="576">
        <v>42628</v>
      </c>
      <c r="D18" s="595" t="s">
        <v>1131</v>
      </c>
      <c r="E18" s="596">
        <v>43211902</v>
      </c>
      <c r="F18" s="597" t="s">
        <v>1130</v>
      </c>
      <c r="G18" s="598" t="s">
        <v>956</v>
      </c>
      <c r="H18" s="597" t="s">
        <v>1130</v>
      </c>
      <c r="I18" s="605" t="s">
        <v>1129</v>
      </c>
      <c r="J18" s="597" t="s">
        <v>920</v>
      </c>
      <c r="K18" s="599">
        <v>1</v>
      </c>
      <c r="L18" s="597" t="s">
        <v>1287</v>
      </c>
      <c r="M18" s="597" t="s">
        <v>1288</v>
      </c>
      <c r="N18" s="597" t="s">
        <v>1262</v>
      </c>
      <c r="O18" s="603" t="s">
        <v>1263</v>
      </c>
      <c r="P18" s="584" t="s">
        <v>1145</v>
      </c>
      <c r="Q18" s="604" t="s">
        <v>1122</v>
      </c>
      <c r="R18" s="597"/>
      <c r="S18" s="597"/>
      <c r="T18" s="575" t="s">
        <v>1280</v>
      </c>
    </row>
    <row r="19" spans="1:20" ht="18.75" customHeight="1">
      <c r="A19" s="575" t="s">
        <v>832</v>
      </c>
      <c r="B19" s="575" t="s">
        <v>1213</v>
      </c>
      <c r="C19" s="576">
        <v>42628</v>
      </c>
      <c r="D19" s="595" t="s">
        <v>1128</v>
      </c>
      <c r="E19" s="596">
        <v>43211902</v>
      </c>
      <c r="F19" s="597" t="s">
        <v>1127</v>
      </c>
      <c r="G19" s="598" t="s">
        <v>956</v>
      </c>
      <c r="H19" s="601" t="s">
        <v>1289</v>
      </c>
      <c r="I19" s="594" t="s">
        <v>1290</v>
      </c>
      <c r="J19" s="597" t="s">
        <v>920</v>
      </c>
      <c r="K19" s="599">
        <v>1</v>
      </c>
      <c r="L19" s="597" t="s">
        <v>1291</v>
      </c>
      <c r="M19" s="597" t="s">
        <v>1292</v>
      </c>
      <c r="N19" s="597" t="s">
        <v>1262</v>
      </c>
      <c r="O19" s="603" t="s">
        <v>1263</v>
      </c>
      <c r="P19" s="584" t="s">
        <v>1145</v>
      </c>
      <c r="Q19" s="604" t="s">
        <v>1122</v>
      </c>
      <c r="R19" s="597" t="s">
        <v>1293</v>
      </c>
      <c r="S19" s="597" t="s">
        <v>1294</v>
      </c>
      <c r="T19" s="575"/>
    </row>
    <row r="20" spans="1:20" ht="18.75" customHeight="1">
      <c r="A20" s="575" t="s">
        <v>832</v>
      </c>
      <c r="B20" s="575" t="s">
        <v>1213</v>
      </c>
      <c r="C20" s="576">
        <v>42628</v>
      </c>
      <c r="D20" s="595" t="s">
        <v>1125</v>
      </c>
      <c r="E20" s="596">
        <v>43211902</v>
      </c>
      <c r="F20" s="597" t="s">
        <v>1124</v>
      </c>
      <c r="G20" s="598" t="s">
        <v>956</v>
      </c>
      <c r="H20" s="597" t="s">
        <v>1124</v>
      </c>
      <c r="I20" s="605" t="s">
        <v>1123</v>
      </c>
      <c r="J20" s="597" t="s">
        <v>920</v>
      </c>
      <c r="K20" s="599">
        <v>1</v>
      </c>
      <c r="L20" s="597" t="s">
        <v>1295</v>
      </c>
      <c r="M20" s="597" t="s">
        <v>1296</v>
      </c>
      <c r="N20" s="597" t="s">
        <v>1262</v>
      </c>
      <c r="O20" s="603" t="s">
        <v>1263</v>
      </c>
      <c r="P20" s="584" t="s">
        <v>1145</v>
      </c>
      <c r="Q20" s="604" t="s">
        <v>1122</v>
      </c>
      <c r="R20" s="597"/>
      <c r="S20" s="597"/>
      <c r="T20" s="575" t="s">
        <v>1280</v>
      </c>
    </row>
    <row r="21" spans="1:20" ht="18.75" customHeight="1">
      <c r="A21" s="575" t="s">
        <v>832</v>
      </c>
      <c r="B21" s="575" t="s">
        <v>1213</v>
      </c>
      <c r="C21" s="576">
        <v>42628</v>
      </c>
      <c r="D21" s="595" t="s">
        <v>1121</v>
      </c>
      <c r="E21" s="596">
        <v>43211902</v>
      </c>
      <c r="F21" s="597" t="s">
        <v>1120</v>
      </c>
      <c r="G21" s="598" t="s">
        <v>956</v>
      </c>
      <c r="H21" s="601" t="s">
        <v>1297</v>
      </c>
      <c r="I21" s="594" t="s">
        <v>1298</v>
      </c>
      <c r="J21" s="597" t="s">
        <v>920</v>
      </c>
      <c r="K21" s="599">
        <v>1</v>
      </c>
      <c r="L21" s="597" t="s">
        <v>1299</v>
      </c>
      <c r="M21" s="597" t="s">
        <v>1300</v>
      </c>
      <c r="N21" s="606" t="s">
        <v>1301</v>
      </c>
      <c r="O21" s="603" t="s">
        <v>1263</v>
      </c>
      <c r="P21" s="584" t="s">
        <v>1145</v>
      </c>
      <c r="Q21" s="604" t="s">
        <v>1108</v>
      </c>
      <c r="R21" s="597" t="s">
        <v>1302</v>
      </c>
      <c r="S21" s="597" t="s">
        <v>1303</v>
      </c>
      <c r="T21" s="575"/>
    </row>
    <row r="22" spans="1:20" ht="18.75" customHeight="1">
      <c r="A22" s="575" t="s">
        <v>832</v>
      </c>
      <c r="B22" s="575" t="s">
        <v>1213</v>
      </c>
      <c r="C22" s="576">
        <v>42628</v>
      </c>
      <c r="D22" s="595" t="s">
        <v>1118</v>
      </c>
      <c r="E22" s="596">
        <v>43211902</v>
      </c>
      <c r="F22" s="597" t="s">
        <v>1117</v>
      </c>
      <c r="G22" s="598" t="s">
        <v>956</v>
      </c>
      <c r="H22" s="597" t="s">
        <v>1117</v>
      </c>
      <c r="I22" s="594" t="s">
        <v>1304</v>
      </c>
      <c r="J22" s="597" t="s">
        <v>920</v>
      </c>
      <c r="K22" s="599">
        <v>1</v>
      </c>
      <c r="L22" s="597" t="s">
        <v>1305</v>
      </c>
      <c r="M22" s="597" t="s">
        <v>1306</v>
      </c>
      <c r="N22" s="597" t="s">
        <v>1262</v>
      </c>
      <c r="O22" s="603" t="s">
        <v>1263</v>
      </c>
      <c r="P22" s="584" t="s">
        <v>1145</v>
      </c>
      <c r="Q22" s="604" t="s">
        <v>1108</v>
      </c>
      <c r="R22" s="597" t="s">
        <v>1307</v>
      </c>
      <c r="S22" s="597" t="s">
        <v>418</v>
      </c>
      <c r="T22" s="575"/>
    </row>
    <row r="23" spans="1:20" ht="18.75" customHeight="1">
      <c r="A23" s="575" t="s">
        <v>832</v>
      </c>
      <c r="B23" s="575" t="s">
        <v>1213</v>
      </c>
      <c r="C23" s="576">
        <v>42628</v>
      </c>
      <c r="D23" s="595" t="s">
        <v>1115</v>
      </c>
      <c r="E23" s="596">
        <v>43211902</v>
      </c>
      <c r="F23" s="597" t="s">
        <v>1114</v>
      </c>
      <c r="G23" s="598" t="s">
        <v>956</v>
      </c>
      <c r="H23" s="601" t="s">
        <v>1308</v>
      </c>
      <c r="I23" s="594" t="s">
        <v>1309</v>
      </c>
      <c r="J23" s="597" t="s">
        <v>920</v>
      </c>
      <c r="K23" s="599">
        <v>1</v>
      </c>
      <c r="L23" s="597" t="s">
        <v>1310</v>
      </c>
      <c r="M23" s="597" t="s">
        <v>1311</v>
      </c>
      <c r="N23" s="597" t="s">
        <v>1262</v>
      </c>
      <c r="O23" s="603" t="s">
        <v>1263</v>
      </c>
      <c r="P23" s="584" t="s">
        <v>1145</v>
      </c>
      <c r="Q23" s="604" t="s">
        <v>1108</v>
      </c>
      <c r="R23" s="597" t="s">
        <v>1312</v>
      </c>
      <c r="S23" s="597" t="s">
        <v>418</v>
      </c>
      <c r="T23" s="607"/>
    </row>
    <row r="24" spans="1:20" ht="18.75" customHeight="1">
      <c r="A24" s="575" t="s">
        <v>832</v>
      </c>
      <c r="B24" s="575" t="s">
        <v>1213</v>
      </c>
      <c r="C24" s="576">
        <v>42628</v>
      </c>
      <c r="D24" s="608">
        <v>1020</v>
      </c>
      <c r="E24" s="596">
        <v>43211902</v>
      </c>
      <c r="F24" s="597" t="s">
        <v>1112</v>
      </c>
      <c r="G24" s="598" t="s">
        <v>956</v>
      </c>
      <c r="H24" s="601" t="s">
        <v>1313</v>
      </c>
      <c r="I24" s="594" t="s">
        <v>1314</v>
      </c>
      <c r="J24" s="597" t="s">
        <v>920</v>
      </c>
      <c r="K24" s="599">
        <v>1</v>
      </c>
      <c r="L24" s="597" t="s">
        <v>1315</v>
      </c>
      <c r="M24" s="597" t="s">
        <v>1316</v>
      </c>
      <c r="N24" s="597" t="s">
        <v>1262</v>
      </c>
      <c r="O24" s="603" t="s">
        <v>1263</v>
      </c>
      <c r="P24" s="584" t="s">
        <v>1145</v>
      </c>
      <c r="Q24" s="604" t="s">
        <v>1108</v>
      </c>
      <c r="R24" s="597" t="s">
        <v>1312</v>
      </c>
      <c r="S24" s="597" t="s">
        <v>418</v>
      </c>
      <c r="T24" s="607"/>
    </row>
    <row r="25" spans="1:20" ht="18.75" customHeight="1">
      <c r="A25" s="575" t="s">
        <v>832</v>
      </c>
      <c r="B25" s="575" t="s">
        <v>1213</v>
      </c>
      <c r="C25" s="576">
        <v>42628</v>
      </c>
      <c r="D25" s="595" t="s">
        <v>1111</v>
      </c>
      <c r="E25" s="596">
        <v>43211902</v>
      </c>
      <c r="F25" s="597" t="s">
        <v>1110</v>
      </c>
      <c r="G25" s="598" t="s">
        <v>956</v>
      </c>
      <c r="H25" s="601" t="s">
        <v>1317</v>
      </c>
      <c r="I25" s="594" t="s">
        <v>1318</v>
      </c>
      <c r="J25" s="597" t="s">
        <v>920</v>
      </c>
      <c r="K25" s="599">
        <v>1</v>
      </c>
      <c r="L25" s="597" t="s">
        <v>1319</v>
      </c>
      <c r="M25" s="597" t="s">
        <v>1320</v>
      </c>
      <c r="N25" s="597" t="s">
        <v>1262</v>
      </c>
      <c r="O25" s="603" t="s">
        <v>1321</v>
      </c>
      <c r="P25" s="584" t="s">
        <v>1145</v>
      </c>
      <c r="Q25" s="604" t="s">
        <v>1108</v>
      </c>
      <c r="R25" s="597" t="s">
        <v>1322</v>
      </c>
      <c r="S25" s="597" t="s">
        <v>1323</v>
      </c>
      <c r="T25" s="607"/>
    </row>
    <row r="26" spans="1:20" ht="18.75" customHeight="1">
      <c r="A26" s="575" t="s">
        <v>832</v>
      </c>
      <c r="B26" s="575" t="s">
        <v>1213</v>
      </c>
      <c r="C26" s="576">
        <v>42628</v>
      </c>
      <c r="D26" s="595" t="s">
        <v>1107</v>
      </c>
      <c r="E26" s="596">
        <v>43211902</v>
      </c>
      <c r="F26" s="597" t="s">
        <v>1106</v>
      </c>
      <c r="G26" s="598" t="s">
        <v>956</v>
      </c>
      <c r="H26" s="601" t="s">
        <v>1324</v>
      </c>
      <c r="I26" s="605" t="s">
        <v>1105</v>
      </c>
      <c r="J26" s="597" t="s">
        <v>920</v>
      </c>
      <c r="K26" s="599">
        <v>1</v>
      </c>
      <c r="L26" s="597" t="s">
        <v>1325</v>
      </c>
      <c r="M26" s="597" t="s">
        <v>1326</v>
      </c>
      <c r="N26" s="597" t="s">
        <v>1262</v>
      </c>
      <c r="O26" s="603" t="s">
        <v>1263</v>
      </c>
      <c r="P26" s="584" t="s">
        <v>1145</v>
      </c>
      <c r="Q26" s="604" t="s">
        <v>1104</v>
      </c>
      <c r="R26" s="597" t="s">
        <v>1327</v>
      </c>
      <c r="S26" s="597" t="s">
        <v>1328</v>
      </c>
      <c r="T26" s="575"/>
    </row>
    <row r="27" spans="1:20" ht="18.75" customHeight="1">
      <c r="A27" s="575" t="s">
        <v>832</v>
      </c>
      <c r="B27" s="575" t="s">
        <v>1213</v>
      </c>
      <c r="C27" s="576">
        <v>42628</v>
      </c>
      <c r="D27" s="595" t="s">
        <v>1103</v>
      </c>
      <c r="E27" s="596">
        <v>43211902</v>
      </c>
      <c r="F27" s="597" t="s">
        <v>1102</v>
      </c>
      <c r="G27" s="598" t="s">
        <v>956</v>
      </c>
      <c r="H27" s="597" t="s">
        <v>1102</v>
      </c>
      <c r="I27" s="605" t="s">
        <v>1101</v>
      </c>
      <c r="J27" s="597" t="s">
        <v>920</v>
      </c>
      <c r="K27" s="599">
        <v>1</v>
      </c>
      <c r="L27" s="597" t="s">
        <v>1329</v>
      </c>
      <c r="M27" s="597" t="s">
        <v>1330</v>
      </c>
      <c r="N27" s="597" t="s">
        <v>1262</v>
      </c>
      <c r="O27" s="603" t="s">
        <v>1263</v>
      </c>
      <c r="P27" s="584" t="s">
        <v>1145</v>
      </c>
      <c r="Q27" s="604" t="s">
        <v>1001</v>
      </c>
      <c r="R27" s="597" t="s">
        <v>1312</v>
      </c>
      <c r="S27" s="597" t="s">
        <v>418</v>
      </c>
      <c r="T27" s="575"/>
    </row>
    <row r="28" spans="1:20" ht="18.75" customHeight="1">
      <c r="A28" s="575" t="s">
        <v>832</v>
      </c>
      <c r="B28" s="575" t="s">
        <v>1213</v>
      </c>
      <c r="C28" s="576">
        <v>42628</v>
      </c>
      <c r="D28" s="595" t="s">
        <v>1100</v>
      </c>
      <c r="E28" s="596">
        <v>43211902</v>
      </c>
      <c r="F28" s="597" t="s">
        <v>1099</v>
      </c>
      <c r="G28" s="598" t="s">
        <v>956</v>
      </c>
      <c r="H28" s="601" t="s">
        <v>1331</v>
      </c>
      <c r="I28" s="605" t="s">
        <v>1098</v>
      </c>
      <c r="J28" s="597" t="s">
        <v>920</v>
      </c>
      <c r="K28" s="599">
        <v>1</v>
      </c>
      <c r="L28" s="597" t="s">
        <v>1305</v>
      </c>
      <c r="M28" s="597" t="s">
        <v>1306</v>
      </c>
      <c r="N28" s="597" t="s">
        <v>1262</v>
      </c>
      <c r="O28" s="603" t="s">
        <v>1321</v>
      </c>
      <c r="P28" s="584" t="s">
        <v>1145</v>
      </c>
      <c r="Q28" s="609" t="s">
        <v>1097</v>
      </c>
      <c r="R28" s="597" t="s">
        <v>1332</v>
      </c>
      <c r="S28" s="597" t="s">
        <v>1333</v>
      </c>
      <c r="T28" s="575"/>
    </row>
    <row r="29" spans="1:20" ht="18.75" customHeight="1">
      <c r="A29" s="575" t="s">
        <v>832</v>
      </c>
      <c r="B29" s="575" t="s">
        <v>1213</v>
      </c>
      <c r="C29" s="576">
        <v>42628</v>
      </c>
      <c r="D29" s="608">
        <v>1030</v>
      </c>
      <c r="E29" s="596">
        <v>43211902</v>
      </c>
      <c r="F29" s="597" t="s">
        <v>1096</v>
      </c>
      <c r="G29" s="598" t="s">
        <v>956</v>
      </c>
      <c r="H29" s="601" t="s">
        <v>1334</v>
      </c>
      <c r="I29" s="605" t="s">
        <v>1095</v>
      </c>
      <c r="J29" s="597" t="s">
        <v>920</v>
      </c>
      <c r="K29" s="599">
        <v>1</v>
      </c>
      <c r="L29" s="597" t="s">
        <v>1335</v>
      </c>
      <c r="M29" s="597" t="s">
        <v>1336</v>
      </c>
      <c r="N29" s="597" t="s">
        <v>1262</v>
      </c>
      <c r="O29" s="603" t="s">
        <v>1321</v>
      </c>
      <c r="P29" s="584" t="s">
        <v>1145</v>
      </c>
      <c r="Q29" s="604" t="s">
        <v>1047</v>
      </c>
      <c r="R29" s="597" t="s">
        <v>1337</v>
      </c>
      <c r="S29" s="597" t="s">
        <v>1338</v>
      </c>
      <c r="T29" s="575"/>
    </row>
    <row r="30" spans="1:20" ht="18.75" customHeight="1">
      <c r="A30" s="575" t="s">
        <v>832</v>
      </c>
      <c r="B30" s="575" t="s">
        <v>1213</v>
      </c>
      <c r="C30" s="576">
        <v>42628</v>
      </c>
      <c r="D30" s="595" t="s">
        <v>1094</v>
      </c>
      <c r="E30" s="596">
        <v>43211902</v>
      </c>
      <c r="F30" s="597" t="s">
        <v>1093</v>
      </c>
      <c r="G30" s="598" t="s">
        <v>956</v>
      </c>
      <c r="H30" s="597" t="s">
        <v>1093</v>
      </c>
      <c r="I30" s="594" t="s">
        <v>1339</v>
      </c>
      <c r="J30" s="597" t="s">
        <v>920</v>
      </c>
      <c r="K30" s="599">
        <v>1</v>
      </c>
      <c r="L30" s="597" t="s">
        <v>1340</v>
      </c>
      <c r="M30" s="597" t="s">
        <v>1341</v>
      </c>
      <c r="N30" s="597" t="s">
        <v>1262</v>
      </c>
      <c r="O30" s="603" t="s">
        <v>1263</v>
      </c>
      <c r="P30" s="584" t="s">
        <v>1145</v>
      </c>
      <c r="Q30" s="604" t="s">
        <v>1342</v>
      </c>
      <c r="R30" s="597" t="s">
        <v>1327</v>
      </c>
      <c r="S30" s="597" t="s">
        <v>1343</v>
      </c>
      <c r="T30" s="575"/>
    </row>
    <row r="31" spans="1:20" ht="18.75" customHeight="1">
      <c r="A31" s="575" t="s">
        <v>832</v>
      </c>
      <c r="B31" s="575" t="s">
        <v>1213</v>
      </c>
      <c r="C31" s="576">
        <v>42628</v>
      </c>
      <c r="D31" s="595" t="s">
        <v>1091</v>
      </c>
      <c r="E31" s="596">
        <v>43211902</v>
      </c>
      <c r="F31" s="597" t="s">
        <v>1090</v>
      </c>
      <c r="G31" s="598" t="s">
        <v>956</v>
      </c>
      <c r="H31" s="597" t="s">
        <v>1090</v>
      </c>
      <c r="I31" s="594" t="s">
        <v>1344</v>
      </c>
      <c r="J31" s="597" t="s">
        <v>920</v>
      </c>
      <c r="K31" s="599">
        <v>1</v>
      </c>
      <c r="L31" s="597" t="s">
        <v>1295</v>
      </c>
      <c r="M31" s="597" t="s">
        <v>1296</v>
      </c>
      <c r="N31" s="597" t="s">
        <v>1262</v>
      </c>
      <c r="O31" s="603" t="s">
        <v>1263</v>
      </c>
      <c r="P31" s="584" t="s">
        <v>1145</v>
      </c>
      <c r="Q31" s="604" t="s">
        <v>1342</v>
      </c>
      <c r="R31" s="597"/>
      <c r="S31" s="597"/>
      <c r="T31" s="600" t="s">
        <v>1280</v>
      </c>
    </row>
    <row r="32" spans="1:20" ht="18.75" customHeight="1">
      <c r="A32" s="575" t="s">
        <v>832</v>
      </c>
      <c r="B32" s="575" t="s">
        <v>1213</v>
      </c>
      <c r="C32" s="576">
        <v>42628</v>
      </c>
      <c r="D32" s="595" t="s">
        <v>1088</v>
      </c>
      <c r="E32" s="596">
        <v>43211902</v>
      </c>
      <c r="F32" s="597" t="s">
        <v>1087</v>
      </c>
      <c r="G32" s="598" t="s">
        <v>956</v>
      </c>
      <c r="H32" s="597" t="s">
        <v>1087</v>
      </c>
      <c r="I32" s="605" t="s">
        <v>1086</v>
      </c>
      <c r="J32" s="597" t="s">
        <v>920</v>
      </c>
      <c r="K32" s="599">
        <v>1</v>
      </c>
      <c r="L32" s="597" t="s">
        <v>1345</v>
      </c>
      <c r="M32" s="597" t="s">
        <v>1346</v>
      </c>
      <c r="N32" s="597" t="s">
        <v>1262</v>
      </c>
      <c r="O32" s="603" t="s">
        <v>1263</v>
      </c>
      <c r="P32" s="584" t="s">
        <v>1145</v>
      </c>
      <c r="Q32" s="604" t="s">
        <v>1342</v>
      </c>
      <c r="R32" s="597" t="s">
        <v>1312</v>
      </c>
      <c r="S32" s="597" t="s">
        <v>418</v>
      </c>
      <c r="T32" s="575"/>
    </row>
    <row r="33" spans="1:20" ht="18.75" customHeight="1">
      <c r="A33" s="575" t="s">
        <v>832</v>
      </c>
      <c r="B33" s="575" t="s">
        <v>1213</v>
      </c>
      <c r="C33" s="576">
        <v>42628</v>
      </c>
      <c r="D33" s="595" t="s">
        <v>1085</v>
      </c>
      <c r="E33" s="596">
        <v>43211902</v>
      </c>
      <c r="F33" s="597" t="s">
        <v>1084</v>
      </c>
      <c r="G33" s="598" t="s">
        <v>956</v>
      </c>
      <c r="H33" s="597" t="s">
        <v>1084</v>
      </c>
      <c r="I33" s="605" t="s">
        <v>1083</v>
      </c>
      <c r="J33" s="597" t="s">
        <v>920</v>
      </c>
      <c r="K33" s="599">
        <v>1</v>
      </c>
      <c r="L33" s="597" t="s">
        <v>1347</v>
      </c>
      <c r="M33" s="597" t="s">
        <v>1348</v>
      </c>
      <c r="N33" s="597" t="s">
        <v>1262</v>
      </c>
      <c r="O33" s="603" t="s">
        <v>1263</v>
      </c>
      <c r="P33" s="584" t="s">
        <v>1145</v>
      </c>
      <c r="Q33" s="604" t="s">
        <v>1342</v>
      </c>
      <c r="R33" s="597"/>
      <c r="S33" s="597"/>
      <c r="T33" s="575" t="s">
        <v>1280</v>
      </c>
    </row>
    <row r="34" spans="1:20" ht="18.75" customHeight="1">
      <c r="A34" s="575" t="s">
        <v>832</v>
      </c>
      <c r="B34" s="575" t="s">
        <v>1213</v>
      </c>
      <c r="C34" s="576">
        <v>42628</v>
      </c>
      <c r="D34" s="595" t="s">
        <v>1082</v>
      </c>
      <c r="E34" s="596">
        <v>43211902</v>
      </c>
      <c r="F34" s="597" t="s">
        <v>1081</v>
      </c>
      <c r="G34" s="598" t="s">
        <v>956</v>
      </c>
      <c r="H34" s="597" t="s">
        <v>1081</v>
      </c>
      <c r="I34" s="605" t="s">
        <v>1080</v>
      </c>
      <c r="J34" s="597" t="s">
        <v>920</v>
      </c>
      <c r="K34" s="599">
        <v>1</v>
      </c>
      <c r="L34" s="597" t="s">
        <v>1347</v>
      </c>
      <c r="M34" s="597" t="s">
        <v>1348</v>
      </c>
      <c r="N34" s="597" t="s">
        <v>1262</v>
      </c>
      <c r="O34" s="603" t="s">
        <v>1263</v>
      </c>
      <c r="P34" s="584" t="s">
        <v>1145</v>
      </c>
      <c r="Q34" s="604" t="s">
        <v>1342</v>
      </c>
      <c r="R34" s="597" t="s">
        <v>1312</v>
      </c>
      <c r="S34" s="597" t="s">
        <v>418</v>
      </c>
      <c r="T34" s="600"/>
    </row>
    <row r="35" spans="1:20" ht="18.75" customHeight="1">
      <c r="A35" s="575" t="s">
        <v>832</v>
      </c>
      <c r="B35" s="575" t="s">
        <v>1213</v>
      </c>
      <c r="C35" s="576">
        <v>42628</v>
      </c>
      <c r="D35" s="595" t="s">
        <v>1079</v>
      </c>
      <c r="E35" s="596">
        <v>43211902</v>
      </c>
      <c r="F35" s="597" t="s">
        <v>1078</v>
      </c>
      <c r="G35" s="598" t="s">
        <v>956</v>
      </c>
      <c r="H35" s="597" t="s">
        <v>1078</v>
      </c>
      <c r="I35" s="605" t="s">
        <v>1077</v>
      </c>
      <c r="J35" s="597" t="s">
        <v>920</v>
      </c>
      <c r="K35" s="599">
        <v>1</v>
      </c>
      <c r="L35" s="597" t="s">
        <v>1305</v>
      </c>
      <c r="M35" s="597" t="s">
        <v>1306</v>
      </c>
      <c r="N35" s="597" t="s">
        <v>1262</v>
      </c>
      <c r="O35" s="603" t="s">
        <v>1263</v>
      </c>
      <c r="P35" s="584" t="s">
        <v>1145</v>
      </c>
      <c r="Q35" s="604" t="s">
        <v>1342</v>
      </c>
      <c r="R35" s="597" t="s">
        <v>1312</v>
      </c>
      <c r="S35" s="597" t="s">
        <v>418</v>
      </c>
      <c r="T35" s="600"/>
    </row>
    <row r="36" spans="1:20" ht="18.75" customHeight="1">
      <c r="A36" s="575" t="s">
        <v>832</v>
      </c>
      <c r="B36" s="575" t="s">
        <v>1213</v>
      </c>
      <c r="C36" s="576">
        <v>42628</v>
      </c>
      <c r="D36" s="595" t="s">
        <v>1076</v>
      </c>
      <c r="E36" s="596">
        <v>43211902</v>
      </c>
      <c r="F36" s="597" t="s">
        <v>1075</v>
      </c>
      <c r="G36" s="598" t="s">
        <v>956</v>
      </c>
      <c r="H36" s="597" t="s">
        <v>1075</v>
      </c>
      <c r="I36" s="605" t="s">
        <v>1074</v>
      </c>
      <c r="J36" s="597" t="s">
        <v>920</v>
      </c>
      <c r="K36" s="599">
        <v>1</v>
      </c>
      <c r="L36" s="597" t="s">
        <v>1349</v>
      </c>
      <c r="M36" s="597" t="s">
        <v>1350</v>
      </c>
      <c r="N36" s="597" t="s">
        <v>1262</v>
      </c>
      <c r="O36" s="603" t="s">
        <v>1263</v>
      </c>
      <c r="P36" s="584" t="s">
        <v>1145</v>
      </c>
      <c r="Q36" s="604" t="s">
        <v>1342</v>
      </c>
      <c r="R36" s="597" t="s">
        <v>1312</v>
      </c>
      <c r="S36" s="597" t="s">
        <v>418</v>
      </c>
      <c r="T36" s="600"/>
    </row>
    <row r="37" spans="1:20" ht="18.75" customHeight="1">
      <c r="A37" s="575" t="s">
        <v>832</v>
      </c>
      <c r="B37" s="575" t="s">
        <v>1213</v>
      </c>
      <c r="C37" s="576">
        <v>42628</v>
      </c>
      <c r="D37" s="595" t="s">
        <v>1072</v>
      </c>
      <c r="E37" s="596">
        <v>43211902</v>
      </c>
      <c r="F37" s="597" t="s">
        <v>1071</v>
      </c>
      <c r="G37" s="598" t="s">
        <v>956</v>
      </c>
      <c r="H37" s="601" t="s">
        <v>1351</v>
      </c>
      <c r="I37" s="594" t="s">
        <v>1352</v>
      </c>
      <c r="J37" s="597" t="s">
        <v>920</v>
      </c>
      <c r="K37" s="599">
        <v>1</v>
      </c>
      <c r="L37" s="597" t="s">
        <v>1353</v>
      </c>
      <c r="M37" s="597" t="s">
        <v>1354</v>
      </c>
      <c r="N37" s="597" t="s">
        <v>1262</v>
      </c>
      <c r="O37" s="603" t="s">
        <v>1263</v>
      </c>
      <c r="P37" s="584" t="s">
        <v>1145</v>
      </c>
      <c r="Q37" s="604" t="s">
        <v>1001</v>
      </c>
      <c r="R37" s="597" t="s">
        <v>1355</v>
      </c>
      <c r="S37" s="597" t="s">
        <v>1220</v>
      </c>
      <c r="T37" s="575"/>
    </row>
    <row r="38" spans="1:20" ht="18.75" customHeight="1">
      <c r="A38" s="575" t="s">
        <v>832</v>
      </c>
      <c r="B38" s="575" t="s">
        <v>1213</v>
      </c>
      <c r="C38" s="576">
        <v>42628</v>
      </c>
      <c r="D38" s="608">
        <v>1042</v>
      </c>
      <c r="E38" s="596">
        <v>43211902</v>
      </c>
      <c r="F38" s="597" t="s">
        <v>1069</v>
      </c>
      <c r="G38" s="598" t="s">
        <v>956</v>
      </c>
      <c r="H38" s="601" t="s">
        <v>1356</v>
      </c>
      <c r="I38" s="605" t="s">
        <v>1068</v>
      </c>
      <c r="J38" s="597" t="s">
        <v>920</v>
      </c>
      <c r="K38" s="599">
        <v>1</v>
      </c>
      <c r="L38" s="597" t="s">
        <v>1357</v>
      </c>
      <c r="M38" s="597" t="s">
        <v>1358</v>
      </c>
      <c r="N38" s="597" t="s">
        <v>1262</v>
      </c>
      <c r="O38" s="601" t="s">
        <v>1321</v>
      </c>
      <c r="P38" s="584" t="s">
        <v>1145</v>
      </c>
      <c r="Q38" s="604" t="s">
        <v>1047</v>
      </c>
      <c r="R38" s="597" t="s">
        <v>1359</v>
      </c>
      <c r="S38" s="597" t="s">
        <v>418</v>
      </c>
      <c r="T38" s="575"/>
    </row>
    <row r="39" spans="1:20" ht="18.75" customHeight="1">
      <c r="A39" s="575" t="s">
        <v>832</v>
      </c>
      <c r="B39" s="575" t="s">
        <v>1213</v>
      </c>
      <c r="C39" s="576">
        <v>42628</v>
      </c>
      <c r="D39" s="608">
        <v>1043</v>
      </c>
      <c r="E39" s="596">
        <v>43211902</v>
      </c>
      <c r="F39" s="597" t="s">
        <v>1067</v>
      </c>
      <c r="G39" s="598" t="s">
        <v>956</v>
      </c>
      <c r="H39" s="601" t="s">
        <v>1360</v>
      </c>
      <c r="I39" s="605" t="s">
        <v>1066</v>
      </c>
      <c r="J39" s="597" t="s">
        <v>920</v>
      </c>
      <c r="K39" s="599">
        <v>1</v>
      </c>
      <c r="L39" s="597" t="s">
        <v>1361</v>
      </c>
      <c r="M39" s="597" t="s">
        <v>1362</v>
      </c>
      <c r="N39" s="597" t="s">
        <v>1262</v>
      </c>
      <c r="O39" s="601" t="s">
        <v>1321</v>
      </c>
      <c r="P39" s="584" t="s">
        <v>1145</v>
      </c>
      <c r="Q39" s="604" t="s">
        <v>1047</v>
      </c>
      <c r="R39" s="597" t="s">
        <v>1363</v>
      </c>
      <c r="S39" s="597" t="s">
        <v>1364</v>
      </c>
      <c r="T39" s="607"/>
    </row>
    <row r="40" spans="1:20" ht="18.75" customHeight="1">
      <c r="A40" s="575" t="s">
        <v>832</v>
      </c>
      <c r="B40" s="575" t="s">
        <v>1213</v>
      </c>
      <c r="C40" s="576">
        <v>42628</v>
      </c>
      <c r="D40" s="608">
        <v>1044</v>
      </c>
      <c r="E40" s="596">
        <v>43211902</v>
      </c>
      <c r="F40" s="597" t="s">
        <v>1065</v>
      </c>
      <c r="G40" s="598" t="s">
        <v>956</v>
      </c>
      <c r="H40" s="601" t="s">
        <v>1365</v>
      </c>
      <c r="I40" s="605" t="s">
        <v>1064</v>
      </c>
      <c r="J40" s="597" t="s">
        <v>920</v>
      </c>
      <c r="K40" s="599">
        <v>1</v>
      </c>
      <c r="L40" s="597" t="s">
        <v>1357</v>
      </c>
      <c r="M40" s="597" t="s">
        <v>1358</v>
      </c>
      <c r="N40" s="597" t="s">
        <v>1262</v>
      </c>
      <c r="O40" s="601" t="s">
        <v>1321</v>
      </c>
      <c r="P40" s="584" t="s">
        <v>1145</v>
      </c>
      <c r="Q40" s="604" t="s">
        <v>1047</v>
      </c>
      <c r="R40" s="597" t="s">
        <v>1366</v>
      </c>
      <c r="S40" s="597" t="s">
        <v>1367</v>
      </c>
      <c r="T40" s="575"/>
    </row>
    <row r="41" spans="1:20" ht="18.75" customHeight="1">
      <c r="A41" s="575" t="s">
        <v>832</v>
      </c>
      <c r="B41" s="575" t="s">
        <v>1213</v>
      </c>
      <c r="C41" s="576">
        <v>42628</v>
      </c>
      <c r="D41" s="608">
        <v>1045</v>
      </c>
      <c r="E41" s="596">
        <v>43211902</v>
      </c>
      <c r="F41" s="597" t="s">
        <v>1063</v>
      </c>
      <c r="G41" s="598" t="s">
        <v>956</v>
      </c>
      <c r="H41" s="601" t="s">
        <v>1368</v>
      </c>
      <c r="I41" s="605" t="s">
        <v>1062</v>
      </c>
      <c r="J41" s="597" t="s">
        <v>920</v>
      </c>
      <c r="K41" s="599">
        <v>1</v>
      </c>
      <c r="L41" s="597" t="s">
        <v>1369</v>
      </c>
      <c r="M41" s="597" t="s">
        <v>1370</v>
      </c>
      <c r="N41" s="597" t="s">
        <v>1262</v>
      </c>
      <c r="O41" s="601" t="s">
        <v>1321</v>
      </c>
      <c r="P41" s="584" t="s">
        <v>1145</v>
      </c>
      <c r="Q41" s="604" t="s">
        <v>1047</v>
      </c>
      <c r="R41" s="597" t="s">
        <v>1371</v>
      </c>
      <c r="S41" s="597" t="s">
        <v>1372</v>
      </c>
      <c r="T41" s="575"/>
    </row>
    <row r="42" spans="1:20" ht="18.75" customHeight="1">
      <c r="A42" s="575" t="s">
        <v>832</v>
      </c>
      <c r="B42" s="575" t="s">
        <v>1213</v>
      </c>
      <c r="C42" s="576">
        <v>42628</v>
      </c>
      <c r="D42" s="608">
        <v>1046</v>
      </c>
      <c r="E42" s="596">
        <v>43211902</v>
      </c>
      <c r="F42" s="597" t="s">
        <v>1061</v>
      </c>
      <c r="G42" s="598" t="s">
        <v>956</v>
      </c>
      <c r="H42" s="601" t="s">
        <v>1373</v>
      </c>
      <c r="I42" s="605" t="s">
        <v>1060</v>
      </c>
      <c r="J42" s="597" t="s">
        <v>920</v>
      </c>
      <c r="K42" s="599">
        <v>1</v>
      </c>
      <c r="L42" s="597" t="s">
        <v>1374</v>
      </c>
      <c r="M42" s="597" t="s">
        <v>1375</v>
      </c>
      <c r="N42" s="597" t="s">
        <v>1262</v>
      </c>
      <c r="O42" s="601" t="s">
        <v>1321</v>
      </c>
      <c r="P42" s="584" t="s">
        <v>1145</v>
      </c>
      <c r="Q42" s="604" t="s">
        <v>1047</v>
      </c>
      <c r="R42" s="597" t="s">
        <v>1376</v>
      </c>
      <c r="S42" s="597" t="s">
        <v>1377</v>
      </c>
      <c r="T42" s="575"/>
    </row>
    <row r="43" spans="1:20" ht="18.75" customHeight="1">
      <c r="A43" s="575" t="s">
        <v>832</v>
      </c>
      <c r="B43" s="575" t="s">
        <v>1213</v>
      </c>
      <c r="C43" s="576">
        <v>42628</v>
      </c>
      <c r="D43" s="608">
        <v>1047</v>
      </c>
      <c r="E43" s="596">
        <v>43211902</v>
      </c>
      <c r="F43" s="597" t="s">
        <v>1059</v>
      </c>
      <c r="G43" s="598" t="s">
        <v>956</v>
      </c>
      <c r="H43" s="601" t="s">
        <v>1378</v>
      </c>
      <c r="I43" s="594" t="s">
        <v>1379</v>
      </c>
      <c r="J43" s="597" t="s">
        <v>920</v>
      </c>
      <c r="K43" s="599">
        <v>1</v>
      </c>
      <c r="L43" s="597" t="s">
        <v>1380</v>
      </c>
      <c r="M43" s="597" t="s">
        <v>1381</v>
      </c>
      <c r="N43" s="597" t="s">
        <v>1262</v>
      </c>
      <c r="O43" s="601" t="s">
        <v>1321</v>
      </c>
      <c r="P43" s="584" t="s">
        <v>1145</v>
      </c>
      <c r="Q43" s="604" t="s">
        <v>1047</v>
      </c>
      <c r="R43" s="597" t="s">
        <v>1366</v>
      </c>
      <c r="S43" s="597" t="s">
        <v>1367</v>
      </c>
      <c r="T43" s="575"/>
    </row>
    <row r="44" spans="1:20" ht="18.75" customHeight="1">
      <c r="A44" s="575" t="s">
        <v>832</v>
      </c>
      <c r="B44" s="575" t="s">
        <v>1213</v>
      </c>
      <c r="C44" s="576">
        <v>42628</v>
      </c>
      <c r="D44" s="608">
        <v>1048</v>
      </c>
      <c r="E44" s="596">
        <v>43211902</v>
      </c>
      <c r="F44" s="597" t="s">
        <v>1057</v>
      </c>
      <c r="G44" s="598" t="s">
        <v>956</v>
      </c>
      <c r="H44" s="601" t="s">
        <v>1382</v>
      </c>
      <c r="I44" s="605" t="s">
        <v>1056</v>
      </c>
      <c r="J44" s="597" t="s">
        <v>920</v>
      </c>
      <c r="K44" s="599">
        <v>1</v>
      </c>
      <c r="L44" s="597" t="s">
        <v>1369</v>
      </c>
      <c r="M44" s="597" t="s">
        <v>1370</v>
      </c>
      <c r="N44" s="597" t="s">
        <v>1262</v>
      </c>
      <c r="O44" s="601" t="s">
        <v>1321</v>
      </c>
      <c r="P44" s="584" t="s">
        <v>1145</v>
      </c>
      <c r="Q44" s="604" t="s">
        <v>1047</v>
      </c>
      <c r="R44" s="597" t="s">
        <v>1383</v>
      </c>
      <c r="S44" s="597" t="s">
        <v>1384</v>
      </c>
      <c r="T44" s="575"/>
    </row>
    <row r="45" spans="1:20" ht="18.75" customHeight="1">
      <c r="A45" s="575" t="s">
        <v>832</v>
      </c>
      <c r="B45" s="575" t="s">
        <v>1213</v>
      </c>
      <c r="C45" s="576">
        <v>42628</v>
      </c>
      <c r="D45" s="608">
        <v>1049</v>
      </c>
      <c r="E45" s="596">
        <v>43211902</v>
      </c>
      <c r="F45" s="597" t="s">
        <v>1055</v>
      </c>
      <c r="G45" s="598" t="s">
        <v>956</v>
      </c>
      <c r="H45" s="601" t="s">
        <v>1385</v>
      </c>
      <c r="I45" s="605" t="s">
        <v>1054</v>
      </c>
      <c r="J45" s="597" t="s">
        <v>920</v>
      </c>
      <c r="K45" s="599">
        <v>1</v>
      </c>
      <c r="L45" s="597" t="s">
        <v>1361</v>
      </c>
      <c r="M45" s="597" t="s">
        <v>1362</v>
      </c>
      <c r="N45" s="597" t="s">
        <v>1262</v>
      </c>
      <c r="O45" s="601" t="s">
        <v>1321</v>
      </c>
      <c r="P45" s="584" t="s">
        <v>1145</v>
      </c>
      <c r="Q45" s="604" t="s">
        <v>1047</v>
      </c>
      <c r="R45" s="597" t="s">
        <v>1386</v>
      </c>
      <c r="S45" s="597" t="s">
        <v>1387</v>
      </c>
      <c r="T45" s="607"/>
    </row>
    <row r="46" spans="1:20" ht="18.75" customHeight="1">
      <c r="A46" s="575" t="s">
        <v>832</v>
      </c>
      <c r="B46" s="575" t="s">
        <v>1213</v>
      </c>
      <c r="C46" s="576">
        <v>42628</v>
      </c>
      <c r="D46" s="608">
        <v>1050</v>
      </c>
      <c r="E46" s="596">
        <v>43211902</v>
      </c>
      <c r="F46" s="597" t="s">
        <v>1053</v>
      </c>
      <c r="G46" s="598" t="s">
        <v>956</v>
      </c>
      <c r="H46" s="601" t="s">
        <v>1388</v>
      </c>
      <c r="I46" s="605" t="s">
        <v>1052</v>
      </c>
      <c r="J46" s="597" t="s">
        <v>920</v>
      </c>
      <c r="K46" s="599">
        <v>1</v>
      </c>
      <c r="L46" s="597" t="s">
        <v>1389</v>
      </c>
      <c r="M46" s="597" t="s">
        <v>1390</v>
      </c>
      <c r="N46" s="597" t="s">
        <v>1262</v>
      </c>
      <c r="O46" s="601" t="s">
        <v>1321</v>
      </c>
      <c r="P46" s="584" t="s">
        <v>1145</v>
      </c>
      <c r="Q46" s="604" t="s">
        <v>1047</v>
      </c>
      <c r="R46" s="597" t="s">
        <v>1391</v>
      </c>
      <c r="S46" s="597" t="s">
        <v>1392</v>
      </c>
      <c r="T46" s="575"/>
    </row>
    <row r="47" spans="1:20" ht="18.75" customHeight="1">
      <c r="A47" s="575" t="s">
        <v>832</v>
      </c>
      <c r="B47" s="575" t="s">
        <v>1213</v>
      </c>
      <c r="C47" s="576">
        <v>42628</v>
      </c>
      <c r="D47" s="608">
        <v>1051</v>
      </c>
      <c r="E47" s="596">
        <v>43211902</v>
      </c>
      <c r="F47" s="597" t="s">
        <v>1051</v>
      </c>
      <c r="G47" s="598" t="s">
        <v>956</v>
      </c>
      <c r="H47" s="601" t="s">
        <v>1393</v>
      </c>
      <c r="I47" s="605" t="s">
        <v>1050</v>
      </c>
      <c r="J47" s="597" t="s">
        <v>920</v>
      </c>
      <c r="K47" s="599">
        <v>1</v>
      </c>
      <c r="L47" s="597" t="s">
        <v>1394</v>
      </c>
      <c r="M47" s="597" t="s">
        <v>1395</v>
      </c>
      <c r="N47" s="597" t="s">
        <v>1262</v>
      </c>
      <c r="O47" s="601" t="s">
        <v>1321</v>
      </c>
      <c r="P47" s="584" t="s">
        <v>1145</v>
      </c>
      <c r="Q47" s="604" t="s">
        <v>1047</v>
      </c>
      <c r="R47" s="597" t="s">
        <v>1396</v>
      </c>
      <c r="S47" s="597" t="s">
        <v>1397</v>
      </c>
      <c r="T47" s="575"/>
    </row>
    <row r="48" spans="1:20" ht="18.75" customHeight="1">
      <c r="A48" s="575" t="s">
        <v>832</v>
      </c>
      <c r="B48" s="575" t="s">
        <v>1213</v>
      </c>
      <c r="C48" s="576">
        <v>42628</v>
      </c>
      <c r="D48" s="608">
        <v>1052</v>
      </c>
      <c r="E48" s="596">
        <v>43211902</v>
      </c>
      <c r="F48" s="597" t="s">
        <v>1049</v>
      </c>
      <c r="G48" s="598" t="s">
        <v>956</v>
      </c>
      <c r="H48" s="601" t="s">
        <v>1398</v>
      </c>
      <c r="I48" s="605" t="s">
        <v>1048</v>
      </c>
      <c r="J48" s="597" t="s">
        <v>920</v>
      </c>
      <c r="K48" s="599">
        <v>1</v>
      </c>
      <c r="L48" s="597" t="s">
        <v>1399</v>
      </c>
      <c r="M48" s="597" t="s">
        <v>1400</v>
      </c>
      <c r="N48" s="597" t="s">
        <v>1262</v>
      </c>
      <c r="O48" s="601" t="s">
        <v>1321</v>
      </c>
      <c r="P48" s="584" t="s">
        <v>1145</v>
      </c>
      <c r="Q48" s="604" t="s">
        <v>1047</v>
      </c>
      <c r="R48" s="597" t="s">
        <v>1275</v>
      </c>
      <c r="S48" s="597" t="s">
        <v>1401</v>
      </c>
      <c r="T48" s="607"/>
    </row>
    <row r="49" spans="1:20" ht="18.75" customHeight="1">
      <c r="A49" s="575" t="s">
        <v>832</v>
      </c>
      <c r="B49" s="575" t="s">
        <v>1213</v>
      </c>
      <c r="C49" s="576">
        <v>42628</v>
      </c>
      <c r="D49" s="608">
        <v>1053</v>
      </c>
      <c r="E49" s="596">
        <v>43211902</v>
      </c>
      <c r="F49" s="597" t="s">
        <v>1046</v>
      </c>
      <c r="G49" s="598" t="s">
        <v>956</v>
      </c>
      <c r="H49" s="601" t="s">
        <v>1402</v>
      </c>
      <c r="I49" s="594" t="s">
        <v>1403</v>
      </c>
      <c r="J49" s="597" t="s">
        <v>920</v>
      </c>
      <c r="K49" s="599">
        <v>1</v>
      </c>
      <c r="L49" s="597" t="s">
        <v>1404</v>
      </c>
      <c r="M49" s="597" t="s">
        <v>1405</v>
      </c>
      <c r="N49" s="597" t="s">
        <v>1262</v>
      </c>
      <c r="O49" s="603" t="s">
        <v>1263</v>
      </c>
      <c r="P49" s="584" t="s">
        <v>1145</v>
      </c>
      <c r="Q49" s="604" t="s">
        <v>1006</v>
      </c>
      <c r="R49" s="597" t="s">
        <v>1406</v>
      </c>
      <c r="S49" s="597" t="s">
        <v>1407</v>
      </c>
      <c r="T49" s="575"/>
    </row>
    <row r="50" spans="1:20" ht="18.75" customHeight="1">
      <c r="A50" s="575" t="s">
        <v>832</v>
      </c>
      <c r="B50" s="575" t="s">
        <v>1213</v>
      </c>
      <c r="C50" s="576">
        <v>42628</v>
      </c>
      <c r="D50" s="608">
        <v>1054</v>
      </c>
      <c r="E50" s="596">
        <v>43211902</v>
      </c>
      <c r="F50" s="597" t="s">
        <v>1044</v>
      </c>
      <c r="G50" s="598" t="s">
        <v>956</v>
      </c>
      <c r="H50" s="601" t="s">
        <v>1408</v>
      </c>
      <c r="I50" s="594" t="s">
        <v>1409</v>
      </c>
      <c r="J50" s="597" t="s">
        <v>920</v>
      </c>
      <c r="K50" s="599">
        <v>1</v>
      </c>
      <c r="L50" s="597" t="s">
        <v>1410</v>
      </c>
      <c r="M50" s="597" t="s">
        <v>1411</v>
      </c>
      <c r="N50" s="597" t="s">
        <v>1262</v>
      </c>
      <c r="O50" s="603" t="s">
        <v>1263</v>
      </c>
      <c r="P50" s="584" t="s">
        <v>1145</v>
      </c>
      <c r="Q50" s="604" t="s">
        <v>1006</v>
      </c>
      <c r="R50" s="597" t="s">
        <v>1307</v>
      </c>
      <c r="S50" s="597" t="s">
        <v>1412</v>
      </c>
      <c r="T50" s="575"/>
    </row>
    <row r="51" spans="1:20" ht="18.75" customHeight="1">
      <c r="A51" s="575" t="s">
        <v>832</v>
      </c>
      <c r="B51" s="575" t="s">
        <v>1213</v>
      </c>
      <c r="C51" s="576">
        <v>42628</v>
      </c>
      <c r="D51" s="608">
        <v>1055</v>
      </c>
      <c r="E51" s="596">
        <v>43211902</v>
      </c>
      <c r="F51" s="597" t="s">
        <v>1042</v>
      </c>
      <c r="G51" s="598" t="s">
        <v>956</v>
      </c>
      <c r="H51" s="597" t="s">
        <v>1042</v>
      </c>
      <c r="I51" s="582" t="s">
        <v>1041</v>
      </c>
      <c r="J51" s="597" t="s">
        <v>920</v>
      </c>
      <c r="K51" s="599">
        <v>1</v>
      </c>
      <c r="L51" s="597" t="s">
        <v>1413</v>
      </c>
      <c r="M51" s="597" t="s">
        <v>1414</v>
      </c>
      <c r="N51" s="597" t="s">
        <v>1262</v>
      </c>
      <c r="O51" s="603" t="s">
        <v>1263</v>
      </c>
      <c r="P51" s="584" t="s">
        <v>1145</v>
      </c>
      <c r="Q51" s="604" t="s">
        <v>1006</v>
      </c>
      <c r="R51" s="610" t="s">
        <v>1415</v>
      </c>
      <c r="S51" s="597" t="s">
        <v>1416</v>
      </c>
      <c r="T51" s="575"/>
    </row>
    <row r="52" spans="1:20" ht="18.75" customHeight="1">
      <c r="A52" s="575" t="s">
        <v>832</v>
      </c>
      <c r="B52" s="575" t="s">
        <v>1213</v>
      </c>
      <c r="C52" s="576">
        <v>42628</v>
      </c>
      <c r="D52" s="608">
        <v>1056</v>
      </c>
      <c r="E52" s="596">
        <v>43211902</v>
      </c>
      <c r="F52" s="597" t="s">
        <v>1040</v>
      </c>
      <c r="G52" s="598" t="s">
        <v>956</v>
      </c>
      <c r="H52" s="597" t="s">
        <v>1040</v>
      </c>
      <c r="I52" s="582" t="s">
        <v>1039</v>
      </c>
      <c r="J52" s="597" t="s">
        <v>920</v>
      </c>
      <c r="K52" s="599">
        <v>1</v>
      </c>
      <c r="L52" s="597" t="s">
        <v>1417</v>
      </c>
      <c r="M52" s="597" t="s">
        <v>1418</v>
      </c>
      <c r="N52" s="597" t="s">
        <v>1262</v>
      </c>
      <c r="O52" s="603" t="s">
        <v>1263</v>
      </c>
      <c r="P52" s="584" t="s">
        <v>1145</v>
      </c>
      <c r="Q52" s="604" t="s">
        <v>1006</v>
      </c>
      <c r="R52" s="610" t="s">
        <v>1415</v>
      </c>
      <c r="S52" s="597" t="s">
        <v>1419</v>
      </c>
      <c r="T52" s="575"/>
    </row>
    <row r="53" spans="1:20" ht="18.75" customHeight="1">
      <c r="A53" s="575" t="s">
        <v>832</v>
      </c>
      <c r="B53" s="575" t="s">
        <v>1213</v>
      </c>
      <c r="C53" s="576">
        <v>42628</v>
      </c>
      <c r="D53" s="608">
        <v>1057</v>
      </c>
      <c r="E53" s="596">
        <v>43211902</v>
      </c>
      <c r="F53" s="597" t="s">
        <v>1038</v>
      </c>
      <c r="G53" s="598" t="s">
        <v>956</v>
      </c>
      <c r="H53" s="597" t="s">
        <v>1038</v>
      </c>
      <c r="I53" s="582" t="s">
        <v>1037</v>
      </c>
      <c r="J53" s="597" t="s">
        <v>920</v>
      </c>
      <c r="K53" s="599">
        <v>1</v>
      </c>
      <c r="L53" s="597" t="s">
        <v>1420</v>
      </c>
      <c r="M53" s="597" t="s">
        <v>1421</v>
      </c>
      <c r="N53" s="597" t="s">
        <v>1262</v>
      </c>
      <c r="O53" s="603" t="s">
        <v>1263</v>
      </c>
      <c r="P53" s="584" t="s">
        <v>1145</v>
      </c>
      <c r="Q53" s="604" t="s">
        <v>1006</v>
      </c>
      <c r="R53" s="610" t="s">
        <v>1415</v>
      </c>
      <c r="S53" s="597" t="s">
        <v>1422</v>
      </c>
      <c r="T53" s="607"/>
    </row>
    <row r="54" spans="1:20" ht="18.75" customHeight="1">
      <c r="A54" s="575" t="s">
        <v>832</v>
      </c>
      <c r="B54" s="575" t="s">
        <v>1213</v>
      </c>
      <c r="C54" s="576">
        <v>42628</v>
      </c>
      <c r="D54" s="608">
        <v>1058</v>
      </c>
      <c r="E54" s="596">
        <v>43211902</v>
      </c>
      <c r="F54" s="597" t="s">
        <v>1036</v>
      </c>
      <c r="G54" s="598" t="s">
        <v>956</v>
      </c>
      <c r="H54" s="597" t="s">
        <v>1036</v>
      </c>
      <c r="I54" s="582" t="s">
        <v>1035</v>
      </c>
      <c r="J54" s="597" t="s">
        <v>920</v>
      </c>
      <c r="K54" s="599">
        <v>1</v>
      </c>
      <c r="L54" s="597" t="s">
        <v>1423</v>
      </c>
      <c r="M54" s="597" t="s">
        <v>1424</v>
      </c>
      <c r="N54" s="597" t="s">
        <v>1262</v>
      </c>
      <c r="O54" s="603" t="s">
        <v>1263</v>
      </c>
      <c r="P54" s="584" t="s">
        <v>1145</v>
      </c>
      <c r="Q54" s="604" t="s">
        <v>1006</v>
      </c>
      <c r="R54" s="610" t="s">
        <v>1415</v>
      </c>
      <c r="S54" s="597" t="s">
        <v>1425</v>
      </c>
      <c r="T54" s="575"/>
    </row>
    <row r="55" spans="1:20" ht="18.75" customHeight="1">
      <c r="A55" s="575" t="s">
        <v>832</v>
      </c>
      <c r="B55" s="575" t="s">
        <v>1213</v>
      </c>
      <c r="C55" s="576">
        <v>42628</v>
      </c>
      <c r="D55" s="608">
        <v>1059</v>
      </c>
      <c r="E55" s="596">
        <v>43211902</v>
      </c>
      <c r="F55" s="597" t="s">
        <v>1034</v>
      </c>
      <c r="G55" s="598" t="s">
        <v>956</v>
      </c>
      <c r="H55" s="597" t="s">
        <v>1034</v>
      </c>
      <c r="I55" s="605" t="s">
        <v>1033</v>
      </c>
      <c r="J55" s="597" t="s">
        <v>920</v>
      </c>
      <c r="K55" s="599">
        <v>1</v>
      </c>
      <c r="L55" s="597" t="s">
        <v>1426</v>
      </c>
      <c r="M55" s="597" t="s">
        <v>1427</v>
      </c>
      <c r="N55" s="597" t="s">
        <v>1262</v>
      </c>
      <c r="O55" s="603" t="s">
        <v>1263</v>
      </c>
      <c r="P55" s="584" t="s">
        <v>1145</v>
      </c>
      <c r="Q55" s="604" t="s">
        <v>1006</v>
      </c>
      <c r="R55" s="597" t="s">
        <v>1428</v>
      </c>
      <c r="S55" s="597" t="s">
        <v>1429</v>
      </c>
      <c r="T55" s="575"/>
    </row>
    <row r="56" spans="1:20" ht="18.75" customHeight="1">
      <c r="A56" s="575" t="s">
        <v>832</v>
      </c>
      <c r="B56" s="575" t="s">
        <v>1213</v>
      </c>
      <c r="C56" s="576">
        <v>42628</v>
      </c>
      <c r="D56" s="608">
        <v>1060</v>
      </c>
      <c r="E56" s="596">
        <v>43211902</v>
      </c>
      <c r="F56" s="597" t="s">
        <v>1032</v>
      </c>
      <c r="G56" s="598" t="s">
        <v>956</v>
      </c>
      <c r="H56" s="597" t="s">
        <v>1032</v>
      </c>
      <c r="I56" s="605" t="s">
        <v>1031</v>
      </c>
      <c r="J56" s="597" t="s">
        <v>920</v>
      </c>
      <c r="K56" s="599">
        <v>1</v>
      </c>
      <c r="L56" s="597" t="s">
        <v>1430</v>
      </c>
      <c r="M56" s="597" t="s">
        <v>1431</v>
      </c>
      <c r="N56" s="597" t="s">
        <v>1262</v>
      </c>
      <c r="O56" s="603" t="s">
        <v>1263</v>
      </c>
      <c r="P56" s="584" t="s">
        <v>1145</v>
      </c>
      <c r="Q56" s="604" t="s">
        <v>1006</v>
      </c>
      <c r="R56" s="597"/>
      <c r="S56" s="597"/>
      <c r="T56" s="600" t="s">
        <v>1280</v>
      </c>
    </row>
    <row r="57" spans="1:20" ht="18.75" customHeight="1">
      <c r="A57" s="575" t="s">
        <v>832</v>
      </c>
      <c r="B57" s="575" t="s">
        <v>1213</v>
      </c>
      <c r="C57" s="576">
        <v>42628</v>
      </c>
      <c r="D57" s="608">
        <v>1061</v>
      </c>
      <c r="E57" s="596">
        <v>43211902</v>
      </c>
      <c r="F57" s="597" t="s">
        <v>1030</v>
      </c>
      <c r="G57" s="598" t="s">
        <v>956</v>
      </c>
      <c r="H57" s="597" t="s">
        <v>1030</v>
      </c>
      <c r="I57" s="605" t="s">
        <v>1029</v>
      </c>
      <c r="J57" s="597" t="s">
        <v>920</v>
      </c>
      <c r="K57" s="599">
        <v>1</v>
      </c>
      <c r="L57" s="597" t="s">
        <v>1432</v>
      </c>
      <c r="M57" s="597" t="s">
        <v>1433</v>
      </c>
      <c r="N57" s="597" t="s">
        <v>1262</v>
      </c>
      <c r="O57" s="603" t="s">
        <v>1263</v>
      </c>
      <c r="P57" s="584" t="s">
        <v>1145</v>
      </c>
      <c r="Q57" s="604" t="s">
        <v>1006</v>
      </c>
      <c r="R57" s="597" t="s">
        <v>1428</v>
      </c>
      <c r="S57" s="597" t="s">
        <v>1429</v>
      </c>
      <c r="T57" s="607"/>
    </row>
    <row r="58" spans="1:20" ht="18.75" customHeight="1">
      <c r="A58" s="575" t="s">
        <v>832</v>
      </c>
      <c r="B58" s="575" t="s">
        <v>1213</v>
      </c>
      <c r="C58" s="576">
        <v>42628</v>
      </c>
      <c r="D58" s="608">
        <v>1062</v>
      </c>
      <c r="E58" s="596">
        <v>43211902</v>
      </c>
      <c r="F58" s="597" t="s">
        <v>1028</v>
      </c>
      <c r="G58" s="598" t="s">
        <v>956</v>
      </c>
      <c r="H58" s="597" t="s">
        <v>1028</v>
      </c>
      <c r="I58" s="605" t="s">
        <v>1027</v>
      </c>
      <c r="J58" s="597" t="s">
        <v>920</v>
      </c>
      <c r="K58" s="599">
        <v>1</v>
      </c>
      <c r="L58" s="597" t="s">
        <v>1434</v>
      </c>
      <c r="M58" s="597" t="s">
        <v>1435</v>
      </c>
      <c r="N58" s="597" t="s">
        <v>1262</v>
      </c>
      <c r="O58" s="603" t="s">
        <v>1263</v>
      </c>
      <c r="P58" s="584" t="s">
        <v>1145</v>
      </c>
      <c r="Q58" s="604" t="s">
        <v>1006</v>
      </c>
      <c r="R58" s="597" t="s">
        <v>1428</v>
      </c>
      <c r="S58" s="597" t="s">
        <v>1429</v>
      </c>
      <c r="T58" s="607"/>
    </row>
    <row r="59" spans="1:20" ht="18.75" customHeight="1">
      <c r="A59" s="575" t="s">
        <v>832</v>
      </c>
      <c r="B59" s="575" t="s">
        <v>1213</v>
      </c>
      <c r="C59" s="576">
        <v>42628</v>
      </c>
      <c r="D59" s="608">
        <v>1063</v>
      </c>
      <c r="E59" s="596">
        <v>43211902</v>
      </c>
      <c r="F59" s="597" t="s">
        <v>1026</v>
      </c>
      <c r="G59" s="598" t="s">
        <v>956</v>
      </c>
      <c r="H59" s="597" t="s">
        <v>1026</v>
      </c>
      <c r="I59" s="605" t="s">
        <v>1025</v>
      </c>
      <c r="J59" s="597" t="s">
        <v>920</v>
      </c>
      <c r="K59" s="599">
        <v>1</v>
      </c>
      <c r="L59" s="597" t="s">
        <v>1436</v>
      </c>
      <c r="M59" s="597" t="s">
        <v>1437</v>
      </c>
      <c r="N59" s="597" t="s">
        <v>1262</v>
      </c>
      <c r="O59" s="603" t="s">
        <v>1263</v>
      </c>
      <c r="P59" s="584" t="s">
        <v>1145</v>
      </c>
      <c r="Q59" s="604" t="s">
        <v>1006</v>
      </c>
      <c r="R59" s="597"/>
      <c r="S59" s="597"/>
      <c r="T59" s="600" t="s">
        <v>1280</v>
      </c>
    </row>
    <row r="60" spans="1:20" ht="18.75" customHeight="1">
      <c r="A60" s="575" t="s">
        <v>832</v>
      </c>
      <c r="B60" s="575" t="s">
        <v>1213</v>
      </c>
      <c r="C60" s="576">
        <v>42628</v>
      </c>
      <c r="D60" s="608">
        <v>1064</v>
      </c>
      <c r="E60" s="596">
        <v>43211902</v>
      </c>
      <c r="F60" s="597" t="s">
        <v>1024</v>
      </c>
      <c r="G60" s="598" t="s">
        <v>956</v>
      </c>
      <c r="H60" s="597" t="s">
        <v>1024</v>
      </c>
      <c r="I60" s="605" t="s">
        <v>1023</v>
      </c>
      <c r="J60" s="597" t="s">
        <v>920</v>
      </c>
      <c r="K60" s="599">
        <v>1</v>
      </c>
      <c r="L60" s="597" t="s">
        <v>1438</v>
      </c>
      <c r="M60" s="597" t="s">
        <v>1439</v>
      </c>
      <c r="N60" s="597" t="s">
        <v>1262</v>
      </c>
      <c r="O60" s="603" t="s">
        <v>1263</v>
      </c>
      <c r="P60" s="584" t="s">
        <v>1145</v>
      </c>
      <c r="Q60" s="604" t="s">
        <v>1006</v>
      </c>
      <c r="R60" s="597" t="s">
        <v>1428</v>
      </c>
      <c r="S60" s="597" t="s">
        <v>1429</v>
      </c>
      <c r="T60" s="575"/>
    </row>
    <row r="61" spans="1:20" ht="18.75" customHeight="1">
      <c r="A61" s="575" t="s">
        <v>832</v>
      </c>
      <c r="B61" s="575" t="s">
        <v>1213</v>
      </c>
      <c r="C61" s="576">
        <v>42628</v>
      </c>
      <c r="D61" s="608">
        <v>1065</v>
      </c>
      <c r="E61" s="596">
        <v>43211902</v>
      </c>
      <c r="F61" s="597" t="s">
        <v>1022</v>
      </c>
      <c r="G61" s="598" t="s">
        <v>956</v>
      </c>
      <c r="H61" s="597" t="s">
        <v>1022</v>
      </c>
      <c r="I61" s="605" t="s">
        <v>1021</v>
      </c>
      <c r="J61" s="597" t="s">
        <v>920</v>
      </c>
      <c r="K61" s="599">
        <v>1</v>
      </c>
      <c r="L61" s="597" t="s">
        <v>1440</v>
      </c>
      <c r="M61" s="597" t="s">
        <v>1441</v>
      </c>
      <c r="N61" s="597" t="s">
        <v>1262</v>
      </c>
      <c r="O61" s="603" t="s">
        <v>1263</v>
      </c>
      <c r="P61" s="584" t="s">
        <v>1145</v>
      </c>
      <c r="Q61" s="604" t="s">
        <v>1006</v>
      </c>
      <c r="R61" s="597" t="s">
        <v>1428</v>
      </c>
      <c r="S61" s="597" t="s">
        <v>1429</v>
      </c>
      <c r="T61" s="607"/>
    </row>
    <row r="62" spans="1:20" ht="18.75" customHeight="1">
      <c r="A62" s="575" t="s">
        <v>832</v>
      </c>
      <c r="B62" s="575" t="s">
        <v>1213</v>
      </c>
      <c r="C62" s="576">
        <v>42628</v>
      </c>
      <c r="D62" s="608">
        <v>1066</v>
      </c>
      <c r="E62" s="596">
        <v>43211902</v>
      </c>
      <c r="F62" s="597" t="s">
        <v>1020</v>
      </c>
      <c r="G62" s="598" t="s">
        <v>956</v>
      </c>
      <c r="H62" s="601" t="s">
        <v>1442</v>
      </c>
      <c r="I62" s="605" t="s">
        <v>1019</v>
      </c>
      <c r="J62" s="597" t="s">
        <v>920</v>
      </c>
      <c r="K62" s="599">
        <v>1</v>
      </c>
      <c r="L62" s="597" t="s">
        <v>1443</v>
      </c>
      <c r="M62" s="597" t="s">
        <v>1444</v>
      </c>
      <c r="N62" s="597" t="s">
        <v>1262</v>
      </c>
      <c r="O62" s="603" t="s">
        <v>1263</v>
      </c>
      <c r="P62" s="584" t="s">
        <v>1145</v>
      </c>
      <c r="Q62" s="604" t="s">
        <v>1006</v>
      </c>
      <c r="R62" s="597" t="s">
        <v>1445</v>
      </c>
      <c r="S62" s="597" t="s">
        <v>1446</v>
      </c>
      <c r="T62" s="575"/>
    </row>
    <row r="63" spans="1:20" ht="18.75" customHeight="1">
      <c r="A63" s="575" t="s">
        <v>832</v>
      </c>
      <c r="B63" s="575" t="s">
        <v>1213</v>
      </c>
      <c r="C63" s="576">
        <v>42628</v>
      </c>
      <c r="D63" s="608">
        <v>1067</v>
      </c>
      <c r="E63" s="596">
        <v>43211902</v>
      </c>
      <c r="F63" s="597" t="s">
        <v>1018</v>
      </c>
      <c r="G63" s="598" t="s">
        <v>956</v>
      </c>
      <c r="H63" s="597" t="s">
        <v>1018</v>
      </c>
      <c r="I63" s="605" t="s">
        <v>1017</v>
      </c>
      <c r="J63" s="597" t="s">
        <v>920</v>
      </c>
      <c r="K63" s="599">
        <v>1</v>
      </c>
      <c r="L63" s="597" t="s">
        <v>1443</v>
      </c>
      <c r="M63" s="597" t="s">
        <v>1444</v>
      </c>
      <c r="N63" s="597" t="s">
        <v>1262</v>
      </c>
      <c r="O63" s="603" t="s">
        <v>1263</v>
      </c>
      <c r="P63" s="584" t="s">
        <v>1145</v>
      </c>
      <c r="Q63" s="604" t="s">
        <v>1006</v>
      </c>
      <c r="R63" s="597" t="s">
        <v>1445</v>
      </c>
      <c r="S63" s="597" t="s">
        <v>1446</v>
      </c>
      <c r="T63" s="600"/>
    </row>
    <row r="64" spans="1:20" ht="18.75" customHeight="1">
      <c r="A64" s="575" t="s">
        <v>832</v>
      </c>
      <c r="B64" s="575" t="s">
        <v>1213</v>
      </c>
      <c r="C64" s="576">
        <v>42628</v>
      </c>
      <c r="D64" s="608">
        <v>1068</v>
      </c>
      <c r="E64" s="596">
        <v>43211902</v>
      </c>
      <c r="F64" s="597" t="s">
        <v>1016</v>
      </c>
      <c r="G64" s="598" t="s">
        <v>956</v>
      </c>
      <c r="H64" s="597" t="s">
        <v>1016</v>
      </c>
      <c r="I64" s="605" t="s">
        <v>1015</v>
      </c>
      <c r="J64" s="597" t="s">
        <v>920</v>
      </c>
      <c r="K64" s="599">
        <v>1</v>
      </c>
      <c r="L64" s="597" t="s">
        <v>1447</v>
      </c>
      <c r="M64" s="597" t="s">
        <v>1448</v>
      </c>
      <c r="N64" s="597" t="s">
        <v>1262</v>
      </c>
      <c r="O64" s="603" t="s">
        <v>1263</v>
      </c>
      <c r="P64" s="584" t="s">
        <v>1145</v>
      </c>
      <c r="Q64" s="604" t="s">
        <v>1006</v>
      </c>
      <c r="R64" s="597" t="s">
        <v>1445</v>
      </c>
      <c r="S64" s="597" t="s">
        <v>1446</v>
      </c>
      <c r="T64" s="607"/>
    </row>
    <row r="65" spans="1:20" ht="18.75" customHeight="1">
      <c r="A65" s="575" t="s">
        <v>832</v>
      </c>
      <c r="B65" s="575" t="s">
        <v>1213</v>
      </c>
      <c r="C65" s="576">
        <v>42628</v>
      </c>
      <c r="D65" s="608">
        <v>1069</v>
      </c>
      <c r="E65" s="596">
        <v>43211902</v>
      </c>
      <c r="F65" s="601" t="s">
        <v>1449</v>
      </c>
      <c r="G65" s="598" t="s">
        <v>956</v>
      </c>
      <c r="H65" s="597" t="s">
        <v>1014</v>
      </c>
      <c r="I65" s="611" t="s">
        <v>1013</v>
      </c>
      <c r="J65" s="597" t="s">
        <v>920</v>
      </c>
      <c r="K65" s="599">
        <v>1</v>
      </c>
      <c r="L65" s="611" t="s">
        <v>1447</v>
      </c>
      <c r="M65" s="611" t="s">
        <v>1448</v>
      </c>
      <c r="N65" s="611" t="s">
        <v>1262</v>
      </c>
      <c r="O65" s="603" t="s">
        <v>1263</v>
      </c>
      <c r="P65" s="584" t="s">
        <v>1145</v>
      </c>
      <c r="Q65" s="604" t="s">
        <v>1006</v>
      </c>
      <c r="R65" s="597" t="s">
        <v>1445</v>
      </c>
      <c r="S65" s="597" t="s">
        <v>1446</v>
      </c>
      <c r="T65" s="575"/>
    </row>
    <row r="66" spans="1:20" ht="18.75" customHeight="1">
      <c r="A66" s="575" t="s">
        <v>832</v>
      </c>
      <c r="B66" s="575" t="s">
        <v>1213</v>
      </c>
      <c r="C66" s="576">
        <v>42628</v>
      </c>
      <c r="D66" s="608">
        <v>1070</v>
      </c>
      <c r="E66" s="596">
        <v>43211902</v>
      </c>
      <c r="F66" s="597" t="s">
        <v>1012</v>
      </c>
      <c r="G66" s="598" t="s">
        <v>956</v>
      </c>
      <c r="H66" s="597" t="s">
        <v>1012</v>
      </c>
      <c r="I66" s="611" t="s">
        <v>1011</v>
      </c>
      <c r="J66" s="597" t="s">
        <v>920</v>
      </c>
      <c r="K66" s="599">
        <v>1</v>
      </c>
      <c r="L66" s="611" t="s">
        <v>1417</v>
      </c>
      <c r="M66" s="611" t="s">
        <v>1418</v>
      </c>
      <c r="N66" s="611" t="s">
        <v>1262</v>
      </c>
      <c r="O66" s="603" t="s">
        <v>1263</v>
      </c>
      <c r="P66" s="584" t="s">
        <v>1145</v>
      </c>
      <c r="Q66" s="604" t="s">
        <v>1006</v>
      </c>
      <c r="R66" s="597" t="s">
        <v>1445</v>
      </c>
      <c r="S66" s="597" t="s">
        <v>1446</v>
      </c>
      <c r="T66" s="607"/>
    </row>
    <row r="67" spans="1:20" ht="18.75" customHeight="1">
      <c r="A67" s="575" t="s">
        <v>832</v>
      </c>
      <c r="B67" s="575" t="s">
        <v>1213</v>
      </c>
      <c r="C67" s="576">
        <v>42628</v>
      </c>
      <c r="D67" s="608">
        <v>1071</v>
      </c>
      <c r="E67" s="596">
        <v>43211902</v>
      </c>
      <c r="F67" s="597" t="s">
        <v>1010</v>
      </c>
      <c r="G67" s="598" t="s">
        <v>956</v>
      </c>
      <c r="H67" s="597" t="s">
        <v>1010</v>
      </c>
      <c r="I67" s="611" t="s">
        <v>1009</v>
      </c>
      <c r="J67" s="597" t="s">
        <v>920</v>
      </c>
      <c r="K67" s="599">
        <v>1</v>
      </c>
      <c r="L67" s="611" t="s">
        <v>1450</v>
      </c>
      <c r="M67" s="611" t="s">
        <v>1451</v>
      </c>
      <c r="N67" s="611" t="s">
        <v>1262</v>
      </c>
      <c r="O67" s="603" t="s">
        <v>1263</v>
      </c>
      <c r="P67" s="584" t="s">
        <v>1145</v>
      </c>
      <c r="Q67" s="604" t="s">
        <v>1006</v>
      </c>
      <c r="R67" s="597" t="s">
        <v>1312</v>
      </c>
      <c r="S67" s="597" t="s">
        <v>418</v>
      </c>
      <c r="T67" s="575"/>
    </row>
    <row r="68" spans="1:20" ht="18.75" customHeight="1">
      <c r="A68" s="575" t="s">
        <v>832</v>
      </c>
      <c r="B68" s="575" t="s">
        <v>1213</v>
      </c>
      <c r="C68" s="576">
        <v>42628</v>
      </c>
      <c r="D68" s="608">
        <v>1072</v>
      </c>
      <c r="E68" s="596">
        <v>43211902</v>
      </c>
      <c r="F68" s="597" t="s">
        <v>1008</v>
      </c>
      <c r="G68" s="598" t="s">
        <v>956</v>
      </c>
      <c r="H68" s="601" t="s">
        <v>1452</v>
      </c>
      <c r="I68" s="612" t="s">
        <v>1453</v>
      </c>
      <c r="J68" s="597" t="s">
        <v>920</v>
      </c>
      <c r="K68" s="599">
        <v>1</v>
      </c>
      <c r="L68" s="611" t="s">
        <v>1454</v>
      </c>
      <c r="M68" s="611" t="s">
        <v>1455</v>
      </c>
      <c r="N68" s="611" t="s">
        <v>1262</v>
      </c>
      <c r="O68" s="603" t="s">
        <v>1263</v>
      </c>
      <c r="P68" s="584" t="s">
        <v>1145</v>
      </c>
      <c r="Q68" s="604" t="s">
        <v>1006</v>
      </c>
      <c r="R68" s="597" t="s">
        <v>1312</v>
      </c>
      <c r="S68" s="597" t="s">
        <v>418</v>
      </c>
      <c r="T68" s="575"/>
    </row>
    <row r="69" spans="1:20" ht="18.75" customHeight="1">
      <c r="A69" s="575" t="s">
        <v>832</v>
      </c>
      <c r="B69" s="575" t="s">
        <v>1213</v>
      </c>
      <c r="C69" s="576">
        <v>42628</v>
      </c>
      <c r="D69" s="608">
        <v>1073</v>
      </c>
      <c r="E69" s="596">
        <v>43211902</v>
      </c>
      <c r="F69" s="597" t="s">
        <v>1005</v>
      </c>
      <c r="G69" s="598" t="s">
        <v>956</v>
      </c>
      <c r="H69" s="597" t="s">
        <v>1005</v>
      </c>
      <c r="I69" s="611" t="s">
        <v>1004</v>
      </c>
      <c r="J69" s="597" t="s">
        <v>920</v>
      </c>
      <c r="K69" s="599">
        <v>1</v>
      </c>
      <c r="L69" s="611" t="s">
        <v>1456</v>
      </c>
      <c r="M69" s="611" t="s">
        <v>1457</v>
      </c>
      <c r="N69" s="611" t="s">
        <v>1262</v>
      </c>
      <c r="O69" s="603" t="s">
        <v>1263</v>
      </c>
      <c r="P69" s="584" t="s">
        <v>1145</v>
      </c>
      <c r="Q69" s="604" t="s">
        <v>1001</v>
      </c>
      <c r="R69" s="597"/>
      <c r="S69" s="597"/>
      <c r="T69" s="607" t="s">
        <v>1280</v>
      </c>
    </row>
    <row r="70" spans="1:20" ht="18.75" customHeight="1">
      <c r="A70" s="575" t="s">
        <v>832</v>
      </c>
      <c r="B70" s="575" t="s">
        <v>1213</v>
      </c>
      <c r="C70" s="576">
        <v>42628</v>
      </c>
      <c r="D70" s="608">
        <v>1074</v>
      </c>
      <c r="E70" s="596">
        <v>43211902</v>
      </c>
      <c r="F70" s="597" t="s">
        <v>1003</v>
      </c>
      <c r="G70" s="598" t="s">
        <v>956</v>
      </c>
      <c r="H70" s="601" t="s">
        <v>1458</v>
      </c>
      <c r="I70" s="612" t="s">
        <v>1459</v>
      </c>
      <c r="J70" s="597" t="s">
        <v>920</v>
      </c>
      <c r="K70" s="599">
        <v>1</v>
      </c>
      <c r="L70" s="611" t="s">
        <v>1460</v>
      </c>
      <c r="M70" s="611" t="s">
        <v>1461</v>
      </c>
      <c r="N70" s="611" t="s">
        <v>1262</v>
      </c>
      <c r="O70" s="601" t="s">
        <v>1321</v>
      </c>
      <c r="P70" s="584" t="s">
        <v>1145</v>
      </c>
      <c r="Q70" s="604" t="s">
        <v>1001</v>
      </c>
      <c r="R70" s="597" t="s">
        <v>1462</v>
      </c>
      <c r="S70" s="597" t="s">
        <v>418</v>
      </c>
      <c r="T70" s="575"/>
    </row>
    <row r="71" spans="1:20" ht="18.75" customHeight="1">
      <c r="A71" s="575" t="s">
        <v>832</v>
      </c>
      <c r="B71" s="575" t="s">
        <v>1213</v>
      </c>
      <c r="C71" s="576">
        <v>42628</v>
      </c>
      <c r="D71" s="595" t="s">
        <v>1000</v>
      </c>
      <c r="E71" s="596">
        <v>43211902</v>
      </c>
      <c r="F71" s="597" t="s">
        <v>999</v>
      </c>
      <c r="G71" s="598" t="s">
        <v>956</v>
      </c>
      <c r="H71" s="601" t="s">
        <v>1463</v>
      </c>
      <c r="I71" s="611" t="s">
        <v>998</v>
      </c>
      <c r="J71" s="597" t="s">
        <v>920</v>
      </c>
      <c r="K71" s="599">
        <v>1</v>
      </c>
      <c r="L71" s="611" t="s">
        <v>1464</v>
      </c>
      <c r="M71" s="611" t="s">
        <v>1465</v>
      </c>
      <c r="N71" s="611" t="s">
        <v>1262</v>
      </c>
      <c r="O71" s="601" t="s">
        <v>1321</v>
      </c>
      <c r="P71" s="584" t="s">
        <v>1145</v>
      </c>
      <c r="Q71" s="597" t="s">
        <v>997</v>
      </c>
      <c r="R71" s="597" t="s">
        <v>1466</v>
      </c>
      <c r="S71" s="597" t="s">
        <v>1467</v>
      </c>
      <c r="T71" s="607"/>
    </row>
    <row r="72" spans="1:20" ht="18.75" customHeight="1">
      <c r="A72" s="575" t="s">
        <v>832</v>
      </c>
      <c r="B72" s="575" t="s">
        <v>1213</v>
      </c>
      <c r="C72" s="576">
        <v>42628</v>
      </c>
      <c r="D72" s="595" t="s">
        <v>996</v>
      </c>
      <c r="E72" s="596">
        <v>43211902</v>
      </c>
      <c r="F72" s="597" t="s">
        <v>995</v>
      </c>
      <c r="G72" s="598" t="s">
        <v>956</v>
      </c>
      <c r="H72" s="601" t="s">
        <v>1468</v>
      </c>
      <c r="I72" s="611" t="s">
        <v>994</v>
      </c>
      <c r="J72" s="597" t="s">
        <v>920</v>
      </c>
      <c r="K72" s="599">
        <v>1</v>
      </c>
      <c r="L72" s="611" t="s">
        <v>1469</v>
      </c>
      <c r="M72" s="611" t="s">
        <v>1470</v>
      </c>
      <c r="N72" s="611" t="s">
        <v>1262</v>
      </c>
      <c r="O72" s="601" t="s">
        <v>1321</v>
      </c>
      <c r="P72" s="584" t="s">
        <v>1145</v>
      </c>
      <c r="Q72" s="597" t="s">
        <v>993</v>
      </c>
      <c r="R72" s="597" t="s">
        <v>1471</v>
      </c>
      <c r="S72" s="597" t="s">
        <v>1472</v>
      </c>
      <c r="T72" s="607"/>
    </row>
    <row r="73" spans="1:20" ht="18.75" customHeight="1">
      <c r="A73" s="575" t="s">
        <v>832</v>
      </c>
      <c r="B73" s="575" t="s">
        <v>1213</v>
      </c>
      <c r="C73" s="576">
        <v>42628</v>
      </c>
      <c r="D73" s="595" t="s">
        <v>992</v>
      </c>
      <c r="E73" s="596">
        <v>43211902</v>
      </c>
      <c r="F73" s="597" t="s">
        <v>991</v>
      </c>
      <c r="G73" s="598" t="s">
        <v>956</v>
      </c>
      <c r="H73" s="601" t="s">
        <v>1473</v>
      </c>
      <c r="I73" s="611" t="s">
        <v>990</v>
      </c>
      <c r="J73" s="597" t="s">
        <v>920</v>
      </c>
      <c r="K73" s="599">
        <v>1</v>
      </c>
      <c r="L73" s="611" t="s">
        <v>1340</v>
      </c>
      <c r="M73" s="611" t="s">
        <v>1341</v>
      </c>
      <c r="N73" s="611" t="s">
        <v>1262</v>
      </c>
      <c r="O73" s="601" t="s">
        <v>1321</v>
      </c>
      <c r="P73" s="584" t="s">
        <v>1145</v>
      </c>
      <c r="Q73" s="613" t="s">
        <v>989</v>
      </c>
      <c r="R73" s="597" t="s">
        <v>1474</v>
      </c>
      <c r="S73" s="597" t="s">
        <v>1475</v>
      </c>
      <c r="T73" s="575"/>
    </row>
    <row r="74" spans="1:20" ht="18.75" customHeight="1">
      <c r="A74" s="575" t="s">
        <v>832</v>
      </c>
      <c r="B74" s="575" t="s">
        <v>1213</v>
      </c>
      <c r="C74" s="576">
        <v>42628</v>
      </c>
      <c r="D74" s="595" t="s">
        <v>988</v>
      </c>
      <c r="E74" s="596">
        <v>43211902</v>
      </c>
      <c r="F74" s="597" t="s">
        <v>987</v>
      </c>
      <c r="G74" s="598" t="s">
        <v>956</v>
      </c>
      <c r="H74" s="601" t="s">
        <v>1476</v>
      </c>
      <c r="I74" s="611" t="s">
        <v>986</v>
      </c>
      <c r="J74" s="597" t="s">
        <v>920</v>
      </c>
      <c r="K74" s="599">
        <v>1</v>
      </c>
      <c r="L74" s="611" t="s">
        <v>1469</v>
      </c>
      <c r="M74" s="611" t="s">
        <v>1470</v>
      </c>
      <c r="N74" s="611" t="s">
        <v>1262</v>
      </c>
      <c r="O74" s="601" t="s">
        <v>1321</v>
      </c>
      <c r="P74" s="584" t="s">
        <v>1145</v>
      </c>
      <c r="Q74" s="613" t="s">
        <v>1477</v>
      </c>
      <c r="R74" s="597" t="s">
        <v>1478</v>
      </c>
      <c r="S74" s="597" t="s">
        <v>1479</v>
      </c>
      <c r="T74" s="575"/>
    </row>
    <row r="75" spans="1:20" ht="18.75" customHeight="1">
      <c r="A75" s="575" t="s">
        <v>832</v>
      </c>
      <c r="B75" s="575" t="s">
        <v>1213</v>
      </c>
      <c r="C75" s="576">
        <v>42628</v>
      </c>
      <c r="D75" s="608">
        <v>3006</v>
      </c>
      <c r="E75" s="596">
        <v>432001404</v>
      </c>
      <c r="F75" s="597" t="s">
        <v>983</v>
      </c>
      <c r="G75" s="598" t="s">
        <v>956</v>
      </c>
      <c r="H75" s="597" t="s">
        <v>983</v>
      </c>
      <c r="I75" s="611" t="s">
        <v>982</v>
      </c>
      <c r="J75" s="597" t="s">
        <v>920</v>
      </c>
      <c r="K75" s="599">
        <v>1</v>
      </c>
      <c r="L75" s="611" t="s">
        <v>1480</v>
      </c>
      <c r="M75" s="611" t="s">
        <v>1481</v>
      </c>
      <c r="N75" s="611" t="s">
        <v>1482</v>
      </c>
      <c r="O75" s="601" t="s">
        <v>1483</v>
      </c>
      <c r="P75" s="584" t="s">
        <v>952</v>
      </c>
      <c r="Q75" s="597" t="s">
        <v>977</v>
      </c>
      <c r="R75" s="597" t="s">
        <v>1484</v>
      </c>
      <c r="S75" s="614" t="s">
        <v>418</v>
      </c>
      <c r="T75" s="575"/>
    </row>
    <row r="76" spans="1:20" ht="18.75" customHeight="1">
      <c r="A76" s="575" t="s">
        <v>832</v>
      </c>
      <c r="B76" s="575" t="s">
        <v>1213</v>
      </c>
      <c r="C76" s="576">
        <v>42628</v>
      </c>
      <c r="D76" s="608">
        <v>3007</v>
      </c>
      <c r="E76" s="596">
        <v>432001404</v>
      </c>
      <c r="F76" s="597" t="s">
        <v>981</v>
      </c>
      <c r="G76" s="598" t="s">
        <v>956</v>
      </c>
      <c r="H76" s="597" t="s">
        <v>981</v>
      </c>
      <c r="I76" s="611" t="s">
        <v>980</v>
      </c>
      <c r="J76" s="597" t="s">
        <v>920</v>
      </c>
      <c r="K76" s="599">
        <v>1</v>
      </c>
      <c r="L76" s="611" t="s">
        <v>1485</v>
      </c>
      <c r="M76" s="611" t="s">
        <v>1486</v>
      </c>
      <c r="N76" s="611" t="s">
        <v>1482</v>
      </c>
      <c r="O76" s="601" t="s">
        <v>1483</v>
      </c>
      <c r="P76" s="584" t="s">
        <v>952</v>
      </c>
      <c r="Q76" s="597" t="s">
        <v>977</v>
      </c>
      <c r="R76" s="597" t="s">
        <v>1484</v>
      </c>
      <c r="S76" s="614" t="s">
        <v>418</v>
      </c>
      <c r="T76" s="575"/>
    </row>
    <row r="77" spans="1:20" ht="18.75" customHeight="1">
      <c r="A77" s="575" t="s">
        <v>832</v>
      </c>
      <c r="B77" s="575" t="s">
        <v>1213</v>
      </c>
      <c r="C77" s="576">
        <v>42628</v>
      </c>
      <c r="D77" s="608">
        <v>3008</v>
      </c>
      <c r="E77" s="596">
        <v>432001404</v>
      </c>
      <c r="F77" s="597" t="s">
        <v>979</v>
      </c>
      <c r="G77" s="598" t="s">
        <v>956</v>
      </c>
      <c r="H77" s="597" t="s">
        <v>979</v>
      </c>
      <c r="I77" s="611" t="s">
        <v>978</v>
      </c>
      <c r="J77" s="597" t="s">
        <v>920</v>
      </c>
      <c r="K77" s="599">
        <v>1</v>
      </c>
      <c r="L77" s="611" t="s">
        <v>1487</v>
      </c>
      <c r="M77" s="611" t="s">
        <v>1488</v>
      </c>
      <c r="N77" s="611" t="s">
        <v>1482</v>
      </c>
      <c r="O77" s="601" t="s">
        <v>1483</v>
      </c>
      <c r="P77" s="584" t="s">
        <v>952</v>
      </c>
      <c r="Q77" s="597" t="s">
        <v>977</v>
      </c>
      <c r="R77" s="597" t="s">
        <v>1484</v>
      </c>
      <c r="S77" s="614" t="s">
        <v>418</v>
      </c>
      <c r="T77" s="575"/>
    </row>
    <row r="78" spans="1:20" ht="18.75" customHeight="1">
      <c r="A78" s="575" t="s">
        <v>832</v>
      </c>
      <c r="B78" s="575" t="s">
        <v>1213</v>
      </c>
      <c r="C78" s="576">
        <v>42628</v>
      </c>
      <c r="D78" s="608">
        <v>3009</v>
      </c>
      <c r="E78" s="596">
        <v>432001404</v>
      </c>
      <c r="F78" s="597" t="s">
        <v>976</v>
      </c>
      <c r="G78" s="598" t="s">
        <v>956</v>
      </c>
      <c r="H78" s="597" t="s">
        <v>976</v>
      </c>
      <c r="I78" s="611" t="s">
        <v>975</v>
      </c>
      <c r="J78" s="597" t="s">
        <v>920</v>
      </c>
      <c r="K78" s="599">
        <v>1</v>
      </c>
      <c r="L78" s="611" t="s">
        <v>1489</v>
      </c>
      <c r="M78" s="611" t="s">
        <v>1490</v>
      </c>
      <c r="N78" s="611" t="s">
        <v>1482</v>
      </c>
      <c r="O78" s="601" t="s">
        <v>1483</v>
      </c>
      <c r="P78" s="584" t="s">
        <v>952</v>
      </c>
      <c r="Q78" s="597" t="s">
        <v>970</v>
      </c>
      <c r="R78" s="597" t="s">
        <v>1484</v>
      </c>
      <c r="S78" s="614" t="s">
        <v>418</v>
      </c>
      <c r="T78" s="575"/>
    </row>
    <row r="79" spans="1:20" ht="18.75" customHeight="1">
      <c r="A79" s="575" t="s">
        <v>832</v>
      </c>
      <c r="B79" s="575" t="s">
        <v>1213</v>
      </c>
      <c r="C79" s="576">
        <v>42628</v>
      </c>
      <c r="D79" s="608">
        <v>3010</v>
      </c>
      <c r="E79" s="596">
        <v>432001404</v>
      </c>
      <c r="F79" s="597" t="s">
        <v>974</v>
      </c>
      <c r="G79" s="598" t="s">
        <v>956</v>
      </c>
      <c r="H79" s="597" t="s">
        <v>974</v>
      </c>
      <c r="I79" s="611" t="s">
        <v>973</v>
      </c>
      <c r="J79" s="597" t="s">
        <v>920</v>
      </c>
      <c r="K79" s="599">
        <v>1</v>
      </c>
      <c r="L79" s="611" t="s">
        <v>1491</v>
      </c>
      <c r="M79" s="611" t="s">
        <v>1492</v>
      </c>
      <c r="N79" s="611" t="s">
        <v>1482</v>
      </c>
      <c r="O79" s="601" t="s">
        <v>1483</v>
      </c>
      <c r="P79" s="584" t="s">
        <v>952</v>
      </c>
      <c r="Q79" s="597" t="s">
        <v>970</v>
      </c>
      <c r="R79" s="597" t="s">
        <v>1484</v>
      </c>
      <c r="S79" s="614" t="s">
        <v>418</v>
      </c>
      <c r="T79" s="575"/>
    </row>
    <row r="80" spans="1:20" ht="18.75" customHeight="1">
      <c r="A80" s="575" t="s">
        <v>832</v>
      </c>
      <c r="B80" s="575" t="s">
        <v>1213</v>
      </c>
      <c r="C80" s="576">
        <v>42628</v>
      </c>
      <c r="D80" s="608">
        <v>3011</v>
      </c>
      <c r="E80" s="596">
        <v>432001404</v>
      </c>
      <c r="F80" s="597" t="s">
        <v>972</v>
      </c>
      <c r="G80" s="598" t="s">
        <v>956</v>
      </c>
      <c r="H80" s="597" t="s">
        <v>972</v>
      </c>
      <c r="I80" s="611" t="s">
        <v>971</v>
      </c>
      <c r="J80" s="597" t="s">
        <v>920</v>
      </c>
      <c r="K80" s="599">
        <v>1</v>
      </c>
      <c r="L80" s="611" t="s">
        <v>1493</v>
      </c>
      <c r="M80" s="611" t="s">
        <v>1494</v>
      </c>
      <c r="N80" s="611" t="s">
        <v>1482</v>
      </c>
      <c r="O80" s="601" t="s">
        <v>1483</v>
      </c>
      <c r="P80" s="584" t="s">
        <v>952</v>
      </c>
      <c r="Q80" s="597" t="s">
        <v>970</v>
      </c>
      <c r="R80" s="597" t="s">
        <v>1484</v>
      </c>
      <c r="S80" s="614" t="s">
        <v>418</v>
      </c>
      <c r="T80" s="575"/>
    </row>
    <row r="81" spans="1:20" ht="18.75" customHeight="1">
      <c r="A81" s="575" t="s">
        <v>832</v>
      </c>
      <c r="B81" s="575" t="s">
        <v>1213</v>
      </c>
      <c r="C81" s="576">
        <v>42628</v>
      </c>
      <c r="D81" s="608">
        <v>3400</v>
      </c>
      <c r="E81" s="596">
        <v>432001404</v>
      </c>
      <c r="F81" s="597" t="s">
        <v>969</v>
      </c>
      <c r="G81" s="598" t="s">
        <v>956</v>
      </c>
      <c r="H81" s="597" t="s">
        <v>969</v>
      </c>
      <c r="I81" s="611" t="s">
        <v>968</v>
      </c>
      <c r="J81" s="597" t="s">
        <v>920</v>
      </c>
      <c r="K81" s="599">
        <v>1</v>
      </c>
      <c r="L81" s="611" t="s">
        <v>1495</v>
      </c>
      <c r="M81" s="611" t="s">
        <v>1496</v>
      </c>
      <c r="N81" s="611" t="s">
        <v>1482</v>
      </c>
      <c r="O81" s="601" t="s">
        <v>1483</v>
      </c>
      <c r="P81" s="584" t="s">
        <v>952</v>
      </c>
      <c r="Q81" s="597" t="s">
        <v>963</v>
      </c>
      <c r="R81" s="597" t="s">
        <v>1484</v>
      </c>
      <c r="S81" s="614" t="s">
        <v>418</v>
      </c>
      <c r="T81" s="575"/>
    </row>
    <row r="82" spans="1:20" ht="18.75" customHeight="1">
      <c r="A82" s="575" t="s">
        <v>832</v>
      </c>
      <c r="B82" s="575" t="s">
        <v>1213</v>
      </c>
      <c r="C82" s="576">
        <v>42628</v>
      </c>
      <c r="D82" s="608">
        <v>3401</v>
      </c>
      <c r="E82" s="596">
        <v>432001404</v>
      </c>
      <c r="F82" s="597" t="s">
        <v>967</v>
      </c>
      <c r="G82" s="598" t="s">
        <v>956</v>
      </c>
      <c r="H82" s="597" t="s">
        <v>967</v>
      </c>
      <c r="I82" s="611" t="s">
        <v>966</v>
      </c>
      <c r="J82" s="597" t="s">
        <v>920</v>
      </c>
      <c r="K82" s="599">
        <v>1</v>
      </c>
      <c r="L82" s="611" t="s">
        <v>1497</v>
      </c>
      <c r="M82" s="611" t="s">
        <v>1498</v>
      </c>
      <c r="N82" s="611" t="s">
        <v>1482</v>
      </c>
      <c r="O82" s="601" t="s">
        <v>1483</v>
      </c>
      <c r="P82" s="584" t="s">
        <v>952</v>
      </c>
      <c r="Q82" s="597" t="s">
        <v>963</v>
      </c>
      <c r="R82" s="597" t="s">
        <v>1484</v>
      </c>
      <c r="S82" s="614" t="s">
        <v>418</v>
      </c>
      <c r="T82" s="575"/>
    </row>
    <row r="83" spans="1:20" ht="18.75" customHeight="1">
      <c r="A83" s="575" t="s">
        <v>832</v>
      </c>
      <c r="B83" s="575" t="s">
        <v>1213</v>
      </c>
      <c r="C83" s="576">
        <v>42628</v>
      </c>
      <c r="D83" s="608">
        <v>3402</v>
      </c>
      <c r="E83" s="596">
        <v>432001404</v>
      </c>
      <c r="F83" s="597" t="s">
        <v>965</v>
      </c>
      <c r="G83" s="598" t="s">
        <v>956</v>
      </c>
      <c r="H83" s="597" t="s">
        <v>965</v>
      </c>
      <c r="I83" s="611" t="s">
        <v>964</v>
      </c>
      <c r="J83" s="597" t="s">
        <v>920</v>
      </c>
      <c r="K83" s="599">
        <v>1</v>
      </c>
      <c r="L83" s="611" t="s">
        <v>1499</v>
      </c>
      <c r="M83" s="611" t="s">
        <v>1500</v>
      </c>
      <c r="N83" s="611" t="s">
        <v>1482</v>
      </c>
      <c r="O83" s="601" t="s">
        <v>1483</v>
      </c>
      <c r="P83" s="584" t="s">
        <v>952</v>
      </c>
      <c r="Q83" s="597" t="s">
        <v>963</v>
      </c>
      <c r="R83" s="597" t="s">
        <v>1484</v>
      </c>
      <c r="S83" s="614" t="s">
        <v>418</v>
      </c>
      <c r="T83" s="575"/>
    </row>
    <row r="84" spans="1:20" ht="18.75" customHeight="1">
      <c r="A84" s="575" t="s">
        <v>832</v>
      </c>
      <c r="B84" s="575" t="s">
        <v>1213</v>
      </c>
      <c r="C84" s="576">
        <v>42628</v>
      </c>
      <c r="D84" s="608">
        <v>3500</v>
      </c>
      <c r="E84" s="596">
        <v>432001404</v>
      </c>
      <c r="F84" s="597" t="s">
        <v>962</v>
      </c>
      <c r="G84" s="598" t="s">
        <v>956</v>
      </c>
      <c r="H84" s="597" t="s">
        <v>962</v>
      </c>
      <c r="I84" s="611" t="s">
        <v>1501</v>
      </c>
      <c r="J84" s="597" t="s">
        <v>920</v>
      </c>
      <c r="K84" s="599">
        <v>1</v>
      </c>
      <c r="L84" s="611" t="s">
        <v>1502</v>
      </c>
      <c r="M84" s="611" t="s">
        <v>1503</v>
      </c>
      <c r="N84" s="611" t="s">
        <v>1482</v>
      </c>
      <c r="O84" s="601" t="s">
        <v>1483</v>
      </c>
      <c r="P84" s="584" t="s">
        <v>952</v>
      </c>
      <c r="Q84" s="597" t="s">
        <v>953</v>
      </c>
      <c r="R84" s="597" t="s">
        <v>1484</v>
      </c>
      <c r="S84" s="614" t="s">
        <v>418</v>
      </c>
      <c r="T84" s="575"/>
    </row>
    <row r="85" spans="1:20" ht="18.75" customHeight="1">
      <c r="A85" s="575" t="s">
        <v>832</v>
      </c>
      <c r="B85" s="575" t="s">
        <v>1213</v>
      </c>
      <c r="C85" s="576">
        <v>42628</v>
      </c>
      <c r="D85" s="608">
        <v>3501</v>
      </c>
      <c r="E85" s="596">
        <v>432001404</v>
      </c>
      <c r="F85" s="597" t="s">
        <v>960</v>
      </c>
      <c r="G85" s="598" t="s">
        <v>956</v>
      </c>
      <c r="H85" s="597" t="s">
        <v>960</v>
      </c>
      <c r="I85" s="611" t="s">
        <v>1504</v>
      </c>
      <c r="J85" s="597" t="s">
        <v>920</v>
      </c>
      <c r="K85" s="599">
        <v>1</v>
      </c>
      <c r="L85" s="611" t="s">
        <v>1505</v>
      </c>
      <c r="M85" s="611" t="s">
        <v>1506</v>
      </c>
      <c r="N85" s="611" t="s">
        <v>1482</v>
      </c>
      <c r="O85" s="601" t="s">
        <v>1483</v>
      </c>
      <c r="P85" s="584" t="s">
        <v>952</v>
      </c>
      <c r="Q85" s="597" t="s">
        <v>953</v>
      </c>
      <c r="R85" s="597" t="s">
        <v>1484</v>
      </c>
      <c r="S85" s="614" t="s">
        <v>418</v>
      </c>
      <c r="T85" s="575"/>
    </row>
    <row r="86" spans="1:20" ht="18.75" customHeight="1">
      <c r="A86" s="575" t="s">
        <v>832</v>
      </c>
      <c r="B86" s="575" t="s">
        <v>1213</v>
      </c>
      <c r="C86" s="576">
        <v>42628</v>
      </c>
      <c r="D86" s="608">
        <v>3502</v>
      </c>
      <c r="E86" s="596">
        <v>432001404</v>
      </c>
      <c r="F86" s="597" t="s">
        <v>958</v>
      </c>
      <c r="G86" s="598" t="s">
        <v>956</v>
      </c>
      <c r="H86" s="597" t="s">
        <v>958</v>
      </c>
      <c r="I86" s="611" t="s">
        <v>957</v>
      </c>
      <c r="J86" s="597" t="s">
        <v>920</v>
      </c>
      <c r="K86" s="599">
        <v>1</v>
      </c>
      <c r="L86" s="611" t="s">
        <v>1507</v>
      </c>
      <c r="M86" s="611" t="s">
        <v>1508</v>
      </c>
      <c r="N86" s="611" t="s">
        <v>1482</v>
      </c>
      <c r="O86" s="601" t="s">
        <v>1483</v>
      </c>
      <c r="P86" s="584" t="s">
        <v>952</v>
      </c>
      <c r="Q86" s="597" t="s">
        <v>953</v>
      </c>
      <c r="R86" s="597" t="s">
        <v>1484</v>
      </c>
      <c r="S86" s="614" t="s">
        <v>418</v>
      </c>
      <c r="T86" s="575"/>
    </row>
    <row r="87" spans="1:20" ht="18.75" customHeight="1">
      <c r="A87" s="575" t="s">
        <v>832</v>
      </c>
      <c r="B87" s="575" t="s">
        <v>1213</v>
      </c>
      <c r="C87" s="576">
        <v>42628</v>
      </c>
      <c r="D87" s="608">
        <v>3503</v>
      </c>
      <c r="E87" s="596">
        <v>432001404</v>
      </c>
      <c r="F87" s="597" t="s">
        <v>955</v>
      </c>
      <c r="G87" s="598" t="s">
        <v>956</v>
      </c>
      <c r="H87" s="601" t="s">
        <v>1509</v>
      </c>
      <c r="I87" s="611" t="s">
        <v>954</v>
      </c>
      <c r="J87" s="597" t="s">
        <v>920</v>
      </c>
      <c r="K87" s="599">
        <v>1</v>
      </c>
      <c r="L87" s="611" t="s">
        <v>1510</v>
      </c>
      <c r="M87" s="611" t="s">
        <v>1511</v>
      </c>
      <c r="N87" s="611" t="s">
        <v>1482</v>
      </c>
      <c r="O87" s="601" t="s">
        <v>1483</v>
      </c>
      <c r="P87" s="584" t="s">
        <v>952</v>
      </c>
      <c r="Q87" s="597" t="s">
        <v>953</v>
      </c>
      <c r="R87" s="597" t="s">
        <v>1484</v>
      </c>
      <c r="S87" s="614" t="s">
        <v>418</v>
      </c>
      <c r="T87" s="575"/>
    </row>
    <row r="88" spans="1:20" ht="18.75" customHeight="1">
      <c r="A88" s="575" t="s">
        <v>832</v>
      </c>
      <c r="B88" s="575" t="s">
        <v>1213</v>
      </c>
      <c r="C88" s="576">
        <v>42628</v>
      </c>
      <c r="D88" s="608">
        <v>4000</v>
      </c>
      <c r="E88" s="596">
        <v>81110000</v>
      </c>
      <c r="F88" s="597" t="s">
        <v>951</v>
      </c>
      <c r="G88" s="597" t="s">
        <v>923</v>
      </c>
      <c r="H88" s="597" t="s">
        <v>951</v>
      </c>
      <c r="I88" s="605" t="s">
        <v>950</v>
      </c>
      <c r="J88" s="597" t="s">
        <v>920</v>
      </c>
      <c r="K88" s="599">
        <v>1</v>
      </c>
      <c r="L88" s="597" t="s">
        <v>1512</v>
      </c>
      <c r="M88" s="597" t="s">
        <v>1513</v>
      </c>
      <c r="N88" s="597" t="s">
        <v>1514</v>
      </c>
      <c r="O88" s="601" t="s">
        <v>1483</v>
      </c>
      <c r="P88" s="584" t="s">
        <v>952</v>
      </c>
      <c r="Q88" s="597" t="s">
        <v>949</v>
      </c>
      <c r="R88" s="614" t="s">
        <v>1515</v>
      </c>
      <c r="S88" s="614" t="s">
        <v>418</v>
      </c>
      <c r="T88" s="575"/>
    </row>
    <row r="89" spans="1:20" ht="18.75" customHeight="1">
      <c r="A89" s="575" t="s">
        <v>832</v>
      </c>
      <c r="B89" s="575" t="s">
        <v>1213</v>
      </c>
      <c r="C89" s="576">
        <v>42628</v>
      </c>
      <c r="D89" s="608">
        <v>4001</v>
      </c>
      <c r="E89" s="596">
        <v>81110000</v>
      </c>
      <c r="F89" s="597" t="s">
        <v>948</v>
      </c>
      <c r="G89" s="597" t="s">
        <v>923</v>
      </c>
      <c r="H89" s="597" t="s">
        <v>948</v>
      </c>
      <c r="I89" s="605" t="s">
        <v>947</v>
      </c>
      <c r="J89" s="597" t="s">
        <v>920</v>
      </c>
      <c r="K89" s="599">
        <v>1</v>
      </c>
      <c r="L89" s="597" t="s">
        <v>1516</v>
      </c>
      <c r="M89" s="597" t="s">
        <v>1517</v>
      </c>
      <c r="N89" s="597" t="s">
        <v>1514</v>
      </c>
      <c r="O89" s="601" t="s">
        <v>1483</v>
      </c>
      <c r="P89" s="584" t="s">
        <v>952</v>
      </c>
      <c r="Q89" s="613" t="s">
        <v>1518</v>
      </c>
      <c r="R89" s="614" t="s">
        <v>1515</v>
      </c>
      <c r="S89" s="614" t="s">
        <v>418</v>
      </c>
      <c r="T89" s="575"/>
    </row>
    <row r="90" spans="1:20" ht="18.75" customHeight="1">
      <c r="A90" s="575" t="s">
        <v>832</v>
      </c>
      <c r="B90" s="575" t="s">
        <v>1213</v>
      </c>
      <c r="C90" s="576">
        <v>42628</v>
      </c>
      <c r="D90" s="608">
        <v>4002</v>
      </c>
      <c r="E90" s="596">
        <v>81110000</v>
      </c>
      <c r="F90" s="597" t="s">
        <v>945</v>
      </c>
      <c r="G90" s="597" t="s">
        <v>923</v>
      </c>
      <c r="H90" s="597" t="s">
        <v>945</v>
      </c>
      <c r="I90" s="605" t="s">
        <v>944</v>
      </c>
      <c r="J90" s="597" t="s">
        <v>920</v>
      </c>
      <c r="K90" s="599">
        <v>1</v>
      </c>
      <c r="L90" s="597" t="s">
        <v>1519</v>
      </c>
      <c r="M90" s="597" t="s">
        <v>1520</v>
      </c>
      <c r="N90" s="597" t="s">
        <v>1514</v>
      </c>
      <c r="O90" s="601" t="s">
        <v>1483</v>
      </c>
      <c r="P90" s="584" t="s">
        <v>952</v>
      </c>
      <c r="Q90" s="598" t="s">
        <v>943</v>
      </c>
      <c r="R90" s="614" t="s">
        <v>1515</v>
      </c>
      <c r="S90" s="614" t="s">
        <v>418</v>
      </c>
      <c r="T90" s="575"/>
    </row>
    <row r="91" spans="1:20" ht="18.75" customHeight="1">
      <c r="A91" s="575" t="s">
        <v>832</v>
      </c>
      <c r="B91" s="575" t="s">
        <v>1213</v>
      </c>
      <c r="C91" s="576">
        <v>42628</v>
      </c>
      <c r="D91" s="608">
        <v>4003</v>
      </c>
      <c r="E91" s="596">
        <v>81110000</v>
      </c>
      <c r="F91" s="597" t="s">
        <v>930</v>
      </c>
      <c r="G91" s="597" t="s">
        <v>923</v>
      </c>
      <c r="H91" s="597" t="s">
        <v>930</v>
      </c>
      <c r="I91" s="605" t="s">
        <v>929</v>
      </c>
      <c r="J91" s="597" t="s">
        <v>920</v>
      </c>
      <c r="K91" s="599">
        <v>1</v>
      </c>
      <c r="L91" s="597" t="s">
        <v>1516</v>
      </c>
      <c r="M91" s="597" t="s">
        <v>1517</v>
      </c>
      <c r="N91" s="597" t="s">
        <v>1514</v>
      </c>
      <c r="O91" s="601" t="s">
        <v>1483</v>
      </c>
      <c r="P91" s="584" t="s">
        <v>952</v>
      </c>
      <c r="Q91" s="597" t="s">
        <v>928</v>
      </c>
      <c r="R91" s="614" t="s">
        <v>1515</v>
      </c>
      <c r="S91" s="614" t="s">
        <v>418</v>
      </c>
      <c r="T91" s="575"/>
    </row>
    <row r="92" spans="1:20" ht="18.75" customHeight="1">
      <c r="A92" s="575" t="s">
        <v>832</v>
      </c>
      <c r="B92" s="575" t="s">
        <v>1213</v>
      </c>
      <c r="C92" s="576">
        <v>42628</v>
      </c>
      <c r="D92" s="595" t="s">
        <v>927</v>
      </c>
      <c r="E92" s="596">
        <v>81110000</v>
      </c>
      <c r="F92" s="597" t="s">
        <v>926</v>
      </c>
      <c r="G92" s="597" t="s">
        <v>923</v>
      </c>
      <c r="H92" s="597" t="s">
        <v>926</v>
      </c>
      <c r="I92" s="605" t="s">
        <v>925</v>
      </c>
      <c r="J92" s="597" t="s">
        <v>920</v>
      </c>
      <c r="K92" s="599">
        <v>1</v>
      </c>
      <c r="L92" s="597" t="s">
        <v>1521</v>
      </c>
      <c r="M92" s="597" t="s">
        <v>1522</v>
      </c>
      <c r="N92" s="597" t="s">
        <v>1514</v>
      </c>
      <c r="O92" s="601" t="s">
        <v>1483</v>
      </c>
      <c r="P92" s="584" t="s">
        <v>952</v>
      </c>
      <c r="Q92" s="613" t="s">
        <v>924</v>
      </c>
      <c r="R92" s="614" t="s">
        <v>1515</v>
      </c>
      <c r="S92" s="614" t="s">
        <v>418</v>
      </c>
      <c r="T92" s="575"/>
    </row>
    <row r="93" spans="1:20" ht="18.75" customHeight="1">
      <c r="A93" s="575" t="s">
        <v>832</v>
      </c>
      <c r="B93" s="575" t="s">
        <v>1213</v>
      </c>
      <c r="C93" s="576">
        <v>42628</v>
      </c>
      <c r="D93" s="608">
        <v>4005</v>
      </c>
      <c r="E93" s="596">
        <v>81110000</v>
      </c>
      <c r="F93" s="597" t="s">
        <v>922</v>
      </c>
      <c r="G93" s="597" t="s">
        <v>923</v>
      </c>
      <c r="H93" s="597" t="s">
        <v>922</v>
      </c>
      <c r="I93" s="605" t="s">
        <v>921</v>
      </c>
      <c r="J93" s="597" t="s">
        <v>920</v>
      </c>
      <c r="K93" s="599">
        <v>1</v>
      </c>
      <c r="L93" s="597" t="s">
        <v>1523</v>
      </c>
      <c r="M93" s="597" t="s">
        <v>1524</v>
      </c>
      <c r="N93" s="597" t="s">
        <v>1514</v>
      </c>
      <c r="O93" s="601" t="s">
        <v>1483</v>
      </c>
      <c r="P93" s="584" t="s">
        <v>952</v>
      </c>
      <c r="Q93" s="597" t="s">
        <v>919</v>
      </c>
      <c r="R93" s="614" t="s">
        <v>1515</v>
      </c>
      <c r="S93" s="614" t="s">
        <v>418</v>
      </c>
      <c r="T93" s="575"/>
    </row>
    <row r="94" spans="1:20" ht="18.75" customHeight="1">
      <c r="A94" s="575" t="s">
        <v>340</v>
      </c>
      <c r="B94" s="575" t="s">
        <v>1525</v>
      </c>
      <c r="C94" s="576">
        <v>42495</v>
      </c>
      <c r="D94" s="615" t="s">
        <v>1526</v>
      </c>
      <c r="E94" s="616"/>
      <c r="F94" s="616" t="s">
        <v>1527</v>
      </c>
      <c r="G94" s="617" t="s">
        <v>1528</v>
      </c>
      <c r="H94" s="618" t="s">
        <v>53</v>
      </c>
      <c r="I94" s="619" t="s">
        <v>54</v>
      </c>
      <c r="J94" s="617" t="s">
        <v>1529</v>
      </c>
      <c r="K94" s="620">
        <v>1</v>
      </c>
      <c r="L94" s="616" t="s">
        <v>1530</v>
      </c>
      <c r="M94" s="616" t="s">
        <v>1531</v>
      </c>
      <c r="N94" s="617" t="s">
        <v>1532</v>
      </c>
      <c r="O94" s="621" t="s">
        <v>1263</v>
      </c>
      <c r="P94" s="622" t="s">
        <v>1533</v>
      </c>
      <c r="Q94" s="613" t="s">
        <v>1534</v>
      </c>
      <c r="R94" s="610" t="s">
        <v>1535</v>
      </c>
      <c r="S94" s="623" t="s">
        <v>1536</v>
      </c>
      <c r="T94" s="575"/>
    </row>
    <row r="95" spans="1:20" ht="18.75" customHeight="1">
      <c r="A95" s="575" t="s">
        <v>340</v>
      </c>
      <c r="B95" s="575" t="s">
        <v>1525</v>
      </c>
      <c r="C95" s="576">
        <v>42495</v>
      </c>
      <c r="D95" s="615" t="s">
        <v>1537</v>
      </c>
      <c r="E95" s="616"/>
      <c r="F95" s="616" t="s">
        <v>1538</v>
      </c>
      <c r="G95" s="617" t="s">
        <v>1528</v>
      </c>
      <c r="H95" s="618" t="s">
        <v>57</v>
      </c>
      <c r="I95" s="619" t="s">
        <v>58</v>
      </c>
      <c r="J95" s="617" t="s">
        <v>1529</v>
      </c>
      <c r="K95" s="620">
        <v>1</v>
      </c>
      <c r="L95" s="616" t="s">
        <v>1539</v>
      </c>
      <c r="M95" s="616" t="s">
        <v>1540</v>
      </c>
      <c r="N95" s="617" t="s">
        <v>1532</v>
      </c>
      <c r="O95" s="621" t="s">
        <v>1263</v>
      </c>
      <c r="P95" s="622" t="s">
        <v>1533</v>
      </c>
      <c r="Q95" s="617" t="s">
        <v>1541</v>
      </c>
      <c r="R95" s="610" t="s">
        <v>1542</v>
      </c>
      <c r="S95" s="624" t="s">
        <v>1543</v>
      </c>
      <c r="T95" s="575"/>
    </row>
    <row r="96" spans="1:20" ht="18.75" customHeight="1">
      <c r="A96" s="575" t="s">
        <v>340</v>
      </c>
      <c r="B96" s="575" t="s">
        <v>1525</v>
      </c>
      <c r="C96" s="576">
        <v>42495</v>
      </c>
      <c r="D96" s="615" t="s">
        <v>1544</v>
      </c>
      <c r="E96" s="616"/>
      <c r="F96" s="616" t="s">
        <v>1545</v>
      </c>
      <c r="G96" s="617" t="s">
        <v>1528</v>
      </c>
      <c r="H96" s="618" t="s">
        <v>60</v>
      </c>
      <c r="I96" s="619" t="s">
        <v>61</v>
      </c>
      <c r="J96" s="617" t="s">
        <v>1529</v>
      </c>
      <c r="K96" s="620">
        <v>1</v>
      </c>
      <c r="L96" s="616" t="s">
        <v>1530</v>
      </c>
      <c r="M96" s="616" t="s">
        <v>1531</v>
      </c>
      <c r="N96" s="617" t="s">
        <v>1532</v>
      </c>
      <c r="O96" s="621" t="s">
        <v>1263</v>
      </c>
      <c r="P96" s="622" t="s">
        <v>1533</v>
      </c>
      <c r="Q96" s="617" t="s">
        <v>1541</v>
      </c>
      <c r="R96" s="610" t="s">
        <v>1546</v>
      </c>
      <c r="S96" s="624" t="s">
        <v>1547</v>
      </c>
      <c r="T96" s="575"/>
    </row>
    <row r="97" spans="1:20" ht="18.75" customHeight="1">
      <c r="A97" s="575" t="s">
        <v>340</v>
      </c>
      <c r="B97" s="575" t="s">
        <v>1525</v>
      </c>
      <c r="C97" s="576">
        <v>42495</v>
      </c>
      <c r="D97" s="615" t="s">
        <v>1548</v>
      </c>
      <c r="E97" s="616"/>
      <c r="F97" s="616" t="s">
        <v>1549</v>
      </c>
      <c r="G97" s="617" t="s">
        <v>1528</v>
      </c>
      <c r="H97" s="618" t="s">
        <v>1550</v>
      </c>
      <c r="I97" s="619" t="s">
        <v>64</v>
      </c>
      <c r="J97" s="617" t="s">
        <v>1529</v>
      </c>
      <c r="K97" s="620">
        <v>1</v>
      </c>
      <c r="L97" s="616" t="s">
        <v>1551</v>
      </c>
      <c r="M97" s="616" t="s">
        <v>1552</v>
      </c>
      <c r="N97" s="617" t="s">
        <v>1532</v>
      </c>
      <c r="O97" s="621" t="s">
        <v>1263</v>
      </c>
      <c r="P97" s="622" t="s">
        <v>1533</v>
      </c>
      <c r="Q97" s="617" t="s">
        <v>1541</v>
      </c>
      <c r="R97" s="610" t="s">
        <v>1269</v>
      </c>
      <c r="S97" s="623" t="s">
        <v>1270</v>
      </c>
      <c r="T97" s="575"/>
    </row>
    <row r="98" spans="1:20" ht="18.75" customHeight="1">
      <c r="A98" s="575" t="s">
        <v>340</v>
      </c>
      <c r="B98" s="575" t="s">
        <v>1525</v>
      </c>
      <c r="C98" s="576">
        <v>42495</v>
      </c>
      <c r="D98" s="615" t="s">
        <v>1553</v>
      </c>
      <c r="E98" s="616"/>
      <c r="F98" s="616" t="s">
        <v>1554</v>
      </c>
      <c r="G98" s="617" t="s">
        <v>1528</v>
      </c>
      <c r="H98" s="618" t="s">
        <v>66</v>
      </c>
      <c r="I98" s="619" t="s">
        <v>67</v>
      </c>
      <c r="J98" s="617" t="s">
        <v>1529</v>
      </c>
      <c r="K98" s="620">
        <v>1</v>
      </c>
      <c r="L98" s="616" t="s">
        <v>1555</v>
      </c>
      <c r="M98" s="616" t="s">
        <v>1556</v>
      </c>
      <c r="N98" s="617" t="s">
        <v>1532</v>
      </c>
      <c r="O98" s="621" t="s">
        <v>1557</v>
      </c>
      <c r="P98" s="622" t="s">
        <v>1533</v>
      </c>
      <c r="Q98" s="617" t="s">
        <v>1541</v>
      </c>
      <c r="R98" s="610" t="s">
        <v>1558</v>
      </c>
      <c r="S98" s="624" t="s">
        <v>1559</v>
      </c>
      <c r="T98" s="575"/>
    </row>
    <row r="99" spans="1:20" ht="18.75" customHeight="1">
      <c r="A99" s="575" t="s">
        <v>340</v>
      </c>
      <c r="B99" s="575" t="s">
        <v>1525</v>
      </c>
      <c r="C99" s="576">
        <v>42495</v>
      </c>
      <c r="D99" s="625" t="s">
        <v>1560</v>
      </c>
      <c r="E99" s="617"/>
      <c r="F99" s="617" t="s">
        <v>1561</v>
      </c>
      <c r="G99" s="617" t="s">
        <v>1528</v>
      </c>
      <c r="H99" s="626" t="s">
        <v>69</v>
      </c>
      <c r="I99" s="627" t="s">
        <v>1562</v>
      </c>
      <c r="J99" s="617" t="s">
        <v>1529</v>
      </c>
      <c r="K99" s="620">
        <v>1</v>
      </c>
      <c r="L99" s="617" t="s">
        <v>1563</v>
      </c>
      <c r="M99" s="617" t="s">
        <v>1564</v>
      </c>
      <c r="N99" s="617" t="s">
        <v>1532</v>
      </c>
      <c r="O99" s="621" t="s">
        <v>1557</v>
      </c>
      <c r="P99" s="622" t="s">
        <v>1533</v>
      </c>
      <c r="Q99" s="617" t="s">
        <v>1541</v>
      </c>
      <c r="R99" s="628" t="s">
        <v>1565</v>
      </c>
      <c r="S99" s="629" t="s">
        <v>1566</v>
      </c>
      <c r="T99" s="575"/>
    </row>
    <row r="100" spans="1:20" ht="18.75" customHeight="1">
      <c r="A100" s="575" t="s">
        <v>340</v>
      </c>
      <c r="B100" s="575" t="s">
        <v>1525</v>
      </c>
      <c r="C100" s="576">
        <v>42495</v>
      </c>
      <c r="D100" s="625" t="s">
        <v>1567</v>
      </c>
      <c r="E100" s="617"/>
      <c r="F100" s="617" t="s">
        <v>1568</v>
      </c>
      <c r="G100" s="617" t="s">
        <v>1528</v>
      </c>
      <c r="H100" s="626" t="s">
        <v>72</v>
      </c>
      <c r="I100" s="627" t="s">
        <v>1569</v>
      </c>
      <c r="J100" s="617" t="s">
        <v>1529</v>
      </c>
      <c r="K100" s="620">
        <v>1</v>
      </c>
      <c r="L100" s="617" t="s">
        <v>1570</v>
      </c>
      <c r="M100" s="617" t="s">
        <v>1571</v>
      </c>
      <c r="N100" s="617" t="s">
        <v>1532</v>
      </c>
      <c r="O100" s="621" t="s">
        <v>1557</v>
      </c>
      <c r="P100" s="622" t="s">
        <v>1533</v>
      </c>
      <c r="Q100" s="617" t="s">
        <v>1541</v>
      </c>
      <c r="R100" s="628" t="s">
        <v>1572</v>
      </c>
      <c r="S100" s="629" t="s">
        <v>1573</v>
      </c>
      <c r="T100" s="575"/>
    </row>
    <row r="101" spans="1:20" ht="18.75" customHeight="1">
      <c r="A101" s="575" t="s">
        <v>340</v>
      </c>
      <c r="B101" s="575" t="s">
        <v>1525</v>
      </c>
      <c r="C101" s="576">
        <v>42495</v>
      </c>
      <c r="D101" s="625" t="s">
        <v>1574</v>
      </c>
      <c r="E101" s="617"/>
      <c r="F101" s="617" t="s">
        <v>1575</v>
      </c>
      <c r="G101" s="617" t="s">
        <v>1528</v>
      </c>
      <c r="H101" s="626" t="s">
        <v>75</v>
      </c>
      <c r="I101" s="627" t="s">
        <v>1576</v>
      </c>
      <c r="J101" s="617" t="s">
        <v>1529</v>
      </c>
      <c r="K101" s="620">
        <v>1</v>
      </c>
      <c r="L101" s="617" t="s">
        <v>1577</v>
      </c>
      <c r="M101" s="617" t="s">
        <v>1578</v>
      </c>
      <c r="N101" s="617" t="s">
        <v>1532</v>
      </c>
      <c r="O101" s="621" t="s">
        <v>1557</v>
      </c>
      <c r="P101" s="622" t="s">
        <v>1533</v>
      </c>
      <c r="Q101" s="617" t="s">
        <v>1541</v>
      </c>
      <c r="R101" s="628" t="s">
        <v>1579</v>
      </c>
      <c r="S101" s="629" t="s">
        <v>1580</v>
      </c>
      <c r="T101" s="575"/>
    </row>
    <row r="102" spans="1:20" ht="18.75" customHeight="1">
      <c r="A102" s="575" t="s">
        <v>340</v>
      </c>
      <c r="B102" s="575" t="s">
        <v>1525</v>
      </c>
      <c r="C102" s="576">
        <v>42495</v>
      </c>
      <c r="D102" s="615" t="s">
        <v>1581</v>
      </c>
      <c r="E102" s="616"/>
      <c r="F102" s="617" t="s">
        <v>1582</v>
      </c>
      <c r="G102" s="617" t="s">
        <v>1528</v>
      </c>
      <c r="H102" s="626" t="s">
        <v>78</v>
      </c>
      <c r="I102" s="627" t="s">
        <v>1583</v>
      </c>
      <c r="J102" s="617" t="s">
        <v>1529</v>
      </c>
      <c r="K102" s="620">
        <v>1</v>
      </c>
      <c r="L102" s="616" t="s">
        <v>1584</v>
      </c>
      <c r="M102" s="616" t="s">
        <v>1585</v>
      </c>
      <c r="N102" s="617" t="s">
        <v>1532</v>
      </c>
      <c r="O102" s="621" t="s">
        <v>1557</v>
      </c>
      <c r="P102" s="622" t="s">
        <v>1533</v>
      </c>
      <c r="Q102" s="617" t="s">
        <v>1541</v>
      </c>
      <c r="R102" s="628" t="s">
        <v>1586</v>
      </c>
      <c r="S102" s="629" t="s">
        <v>1587</v>
      </c>
      <c r="T102" s="575"/>
    </row>
    <row r="103" spans="1:20" ht="18.75" customHeight="1">
      <c r="A103" s="575" t="s">
        <v>340</v>
      </c>
      <c r="B103" s="575" t="s">
        <v>1525</v>
      </c>
      <c r="C103" s="576">
        <v>42495</v>
      </c>
      <c r="D103" s="615" t="s">
        <v>1588</v>
      </c>
      <c r="E103" s="616"/>
      <c r="F103" s="617" t="s">
        <v>1589</v>
      </c>
      <c r="G103" s="617" t="s">
        <v>1528</v>
      </c>
      <c r="H103" s="626" t="s">
        <v>81</v>
      </c>
      <c r="I103" s="630" t="s">
        <v>82</v>
      </c>
      <c r="J103" s="617" t="s">
        <v>1529</v>
      </c>
      <c r="K103" s="620">
        <v>1</v>
      </c>
      <c r="L103" s="616" t="s">
        <v>1590</v>
      </c>
      <c r="M103" s="616" t="s">
        <v>1591</v>
      </c>
      <c r="N103" s="617" t="s">
        <v>1532</v>
      </c>
      <c r="O103" s="621" t="s">
        <v>1321</v>
      </c>
      <c r="P103" s="622" t="s">
        <v>1533</v>
      </c>
      <c r="Q103" s="617" t="s">
        <v>1541</v>
      </c>
      <c r="R103" s="628" t="s">
        <v>1592</v>
      </c>
      <c r="S103" s="629" t="s">
        <v>1593</v>
      </c>
      <c r="T103" s="575"/>
    </row>
    <row r="104" spans="1:20" ht="18.75" customHeight="1">
      <c r="A104" s="575" t="s">
        <v>340</v>
      </c>
      <c r="B104" s="575" t="s">
        <v>1525</v>
      </c>
      <c r="C104" s="576">
        <v>42495</v>
      </c>
      <c r="D104" s="625" t="s">
        <v>1594</v>
      </c>
      <c r="E104" s="617"/>
      <c r="F104" s="617" t="s">
        <v>1595</v>
      </c>
      <c r="G104" s="617" t="s">
        <v>1528</v>
      </c>
      <c r="H104" s="626" t="s">
        <v>84</v>
      </c>
      <c r="I104" s="627" t="s">
        <v>1596</v>
      </c>
      <c r="J104" s="617" t="s">
        <v>1529</v>
      </c>
      <c r="K104" s="620">
        <v>1</v>
      </c>
      <c r="L104" s="617" t="s">
        <v>1597</v>
      </c>
      <c r="M104" s="617" t="s">
        <v>1598</v>
      </c>
      <c r="N104" s="617" t="s">
        <v>1532</v>
      </c>
      <c r="O104" s="621" t="s">
        <v>1321</v>
      </c>
      <c r="P104" s="622" t="s">
        <v>1533</v>
      </c>
      <c r="Q104" s="617" t="s">
        <v>1541</v>
      </c>
      <c r="R104" s="628" t="s">
        <v>1599</v>
      </c>
      <c r="S104" s="629" t="s">
        <v>1600</v>
      </c>
      <c r="T104" s="575"/>
    </row>
    <row r="105" spans="1:20" ht="18.75" customHeight="1">
      <c r="A105" s="575" t="s">
        <v>340</v>
      </c>
      <c r="B105" s="575" t="s">
        <v>1525</v>
      </c>
      <c r="C105" s="576">
        <v>42495</v>
      </c>
      <c r="D105" s="615" t="s">
        <v>1601</v>
      </c>
      <c r="E105" s="616"/>
      <c r="F105" s="617" t="s">
        <v>1602</v>
      </c>
      <c r="G105" s="617" t="s">
        <v>1528</v>
      </c>
      <c r="H105" s="626" t="s">
        <v>87</v>
      </c>
      <c r="I105" s="627" t="s">
        <v>1603</v>
      </c>
      <c r="J105" s="617" t="s">
        <v>1529</v>
      </c>
      <c r="K105" s="620">
        <v>1</v>
      </c>
      <c r="L105" s="616" t="s">
        <v>1604</v>
      </c>
      <c r="M105" s="616" t="s">
        <v>1605</v>
      </c>
      <c r="N105" s="617" t="s">
        <v>1532</v>
      </c>
      <c r="O105" s="621" t="s">
        <v>1321</v>
      </c>
      <c r="P105" s="622" t="s">
        <v>1533</v>
      </c>
      <c r="Q105" s="617" t="s">
        <v>1541</v>
      </c>
      <c r="R105" s="628" t="s">
        <v>1606</v>
      </c>
      <c r="S105" s="629" t="s">
        <v>1607</v>
      </c>
      <c r="T105" s="575"/>
    </row>
    <row r="106" spans="1:20" ht="18.75" customHeight="1">
      <c r="A106" s="575" t="s">
        <v>340</v>
      </c>
      <c r="B106" s="575" t="s">
        <v>1525</v>
      </c>
      <c r="C106" s="576">
        <v>42495</v>
      </c>
      <c r="D106" s="625" t="s">
        <v>1608</v>
      </c>
      <c r="E106" s="617"/>
      <c r="F106" s="617" t="s">
        <v>1609</v>
      </c>
      <c r="G106" s="617" t="s">
        <v>1528</v>
      </c>
      <c r="H106" s="626" t="s">
        <v>90</v>
      </c>
      <c r="I106" s="630" t="s">
        <v>91</v>
      </c>
      <c r="J106" s="617" t="s">
        <v>1529</v>
      </c>
      <c r="K106" s="620">
        <v>1</v>
      </c>
      <c r="L106" s="617" t="s">
        <v>1610</v>
      </c>
      <c r="M106" s="617" t="s">
        <v>1611</v>
      </c>
      <c r="N106" s="617" t="s">
        <v>1532</v>
      </c>
      <c r="O106" s="621" t="s">
        <v>1321</v>
      </c>
      <c r="P106" s="622" t="s">
        <v>1533</v>
      </c>
      <c r="Q106" s="617" t="s">
        <v>1541</v>
      </c>
      <c r="R106" s="628" t="s">
        <v>1612</v>
      </c>
      <c r="S106" s="629" t="s">
        <v>1613</v>
      </c>
      <c r="T106" s="575"/>
    </row>
    <row r="107" spans="1:20" ht="18.75" customHeight="1">
      <c r="A107" s="575" t="s">
        <v>340</v>
      </c>
      <c r="B107" s="575" t="s">
        <v>1525</v>
      </c>
      <c r="C107" s="576">
        <v>42495</v>
      </c>
      <c r="D107" s="615" t="s">
        <v>1614</v>
      </c>
      <c r="E107" s="616"/>
      <c r="F107" s="616" t="s">
        <v>1615</v>
      </c>
      <c r="G107" s="617" t="s">
        <v>1528</v>
      </c>
      <c r="H107" s="618" t="s">
        <v>93</v>
      </c>
      <c r="I107" s="627" t="s">
        <v>1616</v>
      </c>
      <c r="J107" s="617" t="s">
        <v>1529</v>
      </c>
      <c r="K107" s="620">
        <v>1</v>
      </c>
      <c r="L107" s="616" t="s">
        <v>1617</v>
      </c>
      <c r="M107" s="616" t="s">
        <v>1618</v>
      </c>
      <c r="N107" s="617" t="s">
        <v>1532</v>
      </c>
      <c r="O107" s="621" t="s">
        <v>1321</v>
      </c>
      <c r="P107" s="622" t="s">
        <v>1533</v>
      </c>
      <c r="Q107" s="617" t="s">
        <v>1541</v>
      </c>
      <c r="R107" s="610" t="s">
        <v>1619</v>
      </c>
      <c r="S107" s="623" t="s">
        <v>1620</v>
      </c>
      <c r="T107" s="575"/>
    </row>
    <row r="108" spans="1:20" ht="18.75" customHeight="1">
      <c r="A108" s="575" t="s">
        <v>340</v>
      </c>
      <c r="B108" s="575" t="s">
        <v>1525</v>
      </c>
      <c r="C108" s="576">
        <v>42495</v>
      </c>
      <c r="D108" s="625" t="s">
        <v>1621</v>
      </c>
      <c r="E108" s="617"/>
      <c r="F108" s="617" t="s">
        <v>1622</v>
      </c>
      <c r="G108" s="617" t="s">
        <v>1528</v>
      </c>
      <c r="H108" s="626" t="s">
        <v>96</v>
      </c>
      <c r="I108" s="627" t="s">
        <v>1623</v>
      </c>
      <c r="J108" s="617" t="s">
        <v>1529</v>
      </c>
      <c r="K108" s="620">
        <v>1</v>
      </c>
      <c r="L108" s="617" t="s">
        <v>1624</v>
      </c>
      <c r="M108" s="617" t="s">
        <v>1625</v>
      </c>
      <c r="N108" s="617" t="s">
        <v>1532</v>
      </c>
      <c r="O108" s="621" t="s">
        <v>1321</v>
      </c>
      <c r="P108" s="622" t="s">
        <v>1533</v>
      </c>
      <c r="Q108" s="617" t="s">
        <v>1541</v>
      </c>
      <c r="R108" s="628" t="s">
        <v>1626</v>
      </c>
      <c r="S108" s="629" t="s">
        <v>1627</v>
      </c>
      <c r="T108" s="575"/>
    </row>
    <row r="109" spans="1:20" ht="18.75" customHeight="1">
      <c r="A109" s="575" t="s">
        <v>340</v>
      </c>
      <c r="B109" s="575" t="s">
        <v>1525</v>
      </c>
      <c r="C109" s="576">
        <v>42495</v>
      </c>
      <c r="D109" s="615" t="s">
        <v>1628</v>
      </c>
      <c r="E109" s="616"/>
      <c r="F109" s="616" t="s">
        <v>1629</v>
      </c>
      <c r="G109" s="617" t="s">
        <v>1528</v>
      </c>
      <c r="H109" s="618" t="s">
        <v>99</v>
      </c>
      <c r="I109" s="619" t="s">
        <v>100</v>
      </c>
      <c r="J109" s="617" t="s">
        <v>1529</v>
      </c>
      <c r="K109" s="620">
        <v>1</v>
      </c>
      <c r="L109" s="617" t="s">
        <v>1630</v>
      </c>
      <c r="M109" s="617" t="s">
        <v>1631</v>
      </c>
      <c r="N109" s="617" t="s">
        <v>1532</v>
      </c>
      <c r="O109" s="621" t="s">
        <v>1263</v>
      </c>
      <c r="P109" s="622" t="s">
        <v>1533</v>
      </c>
      <c r="Q109" s="617" t="s">
        <v>1632</v>
      </c>
      <c r="R109" s="610" t="s">
        <v>1633</v>
      </c>
      <c r="S109" s="623" t="s">
        <v>1634</v>
      </c>
      <c r="T109" s="575"/>
    </row>
    <row r="110" spans="1:20" ht="18.75" customHeight="1">
      <c r="A110" s="575" t="s">
        <v>340</v>
      </c>
      <c r="B110" s="575" t="s">
        <v>1525</v>
      </c>
      <c r="C110" s="576">
        <v>42495</v>
      </c>
      <c r="D110" s="615" t="s">
        <v>1635</v>
      </c>
      <c r="E110" s="616"/>
      <c r="F110" s="616" t="s">
        <v>1636</v>
      </c>
      <c r="G110" s="617" t="s">
        <v>1528</v>
      </c>
      <c r="H110" s="618" t="s">
        <v>103</v>
      </c>
      <c r="I110" s="619" t="s">
        <v>58</v>
      </c>
      <c r="J110" s="617" t="s">
        <v>1529</v>
      </c>
      <c r="K110" s="620">
        <v>1</v>
      </c>
      <c r="L110" s="616" t="s">
        <v>1539</v>
      </c>
      <c r="M110" s="616" t="s">
        <v>1540</v>
      </c>
      <c r="N110" s="617" t="s">
        <v>1532</v>
      </c>
      <c r="O110" s="621" t="s">
        <v>1263</v>
      </c>
      <c r="P110" s="622" t="s">
        <v>1533</v>
      </c>
      <c r="Q110" s="617" t="s">
        <v>1632</v>
      </c>
      <c r="R110" s="597"/>
      <c r="S110" s="597"/>
      <c r="T110" s="575" t="s">
        <v>1280</v>
      </c>
    </row>
    <row r="111" spans="1:20" ht="18.75" customHeight="1">
      <c r="A111" s="575" t="s">
        <v>340</v>
      </c>
      <c r="B111" s="575" t="s">
        <v>1525</v>
      </c>
      <c r="C111" s="576">
        <v>42495</v>
      </c>
      <c r="D111" s="615" t="s">
        <v>1637</v>
      </c>
      <c r="E111" s="616"/>
      <c r="F111" s="616" t="s">
        <v>1638</v>
      </c>
      <c r="G111" s="617" t="s">
        <v>1528</v>
      </c>
      <c r="H111" s="618" t="s">
        <v>105</v>
      </c>
      <c r="I111" s="631" t="s">
        <v>1639</v>
      </c>
      <c r="J111" s="617" t="s">
        <v>1529</v>
      </c>
      <c r="K111" s="620">
        <v>1</v>
      </c>
      <c r="L111" s="616" t="s">
        <v>1640</v>
      </c>
      <c r="M111" s="616" t="s">
        <v>1641</v>
      </c>
      <c r="N111" s="617" t="s">
        <v>1532</v>
      </c>
      <c r="O111" s="621" t="s">
        <v>1263</v>
      </c>
      <c r="P111" s="622" t="s">
        <v>1533</v>
      </c>
      <c r="Q111" s="617" t="s">
        <v>1632</v>
      </c>
      <c r="R111" s="597" t="s">
        <v>1642</v>
      </c>
      <c r="S111" s="632" t="s">
        <v>1543</v>
      </c>
      <c r="T111" s="575"/>
    </row>
    <row r="112" spans="1:20" ht="18.75" customHeight="1">
      <c r="A112" s="575" t="s">
        <v>340</v>
      </c>
      <c r="B112" s="575" t="s">
        <v>1525</v>
      </c>
      <c r="C112" s="576">
        <v>42495</v>
      </c>
      <c r="D112" s="615" t="s">
        <v>1643</v>
      </c>
      <c r="E112" s="616"/>
      <c r="F112" s="616" t="s">
        <v>1545</v>
      </c>
      <c r="G112" s="617" t="s">
        <v>1528</v>
      </c>
      <c r="H112" s="618" t="s">
        <v>60</v>
      </c>
      <c r="I112" s="619" t="s">
        <v>108</v>
      </c>
      <c r="J112" s="617" t="s">
        <v>1529</v>
      </c>
      <c r="K112" s="620">
        <v>1</v>
      </c>
      <c r="L112" s="616" t="s">
        <v>1530</v>
      </c>
      <c r="M112" s="616" t="s">
        <v>1531</v>
      </c>
      <c r="N112" s="617" t="s">
        <v>1532</v>
      </c>
      <c r="O112" s="621" t="s">
        <v>1263</v>
      </c>
      <c r="P112" s="622" t="s">
        <v>1533</v>
      </c>
      <c r="Q112" s="617" t="s">
        <v>1632</v>
      </c>
      <c r="R112" s="597"/>
      <c r="S112" s="597"/>
      <c r="T112" s="575" t="s">
        <v>1280</v>
      </c>
    </row>
    <row r="113" spans="1:20" ht="18.75" customHeight="1">
      <c r="A113" s="575" t="s">
        <v>340</v>
      </c>
      <c r="B113" s="575" t="s">
        <v>1525</v>
      </c>
      <c r="C113" s="576">
        <v>42495</v>
      </c>
      <c r="D113" s="615" t="s">
        <v>1644</v>
      </c>
      <c r="E113" s="616"/>
      <c r="F113" s="616" t="s">
        <v>1645</v>
      </c>
      <c r="G113" s="617" t="s">
        <v>1528</v>
      </c>
      <c r="H113" s="618" t="s">
        <v>110</v>
      </c>
      <c r="I113" s="619" t="s">
        <v>111</v>
      </c>
      <c r="J113" s="617" t="s">
        <v>1529</v>
      </c>
      <c r="K113" s="620">
        <v>1</v>
      </c>
      <c r="L113" s="616" t="s">
        <v>1646</v>
      </c>
      <c r="M113" s="616" t="s">
        <v>1647</v>
      </c>
      <c r="N113" s="617" t="s">
        <v>1532</v>
      </c>
      <c r="O113" s="621" t="s">
        <v>1263</v>
      </c>
      <c r="P113" s="622" t="s">
        <v>1533</v>
      </c>
      <c r="Q113" s="617" t="s">
        <v>1632</v>
      </c>
      <c r="R113" s="597" t="s">
        <v>1648</v>
      </c>
      <c r="S113" s="597" t="s">
        <v>1649</v>
      </c>
      <c r="T113" s="575"/>
    </row>
    <row r="114" spans="1:20" ht="18.75" customHeight="1">
      <c r="A114" s="575" t="s">
        <v>340</v>
      </c>
      <c r="B114" s="575" t="s">
        <v>1525</v>
      </c>
      <c r="C114" s="576">
        <v>42495</v>
      </c>
      <c r="D114" s="615" t="s">
        <v>1650</v>
      </c>
      <c r="E114" s="616"/>
      <c r="F114" s="616" t="s">
        <v>1651</v>
      </c>
      <c r="G114" s="617" t="s">
        <v>1528</v>
      </c>
      <c r="H114" s="618" t="s">
        <v>1652</v>
      </c>
      <c r="I114" s="631" t="s">
        <v>1653</v>
      </c>
      <c r="J114" s="617" t="s">
        <v>1529</v>
      </c>
      <c r="K114" s="620">
        <v>1</v>
      </c>
      <c r="L114" s="616" t="s">
        <v>1654</v>
      </c>
      <c r="M114" s="616" t="s">
        <v>1655</v>
      </c>
      <c r="N114" s="617" t="s">
        <v>1532</v>
      </c>
      <c r="O114" s="621" t="s">
        <v>1263</v>
      </c>
      <c r="P114" s="622" t="s">
        <v>1533</v>
      </c>
      <c r="Q114" s="617" t="s">
        <v>1632</v>
      </c>
      <c r="R114" s="597" t="s">
        <v>1656</v>
      </c>
      <c r="S114" s="597" t="s">
        <v>1657</v>
      </c>
      <c r="T114" s="575"/>
    </row>
    <row r="115" spans="1:20" ht="18.75" customHeight="1">
      <c r="A115" s="575" t="s">
        <v>340</v>
      </c>
      <c r="B115" s="575" t="s">
        <v>1525</v>
      </c>
      <c r="C115" s="576">
        <v>42495</v>
      </c>
      <c r="D115" s="615" t="s">
        <v>1658</v>
      </c>
      <c r="E115" s="616"/>
      <c r="F115" s="616" t="s">
        <v>1549</v>
      </c>
      <c r="G115" s="617" t="s">
        <v>1528</v>
      </c>
      <c r="H115" s="633" t="s">
        <v>1550</v>
      </c>
      <c r="I115" s="631" t="s">
        <v>1659</v>
      </c>
      <c r="J115" s="617" t="s">
        <v>1529</v>
      </c>
      <c r="K115" s="620">
        <v>1</v>
      </c>
      <c r="L115" s="616" t="s">
        <v>1551</v>
      </c>
      <c r="M115" s="616" t="s">
        <v>1552</v>
      </c>
      <c r="N115" s="617" t="s">
        <v>1532</v>
      </c>
      <c r="O115" s="621" t="s">
        <v>1263</v>
      </c>
      <c r="P115" s="622" t="s">
        <v>1533</v>
      </c>
      <c r="Q115" s="617" t="s">
        <v>1632</v>
      </c>
      <c r="R115" s="597"/>
      <c r="S115" s="597"/>
      <c r="T115" s="575" t="s">
        <v>1280</v>
      </c>
    </row>
    <row r="116" spans="1:20" ht="18.75" customHeight="1">
      <c r="A116" s="575" t="s">
        <v>340</v>
      </c>
      <c r="B116" s="575" t="s">
        <v>1525</v>
      </c>
      <c r="C116" s="576">
        <v>42495</v>
      </c>
      <c r="D116" s="615" t="s">
        <v>1660</v>
      </c>
      <c r="E116" s="616"/>
      <c r="F116" s="616" t="s">
        <v>1661</v>
      </c>
      <c r="G116" s="617" t="s">
        <v>1528</v>
      </c>
      <c r="H116" s="618" t="s">
        <v>117</v>
      </c>
      <c r="I116" s="619" t="s">
        <v>118</v>
      </c>
      <c r="J116" s="617" t="s">
        <v>1529</v>
      </c>
      <c r="K116" s="620">
        <v>1</v>
      </c>
      <c r="L116" s="616" t="s">
        <v>1662</v>
      </c>
      <c r="M116" s="616" t="s">
        <v>1663</v>
      </c>
      <c r="N116" s="617" t="s">
        <v>1532</v>
      </c>
      <c r="O116" s="621" t="s">
        <v>1263</v>
      </c>
      <c r="P116" s="622" t="s">
        <v>1533</v>
      </c>
      <c r="Q116" s="617" t="s">
        <v>1632</v>
      </c>
      <c r="R116" s="597" t="s">
        <v>1664</v>
      </c>
      <c r="S116" s="597" t="s">
        <v>418</v>
      </c>
      <c r="T116" s="575"/>
    </row>
    <row r="117" spans="1:20" ht="18.75" customHeight="1">
      <c r="A117" s="575" t="s">
        <v>340</v>
      </c>
      <c r="B117" s="575" t="s">
        <v>1525</v>
      </c>
      <c r="C117" s="576">
        <v>42495</v>
      </c>
      <c r="D117" s="615" t="s">
        <v>1665</v>
      </c>
      <c r="E117" s="616"/>
      <c r="F117" s="616" t="s">
        <v>1554</v>
      </c>
      <c r="G117" s="617" t="s">
        <v>1528</v>
      </c>
      <c r="H117" s="618" t="s">
        <v>66</v>
      </c>
      <c r="I117" s="619" t="s">
        <v>67</v>
      </c>
      <c r="J117" s="617" t="s">
        <v>1529</v>
      </c>
      <c r="K117" s="620">
        <v>1</v>
      </c>
      <c r="L117" s="616" t="s">
        <v>1555</v>
      </c>
      <c r="M117" s="616" t="s">
        <v>1556</v>
      </c>
      <c r="N117" s="617" t="s">
        <v>1532</v>
      </c>
      <c r="O117" s="621" t="s">
        <v>1263</v>
      </c>
      <c r="P117" s="622" t="s">
        <v>1533</v>
      </c>
      <c r="Q117" s="617" t="s">
        <v>1632</v>
      </c>
      <c r="R117" s="597"/>
      <c r="S117" s="597"/>
      <c r="T117" s="575" t="s">
        <v>1280</v>
      </c>
    </row>
    <row r="118" spans="1:20" ht="18.75" customHeight="1">
      <c r="A118" s="575" t="s">
        <v>340</v>
      </c>
      <c r="B118" s="575" t="s">
        <v>1525</v>
      </c>
      <c r="C118" s="576">
        <v>42495</v>
      </c>
      <c r="D118" s="615" t="s">
        <v>1666</v>
      </c>
      <c r="E118" s="616"/>
      <c r="F118" s="616" t="s">
        <v>1667</v>
      </c>
      <c r="G118" s="617" t="s">
        <v>1528</v>
      </c>
      <c r="H118" s="634" t="s">
        <v>1667</v>
      </c>
      <c r="I118" s="630" t="s">
        <v>122</v>
      </c>
      <c r="J118" s="617" t="s">
        <v>1529</v>
      </c>
      <c r="K118" s="620">
        <v>1</v>
      </c>
      <c r="L118" s="617" t="s">
        <v>1668</v>
      </c>
      <c r="M118" s="617" t="s">
        <v>1669</v>
      </c>
      <c r="N118" s="617" t="s">
        <v>1532</v>
      </c>
      <c r="O118" s="621" t="s">
        <v>1263</v>
      </c>
      <c r="P118" s="622" t="s">
        <v>1533</v>
      </c>
      <c r="Q118" s="617" t="s">
        <v>1670</v>
      </c>
      <c r="R118" s="610" t="s">
        <v>1428</v>
      </c>
      <c r="S118" s="610" t="s">
        <v>1429</v>
      </c>
      <c r="T118" s="575"/>
    </row>
    <row r="119" spans="1:20" ht="18.75" customHeight="1">
      <c r="A119" s="575" t="s">
        <v>340</v>
      </c>
      <c r="B119" s="575" t="s">
        <v>1525</v>
      </c>
      <c r="C119" s="576">
        <v>42495</v>
      </c>
      <c r="D119" s="615" t="s">
        <v>1671</v>
      </c>
      <c r="E119" s="616"/>
      <c r="F119" s="616" t="s">
        <v>1672</v>
      </c>
      <c r="G119" s="617" t="s">
        <v>1528</v>
      </c>
      <c r="H119" s="634" t="s">
        <v>1672</v>
      </c>
      <c r="I119" s="627" t="s">
        <v>1673</v>
      </c>
      <c r="J119" s="617" t="s">
        <v>1529</v>
      </c>
      <c r="K119" s="620">
        <v>1</v>
      </c>
      <c r="L119" s="616" t="s">
        <v>1674</v>
      </c>
      <c r="M119" s="616" t="s">
        <v>1675</v>
      </c>
      <c r="N119" s="617" t="s">
        <v>1532</v>
      </c>
      <c r="O119" s="621" t="s">
        <v>1263</v>
      </c>
      <c r="P119" s="622" t="s">
        <v>1533</v>
      </c>
      <c r="Q119" s="617" t="s">
        <v>1670</v>
      </c>
      <c r="R119" s="610" t="s">
        <v>1428</v>
      </c>
      <c r="S119" s="623" t="s">
        <v>1429</v>
      </c>
      <c r="T119" s="575"/>
    </row>
    <row r="120" spans="1:20" ht="18.75" customHeight="1">
      <c r="A120" s="575" t="s">
        <v>340</v>
      </c>
      <c r="B120" s="575" t="s">
        <v>1525</v>
      </c>
      <c r="C120" s="576">
        <v>42495</v>
      </c>
      <c r="D120" s="615" t="s">
        <v>1676</v>
      </c>
      <c r="E120" s="616"/>
      <c r="F120" s="616" t="s">
        <v>1677</v>
      </c>
      <c r="G120" s="617" t="s">
        <v>1528</v>
      </c>
      <c r="H120" s="634" t="s">
        <v>1677</v>
      </c>
      <c r="I120" s="630" t="s">
        <v>129</v>
      </c>
      <c r="J120" s="617" t="s">
        <v>1529</v>
      </c>
      <c r="K120" s="620">
        <v>1</v>
      </c>
      <c r="L120" s="616" t="s">
        <v>1678</v>
      </c>
      <c r="M120" s="616" t="s">
        <v>1679</v>
      </c>
      <c r="N120" s="617" t="s">
        <v>1532</v>
      </c>
      <c r="O120" s="621" t="s">
        <v>1263</v>
      </c>
      <c r="P120" s="622" t="s">
        <v>1533</v>
      </c>
      <c r="Q120" s="617" t="s">
        <v>1670</v>
      </c>
      <c r="R120" s="610" t="s">
        <v>1680</v>
      </c>
      <c r="S120" s="623" t="s">
        <v>1681</v>
      </c>
      <c r="T120" s="575"/>
    </row>
    <row r="121" spans="1:20" ht="18.75" customHeight="1">
      <c r="A121" s="575" t="s">
        <v>340</v>
      </c>
      <c r="B121" s="575" t="s">
        <v>1525</v>
      </c>
      <c r="C121" s="576">
        <v>42495</v>
      </c>
      <c r="D121" s="615" t="s">
        <v>1682</v>
      </c>
      <c r="E121" s="616"/>
      <c r="F121" s="616" t="s">
        <v>1683</v>
      </c>
      <c r="G121" s="617" t="s">
        <v>1528</v>
      </c>
      <c r="H121" s="618" t="s">
        <v>131</v>
      </c>
      <c r="I121" s="619" t="s">
        <v>1684</v>
      </c>
      <c r="J121" s="617" t="s">
        <v>1529</v>
      </c>
      <c r="K121" s="620">
        <v>1</v>
      </c>
      <c r="L121" s="616" t="s">
        <v>1685</v>
      </c>
      <c r="M121" s="616" t="s">
        <v>1686</v>
      </c>
      <c r="N121" s="617" t="s">
        <v>1532</v>
      </c>
      <c r="O121" s="621" t="s">
        <v>1263</v>
      </c>
      <c r="P121" s="622" t="s">
        <v>1533</v>
      </c>
      <c r="Q121" s="617" t="s">
        <v>1670</v>
      </c>
      <c r="R121" s="610" t="s">
        <v>1687</v>
      </c>
      <c r="S121" s="623" t="s">
        <v>1419</v>
      </c>
      <c r="T121" s="575"/>
    </row>
    <row r="122" spans="1:20" ht="18.75" customHeight="1">
      <c r="A122" s="575" t="s">
        <v>340</v>
      </c>
      <c r="B122" s="575" t="s">
        <v>1525</v>
      </c>
      <c r="C122" s="576">
        <v>42495</v>
      </c>
      <c r="D122" s="615" t="s">
        <v>1688</v>
      </c>
      <c r="E122" s="616"/>
      <c r="F122" s="616" t="s">
        <v>1689</v>
      </c>
      <c r="G122" s="617" t="s">
        <v>1528</v>
      </c>
      <c r="H122" s="618" t="s">
        <v>134</v>
      </c>
      <c r="I122" s="627" t="s">
        <v>1690</v>
      </c>
      <c r="J122" s="617" t="s">
        <v>1529</v>
      </c>
      <c r="K122" s="620">
        <v>1</v>
      </c>
      <c r="L122" s="616" t="s">
        <v>1691</v>
      </c>
      <c r="M122" s="616" t="s">
        <v>1692</v>
      </c>
      <c r="N122" s="617" t="s">
        <v>1532</v>
      </c>
      <c r="O122" s="621" t="s">
        <v>1263</v>
      </c>
      <c r="P122" s="622" t="s">
        <v>1533</v>
      </c>
      <c r="Q122" s="617" t="s">
        <v>1670</v>
      </c>
      <c r="R122" s="610" t="s">
        <v>1693</v>
      </c>
      <c r="S122" s="623" t="s">
        <v>1694</v>
      </c>
      <c r="T122" s="575"/>
    </row>
    <row r="123" spans="1:20" ht="18.75" customHeight="1">
      <c r="A123" s="575" t="s">
        <v>340</v>
      </c>
      <c r="B123" s="575" t="s">
        <v>1525</v>
      </c>
      <c r="C123" s="576">
        <v>42495</v>
      </c>
      <c r="D123" s="615" t="s">
        <v>1695</v>
      </c>
      <c r="E123" s="616"/>
      <c r="F123" s="616" t="s">
        <v>1696</v>
      </c>
      <c r="G123" s="617" t="s">
        <v>1528</v>
      </c>
      <c r="H123" s="618" t="s">
        <v>1697</v>
      </c>
      <c r="I123" s="630" t="s">
        <v>138</v>
      </c>
      <c r="J123" s="617" t="s">
        <v>1529</v>
      </c>
      <c r="K123" s="620">
        <v>1</v>
      </c>
      <c r="L123" s="616" t="s">
        <v>1698</v>
      </c>
      <c r="M123" s="616" t="s">
        <v>1699</v>
      </c>
      <c r="N123" s="617" t="s">
        <v>1532</v>
      </c>
      <c r="O123" s="621" t="s">
        <v>1263</v>
      </c>
      <c r="P123" s="622" t="s">
        <v>1533</v>
      </c>
      <c r="Q123" s="617" t="s">
        <v>1670</v>
      </c>
      <c r="R123" s="610"/>
      <c r="S123" s="623"/>
      <c r="T123" s="575" t="s">
        <v>1280</v>
      </c>
    </row>
    <row r="124" spans="1:20" ht="18.75" customHeight="1">
      <c r="A124" s="575" t="s">
        <v>340</v>
      </c>
      <c r="B124" s="575" t="s">
        <v>1525</v>
      </c>
      <c r="C124" s="576">
        <v>42495</v>
      </c>
      <c r="D124" s="615" t="s">
        <v>1700</v>
      </c>
      <c r="E124" s="616"/>
      <c r="F124" s="616" t="s">
        <v>1701</v>
      </c>
      <c r="G124" s="617" t="s">
        <v>1528</v>
      </c>
      <c r="H124" s="634" t="s">
        <v>1701</v>
      </c>
      <c r="I124" s="631" t="s">
        <v>1702</v>
      </c>
      <c r="J124" s="617" t="s">
        <v>1529</v>
      </c>
      <c r="K124" s="620">
        <v>1</v>
      </c>
      <c r="L124" s="616" t="s">
        <v>1703</v>
      </c>
      <c r="M124" s="616" t="s">
        <v>1704</v>
      </c>
      <c r="N124" s="617" t="s">
        <v>1532</v>
      </c>
      <c r="O124" s="621" t="s">
        <v>1263</v>
      </c>
      <c r="P124" s="622" t="s">
        <v>1533</v>
      </c>
      <c r="Q124" s="617" t="s">
        <v>1670</v>
      </c>
      <c r="R124" s="597" t="s">
        <v>1656</v>
      </c>
      <c r="S124" s="623" t="s">
        <v>1705</v>
      </c>
      <c r="T124" s="575"/>
    </row>
    <row r="125" spans="1:20" ht="18.75" customHeight="1">
      <c r="A125" s="575" t="s">
        <v>340</v>
      </c>
      <c r="B125" s="575" t="s">
        <v>1525</v>
      </c>
      <c r="C125" s="576">
        <v>42495</v>
      </c>
      <c r="D125" s="616" t="s">
        <v>1706</v>
      </c>
      <c r="E125" s="616"/>
      <c r="F125" s="616" t="s">
        <v>1707</v>
      </c>
      <c r="G125" s="616" t="s">
        <v>1708</v>
      </c>
      <c r="H125" s="634" t="s">
        <v>1707</v>
      </c>
      <c r="I125" s="631" t="s">
        <v>1709</v>
      </c>
      <c r="J125" s="617" t="s">
        <v>1529</v>
      </c>
      <c r="K125" s="620">
        <v>1</v>
      </c>
      <c r="L125" s="616" t="s">
        <v>1710</v>
      </c>
      <c r="M125" s="616" t="s">
        <v>1711</v>
      </c>
      <c r="N125" s="617" t="s">
        <v>1532</v>
      </c>
      <c r="O125" s="621" t="s">
        <v>1263</v>
      </c>
      <c r="P125" s="622" t="s">
        <v>1533</v>
      </c>
      <c r="Q125" s="617" t="s">
        <v>1670</v>
      </c>
      <c r="R125" s="597" t="s">
        <v>1656</v>
      </c>
      <c r="S125" s="623" t="s">
        <v>1712</v>
      </c>
      <c r="T125" s="575"/>
    </row>
    <row r="126" spans="1:20" ht="18.75" customHeight="1">
      <c r="A126" s="575" t="s">
        <v>340</v>
      </c>
      <c r="B126" s="575" t="s">
        <v>1525</v>
      </c>
      <c r="C126" s="576">
        <v>42495</v>
      </c>
      <c r="D126" s="616" t="s">
        <v>1713</v>
      </c>
      <c r="E126" s="616"/>
      <c r="F126" s="616" t="s">
        <v>1714</v>
      </c>
      <c r="G126" s="617" t="s">
        <v>1528</v>
      </c>
      <c r="H126" s="618" t="s">
        <v>146</v>
      </c>
      <c r="I126" s="619" t="s">
        <v>1715</v>
      </c>
      <c r="J126" s="617" t="s">
        <v>1529</v>
      </c>
      <c r="K126" s="620">
        <v>1</v>
      </c>
      <c r="L126" s="616" t="s">
        <v>1716</v>
      </c>
      <c r="M126" s="616" t="s">
        <v>1717</v>
      </c>
      <c r="N126" s="617" t="s">
        <v>1532</v>
      </c>
      <c r="O126" s="621" t="s">
        <v>1263</v>
      </c>
      <c r="P126" s="622" t="s">
        <v>1533</v>
      </c>
      <c r="Q126" s="617" t="s">
        <v>1670</v>
      </c>
      <c r="R126" s="610" t="s">
        <v>1718</v>
      </c>
      <c r="S126" s="623" t="s">
        <v>1719</v>
      </c>
      <c r="T126" s="575"/>
    </row>
    <row r="127" spans="1:20" ht="18.75" customHeight="1">
      <c r="A127" s="575" t="s">
        <v>340</v>
      </c>
      <c r="B127" s="575" t="s">
        <v>1525</v>
      </c>
      <c r="C127" s="576">
        <v>42495</v>
      </c>
      <c r="D127" s="616" t="s">
        <v>1720</v>
      </c>
      <c r="E127" s="616"/>
      <c r="F127" s="616" t="s">
        <v>1721</v>
      </c>
      <c r="G127" s="617" t="s">
        <v>1528</v>
      </c>
      <c r="H127" s="618" t="s">
        <v>149</v>
      </c>
      <c r="I127" s="619" t="s">
        <v>150</v>
      </c>
      <c r="J127" s="617" t="s">
        <v>1529</v>
      </c>
      <c r="K127" s="620">
        <v>1</v>
      </c>
      <c r="L127" s="616" t="s">
        <v>1722</v>
      </c>
      <c r="M127" s="616" t="s">
        <v>1723</v>
      </c>
      <c r="N127" s="617" t="s">
        <v>1532</v>
      </c>
      <c r="O127" s="621" t="s">
        <v>1263</v>
      </c>
      <c r="P127" s="622" t="s">
        <v>1533</v>
      </c>
      <c r="Q127" s="617" t="s">
        <v>1670</v>
      </c>
      <c r="R127" s="610" t="s">
        <v>1724</v>
      </c>
      <c r="S127" s="623" t="s">
        <v>1725</v>
      </c>
      <c r="T127" s="575"/>
    </row>
    <row r="128" spans="1:20" ht="18.75" customHeight="1">
      <c r="A128" s="575" t="s">
        <v>340</v>
      </c>
      <c r="B128" s="575" t="s">
        <v>1525</v>
      </c>
      <c r="C128" s="576">
        <v>42495</v>
      </c>
      <c r="D128" s="616" t="s">
        <v>1726</v>
      </c>
      <c r="E128" s="616"/>
      <c r="F128" s="616" t="s">
        <v>1727</v>
      </c>
      <c r="G128" s="617" t="s">
        <v>1528</v>
      </c>
      <c r="H128" s="618" t="s">
        <v>152</v>
      </c>
      <c r="I128" s="619" t="s">
        <v>153</v>
      </c>
      <c r="J128" s="617" t="s">
        <v>1529</v>
      </c>
      <c r="K128" s="620">
        <v>1</v>
      </c>
      <c r="L128" s="616" t="s">
        <v>1728</v>
      </c>
      <c r="M128" s="616" t="s">
        <v>1729</v>
      </c>
      <c r="N128" s="617" t="s">
        <v>1532</v>
      </c>
      <c r="O128" s="621" t="s">
        <v>1263</v>
      </c>
      <c r="P128" s="622" t="s">
        <v>1533</v>
      </c>
      <c r="Q128" s="617" t="s">
        <v>1670</v>
      </c>
      <c r="R128" s="610" t="s">
        <v>1730</v>
      </c>
      <c r="S128" s="623" t="s">
        <v>418</v>
      </c>
      <c r="T128" s="575"/>
    </row>
    <row r="129" spans="1:20" ht="18.75" customHeight="1">
      <c r="A129" s="575" t="s">
        <v>340</v>
      </c>
      <c r="B129" s="575" t="s">
        <v>1525</v>
      </c>
      <c r="C129" s="576">
        <v>42495</v>
      </c>
      <c r="D129" s="616" t="s">
        <v>1731</v>
      </c>
      <c r="E129" s="616"/>
      <c r="F129" s="616" t="s">
        <v>1732</v>
      </c>
      <c r="G129" s="617" t="s">
        <v>1528</v>
      </c>
      <c r="H129" s="634" t="s">
        <v>1732</v>
      </c>
      <c r="I129" s="631" t="s">
        <v>1733</v>
      </c>
      <c r="J129" s="617" t="s">
        <v>1529</v>
      </c>
      <c r="K129" s="620">
        <v>1</v>
      </c>
      <c r="L129" s="616" t="s">
        <v>1734</v>
      </c>
      <c r="M129" s="616" t="s">
        <v>1735</v>
      </c>
      <c r="N129" s="617" t="s">
        <v>1532</v>
      </c>
      <c r="O129" s="621" t="s">
        <v>1263</v>
      </c>
      <c r="P129" s="622" t="s">
        <v>1533</v>
      </c>
      <c r="Q129" s="617" t="s">
        <v>1736</v>
      </c>
      <c r="R129" s="610" t="s">
        <v>1737</v>
      </c>
      <c r="S129" s="623" t="s">
        <v>418</v>
      </c>
      <c r="T129" s="575"/>
    </row>
    <row r="130" spans="1:20" ht="18.75" customHeight="1">
      <c r="A130" s="575" t="s">
        <v>340</v>
      </c>
      <c r="B130" s="575" t="s">
        <v>1525</v>
      </c>
      <c r="C130" s="576">
        <v>42495</v>
      </c>
      <c r="D130" s="635">
        <v>1047</v>
      </c>
      <c r="E130" s="635"/>
      <c r="F130" s="617" t="s">
        <v>1738</v>
      </c>
      <c r="G130" s="617" t="s">
        <v>1528</v>
      </c>
      <c r="H130" s="626" t="s">
        <v>159</v>
      </c>
      <c r="I130" s="627" t="s">
        <v>1739</v>
      </c>
      <c r="J130" s="617" t="s">
        <v>1529</v>
      </c>
      <c r="K130" s="620">
        <v>1</v>
      </c>
      <c r="L130" s="617" t="s">
        <v>1740</v>
      </c>
      <c r="M130" s="617" t="s">
        <v>1741</v>
      </c>
      <c r="N130" s="617" t="s">
        <v>1532</v>
      </c>
      <c r="O130" s="621" t="s">
        <v>1321</v>
      </c>
      <c r="P130" s="622" t="s">
        <v>1533</v>
      </c>
      <c r="Q130" s="617" t="s">
        <v>1736</v>
      </c>
      <c r="R130" s="628" t="s">
        <v>1742</v>
      </c>
      <c r="S130" s="629" t="s">
        <v>1743</v>
      </c>
      <c r="T130" s="575"/>
    </row>
    <row r="131" spans="1:20" ht="18.75" customHeight="1">
      <c r="A131" s="575" t="s">
        <v>340</v>
      </c>
      <c r="B131" s="575" t="s">
        <v>1525</v>
      </c>
      <c r="C131" s="576">
        <v>42495</v>
      </c>
      <c r="D131" s="616" t="s">
        <v>1744</v>
      </c>
      <c r="E131" s="616"/>
      <c r="F131" s="617" t="s">
        <v>1745</v>
      </c>
      <c r="G131" s="617" t="s">
        <v>1528</v>
      </c>
      <c r="H131" s="626" t="s">
        <v>162</v>
      </c>
      <c r="I131" s="627" t="s">
        <v>1746</v>
      </c>
      <c r="J131" s="617" t="s">
        <v>1529</v>
      </c>
      <c r="K131" s="620">
        <v>1</v>
      </c>
      <c r="L131" s="616" t="s">
        <v>1747</v>
      </c>
      <c r="M131" s="616" t="s">
        <v>1748</v>
      </c>
      <c r="N131" s="617" t="s">
        <v>1532</v>
      </c>
      <c r="O131" s="621" t="s">
        <v>1321</v>
      </c>
      <c r="P131" s="622" t="s">
        <v>1533</v>
      </c>
      <c r="Q131" s="617" t="s">
        <v>1736</v>
      </c>
      <c r="R131" s="628" t="s">
        <v>1749</v>
      </c>
      <c r="S131" s="629" t="s">
        <v>1750</v>
      </c>
      <c r="T131" s="575"/>
    </row>
    <row r="132" spans="1:20" ht="18.75" customHeight="1">
      <c r="A132" s="575" t="s">
        <v>340</v>
      </c>
      <c r="B132" s="575" t="s">
        <v>1525</v>
      </c>
      <c r="C132" s="576">
        <v>42495</v>
      </c>
      <c r="D132" s="616" t="s">
        <v>1751</v>
      </c>
      <c r="E132" s="616"/>
      <c r="F132" s="616" t="s">
        <v>1752</v>
      </c>
      <c r="G132" s="617" t="s">
        <v>1528</v>
      </c>
      <c r="H132" s="634" t="s">
        <v>1752</v>
      </c>
      <c r="I132" s="582" t="s">
        <v>1753</v>
      </c>
      <c r="J132" s="617" t="s">
        <v>1529</v>
      </c>
      <c r="K132" s="620">
        <v>1</v>
      </c>
      <c r="L132" s="616" t="s">
        <v>1754</v>
      </c>
      <c r="M132" s="616" t="s">
        <v>1755</v>
      </c>
      <c r="N132" s="617" t="s">
        <v>1532</v>
      </c>
      <c r="O132" s="621" t="s">
        <v>1263</v>
      </c>
      <c r="P132" s="622" t="s">
        <v>1533</v>
      </c>
      <c r="Q132" s="617" t="s">
        <v>1756</v>
      </c>
      <c r="R132" s="636" t="s">
        <v>1757</v>
      </c>
      <c r="S132" s="637" t="s">
        <v>1758</v>
      </c>
      <c r="T132" s="575"/>
    </row>
    <row r="133" spans="1:20" ht="18.75" customHeight="1">
      <c r="A133" s="575" t="s">
        <v>340</v>
      </c>
      <c r="B133" s="575" t="s">
        <v>1525</v>
      </c>
      <c r="C133" s="576">
        <v>42495</v>
      </c>
      <c r="D133" s="616" t="s">
        <v>1759</v>
      </c>
      <c r="E133" s="616"/>
      <c r="F133" s="616" t="s">
        <v>1760</v>
      </c>
      <c r="G133" s="617" t="s">
        <v>1528</v>
      </c>
      <c r="H133" s="634" t="s">
        <v>1760</v>
      </c>
      <c r="I133" s="582" t="s">
        <v>1761</v>
      </c>
      <c r="J133" s="617" t="s">
        <v>1529</v>
      </c>
      <c r="K133" s="620">
        <v>1</v>
      </c>
      <c r="L133" s="616" t="s">
        <v>1762</v>
      </c>
      <c r="M133" s="616" t="s">
        <v>1763</v>
      </c>
      <c r="N133" s="617" t="s">
        <v>1532</v>
      </c>
      <c r="O133" s="621" t="s">
        <v>1263</v>
      </c>
      <c r="P133" s="622" t="s">
        <v>1533</v>
      </c>
      <c r="Q133" s="617" t="s">
        <v>1756</v>
      </c>
      <c r="R133" s="636" t="s">
        <v>1764</v>
      </c>
      <c r="S133" s="637" t="s">
        <v>1765</v>
      </c>
      <c r="T133" s="575"/>
    </row>
    <row r="134" spans="1:20" ht="18.75" customHeight="1">
      <c r="A134" s="575" t="s">
        <v>340</v>
      </c>
      <c r="B134" s="575" t="s">
        <v>1525</v>
      </c>
      <c r="C134" s="576">
        <v>42495</v>
      </c>
      <c r="D134" s="616" t="s">
        <v>1766</v>
      </c>
      <c r="E134" s="616"/>
      <c r="F134" s="616" t="s">
        <v>1767</v>
      </c>
      <c r="G134" s="617" t="s">
        <v>1528</v>
      </c>
      <c r="H134" s="618" t="s">
        <v>253</v>
      </c>
      <c r="I134" s="619" t="s">
        <v>173</v>
      </c>
      <c r="J134" s="617" t="s">
        <v>1529</v>
      </c>
      <c r="K134" s="620">
        <v>1</v>
      </c>
      <c r="L134" s="617" t="s">
        <v>1768</v>
      </c>
      <c r="M134" s="617" t="s">
        <v>1769</v>
      </c>
      <c r="N134" s="617" t="s">
        <v>1532</v>
      </c>
      <c r="O134" s="621" t="s">
        <v>1263</v>
      </c>
      <c r="P134" s="622" t="s">
        <v>1533</v>
      </c>
      <c r="Q134" s="617" t="s">
        <v>1756</v>
      </c>
      <c r="R134" s="610" t="s">
        <v>1680</v>
      </c>
      <c r="S134" s="623" t="s">
        <v>1770</v>
      </c>
      <c r="T134" s="638"/>
    </row>
    <row r="135" spans="1:20" ht="18.75" customHeight="1">
      <c r="A135" s="575" t="s">
        <v>340</v>
      </c>
      <c r="B135" s="575" t="s">
        <v>1525</v>
      </c>
      <c r="C135" s="576">
        <v>42495</v>
      </c>
      <c r="D135" s="616" t="s">
        <v>1771</v>
      </c>
      <c r="E135" s="616"/>
      <c r="F135" s="616" t="s">
        <v>1772</v>
      </c>
      <c r="G135" s="617" t="s">
        <v>1528</v>
      </c>
      <c r="H135" s="634" t="s">
        <v>1772</v>
      </c>
      <c r="I135" s="619" t="s">
        <v>177</v>
      </c>
      <c r="J135" s="617" t="s">
        <v>1529</v>
      </c>
      <c r="K135" s="620">
        <v>1</v>
      </c>
      <c r="L135" s="616" t="s">
        <v>1646</v>
      </c>
      <c r="M135" s="616" t="s">
        <v>1647</v>
      </c>
      <c r="N135" s="617" t="s">
        <v>1532</v>
      </c>
      <c r="O135" s="621" t="s">
        <v>1263</v>
      </c>
      <c r="P135" s="622" t="s">
        <v>1533</v>
      </c>
      <c r="Q135" s="617" t="s">
        <v>1756</v>
      </c>
      <c r="R135" s="610"/>
      <c r="S135" s="623"/>
      <c r="T135" s="638" t="s">
        <v>1280</v>
      </c>
    </row>
    <row r="136" spans="1:20" ht="18.75" customHeight="1">
      <c r="A136" s="575" t="s">
        <v>340</v>
      </c>
      <c r="B136" s="575" t="s">
        <v>1525</v>
      </c>
      <c r="C136" s="576">
        <v>42495</v>
      </c>
      <c r="D136" s="616" t="s">
        <v>1773</v>
      </c>
      <c r="E136" s="616"/>
      <c r="F136" s="616" t="s">
        <v>1774</v>
      </c>
      <c r="G136" s="617" t="s">
        <v>1528</v>
      </c>
      <c r="H136" s="618" t="s">
        <v>179</v>
      </c>
      <c r="I136" s="619" t="s">
        <v>180</v>
      </c>
      <c r="J136" s="617" t="s">
        <v>1529</v>
      </c>
      <c r="K136" s="620">
        <v>1</v>
      </c>
      <c r="L136" s="616" t="s">
        <v>1555</v>
      </c>
      <c r="M136" s="616" t="s">
        <v>1556</v>
      </c>
      <c r="N136" s="617" t="s">
        <v>1532</v>
      </c>
      <c r="O136" s="621" t="s">
        <v>1263</v>
      </c>
      <c r="P136" s="622" t="s">
        <v>1533</v>
      </c>
      <c r="Q136" s="617" t="s">
        <v>1756</v>
      </c>
      <c r="R136" s="610" t="s">
        <v>1775</v>
      </c>
      <c r="S136" s="623" t="s">
        <v>1776</v>
      </c>
      <c r="T136" s="575"/>
    </row>
    <row r="137" spans="1:20" ht="18.75" customHeight="1">
      <c r="A137" s="575" t="s">
        <v>340</v>
      </c>
      <c r="B137" s="575" t="s">
        <v>1525</v>
      </c>
      <c r="C137" s="576">
        <v>42495</v>
      </c>
      <c r="D137" s="616" t="s">
        <v>1777</v>
      </c>
      <c r="E137" s="616"/>
      <c r="F137" s="616" t="s">
        <v>1778</v>
      </c>
      <c r="G137" s="617" t="s">
        <v>1528</v>
      </c>
      <c r="H137" s="634" t="s">
        <v>1778</v>
      </c>
      <c r="I137" s="619" t="s">
        <v>67</v>
      </c>
      <c r="J137" s="617" t="s">
        <v>1529</v>
      </c>
      <c r="K137" s="620">
        <v>1</v>
      </c>
      <c r="L137" s="616" t="s">
        <v>1555</v>
      </c>
      <c r="M137" s="616" t="s">
        <v>1556</v>
      </c>
      <c r="N137" s="617" t="s">
        <v>1532</v>
      </c>
      <c r="O137" s="621" t="s">
        <v>1263</v>
      </c>
      <c r="P137" s="622" t="s">
        <v>1533</v>
      </c>
      <c r="Q137" s="617" t="s">
        <v>1756</v>
      </c>
      <c r="R137" s="610"/>
      <c r="S137" s="623"/>
      <c r="T137" s="575" t="s">
        <v>1280</v>
      </c>
    </row>
    <row r="138" spans="1:20" ht="18.75" customHeight="1">
      <c r="A138" s="575" t="s">
        <v>340</v>
      </c>
      <c r="B138" s="575" t="s">
        <v>1525</v>
      </c>
      <c r="C138" s="576">
        <v>42495</v>
      </c>
      <c r="D138" s="617" t="s">
        <v>1779</v>
      </c>
      <c r="E138" s="617"/>
      <c r="F138" s="617" t="s">
        <v>1609</v>
      </c>
      <c r="G138" s="617" t="s">
        <v>1528</v>
      </c>
      <c r="H138" s="626" t="s">
        <v>90</v>
      </c>
      <c r="I138" s="630" t="s">
        <v>184</v>
      </c>
      <c r="J138" s="617" t="s">
        <v>1529</v>
      </c>
      <c r="K138" s="620">
        <v>1</v>
      </c>
      <c r="L138" s="617" t="s">
        <v>1610</v>
      </c>
      <c r="M138" s="617" t="s">
        <v>1611</v>
      </c>
      <c r="N138" s="617" t="s">
        <v>1532</v>
      </c>
      <c r="O138" s="621" t="s">
        <v>1321</v>
      </c>
      <c r="P138" s="622" t="s">
        <v>1533</v>
      </c>
      <c r="Q138" s="617" t="s">
        <v>1780</v>
      </c>
      <c r="R138" s="597"/>
      <c r="S138" s="597"/>
      <c r="T138" s="575" t="s">
        <v>1280</v>
      </c>
    </row>
    <row r="139" spans="1:20" ht="18.75" customHeight="1">
      <c r="A139" s="575" t="s">
        <v>340</v>
      </c>
      <c r="B139" s="575" t="s">
        <v>1525</v>
      </c>
      <c r="C139" s="576">
        <v>42495</v>
      </c>
      <c r="D139" s="616" t="s">
        <v>1781</v>
      </c>
      <c r="E139" s="616"/>
      <c r="F139" s="616" t="s">
        <v>1782</v>
      </c>
      <c r="G139" s="617" t="s">
        <v>1528</v>
      </c>
      <c r="H139" s="634" t="s">
        <v>1782</v>
      </c>
      <c r="I139" s="627" t="s">
        <v>1783</v>
      </c>
      <c r="J139" s="617" t="s">
        <v>1529</v>
      </c>
      <c r="K139" s="620">
        <v>1</v>
      </c>
      <c r="L139" s="616" t="s">
        <v>1784</v>
      </c>
      <c r="M139" s="616" t="s">
        <v>1785</v>
      </c>
      <c r="N139" s="617" t="s">
        <v>1532</v>
      </c>
      <c r="O139" s="621" t="s">
        <v>1321</v>
      </c>
      <c r="P139" s="622" t="s">
        <v>1533</v>
      </c>
      <c r="Q139" s="617" t="s">
        <v>1780</v>
      </c>
      <c r="R139" s="639" t="s">
        <v>1786</v>
      </c>
      <c r="S139" s="637" t="s">
        <v>1787</v>
      </c>
      <c r="T139" s="638"/>
    </row>
    <row r="140" spans="1:20" ht="18.75" customHeight="1">
      <c r="A140" s="575" t="s">
        <v>340</v>
      </c>
      <c r="B140" s="575" t="s">
        <v>1525</v>
      </c>
      <c r="C140" s="576">
        <v>42495</v>
      </c>
      <c r="D140" s="616" t="s">
        <v>1788</v>
      </c>
      <c r="E140" s="616"/>
      <c r="F140" s="616" t="s">
        <v>1789</v>
      </c>
      <c r="G140" s="617" t="s">
        <v>1528</v>
      </c>
      <c r="H140" s="618" t="s">
        <v>190</v>
      </c>
      <c r="I140" s="619" t="s">
        <v>191</v>
      </c>
      <c r="J140" s="617" t="s">
        <v>1529</v>
      </c>
      <c r="K140" s="620">
        <v>1</v>
      </c>
      <c r="L140" s="616" t="s">
        <v>1790</v>
      </c>
      <c r="M140" s="616" t="s">
        <v>1791</v>
      </c>
      <c r="N140" s="617" t="s">
        <v>1532</v>
      </c>
      <c r="O140" s="621" t="s">
        <v>1321</v>
      </c>
      <c r="P140" s="622" t="s">
        <v>1533</v>
      </c>
      <c r="Q140" s="617" t="s">
        <v>1792</v>
      </c>
      <c r="R140" s="636" t="s">
        <v>1793</v>
      </c>
      <c r="S140" s="637" t="s">
        <v>1794</v>
      </c>
      <c r="T140" s="638"/>
    </row>
    <row r="141" spans="1:20" ht="18.75" customHeight="1">
      <c r="A141" s="575" t="s">
        <v>340</v>
      </c>
      <c r="B141" s="575" t="s">
        <v>1525</v>
      </c>
      <c r="C141" s="576">
        <v>42495</v>
      </c>
      <c r="D141" s="616" t="s">
        <v>1795</v>
      </c>
      <c r="E141" s="616"/>
      <c r="F141" s="616" t="s">
        <v>1796</v>
      </c>
      <c r="G141" s="617" t="s">
        <v>1528</v>
      </c>
      <c r="H141" s="618" t="s">
        <v>194</v>
      </c>
      <c r="I141" s="619" t="s">
        <v>195</v>
      </c>
      <c r="J141" s="617" t="s">
        <v>1529</v>
      </c>
      <c r="K141" s="620">
        <v>1</v>
      </c>
      <c r="L141" s="616" t="s">
        <v>1797</v>
      </c>
      <c r="M141" s="616" t="s">
        <v>1798</v>
      </c>
      <c r="N141" s="617" t="s">
        <v>1532</v>
      </c>
      <c r="O141" s="621" t="s">
        <v>1321</v>
      </c>
      <c r="P141" s="622" t="s">
        <v>1533</v>
      </c>
      <c r="Q141" s="617" t="s">
        <v>1792</v>
      </c>
      <c r="R141" s="639" t="s">
        <v>1799</v>
      </c>
      <c r="S141" s="637" t="s">
        <v>1800</v>
      </c>
      <c r="T141" s="638"/>
    </row>
    <row r="142" spans="1:20" ht="18.75" customHeight="1">
      <c r="A142" s="575" t="s">
        <v>340</v>
      </c>
      <c r="B142" s="575" t="s">
        <v>1525</v>
      </c>
      <c r="C142" s="576">
        <v>42495</v>
      </c>
      <c r="D142" s="616" t="s">
        <v>1801</v>
      </c>
      <c r="E142" s="616"/>
      <c r="F142" s="616" t="s">
        <v>1802</v>
      </c>
      <c r="G142" s="617" t="s">
        <v>1528</v>
      </c>
      <c r="H142" s="634" t="s">
        <v>1802</v>
      </c>
      <c r="I142" s="631" t="s">
        <v>1803</v>
      </c>
      <c r="J142" s="617" t="s">
        <v>1529</v>
      </c>
      <c r="K142" s="620">
        <v>1</v>
      </c>
      <c r="L142" s="616" t="s">
        <v>1804</v>
      </c>
      <c r="M142" s="616" t="s">
        <v>1805</v>
      </c>
      <c r="N142" s="617" t="s">
        <v>1532</v>
      </c>
      <c r="O142" s="621" t="s">
        <v>1321</v>
      </c>
      <c r="P142" s="622" t="s">
        <v>1533</v>
      </c>
      <c r="Q142" s="617" t="s">
        <v>1792</v>
      </c>
      <c r="R142" s="636" t="s">
        <v>1806</v>
      </c>
      <c r="S142" s="637" t="s">
        <v>418</v>
      </c>
      <c r="T142" s="575"/>
    </row>
    <row r="143" spans="1:20" ht="18.75" customHeight="1">
      <c r="A143" s="575" t="s">
        <v>340</v>
      </c>
      <c r="B143" s="575" t="s">
        <v>1525</v>
      </c>
      <c r="C143" s="576">
        <v>42495</v>
      </c>
      <c r="D143" s="616" t="s">
        <v>1807</v>
      </c>
      <c r="E143" s="616"/>
      <c r="F143" s="616" t="s">
        <v>1808</v>
      </c>
      <c r="G143" s="617" t="s">
        <v>1528</v>
      </c>
      <c r="H143" s="634" t="s">
        <v>1808</v>
      </c>
      <c r="I143" s="631" t="s">
        <v>1809</v>
      </c>
      <c r="J143" s="617" t="s">
        <v>1529</v>
      </c>
      <c r="K143" s="620">
        <v>1</v>
      </c>
      <c r="L143" s="617" t="s">
        <v>1810</v>
      </c>
      <c r="M143" s="617" t="s">
        <v>1811</v>
      </c>
      <c r="N143" s="617" t="s">
        <v>1532</v>
      </c>
      <c r="O143" s="621" t="s">
        <v>1321</v>
      </c>
      <c r="P143" s="622" t="s">
        <v>1533</v>
      </c>
      <c r="Q143" s="617" t="s">
        <v>1792</v>
      </c>
      <c r="R143" s="639" t="s">
        <v>1812</v>
      </c>
      <c r="S143" s="637" t="s">
        <v>1813</v>
      </c>
      <c r="T143" s="575"/>
    </row>
    <row r="144" spans="1:20" ht="18.75" customHeight="1">
      <c r="A144" s="575" t="s">
        <v>340</v>
      </c>
      <c r="B144" s="575" t="s">
        <v>1525</v>
      </c>
      <c r="C144" s="576">
        <v>42495</v>
      </c>
      <c r="D144" s="616" t="s">
        <v>1814</v>
      </c>
      <c r="E144" s="616"/>
      <c r="F144" s="616" t="s">
        <v>1815</v>
      </c>
      <c r="G144" s="617" t="s">
        <v>1528</v>
      </c>
      <c r="H144" s="634" t="s">
        <v>1815</v>
      </c>
      <c r="I144" s="631" t="s">
        <v>1816</v>
      </c>
      <c r="J144" s="617" t="s">
        <v>1529</v>
      </c>
      <c r="K144" s="620">
        <v>1</v>
      </c>
      <c r="L144" s="616" t="s">
        <v>1817</v>
      </c>
      <c r="M144" s="616" t="s">
        <v>1818</v>
      </c>
      <c r="N144" s="617" t="s">
        <v>1532</v>
      </c>
      <c r="O144" s="621" t="s">
        <v>1321</v>
      </c>
      <c r="P144" s="622" t="s">
        <v>1533</v>
      </c>
      <c r="Q144" s="617" t="s">
        <v>1792</v>
      </c>
      <c r="R144" s="636" t="s">
        <v>1819</v>
      </c>
      <c r="S144" s="637" t="s">
        <v>1820</v>
      </c>
      <c r="T144" s="575"/>
    </row>
    <row r="145" spans="1:20" ht="18.75" customHeight="1">
      <c r="A145" s="575" t="s">
        <v>340</v>
      </c>
      <c r="B145" s="575" t="s">
        <v>1525</v>
      </c>
      <c r="C145" s="576">
        <v>42495</v>
      </c>
      <c r="D145" s="616" t="s">
        <v>1821</v>
      </c>
      <c r="E145" s="616"/>
      <c r="F145" s="616" t="s">
        <v>1822</v>
      </c>
      <c r="G145" s="617" t="s">
        <v>1528</v>
      </c>
      <c r="H145" s="618" t="s">
        <v>206</v>
      </c>
      <c r="I145" s="619" t="s">
        <v>207</v>
      </c>
      <c r="J145" s="617" t="s">
        <v>1529</v>
      </c>
      <c r="K145" s="620">
        <v>1</v>
      </c>
      <c r="L145" s="616" t="s">
        <v>1823</v>
      </c>
      <c r="M145" s="616" t="s">
        <v>1824</v>
      </c>
      <c r="N145" s="617" t="s">
        <v>1532</v>
      </c>
      <c r="O145" s="621" t="s">
        <v>1321</v>
      </c>
      <c r="P145" s="622" t="s">
        <v>1533</v>
      </c>
      <c r="Q145" s="617" t="s">
        <v>1792</v>
      </c>
      <c r="R145" s="610" t="s">
        <v>1825</v>
      </c>
      <c r="S145" s="623" t="s">
        <v>1826</v>
      </c>
      <c r="T145" s="575"/>
    </row>
    <row r="146" spans="1:20" ht="18.75" customHeight="1">
      <c r="A146" s="575" t="s">
        <v>340</v>
      </c>
      <c r="B146" s="575" t="s">
        <v>1525</v>
      </c>
      <c r="C146" s="576">
        <v>42495</v>
      </c>
      <c r="D146" s="640">
        <v>-1065</v>
      </c>
      <c r="E146" s="640"/>
      <c r="F146" s="616" t="s">
        <v>1827</v>
      </c>
      <c r="G146" s="616" t="s">
        <v>1708</v>
      </c>
      <c r="H146" s="618" t="s">
        <v>208</v>
      </c>
      <c r="I146" s="582" t="s">
        <v>1828</v>
      </c>
      <c r="J146" s="616" t="s">
        <v>1829</v>
      </c>
      <c r="K146" s="641">
        <v>-1</v>
      </c>
      <c r="L146" s="616" t="s">
        <v>1762</v>
      </c>
      <c r="M146" s="616" t="s">
        <v>1763</v>
      </c>
      <c r="N146" s="616" t="s">
        <v>1830</v>
      </c>
      <c r="O146" s="621" t="s">
        <v>1263</v>
      </c>
      <c r="P146" s="622" t="s">
        <v>1533</v>
      </c>
      <c r="Q146" s="616" t="s">
        <v>1831</v>
      </c>
      <c r="R146" s="610" t="s">
        <v>1832</v>
      </c>
      <c r="S146" s="623" t="s">
        <v>1833</v>
      </c>
      <c r="T146" s="575"/>
    </row>
    <row r="147" spans="1:20" ht="18.75" customHeight="1">
      <c r="A147" s="575" t="s">
        <v>340</v>
      </c>
      <c r="B147" s="575" t="s">
        <v>1525</v>
      </c>
      <c r="C147" s="576">
        <v>42495</v>
      </c>
      <c r="D147" s="640">
        <v>-1066</v>
      </c>
      <c r="E147" s="640"/>
      <c r="F147" s="616" t="s">
        <v>1834</v>
      </c>
      <c r="G147" s="616" t="s">
        <v>1708</v>
      </c>
      <c r="H147" s="618" t="s">
        <v>211</v>
      </c>
      <c r="I147" s="619" t="s">
        <v>212</v>
      </c>
      <c r="J147" s="616" t="s">
        <v>1829</v>
      </c>
      <c r="K147" s="641">
        <v>-1</v>
      </c>
      <c r="L147" s="616" t="s">
        <v>1835</v>
      </c>
      <c r="M147" s="616" t="s">
        <v>1836</v>
      </c>
      <c r="N147" s="616" t="s">
        <v>1830</v>
      </c>
      <c r="O147" s="621" t="s">
        <v>1263</v>
      </c>
      <c r="P147" s="622" t="s">
        <v>1533</v>
      </c>
      <c r="Q147" s="616" t="s">
        <v>1831</v>
      </c>
      <c r="R147" s="610" t="s">
        <v>1680</v>
      </c>
      <c r="S147" s="623" t="s">
        <v>1837</v>
      </c>
      <c r="T147" s="638"/>
    </row>
    <row r="148" spans="1:20" ht="18.75" customHeight="1">
      <c r="A148" s="575" t="s">
        <v>340</v>
      </c>
      <c r="B148" s="575" t="s">
        <v>1525</v>
      </c>
      <c r="C148" s="576">
        <v>42495</v>
      </c>
      <c r="D148" s="640">
        <v>-1067</v>
      </c>
      <c r="E148" s="640"/>
      <c r="F148" s="616" t="s">
        <v>1838</v>
      </c>
      <c r="G148" s="616" t="s">
        <v>1708</v>
      </c>
      <c r="H148" s="618" t="s">
        <v>1839</v>
      </c>
      <c r="I148" s="619" t="s">
        <v>214</v>
      </c>
      <c r="J148" s="616" t="s">
        <v>1829</v>
      </c>
      <c r="K148" s="641">
        <v>-1</v>
      </c>
      <c r="L148" s="616" t="s">
        <v>1530</v>
      </c>
      <c r="M148" s="616" t="s">
        <v>1531</v>
      </c>
      <c r="N148" s="616" t="s">
        <v>1830</v>
      </c>
      <c r="O148" s="621" t="s">
        <v>1263</v>
      </c>
      <c r="P148" s="622" t="s">
        <v>1533</v>
      </c>
      <c r="Q148" s="616" t="s">
        <v>1831</v>
      </c>
      <c r="R148" s="610" t="s">
        <v>1840</v>
      </c>
      <c r="S148" s="623" t="s">
        <v>1841</v>
      </c>
      <c r="T148" s="575"/>
    </row>
    <row r="149" spans="1:20" ht="18.75" customHeight="1">
      <c r="A149" s="575" t="s">
        <v>340</v>
      </c>
      <c r="B149" s="575" t="s">
        <v>1525</v>
      </c>
      <c r="C149" s="576">
        <v>42495</v>
      </c>
      <c r="D149" s="640">
        <v>-1068</v>
      </c>
      <c r="E149" s="640"/>
      <c r="F149" s="616" t="s">
        <v>1842</v>
      </c>
      <c r="G149" s="616" t="s">
        <v>1708</v>
      </c>
      <c r="H149" s="618" t="s">
        <v>215</v>
      </c>
      <c r="I149" s="619" t="s">
        <v>216</v>
      </c>
      <c r="J149" s="616" t="s">
        <v>1829</v>
      </c>
      <c r="K149" s="641">
        <v>-1</v>
      </c>
      <c r="L149" s="616" t="s">
        <v>1646</v>
      </c>
      <c r="M149" s="616" t="s">
        <v>1647</v>
      </c>
      <c r="N149" s="616" t="s">
        <v>1830</v>
      </c>
      <c r="O149" s="621" t="s">
        <v>1263</v>
      </c>
      <c r="P149" s="622" t="s">
        <v>1533</v>
      </c>
      <c r="Q149" s="616" t="s">
        <v>1831</v>
      </c>
      <c r="R149" s="610" t="s">
        <v>1843</v>
      </c>
      <c r="S149" s="623" t="s">
        <v>418</v>
      </c>
      <c r="T149" s="575"/>
    </row>
    <row r="150" spans="1:20" ht="18.75" customHeight="1">
      <c r="A150" s="575" t="s">
        <v>340</v>
      </c>
      <c r="B150" s="575" t="s">
        <v>1525</v>
      </c>
      <c r="C150" s="576">
        <v>42495</v>
      </c>
      <c r="D150" s="640">
        <v>-1069</v>
      </c>
      <c r="E150" s="640"/>
      <c r="F150" s="616" t="s">
        <v>1760</v>
      </c>
      <c r="G150" s="616" t="s">
        <v>1708</v>
      </c>
      <c r="H150" s="634" t="s">
        <v>1760</v>
      </c>
      <c r="I150" s="582" t="s">
        <v>1761</v>
      </c>
      <c r="J150" s="616" t="s">
        <v>1829</v>
      </c>
      <c r="K150" s="641">
        <v>-1</v>
      </c>
      <c r="L150" s="616" t="s">
        <v>1762</v>
      </c>
      <c r="M150" s="616" t="s">
        <v>1763</v>
      </c>
      <c r="N150" s="616" t="s">
        <v>1830</v>
      </c>
      <c r="O150" s="621" t="s">
        <v>1263</v>
      </c>
      <c r="P150" s="622" t="s">
        <v>1533</v>
      </c>
      <c r="Q150" s="616" t="s">
        <v>1844</v>
      </c>
      <c r="R150" s="610" t="s">
        <v>1832</v>
      </c>
      <c r="S150" s="623" t="s">
        <v>1845</v>
      </c>
      <c r="T150" s="638"/>
    </row>
    <row r="151" spans="1:20" ht="18.75" customHeight="1">
      <c r="A151" s="575" t="s">
        <v>340</v>
      </c>
      <c r="B151" s="575" t="s">
        <v>1525</v>
      </c>
      <c r="C151" s="576">
        <v>42495</v>
      </c>
      <c r="D151" s="640">
        <v>-1070</v>
      </c>
      <c r="E151" s="640"/>
      <c r="F151" s="616" t="s">
        <v>1629</v>
      </c>
      <c r="G151" s="616" t="s">
        <v>1708</v>
      </c>
      <c r="H151" s="634" t="s">
        <v>1629</v>
      </c>
      <c r="I151" s="631" t="s">
        <v>1846</v>
      </c>
      <c r="J151" s="616" t="s">
        <v>1829</v>
      </c>
      <c r="K151" s="641">
        <v>-1</v>
      </c>
      <c r="L151" s="616" t="s">
        <v>1835</v>
      </c>
      <c r="M151" s="616" t="s">
        <v>1836</v>
      </c>
      <c r="N151" s="616" t="s">
        <v>1830</v>
      </c>
      <c r="O151" s="621" t="s">
        <v>1263</v>
      </c>
      <c r="P151" s="622" t="s">
        <v>1533</v>
      </c>
      <c r="Q151" s="616" t="s">
        <v>1844</v>
      </c>
      <c r="R151" s="610"/>
      <c r="S151" s="623"/>
      <c r="T151" s="638" t="s">
        <v>1280</v>
      </c>
    </row>
    <row r="152" spans="1:20" ht="18.75" customHeight="1">
      <c r="A152" s="575" t="s">
        <v>340</v>
      </c>
      <c r="B152" s="575" t="s">
        <v>1525</v>
      </c>
      <c r="C152" s="576">
        <v>42495</v>
      </c>
      <c r="D152" s="640">
        <v>-1071</v>
      </c>
      <c r="E152" s="640"/>
      <c r="F152" s="616" t="s">
        <v>1847</v>
      </c>
      <c r="G152" s="616" t="s">
        <v>1708</v>
      </c>
      <c r="H152" s="634" t="s">
        <v>1847</v>
      </c>
      <c r="I152" s="631" t="s">
        <v>1848</v>
      </c>
      <c r="J152" s="616" t="s">
        <v>1829</v>
      </c>
      <c r="K152" s="641">
        <v>-1</v>
      </c>
      <c r="L152" s="616" t="s">
        <v>1646</v>
      </c>
      <c r="M152" s="616" t="s">
        <v>1647</v>
      </c>
      <c r="N152" s="616" t="s">
        <v>1830</v>
      </c>
      <c r="O152" s="621" t="s">
        <v>1263</v>
      </c>
      <c r="P152" s="622" t="s">
        <v>1533</v>
      </c>
      <c r="Q152" s="616" t="s">
        <v>1844</v>
      </c>
      <c r="R152" s="610"/>
      <c r="S152" s="623"/>
      <c r="T152" s="638" t="s">
        <v>1280</v>
      </c>
    </row>
    <row r="153" spans="1:20" ht="18.75" customHeight="1">
      <c r="A153" s="575" t="s">
        <v>340</v>
      </c>
      <c r="B153" s="575" t="s">
        <v>1525</v>
      </c>
      <c r="C153" s="576">
        <v>42495</v>
      </c>
      <c r="D153" s="640">
        <v>-1072</v>
      </c>
      <c r="E153" s="640"/>
      <c r="F153" s="616" t="s">
        <v>1849</v>
      </c>
      <c r="G153" s="616" t="s">
        <v>1708</v>
      </c>
      <c r="H153" s="618" t="s">
        <v>1850</v>
      </c>
      <c r="I153" s="631" t="s">
        <v>1851</v>
      </c>
      <c r="J153" s="616" t="s">
        <v>1829</v>
      </c>
      <c r="K153" s="641">
        <v>-1</v>
      </c>
      <c r="L153" s="616" t="s">
        <v>1654</v>
      </c>
      <c r="M153" s="616" t="s">
        <v>1655</v>
      </c>
      <c r="N153" s="616" t="s">
        <v>1830</v>
      </c>
      <c r="O153" s="621" t="s">
        <v>1263</v>
      </c>
      <c r="P153" s="622" t="s">
        <v>1533</v>
      </c>
      <c r="Q153" s="616" t="s">
        <v>1844</v>
      </c>
      <c r="R153" s="610" t="s">
        <v>1843</v>
      </c>
      <c r="S153" s="623" t="s">
        <v>418</v>
      </c>
      <c r="T153" s="638"/>
    </row>
    <row r="154" spans="1:20" ht="18.75" customHeight="1">
      <c r="A154" s="575" t="s">
        <v>340</v>
      </c>
      <c r="B154" s="575" t="s">
        <v>1525</v>
      </c>
      <c r="C154" s="576">
        <v>42495</v>
      </c>
      <c r="D154" s="640">
        <v>-1073</v>
      </c>
      <c r="E154" s="640"/>
      <c r="F154" s="616" t="s">
        <v>1852</v>
      </c>
      <c r="G154" s="616" t="s">
        <v>1708</v>
      </c>
      <c r="H154" s="634" t="s">
        <v>1852</v>
      </c>
      <c r="I154" s="619" t="s">
        <v>226</v>
      </c>
      <c r="J154" s="616" t="s">
        <v>1829</v>
      </c>
      <c r="K154" s="641">
        <v>-1</v>
      </c>
      <c r="L154" s="616" t="s">
        <v>1640</v>
      </c>
      <c r="M154" s="616" t="s">
        <v>1641</v>
      </c>
      <c r="N154" s="616" t="s">
        <v>1830</v>
      </c>
      <c r="O154" s="621" t="s">
        <v>1263</v>
      </c>
      <c r="P154" s="622" t="s">
        <v>1533</v>
      </c>
      <c r="Q154" s="616" t="s">
        <v>1844</v>
      </c>
      <c r="R154" s="610" t="s">
        <v>1264</v>
      </c>
      <c r="S154" s="623" t="s">
        <v>1853</v>
      </c>
      <c r="T154" s="575"/>
    </row>
    <row r="155" spans="1:20" ht="18.75" customHeight="1">
      <c r="A155" s="575" t="s">
        <v>340</v>
      </c>
      <c r="B155" s="575" t="s">
        <v>1525</v>
      </c>
      <c r="C155" s="576">
        <v>42495</v>
      </c>
      <c r="D155" s="640">
        <v>-1074</v>
      </c>
      <c r="E155" s="640"/>
      <c r="F155" s="616" t="s">
        <v>1538</v>
      </c>
      <c r="G155" s="616" t="s">
        <v>1708</v>
      </c>
      <c r="H155" s="634" t="s">
        <v>1538</v>
      </c>
      <c r="I155" s="631" t="s">
        <v>1854</v>
      </c>
      <c r="J155" s="616" t="s">
        <v>1829</v>
      </c>
      <c r="K155" s="641">
        <v>-1</v>
      </c>
      <c r="L155" s="616" t="s">
        <v>1539</v>
      </c>
      <c r="M155" s="616" t="s">
        <v>1540</v>
      </c>
      <c r="N155" s="616" t="s">
        <v>1830</v>
      </c>
      <c r="O155" s="621" t="s">
        <v>1263</v>
      </c>
      <c r="P155" s="622" t="s">
        <v>1533</v>
      </c>
      <c r="Q155" s="616" t="s">
        <v>1844</v>
      </c>
      <c r="R155" s="597"/>
      <c r="S155" s="597"/>
      <c r="T155" s="575" t="s">
        <v>1280</v>
      </c>
    </row>
    <row r="156" spans="1:20" ht="18.75" customHeight="1">
      <c r="A156" s="575" t="s">
        <v>340</v>
      </c>
      <c r="B156" s="575" t="s">
        <v>1525</v>
      </c>
      <c r="C156" s="576">
        <v>42495</v>
      </c>
      <c r="D156" s="640">
        <v>-1075</v>
      </c>
      <c r="E156" s="640"/>
      <c r="F156" s="616" t="s">
        <v>1855</v>
      </c>
      <c r="G156" s="616" t="s">
        <v>1708</v>
      </c>
      <c r="H156" s="618" t="s">
        <v>227</v>
      </c>
      <c r="I156" s="619" t="s">
        <v>228</v>
      </c>
      <c r="J156" s="616" t="s">
        <v>1829</v>
      </c>
      <c r="K156" s="641">
        <v>-1</v>
      </c>
      <c r="L156" s="616" t="s">
        <v>1856</v>
      </c>
      <c r="M156" s="616" t="s">
        <v>1857</v>
      </c>
      <c r="N156" s="616" t="s">
        <v>1830</v>
      </c>
      <c r="O156" s="621" t="s">
        <v>1483</v>
      </c>
      <c r="P156" s="622" t="s">
        <v>1533</v>
      </c>
      <c r="Q156" s="616" t="s">
        <v>1844</v>
      </c>
      <c r="R156" s="610" t="s">
        <v>1858</v>
      </c>
      <c r="S156" s="623" t="s">
        <v>418</v>
      </c>
      <c r="T156" s="575"/>
    </row>
    <row r="157" spans="1:20" ht="18.75" customHeight="1">
      <c r="A157" s="575" t="s">
        <v>340</v>
      </c>
      <c r="B157" s="575" t="s">
        <v>1525</v>
      </c>
      <c r="C157" s="576">
        <v>42495</v>
      </c>
      <c r="D157" s="640">
        <v>-1076</v>
      </c>
      <c r="E157" s="640"/>
      <c r="F157" s="616" t="s">
        <v>1859</v>
      </c>
      <c r="G157" s="616" t="s">
        <v>1708</v>
      </c>
      <c r="H157" s="618" t="s">
        <v>230</v>
      </c>
      <c r="I157" s="619" t="s">
        <v>231</v>
      </c>
      <c r="J157" s="616" t="s">
        <v>1829</v>
      </c>
      <c r="K157" s="641">
        <v>-1</v>
      </c>
      <c r="L157" s="616" t="s">
        <v>1530</v>
      </c>
      <c r="M157" s="616" t="s">
        <v>1531</v>
      </c>
      <c r="N157" s="616" t="s">
        <v>1830</v>
      </c>
      <c r="O157" s="621" t="s">
        <v>1263</v>
      </c>
      <c r="P157" s="622" t="s">
        <v>1533</v>
      </c>
      <c r="Q157" s="616" t="s">
        <v>1860</v>
      </c>
      <c r="R157" s="597" t="s">
        <v>1656</v>
      </c>
      <c r="S157" s="623" t="s">
        <v>1861</v>
      </c>
      <c r="T157" s="575"/>
    </row>
    <row r="158" spans="1:20" ht="18.75" customHeight="1">
      <c r="A158" s="575" t="s">
        <v>340</v>
      </c>
      <c r="B158" s="575" t="s">
        <v>1525</v>
      </c>
      <c r="C158" s="576">
        <v>42495</v>
      </c>
      <c r="D158" s="640">
        <v>-1077</v>
      </c>
      <c r="E158" s="640"/>
      <c r="F158" s="616" t="s">
        <v>1862</v>
      </c>
      <c r="G158" s="616" t="s">
        <v>1708</v>
      </c>
      <c r="H158" s="634" t="s">
        <v>1862</v>
      </c>
      <c r="I158" s="631" t="s">
        <v>1863</v>
      </c>
      <c r="J158" s="616" t="s">
        <v>1829</v>
      </c>
      <c r="K158" s="641">
        <v>-1</v>
      </c>
      <c r="L158" s="616" t="s">
        <v>1835</v>
      </c>
      <c r="M158" s="616" t="s">
        <v>1836</v>
      </c>
      <c r="N158" s="616" t="s">
        <v>1830</v>
      </c>
      <c r="O158" s="621" t="s">
        <v>1263</v>
      </c>
      <c r="P158" s="622" t="s">
        <v>1533</v>
      </c>
      <c r="Q158" s="616" t="s">
        <v>1860</v>
      </c>
      <c r="R158" s="610"/>
      <c r="S158" s="623"/>
      <c r="T158" s="638" t="s">
        <v>1280</v>
      </c>
    </row>
    <row r="159" spans="1:20" ht="18.75" customHeight="1">
      <c r="A159" s="575" t="s">
        <v>340</v>
      </c>
      <c r="B159" s="575" t="s">
        <v>1525</v>
      </c>
      <c r="C159" s="576">
        <v>42495</v>
      </c>
      <c r="D159" s="640">
        <v>-1078</v>
      </c>
      <c r="E159" s="640"/>
      <c r="F159" s="616" t="s">
        <v>1864</v>
      </c>
      <c r="G159" s="616" t="s">
        <v>1708</v>
      </c>
      <c r="H159" s="618" t="s">
        <v>1865</v>
      </c>
      <c r="I159" s="582" t="s">
        <v>1866</v>
      </c>
      <c r="J159" s="616" t="s">
        <v>1829</v>
      </c>
      <c r="K159" s="641">
        <v>-1</v>
      </c>
      <c r="L159" s="616" t="s">
        <v>1867</v>
      </c>
      <c r="M159" s="616" t="s">
        <v>1868</v>
      </c>
      <c r="N159" s="616" t="s">
        <v>1830</v>
      </c>
      <c r="O159" s="621" t="s">
        <v>1263</v>
      </c>
      <c r="P159" s="622" t="s">
        <v>1533</v>
      </c>
      <c r="Q159" s="616" t="s">
        <v>1860</v>
      </c>
      <c r="R159" s="610" t="s">
        <v>1869</v>
      </c>
      <c r="S159" s="623" t="s">
        <v>1870</v>
      </c>
      <c r="T159" s="638"/>
    </row>
    <row r="160" spans="1:20" ht="18.75" customHeight="1">
      <c r="A160" s="575" t="s">
        <v>340</v>
      </c>
      <c r="B160" s="575" t="s">
        <v>1525</v>
      </c>
      <c r="C160" s="576">
        <v>42495</v>
      </c>
      <c r="D160" s="640">
        <v>-1079</v>
      </c>
      <c r="E160" s="640"/>
      <c r="F160" s="616" t="s">
        <v>1871</v>
      </c>
      <c r="G160" s="616" t="s">
        <v>1708</v>
      </c>
      <c r="H160" s="634" t="s">
        <v>1871</v>
      </c>
      <c r="I160" s="582" t="s">
        <v>1872</v>
      </c>
      <c r="J160" s="616" t="s">
        <v>1829</v>
      </c>
      <c r="K160" s="641">
        <v>-1</v>
      </c>
      <c r="L160" s="616" t="s">
        <v>1867</v>
      </c>
      <c r="M160" s="616" t="s">
        <v>1868</v>
      </c>
      <c r="N160" s="616" t="s">
        <v>1830</v>
      </c>
      <c r="O160" s="621" t="s">
        <v>1263</v>
      </c>
      <c r="P160" s="622" t="s">
        <v>1533</v>
      </c>
      <c r="Q160" s="616" t="s">
        <v>1860</v>
      </c>
      <c r="R160" s="610" t="s">
        <v>1869</v>
      </c>
      <c r="S160" s="623" t="s">
        <v>1873</v>
      </c>
      <c r="T160" s="638"/>
    </row>
    <row r="161" spans="1:20" ht="18.75" customHeight="1">
      <c r="A161" s="575" t="s">
        <v>340</v>
      </c>
      <c r="B161" s="575" t="s">
        <v>1525</v>
      </c>
      <c r="C161" s="576">
        <v>42495</v>
      </c>
      <c r="D161" s="640">
        <v>-1080</v>
      </c>
      <c r="E161" s="640"/>
      <c r="F161" s="616" t="s">
        <v>1874</v>
      </c>
      <c r="G161" s="616" t="s">
        <v>1708</v>
      </c>
      <c r="H161" s="634" t="s">
        <v>1874</v>
      </c>
      <c r="I161" s="631" t="s">
        <v>1875</v>
      </c>
      <c r="J161" s="616" t="s">
        <v>1829</v>
      </c>
      <c r="K161" s="641">
        <v>-1</v>
      </c>
      <c r="L161" s="616" t="s">
        <v>1835</v>
      </c>
      <c r="M161" s="616" t="s">
        <v>1836</v>
      </c>
      <c r="N161" s="616" t="s">
        <v>1830</v>
      </c>
      <c r="O161" s="621" t="s">
        <v>1263</v>
      </c>
      <c r="P161" s="622" t="s">
        <v>1533</v>
      </c>
      <c r="Q161" s="616" t="s">
        <v>1860</v>
      </c>
      <c r="R161" s="610"/>
      <c r="S161" s="623"/>
      <c r="T161" s="575" t="s">
        <v>1280</v>
      </c>
    </row>
    <row r="162" spans="1:20" ht="18.75" customHeight="1">
      <c r="A162" s="575" t="s">
        <v>340</v>
      </c>
      <c r="B162" s="575" t="s">
        <v>1525</v>
      </c>
      <c r="C162" s="576">
        <v>42495</v>
      </c>
      <c r="D162" s="640">
        <v>-1081</v>
      </c>
      <c r="E162" s="640"/>
      <c r="F162" s="616" t="s">
        <v>1876</v>
      </c>
      <c r="G162" s="616" t="s">
        <v>1708</v>
      </c>
      <c r="H162" s="618" t="s">
        <v>241</v>
      </c>
      <c r="I162" s="619" t="s">
        <v>242</v>
      </c>
      <c r="J162" s="616" t="s">
        <v>1829</v>
      </c>
      <c r="K162" s="641">
        <v>-1</v>
      </c>
      <c r="L162" s="616" t="s">
        <v>1877</v>
      </c>
      <c r="M162" s="616" t="s">
        <v>1878</v>
      </c>
      <c r="N162" s="616" t="s">
        <v>1830</v>
      </c>
      <c r="O162" s="621" t="s">
        <v>1263</v>
      </c>
      <c r="P162" s="622" t="s">
        <v>1533</v>
      </c>
      <c r="Q162" s="616" t="s">
        <v>1860</v>
      </c>
      <c r="R162" s="610"/>
      <c r="S162" s="623"/>
      <c r="T162" s="575" t="s">
        <v>1280</v>
      </c>
    </row>
    <row r="163" spans="1:20" ht="18.75" customHeight="1">
      <c r="A163" s="575" t="s">
        <v>340</v>
      </c>
      <c r="B163" s="575" t="s">
        <v>1525</v>
      </c>
      <c r="C163" s="576">
        <v>42495</v>
      </c>
      <c r="D163" s="640">
        <v>-1082</v>
      </c>
      <c r="E163" s="640"/>
      <c r="F163" s="616" t="s">
        <v>1879</v>
      </c>
      <c r="G163" s="616" t="s">
        <v>1708</v>
      </c>
      <c r="H163" s="634" t="s">
        <v>1879</v>
      </c>
      <c r="I163" s="631" t="s">
        <v>1880</v>
      </c>
      <c r="J163" s="616" t="s">
        <v>1829</v>
      </c>
      <c r="K163" s="641">
        <v>-1</v>
      </c>
      <c r="L163" s="616" t="s">
        <v>1881</v>
      </c>
      <c r="M163" s="616" t="s">
        <v>1882</v>
      </c>
      <c r="N163" s="616" t="s">
        <v>1830</v>
      </c>
      <c r="O163" s="621" t="s">
        <v>1263</v>
      </c>
      <c r="P163" s="622" t="s">
        <v>1533</v>
      </c>
      <c r="Q163" s="616" t="s">
        <v>1860</v>
      </c>
      <c r="R163" s="597" t="s">
        <v>1656</v>
      </c>
      <c r="S163" s="623" t="s">
        <v>1883</v>
      </c>
      <c r="T163" s="575"/>
    </row>
    <row r="164" spans="1:20" ht="18.75" customHeight="1">
      <c r="A164" s="575" t="s">
        <v>340</v>
      </c>
      <c r="B164" s="575" t="s">
        <v>1525</v>
      </c>
      <c r="C164" s="576">
        <v>42495</v>
      </c>
      <c r="D164" s="640">
        <v>-1083</v>
      </c>
      <c r="E164" s="640"/>
      <c r="F164" s="616" t="s">
        <v>1884</v>
      </c>
      <c r="G164" s="616" t="s">
        <v>1708</v>
      </c>
      <c r="H164" s="618" t="s">
        <v>1885</v>
      </c>
      <c r="I164" s="631" t="s">
        <v>1886</v>
      </c>
      <c r="J164" s="616" t="s">
        <v>1829</v>
      </c>
      <c r="K164" s="641">
        <v>-1</v>
      </c>
      <c r="L164" s="616" t="s">
        <v>1887</v>
      </c>
      <c r="M164" s="616" t="s">
        <v>1888</v>
      </c>
      <c r="N164" s="616" t="s">
        <v>1830</v>
      </c>
      <c r="O164" s="621" t="s">
        <v>1263</v>
      </c>
      <c r="P164" s="622" t="s">
        <v>1533</v>
      </c>
      <c r="Q164" s="616" t="s">
        <v>1860</v>
      </c>
      <c r="R164" s="597" t="s">
        <v>1656</v>
      </c>
      <c r="S164" s="623" t="s">
        <v>1889</v>
      </c>
      <c r="T164" s="575"/>
    </row>
    <row r="165" spans="1:20" ht="18.75" customHeight="1">
      <c r="A165" s="575" t="s">
        <v>340</v>
      </c>
      <c r="B165" s="575" t="s">
        <v>1525</v>
      </c>
      <c r="C165" s="576">
        <v>42495</v>
      </c>
      <c r="D165" s="640">
        <v>-1084</v>
      </c>
      <c r="E165" s="640"/>
      <c r="F165" s="616" t="s">
        <v>1890</v>
      </c>
      <c r="G165" s="616" t="s">
        <v>1708</v>
      </c>
      <c r="H165" s="634" t="s">
        <v>1890</v>
      </c>
      <c r="I165" s="619" t="s">
        <v>248</v>
      </c>
      <c r="J165" s="616" t="s">
        <v>1829</v>
      </c>
      <c r="K165" s="641">
        <v>-1</v>
      </c>
      <c r="L165" s="616" t="s">
        <v>1539</v>
      </c>
      <c r="M165" s="616" t="s">
        <v>1540</v>
      </c>
      <c r="N165" s="616" t="s">
        <v>1830</v>
      </c>
      <c r="O165" s="621" t="s">
        <v>1263</v>
      </c>
      <c r="P165" s="622" t="s">
        <v>1533</v>
      </c>
      <c r="Q165" s="616" t="s">
        <v>1860</v>
      </c>
      <c r="R165" s="610"/>
      <c r="S165" s="623"/>
      <c r="T165" s="575" t="s">
        <v>1280</v>
      </c>
    </row>
    <row r="166" spans="1:20" ht="18.75" customHeight="1">
      <c r="A166" s="575" t="s">
        <v>340</v>
      </c>
      <c r="B166" s="575" t="s">
        <v>1525</v>
      </c>
      <c r="C166" s="576">
        <v>42495</v>
      </c>
      <c r="D166" s="640">
        <v>-1085</v>
      </c>
      <c r="E166" s="640"/>
      <c r="F166" s="616" t="s">
        <v>1891</v>
      </c>
      <c r="G166" s="616" t="s">
        <v>1708</v>
      </c>
      <c r="H166" s="618" t="s">
        <v>249</v>
      </c>
      <c r="I166" s="619" t="s">
        <v>250</v>
      </c>
      <c r="J166" s="616" t="s">
        <v>1829</v>
      </c>
      <c r="K166" s="641">
        <v>-1</v>
      </c>
      <c r="L166" s="616" t="s">
        <v>1892</v>
      </c>
      <c r="M166" s="616" t="s">
        <v>1893</v>
      </c>
      <c r="N166" s="616" t="s">
        <v>1830</v>
      </c>
      <c r="O166" s="621" t="s">
        <v>1321</v>
      </c>
      <c r="P166" s="622" t="s">
        <v>1533</v>
      </c>
      <c r="Q166" s="616" t="s">
        <v>1860</v>
      </c>
      <c r="R166" s="610" t="s">
        <v>1894</v>
      </c>
      <c r="S166" s="623" t="s">
        <v>418</v>
      </c>
      <c r="T166" s="575"/>
    </row>
    <row r="167" spans="1:20" ht="18.75" customHeight="1">
      <c r="A167" s="575" t="s">
        <v>340</v>
      </c>
      <c r="B167" s="575" t="s">
        <v>1525</v>
      </c>
      <c r="C167" s="576">
        <v>42495</v>
      </c>
      <c r="D167" s="640">
        <v>-1086</v>
      </c>
      <c r="E167" s="640"/>
      <c r="F167" s="616" t="s">
        <v>1895</v>
      </c>
      <c r="G167" s="616" t="s">
        <v>1708</v>
      </c>
      <c r="H167" s="618" t="s">
        <v>251</v>
      </c>
      <c r="I167" s="619" t="s">
        <v>252</v>
      </c>
      <c r="J167" s="616" t="s">
        <v>1829</v>
      </c>
      <c r="K167" s="641">
        <v>-1</v>
      </c>
      <c r="L167" s="616" t="s">
        <v>1797</v>
      </c>
      <c r="M167" s="616" t="s">
        <v>1798</v>
      </c>
      <c r="N167" s="616" t="s">
        <v>1830</v>
      </c>
      <c r="O167" s="621" t="s">
        <v>1321</v>
      </c>
      <c r="P167" s="622" t="s">
        <v>1533</v>
      </c>
      <c r="Q167" s="616" t="s">
        <v>1860</v>
      </c>
      <c r="R167" s="610" t="s">
        <v>1896</v>
      </c>
      <c r="S167" s="623" t="s">
        <v>418</v>
      </c>
      <c r="T167" s="575"/>
    </row>
    <row r="168" spans="1:20" ht="18.75" customHeight="1">
      <c r="A168" s="575" t="s">
        <v>340</v>
      </c>
      <c r="B168" s="575" t="s">
        <v>1525</v>
      </c>
      <c r="C168" s="576">
        <v>42495</v>
      </c>
      <c r="D168" s="640">
        <v>-1087</v>
      </c>
      <c r="E168" s="640"/>
      <c r="F168" s="616" t="s">
        <v>1767</v>
      </c>
      <c r="G168" s="616" t="s">
        <v>1708</v>
      </c>
      <c r="H168" s="634" t="s">
        <v>1767</v>
      </c>
      <c r="I168" s="631" t="s">
        <v>1897</v>
      </c>
      <c r="J168" s="616" t="s">
        <v>1829</v>
      </c>
      <c r="K168" s="641">
        <v>-1</v>
      </c>
      <c r="L168" s="616" t="s">
        <v>1530</v>
      </c>
      <c r="M168" s="616" t="s">
        <v>1531</v>
      </c>
      <c r="N168" s="616" t="s">
        <v>1830</v>
      </c>
      <c r="O168" s="621" t="s">
        <v>1263</v>
      </c>
      <c r="P168" s="622" t="s">
        <v>1533</v>
      </c>
      <c r="Q168" s="616" t="s">
        <v>1898</v>
      </c>
      <c r="R168" s="610"/>
      <c r="S168" s="623"/>
      <c r="T168" s="575" t="s">
        <v>1280</v>
      </c>
    </row>
    <row r="169" spans="1:20" ht="18.75" customHeight="1">
      <c r="A169" s="575" t="s">
        <v>340</v>
      </c>
      <c r="B169" s="575" t="s">
        <v>1525</v>
      </c>
      <c r="C169" s="576">
        <v>42495</v>
      </c>
      <c r="D169" s="640">
        <v>-1088</v>
      </c>
      <c r="E169" s="640"/>
      <c r="F169" s="616" t="s">
        <v>1899</v>
      </c>
      <c r="G169" s="616" t="s">
        <v>1708</v>
      </c>
      <c r="H169" s="634" t="s">
        <v>1899</v>
      </c>
      <c r="I169" s="619" t="s">
        <v>255</v>
      </c>
      <c r="J169" s="616" t="s">
        <v>1829</v>
      </c>
      <c r="K169" s="641">
        <v>-1</v>
      </c>
      <c r="L169" s="616" t="s">
        <v>1835</v>
      </c>
      <c r="M169" s="616" t="s">
        <v>1836</v>
      </c>
      <c r="N169" s="616" t="s">
        <v>1830</v>
      </c>
      <c r="O169" s="621" t="s">
        <v>1263</v>
      </c>
      <c r="P169" s="622" t="s">
        <v>1533</v>
      </c>
      <c r="Q169" s="616" t="s">
        <v>1898</v>
      </c>
      <c r="R169" s="610" t="s">
        <v>1633</v>
      </c>
      <c r="S169" s="623" t="s">
        <v>1900</v>
      </c>
      <c r="T169" s="575"/>
    </row>
    <row r="170" spans="1:20" ht="18.75" customHeight="1">
      <c r="A170" s="575" t="s">
        <v>340</v>
      </c>
      <c r="B170" s="575" t="s">
        <v>1525</v>
      </c>
      <c r="C170" s="576">
        <v>42495</v>
      </c>
      <c r="D170" s="640">
        <v>-1089</v>
      </c>
      <c r="E170" s="640"/>
      <c r="F170" s="616" t="s">
        <v>1901</v>
      </c>
      <c r="G170" s="616" t="s">
        <v>1708</v>
      </c>
      <c r="H170" s="634" t="s">
        <v>1901</v>
      </c>
      <c r="I170" s="631" t="s">
        <v>1653</v>
      </c>
      <c r="J170" s="616" t="s">
        <v>1829</v>
      </c>
      <c r="K170" s="641">
        <v>-1</v>
      </c>
      <c r="L170" s="616" t="s">
        <v>1654</v>
      </c>
      <c r="M170" s="616" t="s">
        <v>1655</v>
      </c>
      <c r="N170" s="616" t="s">
        <v>1830</v>
      </c>
      <c r="O170" s="621" t="s">
        <v>1263</v>
      </c>
      <c r="P170" s="622" t="s">
        <v>1533</v>
      </c>
      <c r="Q170" s="616" t="s">
        <v>1898</v>
      </c>
      <c r="R170" s="597"/>
      <c r="S170" s="623"/>
      <c r="T170" s="575" t="s">
        <v>1280</v>
      </c>
    </row>
    <row r="171" spans="1:20" ht="18.75" customHeight="1">
      <c r="A171" s="575" t="s">
        <v>340</v>
      </c>
      <c r="B171" s="575" t="s">
        <v>1525</v>
      </c>
      <c r="C171" s="576">
        <v>42495</v>
      </c>
      <c r="D171" s="640">
        <v>-1090</v>
      </c>
      <c r="E171" s="640"/>
      <c r="F171" s="616" t="s">
        <v>1902</v>
      </c>
      <c r="G171" s="616" t="s">
        <v>1708</v>
      </c>
      <c r="H171" s="634" t="s">
        <v>1902</v>
      </c>
      <c r="I171" s="631" t="s">
        <v>1903</v>
      </c>
      <c r="J171" s="616" t="s">
        <v>1829</v>
      </c>
      <c r="K171" s="641">
        <v>-1</v>
      </c>
      <c r="L171" s="616" t="s">
        <v>1887</v>
      </c>
      <c r="M171" s="616" t="s">
        <v>1888</v>
      </c>
      <c r="N171" s="616" t="s">
        <v>1830</v>
      </c>
      <c r="O171" s="621" t="s">
        <v>1263</v>
      </c>
      <c r="P171" s="622" t="s">
        <v>1533</v>
      </c>
      <c r="Q171" s="616" t="s">
        <v>1898</v>
      </c>
      <c r="R171" s="610" t="s">
        <v>1648</v>
      </c>
      <c r="S171" s="623" t="s">
        <v>1904</v>
      </c>
      <c r="T171" s="575"/>
    </row>
    <row r="172" spans="1:20" ht="18.75" customHeight="1">
      <c r="A172" s="575" t="s">
        <v>340</v>
      </c>
      <c r="B172" s="575" t="s">
        <v>1525</v>
      </c>
      <c r="C172" s="576">
        <v>42495</v>
      </c>
      <c r="D172" s="640">
        <v>-1091</v>
      </c>
      <c r="E172" s="640"/>
      <c r="F172" s="616" t="s">
        <v>1905</v>
      </c>
      <c r="G172" s="616" t="s">
        <v>1708</v>
      </c>
      <c r="H172" s="618" t="s">
        <v>259</v>
      </c>
      <c r="I172" s="631" t="s">
        <v>1906</v>
      </c>
      <c r="J172" s="616" t="s">
        <v>1829</v>
      </c>
      <c r="K172" s="641">
        <v>-1</v>
      </c>
      <c r="L172" s="616" t="s">
        <v>1881</v>
      </c>
      <c r="M172" s="616" t="s">
        <v>1882</v>
      </c>
      <c r="N172" s="616" t="s">
        <v>1830</v>
      </c>
      <c r="O172" s="621" t="s">
        <v>1263</v>
      </c>
      <c r="P172" s="622" t="s">
        <v>1533</v>
      </c>
      <c r="Q172" s="616" t="s">
        <v>1898</v>
      </c>
      <c r="R172" s="597"/>
      <c r="S172" s="623"/>
      <c r="T172" s="575" t="s">
        <v>1280</v>
      </c>
    </row>
    <row r="173" spans="1:20" ht="18.75" customHeight="1">
      <c r="A173" s="575" t="s">
        <v>340</v>
      </c>
      <c r="B173" s="575" t="s">
        <v>1525</v>
      </c>
      <c r="C173" s="576">
        <v>42495</v>
      </c>
      <c r="D173" s="640">
        <v>-1092</v>
      </c>
      <c r="E173" s="640"/>
      <c r="F173" s="613" t="s">
        <v>1907</v>
      </c>
      <c r="G173" s="616" t="s">
        <v>1708</v>
      </c>
      <c r="H173" s="642" t="s">
        <v>1908</v>
      </c>
      <c r="I173" s="619" t="s">
        <v>262</v>
      </c>
      <c r="J173" s="616" t="s">
        <v>1829</v>
      </c>
      <c r="K173" s="641">
        <v>-1</v>
      </c>
      <c r="L173" s="616" t="s">
        <v>1909</v>
      </c>
      <c r="M173" s="616" t="s">
        <v>1910</v>
      </c>
      <c r="N173" s="616" t="s">
        <v>1830</v>
      </c>
      <c r="O173" s="621" t="s">
        <v>1321</v>
      </c>
      <c r="P173" s="622" t="s">
        <v>1533</v>
      </c>
      <c r="Q173" s="616" t="s">
        <v>1898</v>
      </c>
      <c r="R173" s="643" t="s">
        <v>1911</v>
      </c>
      <c r="S173" s="613" t="s">
        <v>1912</v>
      </c>
      <c r="T173" s="575"/>
    </row>
    <row r="174" spans="1:20" ht="18.75" customHeight="1">
      <c r="A174" s="575" t="s">
        <v>340</v>
      </c>
      <c r="B174" s="575" t="s">
        <v>1525</v>
      </c>
      <c r="C174" s="576">
        <v>42495</v>
      </c>
      <c r="D174" s="616" t="s">
        <v>1913</v>
      </c>
      <c r="E174" s="616"/>
      <c r="F174" s="616" t="s">
        <v>1914</v>
      </c>
      <c r="G174" s="617" t="s">
        <v>1528</v>
      </c>
      <c r="H174" s="634" t="s">
        <v>1914</v>
      </c>
      <c r="I174" s="631" t="s">
        <v>1915</v>
      </c>
      <c r="J174" s="617" t="s">
        <v>1529</v>
      </c>
      <c r="K174" s="620">
        <v>1</v>
      </c>
      <c r="L174" s="616" t="s">
        <v>1916</v>
      </c>
      <c r="M174" s="616" t="s">
        <v>1917</v>
      </c>
      <c r="N174" s="617" t="s">
        <v>1532</v>
      </c>
      <c r="O174" s="621" t="s">
        <v>1321</v>
      </c>
      <c r="P174" s="622" t="s">
        <v>1918</v>
      </c>
      <c r="Q174" s="617" t="s">
        <v>1919</v>
      </c>
      <c r="R174" s="610" t="s">
        <v>1920</v>
      </c>
      <c r="S174" s="623" t="s">
        <v>1921</v>
      </c>
      <c r="T174" s="575"/>
    </row>
    <row r="175" spans="1:20" ht="18.75" customHeight="1">
      <c r="A175" s="575" t="s">
        <v>340</v>
      </c>
      <c r="B175" s="575" t="s">
        <v>1525</v>
      </c>
      <c r="C175" s="576">
        <v>42495</v>
      </c>
      <c r="D175" s="617" t="s">
        <v>1922</v>
      </c>
      <c r="E175" s="617"/>
      <c r="F175" s="617" t="s">
        <v>1923</v>
      </c>
      <c r="G175" s="617" t="s">
        <v>1924</v>
      </c>
      <c r="H175" s="626" t="s">
        <v>269</v>
      </c>
      <c r="I175" s="627" t="s">
        <v>1925</v>
      </c>
      <c r="J175" s="617" t="s">
        <v>1529</v>
      </c>
      <c r="K175" s="620">
        <v>1</v>
      </c>
      <c r="L175" s="617" t="s">
        <v>1926</v>
      </c>
      <c r="M175" s="617" t="s">
        <v>1927</v>
      </c>
      <c r="N175" s="617" t="s">
        <v>1532</v>
      </c>
      <c r="O175" s="621" t="s">
        <v>1321</v>
      </c>
      <c r="P175" s="622" t="s">
        <v>1918</v>
      </c>
      <c r="Q175" s="617" t="s">
        <v>1919</v>
      </c>
      <c r="R175" s="628" t="s">
        <v>1928</v>
      </c>
      <c r="S175" s="629" t="s">
        <v>1929</v>
      </c>
      <c r="T175" s="575"/>
    </row>
    <row r="176" spans="1:20" ht="18.75" customHeight="1">
      <c r="A176" s="575" t="s">
        <v>340</v>
      </c>
      <c r="B176" s="575" t="s">
        <v>1525</v>
      </c>
      <c r="C176" s="576">
        <v>42495</v>
      </c>
      <c r="D176" s="617" t="s">
        <v>1930</v>
      </c>
      <c r="E176" s="617"/>
      <c r="F176" s="617" t="s">
        <v>1931</v>
      </c>
      <c r="G176" s="617" t="s">
        <v>1528</v>
      </c>
      <c r="H176" s="626" t="s">
        <v>273</v>
      </c>
      <c r="I176" s="627" t="s">
        <v>1932</v>
      </c>
      <c r="J176" s="617" t="s">
        <v>1529</v>
      </c>
      <c r="K176" s="620">
        <v>1</v>
      </c>
      <c r="L176" s="617" t="s">
        <v>1933</v>
      </c>
      <c r="M176" s="617" t="s">
        <v>1934</v>
      </c>
      <c r="N176" s="617" t="s">
        <v>1532</v>
      </c>
      <c r="O176" s="621" t="s">
        <v>1321</v>
      </c>
      <c r="P176" s="622" t="s">
        <v>1918</v>
      </c>
      <c r="Q176" s="617" t="s">
        <v>1919</v>
      </c>
      <c r="R176" s="628" t="s">
        <v>1935</v>
      </c>
      <c r="S176" s="629" t="s">
        <v>1936</v>
      </c>
      <c r="T176" s="575"/>
    </row>
    <row r="177" spans="1:20" ht="18.75" customHeight="1">
      <c r="A177" s="575" t="s">
        <v>340</v>
      </c>
      <c r="B177" s="575" t="s">
        <v>1525</v>
      </c>
      <c r="C177" s="576">
        <v>42495</v>
      </c>
      <c r="D177" s="616" t="s">
        <v>1937</v>
      </c>
      <c r="E177" s="616"/>
      <c r="F177" s="617" t="s">
        <v>1938</v>
      </c>
      <c r="G177" s="617" t="s">
        <v>1528</v>
      </c>
      <c r="H177" s="626" t="s">
        <v>276</v>
      </c>
      <c r="I177" s="627" t="s">
        <v>1939</v>
      </c>
      <c r="J177" s="617" t="s">
        <v>1529</v>
      </c>
      <c r="K177" s="620">
        <v>1</v>
      </c>
      <c r="L177" s="616" t="s">
        <v>1940</v>
      </c>
      <c r="M177" s="616" t="s">
        <v>1941</v>
      </c>
      <c r="N177" s="617" t="s">
        <v>1532</v>
      </c>
      <c r="O177" s="621" t="s">
        <v>1321</v>
      </c>
      <c r="P177" s="622" t="s">
        <v>1918</v>
      </c>
      <c r="Q177" s="617" t="s">
        <v>1919</v>
      </c>
      <c r="R177" s="628" t="s">
        <v>1942</v>
      </c>
      <c r="S177" s="629" t="s">
        <v>1943</v>
      </c>
      <c r="T177" s="575"/>
    </row>
    <row r="178" spans="1:20" ht="18.75" customHeight="1">
      <c r="A178" s="575" t="s">
        <v>340</v>
      </c>
      <c r="B178" s="575" t="s">
        <v>1525</v>
      </c>
      <c r="C178" s="576">
        <v>42495</v>
      </c>
      <c r="D178" s="616" t="s">
        <v>1944</v>
      </c>
      <c r="E178" s="616"/>
      <c r="F178" s="616" t="s">
        <v>1945</v>
      </c>
      <c r="G178" s="617" t="s">
        <v>1528</v>
      </c>
      <c r="H178" s="634" t="s">
        <v>1945</v>
      </c>
      <c r="I178" s="627" t="s">
        <v>1946</v>
      </c>
      <c r="J178" s="617" t="s">
        <v>1529</v>
      </c>
      <c r="K178" s="620">
        <v>1</v>
      </c>
      <c r="L178" s="617" t="s">
        <v>1947</v>
      </c>
      <c r="M178" s="617" t="s">
        <v>1948</v>
      </c>
      <c r="N178" s="617" t="s">
        <v>1949</v>
      </c>
      <c r="O178" s="644" t="s">
        <v>1483</v>
      </c>
      <c r="P178" s="622" t="s">
        <v>1950</v>
      </c>
      <c r="Q178" s="617" t="s">
        <v>1951</v>
      </c>
      <c r="R178" s="645" t="s">
        <v>1952</v>
      </c>
      <c r="S178" s="645" t="s">
        <v>418</v>
      </c>
      <c r="T178" s="575"/>
    </row>
    <row r="179" spans="1:20" ht="18.75" customHeight="1">
      <c r="A179" s="575" t="s">
        <v>340</v>
      </c>
      <c r="B179" s="575" t="s">
        <v>1525</v>
      </c>
      <c r="C179" s="576">
        <v>42495</v>
      </c>
      <c r="D179" s="616" t="s">
        <v>1953</v>
      </c>
      <c r="E179" s="616"/>
      <c r="F179" s="616" t="s">
        <v>1954</v>
      </c>
      <c r="G179" s="617" t="s">
        <v>1528</v>
      </c>
      <c r="H179" s="634" t="s">
        <v>1954</v>
      </c>
      <c r="I179" s="627" t="s">
        <v>1955</v>
      </c>
      <c r="J179" s="617" t="s">
        <v>1529</v>
      </c>
      <c r="K179" s="620">
        <v>1</v>
      </c>
      <c r="L179" s="617" t="s">
        <v>1956</v>
      </c>
      <c r="M179" s="617" t="s">
        <v>1957</v>
      </c>
      <c r="N179" s="617" t="s">
        <v>1949</v>
      </c>
      <c r="O179" s="644" t="s">
        <v>1483</v>
      </c>
      <c r="P179" s="622" t="s">
        <v>1950</v>
      </c>
      <c r="Q179" s="617" t="s">
        <v>1951</v>
      </c>
      <c r="R179" s="645" t="s">
        <v>1952</v>
      </c>
      <c r="S179" s="645" t="s">
        <v>418</v>
      </c>
      <c r="T179" s="575"/>
    </row>
    <row r="180" spans="1:20" ht="18.75" customHeight="1">
      <c r="A180" s="575" t="s">
        <v>340</v>
      </c>
      <c r="B180" s="575" t="s">
        <v>1525</v>
      </c>
      <c r="C180" s="576">
        <v>42495</v>
      </c>
      <c r="D180" s="616" t="s">
        <v>1958</v>
      </c>
      <c r="E180" s="616"/>
      <c r="F180" s="617" t="s">
        <v>1959</v>
      </c>
      <c r="G180" s="617" t="s">
        <v>1528</v>
      </c>
      <c r="H180" s="646" t="s">
        <v>1959</v>
      </c>
      <c r="I180" s="630" t="s">
        <v>288</v>
      </c>
      <c r="J180" s="617" t="s">
        <v>1529</v>
      </c>
      <c r="K180" s="620">
        <v>1</v>
      </c>
      <c r="L180" s="616" t="s">
        <v>1960</v>
      </c>
      <c r="M180" s="616" t="s">
        <v>1961</v>
      </c>
      <c r="N180" s="617" t="s">
        <v>1949</v>
      </c>
      <c r="O180" s="644" t="s">
        <v>1483</v>
      </c>
      <c r="P180" s="622" t="s">
        <v>1950</v>
      </c>
      <c r="Q180" s="617" t="s">
        <v>1962</v>
      </c>
      <c r="R180" s="645" t="s">
        <v>1952</v>
      </c>
      <c r="S180" s="645" t="s">
        <v>418</v>
      </c>
      <c r="T180" s="575"/>
    </row>
    <row r="181" spans="1:20" ht="18.75" customHeight="1">
      <c r="A181" s="575" t="s">
        <v>340</v>
      </c>
      <c r="B181" s="575" t="s">
        <v>1525</v>
      </c>
      <c r="C181" s="576">
        <v>42495</v>
      </c>
      <c r="D181" s="617" t="s">
        <v>1963</v>
      </c>
      <c r="E181" s="617"/>
      <c r="F181" s="617" t="s">
        <v>1964</v>
      </c>
      <c r="G181" s="617" t="s">
        <v>1528</v>
      </c>
      <c r="H181" s="646" t="s">
        <v>1964</v>
      </c>
      <c r="I181" s="627" t="s">
        <v>1965</v>
      </c>
      <c r="J181" s="617" t="s">
        <v>1529</v>
      </c>
      <c r="K181" s="620">
        <v>1</v>
      </c>
      <c r="L181" s="617" t="s">
        <v>1966</v>
      </c>
      <c r="M181" s="617" t="s">
        <v>1967</v>
      </c>
      <c r="N181" s="617" t="s">
        <v>1949</v>
      </c>
      <c r="O181" s="644" t="s">
        <v>1483</v>
      </c>
      <c r="P181" s="622" t="s">
        <v>1950</v>
      </c>
      <c r="Q181" s="617" t="s">
        <v>1962</v>
      </c>
      <c r="R181" s="645" t="s">
        <v>1952</v>
      </c>
      <c r="S181" s="645" t="s">
        <v>418</v>
      </c>
      <c r="T181" s="575"/>
    </row>
    <row r="182" spans="1:20" ht="18.75" customHeight="1">
      <c r="A182" s="575" t="s">
        <v>340</v>
      </c>
      <c r="B182" s="575" t="s">
        <v>1525</v>
      </c>
      <c r="C182" s="576">
        <v>42495</v>
      </c>
      <c r="D182" s="617" t="s">
        <v>1968</v>
      </c>
      <c r="E182" s="617"/>
      <c r="F182" s="617" t="s">
        <v>1969</v>
      </c>
      <c r="G182" s="617" t="s">
        <v>1528</v>
      </c>
      <c r="H182" s="646" t="s">
        <v>1969</v>
      </c>
      <c r="I182" s="627" t="s">
        <v>1970</v>
      </c>
      <c r="J182" s="617" t="s">
        <v>1529</v>
      </c>
      <c r="K182" s="620">
        <v>1</v>
      </c>
      <c r="L182" s="617" t="s">
        <v>1971</v>
      </c>
      <c r="M182" s="617" t="s">
        <v>1972</v>
      </c>
      <c r="N182" s="617" t="s">
        <v>1949</v>
      </c>
      <c r="O182" s="644" t="s">
        <v>1483</v>
      </c>
      <c r="P182" s="622" t="s">
        <v>1950</v>
      </c>
      <c r="Q182" s="617" t="s">
        <v>1962</v>
      </c>
      <c r="R182" s="645" t="s">
        <v>1952</v>
      </c>
      <c r="S182" s="645" t="s">
        <v>418</v>
      </c>
      <c r="T182" s="575"/>
    </row>
    <row r="183" spans="1:20" ht="18.75" customHeight="1">
      <c r="A183" s="575" t="s">
        <v>340</v>
      </c>
      <c r="B183" s="575" t="s">
        <v>1525</v>
      </c>
      <c r="C183" s="576">
        <v>42495</v>
      </c>
      <c r="D183" s="617" t="s">
        <v>1973</v>
      </c>
      <c r="E183" s="617"/>
      <c r="F183" s="617" t="s">
        <v>1974</v>
      </c>
      <c r="G183" s="617" t="s">
        <v>1528</v>
      </c>
      <c r="H183" s="646" t="s">
        <v>1974</v>
      </c>
      <c r="I183" s="627" t="s">
        <v>1975</v>
      </c>
      <c r="J183" s="617" t="s">
        <v>1529</v>
      </c>
      <c r="K183" s="620">
        <v>1</v>
      </c>
      <c r="L183" s="617" t="s">
        <v>1976</v>
      </c>
      <c r="M183" s="617" t="s">
        <v>1977</v>
      </c>
      <c r="N183" s="617" t="s">
        <v>1949</v>
      </c>
      <c r="O183" s="644" t="s">
        <v>1483</v>
      </c>
      <c r="P183" s="622" t="s">
        <v>1950</v>
      </c>
      <c r="Q183" s="617" t="s">
        <v>1978</v>
      </c>
      <c r="R183" s="631" t="s">
        <v>1979</v>
      </c>
      <c r="S183" s="645" t="s">
        <v>418</v>
      </c>
      <c r="T183" s="638"/>
    </row>
    <row r="184" spans="1:20" ht="18.75" customHeight="1">
      <c r="A184" s="575" t="s">
        <v>340</v>
      </c>
      <c r="B184" s="575" t="s">
        <v>1525</v>
      </c>
      <c r="C184" s="576">
        <v>42495</v>
      </c>
      <c r="D184" s="617" t="s">
        <v>1980</v>
      </c>
      <c r="E184" s="617"/>
      <c r="F184" s="617" t="s">
        <v>1981</v>
      </c>
      <c r="G184" s="617" t="s">
        <v>1528</v>
      </c>
      <c r="H184" s="646" t="s">
        <v>1981</v>
      </c>
      <c r="I184" s="627" t="s">
        <v>1982</v>
      </c>
      <c r="J184" s="617" t="s">
        <v>1529</v>
      </c>
      <c r="K184" s="620">
        <v>1</v>
      </c>
      <c r="L184" s="617" t="s">
        <v>1983</v>
      </c>
      <c r="M184" s="617" t="s">
        <v>1984</v>
      </c>
      <c r="N184" s="617" t="s">
        <v>1949</v>
      </c>
      <c r="O184" s="644" t="s">
        <v>1483</v>
      </c>
      <c r="P184" s="622" t="s">
        <v>1950</v>
      </c>
      <c r="Q184" s="617" t="s">
        <v>1978</v>
      </c>
      <c r="R184" s="631" t="s">
        <v>1979</v>
      </c>
      <c r="S184" s="645" t="s">
        <v>418</v>
      </c>
      <c r="T184" s="575"/>
    </row>
    <row r="185" spans="1:20" ht="18.75" customHeight="1">
      <c r="A185" s="575" t="s">
        <v>340</v>
      </c>
      <c r="B185" s="575" t="s">
        <v>1525</v>
      </c>
      <c r="C185" s="576">
        <v>42495</v>
      </c>
      <c r="D185" s="616" t="s">
        <v>1985</v>
      </c>
      <c r="E185" s="616"/>
      <c r="F185" s="616" t="s">
        <v>1986</v>
      </c>
      <c r="G185" s="617" t="s">
        <v>1528</v>
      </c>
      <c r="H185" s="634" t="s">
        <v>1986</v>
      </c>
      <c r="I185" s="631" t="s">
        <v>1987</v>
      </c>
      <c r="J185" s="617" t="s">
        <v>1529</v>
      </c>
      <c r="K185" s="620">
        <v>1</v>
      </c>
      <c r="L185" s="617" t="s">
        <v>1988</v>
      </c>
      <c r="M185" s="617" t="s">
        <v>1989</v>
      </c>
      <c r="N185" s="617" t="s">
        <v>1949</v>
      </c>
      <c r="O185" s="644" t="s">
        <v>1483</v>
      </c>
      <c r="P185" s="622" t="s">
        <v>1950</v>
      </c>
      <c r="Q185" s="617" t="s">
        <v>1670</v>
      </c>
      <c r="R185" s="645" t="s">
        <v>1952</v>
      </c>
      <c r="S185" s="645" t="s">
        <v>418</v>
      </c>
      <c r="T185" s="575"/>
    </row>
    <row r="186" spans="1:20" ht="18.75" customHeight="1">
      <c r="A186" s="575" t="s">
        <v>340</v>
      </c>
      <c r="B186" s="575" t="s">
        <v>1525</v>
      </c>
      <c r="C186" s="576">
        <v>42495</v>
      </c>
      <c r="D186" s="616" t="s">
        <v>1990</v>
      </c>
      <c r="E186" s="616"/>
      <c r="F186" s="616" t="s">
        <v>1991</v>
      </c>
      <c r="G186" s="617" t="s">
        <v>1528</v>
      </c>
      <c r="H186" s="634" t="s">
        <v>1991</v>
      </c>
      <c r="I186" s="631" t="s">
        <v>1992</v>
      </c>
      <c r="J186" s="617" t="s">
        <v>1529</v>
      </c>
      <c r="K186" s="620">
        <v>1</v>
      </c>
      <c r="L186" s="617" t="s">
        <v>1993</v>
      </c>
      <c r="M186" s="617" t="s">
        <v>1994</v>
      </c>
      <c r="N186" s="617" t="s">
        <v>1949</v>
      </c>
      <c r="O186" s="644" t="s">
        <v>1483</v>
      </c>
      <c r="P186" s="622" t="s">
        <v>1950</v>
      </c>
      <c r="Q186" s="617" t="s">
        <v>1670</v>
      </c>
      <c r="R186" s="645" t="s">
        <v>1952</v>
      </c>
      <c r="S186" s="645" t="s">
        <v>418</v>
      </c>
      <c r="T186" s="575"/>
    </row>
    <row r="187" spans="1:20" ht="18.75" customHeight="1">
      <c r="A187" s="575" t="s">
        <v>340</v>
      </c>
      <c r="B187" s="575" t="s">
        <v>1525</v>
      </c>
      <c r="C187" s="576">
        <v>42495</v>
      </c>
      <c r="D187" s="617" t="s">
        <v>1995</v>
      </c>
      <c r="E187" s="617"/>
      <c r="F187" s="617" t="s">
        <v>1996</v>
      </c>
      <c r="G187" s="617" t="s">
        <v>1528</v>
      </c>
      <c r="H187" s="646" t="s">
        <v>1996</v>
      </c>
      <c r="I187" s="627" t="s">
        <v>1997</v>
      </c>
      <c r="J187" s="617" t="s">
        <v>1529</v>
      </c>
      <c r="K187" s="620">
        <v>1</v>
      </c>
      <c r="L187" s="617" t="s">
        <v>1998</v>
      </c>
      <c r="M187" s="617" t="s">
        <v>1999</v>
      </c>
      <c r="N187" s="617" t="s">
        <v>1949</v>
      </c>
      <c r="O187" s="644" t="s">
        <v>1483</v>
      </c>
      <c r="P187" s="622" t="s">
        <v>1950</v>
      </c>
      <c r="Q187" s="617" t="s">
        <v>1670</v>
      </c>
      <c r="R187" s="645" t="s">
        <v>1952</v>
      </c>
      <c r="S187" s="645" t="s">
        <v>418</v>
      </c>
      <c r="T187" s="575"/>
    </row>
    <row r="188" spans="1:20" ht="18.75" customHeight="1">
      <c r="A188" s="575" t="s">
        <v>340</v>
      </c>
      <c r="B188" s="575" t="s">
        <v>1525</v>
      </c>
      <c r="C188" s="576">
        <v>42495</v>
      </c>
      <c r="D188" s="617" t="s">
        <v>2000</v>
      </c>
      <c r="E188" s="617"/>
      <c r="F188" s="617" t="s">
        <v>2001</v>
      </c>
      <c r="G188" s="617" t="s">
        <v>1528</v>
      </c>
      <c r="H188" s="646" t="s">
        <v>2001</v>
      </c>
      <c r="I188" s="627" t="s">
        <v>1965</v>
      </c>
      <c r="J188" s="617" t="s">
        <v>1529</v>
      </c>
      <c r="K188" s="620">
        <v>1</v>
      </c>
      <c r="L188" s="617" t="s">
        <v>1966</v>
      </c>
      <c r="M188" s="617" t="s">
        <v>1967</v>
      </c>
      <c r="N188" s="617" t="s">
        <v>1949</v>
      </c>
      <c r="O188" s="644" t="s">
        <v>1483</v>
      </c>
      <c r="P188" s="622" t="s">
        <v>1950</v>
      </c>
      <c r="Q188" s="617" t="s">
        <v>1670</v>
      </c>
      <c r="R188" s="645" t="s">
        <v>1952</v>
      </c>
      <c r="S188" s="645" t="s">
        <v>418</v>
      </c>
      <c r="T188" s="575"/>
    </row>
    <row r="189" spans="1:20" ht="18.75" customHeight="1">
      <c r="A189" s="575" t="s">
        <v>340</v>
      </c>
      <c r="B189" s="575" t="s">
        <v>1525</v>
      </c>
      <c r="C189" s="576">
        <v>42495</v>
      </c>
      <c r="D189" s="617" t="s">
        <v>2002</v>
      </c>
      <c r="E189" s="617"/>
      <c r="F189" s="617" t="s">
        <v>2003</v>
      </c>
      <c r="G189" s="617" t="s">
        <v>1528</v>
      </c>
      <c r="H189" s="646" t="s">
        <v>2003</v>
      </c>
      <c r="I189" s="627" t="s">
        <v>1970</v>
      </c>
      <c r="J189" s="617" t="s">
        <v>1529</v>
      </c>
      <c r="K189" s="620">
        <v>1</v>
      </c>
      <c r="L189" s="617" t="s">
        <v>1971</v>
      </c>
      <c r="M189" s="617" t="s">
        <v>1972</v>
      </c>
      <c r="N189" s="617" t="s">
        <v>1949</v>
      </c>
      <c r="O189" s="644" t="s">
        <v>1483</v>
      </c>
      <c r="P189" s="622" t="s">
        <v>1950</v>
      </c>
      <c r="Q189" s="617" t="s">
        <v>1670</v>
      </c>
      <c r="R189" s="645" t="s">
        <v>1952</v>
      </c>
      <c r="S189" s="645" t="s">
        <v>418</v>
      </c>
      <c r="T189" s="575"/>
    </row>
    <row r="190" spans="1:20" ht="18.75" customHeight="1">
      <c r="A190" s="575" t="s">
        <v>340</v>
      </c>
      <c r="B190" s="575" t="s">
        <v>1525</v>
      </c>
      <c r="C190" s="576">
        <v>42495</v>
      </c>
      <c r="D190" s="616" t="s">
        <v>2004</v>
      </c>
      <c r="E190" s="616"/>
      <c r="F190" s="616" t="s">
        <v>2005</v>
      </c>
      <c r="G190" s="617" t="s">
        <v>1528</v>
      </c>
      <c r="H190" s="634" t="s">
        <v>2005</v>
      </c>
      <c r="I190" s="627" t="s">
        <v>2006</v>
      </c>
      <c r="J190" s="617" t="s">
        <v>1529</v>
      </c>
      <c r="K190" s="620">
        <v>1</v>
      </c>
      <c r="L190" s="616" t="s">
        <v>2007</v>
      </c>
      <c r="M190" s="616" t="s">
        <v>2008</v>
      </c>
      <c r="N190" s="617" t="s">
        <v>1949</v>
      </c>
      <c r="O190" s="644" t="s">
        <v>1483</v>
      </c>
      <c r="P190" s="622" t="s">
        <v>1950</v>
      </c>
      <c r="Q190" s="617" t="s">
        <v>1962</v>
      </c>
      <c r="R190" s="645" t="s">
        <v>1952</v>
      </c>
      <c r="S190" s="645" t="s">
        <v>418</v>
      </c>
      <c r="T190" s="575"/>
    </row>
    <row r="191" spans="1:20" ht="18.75" customHeight="1">
      <c r="A191" s="575" t="s">
        <v>340</v>
      </c>
      <c r="B191" s="575" t="s">
        <v>1525</v>
      </c>
      <c r="C191" s="576">
        <v>42495</v>
      </c>
      <c r="D191" s="616" t="s">
        <v>2009</v>
      </c>
      <c r="E191" s="616"/>
      <c r="F191" s="616" t="s">
        <v>2010</v>
      </c>
      <c r="G191" s="617" t="s">
        <v>1528</v>
      </c>
      <c r="H191" s="634" t="s">
        <v>2010</v>
      </c>
      <c r="I191" s="627" t="s">
        <v>2011</v>
      </c>
      <c r="J191" s="617" t="s">
        <v>1529</v>
      </c>
      <c r="K191" s="620">
        <v>1</v>
      </c>
      <c r="L191" s="616" t="s">
        <v>2012</v>
      </c>
      <c r="M191" s="616" t="s">
        <v>2013</v>
      </c>
      <c r="N191" s="617" t="s">
        <v>1949</v>
      </c>
      <c r="O191" s="644" t="s">
        <v>1483</v>
      </c>
      <c r="P191" s="622" t="s">
        <v>1950</v>
      </c>
      <c r="Q191" s="617" t="s">
        <v>1962</v>
      </c>
      <c r="R191" s="645" t="s">
        <v>1952</v>
      </c>
      <c r="S191" s="645" t="s">
        <v>418</v>
      </c>
      <c r="T191" s="575"/>
    </row>
    <row r="192" spans="1:20" ht="18.75" customHeight="1">
      <c r="A192" s="575" t="s">
        <v>340</v>
      </c>
      <c r="B192" s="575" t="s">
        <v>1525</v>
      </c>
      <c r="C192" s="576">
        <v>42495</v>
      </c>
      <c r="D192" s="617" t="s">
        <v>2014</v>
      </c>
      <c r="E192" s="617"/>
      <c r="F192" s="617" t="s">
        <v>2015</v>
      </c>
      <c r="G192" s="617" t="s">
        <v>1528</v>
      </c>
      <c r="H192" s="646" t="s">
        <v>2015</v>
      </c>
      <c r="I192" s="627" t="s">
        <v>2016</v>
      </c>
      <c r="J192" s="617" t="s">
        <v>1529</v>
      </c>
      <c r="K192" s="620">
        <v>1</v>
      </c>
      <c r="L192" s="617" t="s">
        <v>1983</v>
      </c>
      <c r="M192" s="617" t="s">
        <v>1984</v>
      </c>
      <c r="N192" s="617" t="s">
        <v>1949</v>
      </c>
      <c r="O192" s="644" t="s">
        <v>1483</v>
      </c>
      <c r="P192" s="622" t="s">
        <v>1950</v>
      </c>
      <c r="Q192" s="617" t="s">
        <v>2017</v>
      </c>
      <c r="R192" s="645" t="s">
        <v>1952</v>
      </c>
      <c r="S192" s="645" t="s">
        <v>418</v>
      </c>
      <c r="T192" s="575"/>
    </row>
    <row r="193" spans="1:20" ht="18.75" customHeight="1">
      <c r="A193" s="575" t="s">
        <v>340</v>
      </c>
      <c r="B193" s="575" t="s">
        <v>1525</v>
      </c>
      <c r="C193" s="576">
        <v>42495</v>
      </c>
      <c r="D193" s="617" t="s">
        <v>2018</v>
      </c>
      <c r="E193" s="617"/>
      <c r="F193" s="617" t="s">
        <v>2019</v>
      </c>
      <c r="G193" s="617" t="s">
        <v>1528</v>
      </c>
      <c r="H193" s="646" t="s">
        <v>2019</v>
      </c>
      <c r="I193" s="627" t="s">
        <v>2020</v>
      </c>
      <c r="J193" s="617" t="s">
        <v>1529</v>
      </c>
      <c r="K193" s="620">
        <v>1</v>
      </c>
      <c r="L193" s="617" t="s">
        <v>1983</v>
      </c>
      <c r="M193" s="617" t="s">
        <v>1984</v>
      </c>
      <c r="N193" s="617" t="s">
        <v>1949</v>
      </c>
      <c r="O193" s="644" t="s">
        <v>1483</v>
      </c>
      <c r="P193" s="622" t="s">
        <v>1950</v>
      </c>
      <c r="Q193" s="617" t="s">
        <v>2017</v>
      </c>
      <c r="R193" s="645" t="s">
        <v>1952</v>
      </c>
      <c r="S193" s="645" t="s">
        <v>418</v>
      </c>
      <c r="T193" s="575"/>
    </row>
    <row r="194" spans="1:20" ht="18.75" customHeight="1">
      <c r="A194" s="575" t="s">
        <v>340</v>
      </c>
      <c r="B194" s="575" t="s">
        <v>1525</v>
      </c>
      <c r="C194" s="576">
        <v>42495</v>
      </c>
      <c r="D194" s="616" t="s">
        <v>2021</v>
      </c>
      <c r="E194" s="616"/>
      <c r="F194" s="616" t="s">
        <v>2022</v>
      </c>
      <c r="G194" s="617" t="s">
        <v>1528</v>
      </c>
      <c r="H194" s="634" t="s">
        <v>2022</v>
      </c>
      <c r="I194" s="631" t="s">
        <v>2023</v>
      </c>
      <c r="J194" s="617" t="s">
        <v>1529</v>
      </c>
      <c r="K194" s="620">
        <v>1</v>
      </c>
      <c r="L194" s="616" t="s">
        <v>2024</v>
      </c>
      <c r="M194" s="616" t="s">
        <v>2025</v>
      </c>
      <c r="N194" s="617" t="s">
        <v>1949</v>
      </c>
      <c r="O194" s="644" t="s">
        <v>1483</v>
      </c>
      <c r="P194" s="622" t="s">
        <v>1950</v>
      </c>
      <c r="Q194" s="617" t="s">
        <v>2026</v>
      </c>
      <c r="R194" s="645" t="s">
        <v>1952</v>
      </c>
      <c r="S194" s="645" t="s">
        <v>418</v>
      </c>
      <c r="T194" s="575"/>
    </row>
    <row r="195" spans="1:20" ht="18.75" customHeight="1">
      <c r="A195" s="575" t="s">
        <v>340</v>
      </c>
      <c r="B195" s="575" t="s">
        <v>1525</v>
      </c>
      <c r="C195" s="576">
        <v>42495</v>
      </c>
      <c r="D195" s="616" t="s">
        <v>2027</v>
      </c>
      <c r="E195" s="616"/>
      <c r="F195" s="616" t="s">
        <v>2028</v>
      </c>
      <c r="G195" s="617" t="s">
        <v>1528</v>
      </c>
      <c r="H195" s="634" t="s">
        <v>2028</v>
      </c>
      <c r="I195" s="631" t="s">
        <v>2029</v>
      </c>
      <c r="J195" s="617" t="s">
        <v>1529</v>
      </c>
      <c r="K195" s="620">
        <v>1</v>
      </c>
      <c r="L195" s="616" t="s">
        <v>2030</v>
      </c>
      <c r="M195" s="616" t="s">
        <v>2031</v>
      </c>
      <c r="N195" s="617" t="s">
        <v>1949</v>
      </c>
      <c r="O195" s="644" t="s">
        <v>1483</v>
      </c>
      <c r="P195" s="622" t="s">
        <v>1950</v>
      </c>
      <c r="Q195" s="617" t="s">
        <v>2026</v>
      </c>
      <c r="R195" s="645" t="s">
        <v>1952</v>
      </c>
      <c r="S195" s="645" t="s">
        <v>418</v>
      </c>
      <c r="T195" s="638"/>
    </row>
    <row r="196" spans="1:20" ht="18.75" customHeight="1">
      <c r="A196" s="575" t="s">
        <v>340</v>
      </c>
      <c r="B196" s="575" t="s">
        <v>1525</v>
      </c>
      <c r="C196" s="576">
        <v>42495</v>
      </c>
      <c r="D196" s="640">
        <v>-2018</v>
      </c>
      <c r="E196" s="640"/>
      <c r="F196" s="616" t="s">
        <v>2022</v>
      </c>
      <c r="G196" s="616" t="s">
        <v>1708</v>
      </c>
      <c r="H196" s="634" t="s">
        <v>2022</v>
      </c>
      <c r="I196" s="631" t="s">
        <v>2032</v>
      </c>
      <c r="J196" s="647" t="s">
        <v>1829</v>
      </c>
      <c r="K196" s="641">
        <v>-1</v>
      </c>
      <c r="L196" s="616" t="s">
        <v>2024</v>
      </c>
      <c r="M196" s="616" t="s">
        <v>2025</v>
      </c>
      <c r="N196" s="616" t="s">
        <v>2033</v>
      </c>
      <c r="O196" s="644" t="s">
        <v>1483</v>
      </c>
      <c r="P196" s="622" t="s">
        <v>1950</v>
      </c>
      <c r="Q196" s="616" t="s">
        <v>2034</v>
      </c>
      <c r="R196" s="645" t="s">
        <v>1952</v>
      </c>
      <c r="S196" s="645" t="s">
        <v>418</v>
      </c>
      <c r="T196" s="575"/>
    </row>
    <row r="197" spans="1:20" ht="18.75" customHeight="1">
      <c r="A197" s="575" t="s">
        <v>340</v>
      </c>
      <c r="B197" s="575" t="s">
        <v>1525</v>
      </c>
      <c r="C197" s="576">
        <v>42495</v>
      </c>
      <c r="D197" s="640">
        <v>-2019</v>
      </c>
      <c r="E197" s="640"/>
      <c r="F197" s="616" t="s">
        <v>2028</v>
      </c>
      <c r="G197" s="616" t="s">
        <v>1708</v>
      </c>
      <c r="H197" s="634" t="s">
        <v>2028</v>
      </c>
      <c r="I197" s="631" t="s">
        <v>2035</v>
      </c>
      <c r="J197" s="647" t="s">
        <v>1829</v>
      </c>
      <c r="K197" s="641">
        <v>-1</v>
      </c>
      <c r="L197" s="616" t="s">
        <v>2030</v>
      </c>
      <c r="M197" s="616" t="s">
        <v>2031</v>
      </c>
      <c r="N197" s="616" t="s">
        <v>2033</v>
      </c>
      <c r="O197" s="644" t="s">
        <v>1483</v>
      </c>
      <c r="P197" s="622" t="s">
        <v>1950</v>
      </c>
      <c r="Q197" s="616" t="s">
        <v>2034</v>
      </c>
      <c r="R197" s="645" t="s">
        <v>1952</v>
      </c>
      <c r="S197" s="645" t="s">
        <v>418</v>
      </c>
      <c r="T197" s="638"/>
    </row>
    <row r="198" spans="1:20" ht="18.75" customHeight="1">
      <c r="A198" s="575" t="s">
        <v>340</v>
      </c>
      <c r="B198" s="575" t="s">
        <v>1525</v>
      </c>
      <c r="C198" s="576">
        <v>42495</v>
      </c>
      <c r="D198" s="616" t="s">
        <v>2036</v>
      </c>
      <c r="E198" s="616"/>
      <c r="F198" s="617" t="s">
        <v>2037</v>
      </c>
      <c r="G198" s="629" t="s">
        <v>2038</v>
      </c>
      <c r="H198" s="646" t="s">
        <v>2037</v>
      </c>
      <c r="I198" s="627" t="s">
        <v>2039</v>
      </c>
      <c r="J198" s="648" t="s">
        <v>1529</v>
      </c>
      <c r="K198" s="620">
        <v>1</v>
      </c>
      <c r="L198" s="616" t="s">
        <v>1555</v>
      </c>
      <c r="M198" s="616" t="s">
        <v>2040</v>
      </c>
      <c r="N198" s="617" t="s">
        <v>2041</v>
      </c>
      <c r="O198" s="644" t="s">
        <v>1483</v>
      </c>
      <c r="P198" s="622" t="s">
        <v>2042</v>
      </c>
      <c r="Q198" s="617" t="s">
        <v>2043</v>
      </c>
      <c r="R198" s="649" t="s">
        <v>2044</v>
      </c>
      <c r="S198" s="650" t="s">
        <v>418</v>
      </c>
      <c r="T198" s="575"/>
    </row>
    <row r="199" spans="1:20" ht="18.75" customHeight="1">
      <c r="A199" s="575" t="s">
        <v>340</v>
      </c>
      <c r="B199" s="575" t="s">
        <v>1525</v>
      </c>
      <c r="C199" s="576">
        <v>42495</v>
      </c>
      <c r="D199" s="616" t="s">
        <v>2045</v>
      </c>
      <c r="E199" s="616"/>
      <c r="F199" s="617" t="s">
        <v>2046</v>
      </c>
      <c r="G199" s="629" t="s">
        <v>2038</v>
      </c>
      <c r="H199" s="626" t="s">
        <v>344</v>
      </c>
      <c r="I199" s="627" t="s">
        <v>2047</v>
      </c>
      <c r="J199" s="648" t="s">
        <v>1529</v>
      </c>
      <c r="K199" s="620">
        <v>1</v>
      </c>
      <c r="L199" s="616" t="s">
        <v>2048</v>
      </c>
      <c r="M199" s="616" t="s">
        <v>2049</v>
      </c>
      <c r="N199" s="617" t="s">
        <v>2041</v>
      </c>
      <c r="O199" s="644" t="s">
        <v>1483</v>
      </c>
      <c r="P199" s="622" t="s">
        <v>2042</v>
      </c>
      <c r="Q199" s="617" t="s">
        <v>2043</v>
      </c>
      <c r="R199" s="649" t="s">
        <v>2050</v>
      </c>
      <c r="S199" s="650" t="s">
        <v>418</v>
      </c>
      <c r="T199" s="651"/>
    </row>
    <row r="200" spans="1:20" ht="18.75" customHeight="1">
      <c r="A200" s="575" t="s">
        <v>340</v>
      </c>
      <c r="B200" s="575" t="s">
        <v>1525</v>
      </c>
      <c r="C200" s="576">
        <v>42495</v>
      </c>
      <c r="D200" s="635">
        <v>3002</v>
      </c>
      <c r="E200" s="635"/>
      <c r="F200" s="617" t="s">
        <v>2051</v>
      </c>
      <c r="G200" s="629" t="s">
        <v>2038</v>
      </c>
      <c r="H200" s="646" t="s">
        <v>2051</v>
      </c>
      <c r="I200" s="627" t="s">
        <v>2052</v>
      </c>
      <c r="J200" s="648" t="s">
        <v>1529</v>
      </c>
      <c r="K200" s="620">
        <v>1</v>
      </c>
      <c r="L200" s="617" t="s">
        <v>2053</v>
      </c>
      <c r="M200" s="617" t="s">
        <v>2054</v>
      </c>
      <c r="N200" s="617" t="s">
        <v>2041</v>
      </c>
      <c r="O200" s="644" t="s">
        <v>1483</v>
      </c>
      <c r="P200" s="622" t="s">
        <v>2042</v>
      </c>
      <c r="Q200" s="617" t="s">
        <v>2043</v>
      </c>
      <c r="R200" s="649" t="s">
        <v>2050</v>
      </c>
      <c r="S200" s="650" t="s">
        <v>418</v>
      </c>
      <c r="T200" s="651"/>
    </row>
    <row r="201" spans="1:20" ht="18.75" customHeight="1">
      <c r="A201" s="575" t="s">
        <v>340</v>
      </c>
      <c r="B201" s="575" t="s">
        <v>1525</v>
      </c>
      <c r="C201" s="576">
        <v>42495</v>
      </c>
      <c r="D201" s="616" t="s">
        <v>2055</v>
      </c>
      <c r="E201" s="616"/>
      <c r="F201" s="617" t="s">
        <v>2056</v>
      </c>
      <c r="G201" s="629" t="s">
        <v>2038</v>
      </c>
      <c r="H201" s="646" t="s">
        <v>2056</v>
      </c>
      <c r="I201" s="627" t="s">
        <v>2057</v>
      </c>
      <c r="J201" s="648" t="s">
        <v>1529</v>
      </c>
      <c r="K201" s="620">
        <v>1</v>
      </c>
      <c r="L201" s="616" t="s">
        <v>2058</v>
      </c>
      <c r="M201" s="616" t="s">
        <v>2059</v>
      </c>
      <c r="N201" s="617" t="s">
        <v>2041</v>
      </c>
      <c r="O201" s="644" t="s">
        <v>1483</v>
      </c>
      <c r="P201" s="622" t="s">
        <v>2042</v>
      </c>
      <c r="Q201" s="617" t="s">
        <v>2043</v>
      </c>
      <c r="R201" s="649" t="s">
        <v>2050</v>
      </c>
      <c r="S201" s="650" t="s">
        <v>418</v>
      </c>
      <c r="T201" s="651"/>
    </row>
    <row r="202" spans="1:20" ht="18.75" customHeight="1">
      <c r="A202" s="575" t="s">
        <v>340</v>
      </c>
      <c r="B202" s="575" t="s">
        <v>1525</v>
      </c>
      <c r="C202" s="576">
        <v>42495</v>
      </c>
      <c r="D202" s="635">
        <v>3004</v>
      </c>
      <c r="E202" s="635"/>
      <c r="F202" s="617" t="s">
        <v>2060</v>
      </c>
      <c r="G202" s="629" t="s">
        <v>2038</v>
      </c>
      <c r="H202" s="646" t="s">
        <v>2060</v>
      </c>
      <c r="I202" s="627" t="s">
        <v>2061</v>
      </c>
      <c r="J202" s="648" t="s">
        <v>1529</v>
      </c>
      <c r="K202" s="620">
        <v>1</v>
      </c>
      <c r="L202" s="617" t="s">
        <v>2053</v>
      </c>
      <c r="M202" s="617" t="s">
        <v>2054</v>
      </c>
      <c r="N202" s="617" t="s">
        <v>2041</v>
      </c>
      <c r="O202" s="644" t="s">
        <v>1483</v>
      </c>
      <c r="P202" s="622" t="s">
        <v>2042</v>
      </c>
      <c r="Q202" s="617" t="s">
        <v>2043</v>
      </c>
      <c r="R202" s="649" t="s">
        <v>2044</v>
      </c>
      <c r="S202" s="650" t="s">
        <v>418</v>
      </c>
      <c r="T202" s="638"/>
    </row>
    <row r="203" spans="1:20" ht="18.75" customHeight="1">
      <c r="A203" s="575" t="s">
        <v>340</v>
      </c>
      <c r="B203" s="575" t="s">
        <v>1525</v>
      </c>
      <c r="C203" s="576">
        <v>42495</v>
      </c>
      <c r="D203" s="635">
        <v>3005</v>
      </c>
      <c r="E203" s="635"/>
      <c r="F203" s="617" t="s">
        <v>2062</v>
      </c>
      <c r="G203" s="629" t="s">
        <v>2038</v>
      </c>
      <c r="H203" s="646" t="s">
        <v>2062</v>
      </c>
      <c r="I203" s="627" t="s">
        <v>2063</v>
      </c>
      <c r="J203" s="648" t="s">
        <v>1529</v>
      </c>
      <c r="K203" s="620">
        <v>1</v>
      </c>
      <c r="L203" s="617" t="s">
        <v>2064</v>
      </c>
      <c r="M203" s="617" t="s">
        <v>2065</v>
      </c>
      <c r="N203" s="617" t="s">
        <v>2041</v>
      </c>
      <c r="O203" s="644" t="s">
        <v>1483</v>
      </c>
      <c r="P203" s="622" t="s">
        <v>2042</v>
      </c>
      <c r="Q203" s="617" t="s">
        <v>2043</v>
      </c>
      <c r="R203" s="649" t="s">
        <v>2050</v>
      </c>
      <c r="S203" s="650" t="s">
        <v>418</v>
      </c>
      <c r="T203" s="651"/>
    </row>
    <row r="204" spans="1:20" ht="18.75" customHeight="1">
      <c r="A204" s="575" t="s">
        <v>340</v>
      </c>
      <c r="B204" s="575" t="s">
        <v>1525</v>
      </c>
      <c r="C204" s="576">
        <v>42495</v>
      </c>
      <c r="D204" s="616" t="s">
        <v>2066</v>
      </c>
      <c r="E204" s="616"/>
      <c r="F204" s="617" t="s">
        <v>2067</v>
      </c>
      <c r="G204" s="629" t="s">
        <v>2038</v>
      </c>
      <c r="H204" s="646" t="s">
        <v>2067</v>
      </c>
      <c r="I204" s="627" t="s">
        <v>2068</v>
      </c>
      <c r="J204" s="648" t="s">
        <v>2069</v>
      </c>
      <c r="K204" s="620">
        <v>1</v>
      </c>
      <c r="L204" s="616" t="s">
        <v>2070</v>
      </c>
      <c r="M204" s="616" t="s">
        <v>2071</v>
      </c>
      <c r="N204" s="617" t="s">
        <v>2041</v>
      </c>
      <c r="O204" s="644" t="s">
        <v>1483</v>
      </c>
      <c r="P204" s="622" t="s">
        <v>2042</v>
      </c>
      <c r="Q204" s="617" t="s">
        <v>2043</v>
      </c>
      <c r="R204" s="649" t="s">
        <v>2044</v>
      </c>
      <c r="S204" s="650" t="s">
        <v>418</v>
      </c>
      <c r="T204" s="575"/>
    </row>
    <row r="205" spans="1:20" ht="18.75" customHeight="1">
      <c r="A205" s="575" t="s">
        <v>340</v>
      </c>
      <c r="B205" s="575" t="s">
        <v>1525</v>
      </c>
      <c r="C205" s="576">
        <v>42495</v>
      </c>
      <c r="D205" s="616" t="s">
        <v>2072</v>
      </c>
      <c r="E205" s="616"/>
      <c r="F205" s="617" t="s">
        <v>2073</v>
      </c>
      <c r="G205" s="629" t="s">
        <v>2038</v>
      </c>
      <c r="H205" s="646" t="s">
        <v>2073</v>
      </c>
      <c r="I205" s="627" t="s">
        <v>2074</v>
      </c>
      <c r="J205" s="648" t="s">
        <v>2069</v>
      </c>
      <c r="K205" s="620">
        <v>1</v>
      </c>
      <c r="L205" s="616" t="s">
        <v>2075</v>
      </c>
      <c r="M205" s="616" t="s">
        <v>2076</v>
      </c>
      <c r="N205" s="617" t="s">
        <v>2041</v>
      </c>
      <c r="O205" s="644" t="s">
        <v>1483</v>
      </c>
      <c r="P205" s="622" t="s">
        <v>2042</v>
      </c>
      <c r="Q205" s="617" t="s">
        <v>2043</v>
      </c>
      <c r="R205" s="649" t="s">
        <v>2044</v>
      </c>
      <c r="S205" s="650" t="s">
        <v>418</v>
      </c>
      <c r="T205" s="575"/>
    </row>
    <row r="206" spans="1:20" ht="18.75" customHeight="1">
      <c r="A206" s="575" t="s">
        <v>340</v>
      </c>
      <c r="B206" s="575" t="s">
        <v>1525</v>
      </c>
      <c r="C206" s="576">
        <v>42495</v>
      </c>
      <c r="D206" s="640">
        <v>-3008</v>
      </c>
      <c r="E206" s="640"/>
      <c r="F206" s="800" t="s">
        <v>362</v>
      </c>
      <c r="G206" s="616" t="s">
        <v>1708</v>
      </c>
      <c r="H206" s="618" t="s">
        <v>2077</v>
      </c>
      <c r="I206" s="619" t="s">
        <v>363</v>
      </c>
      <c r="J206" s="647" t="s">
        <v>1829</v>
      </c>
      <c r="K206" s="641">
        <v>-1</v>
      </c>
      <c r="L206" s="616" t="s">
        <v>2078</v>
      </c>
      <c r="M206" s="616" t="s">
        <v>2079</v>
      </c>
      <c r="N206" s="616" t="s">
        <v>2080</v>
      </c>
      <c r="O206" s="644" t="s">
        <v>1483</v>
      </c>
      <c r="P206" s="622" t="s">
        <v>2042</v>
      </c>
      <c r="Q206" s="616" t="s">
        <v>2081</v>
      </c>
      <c r="R206" s="610" t="s">
        <v>2082</v>
      </c>
      <c r="S206" s="623" t="s">
        <v>2083</v>
      </c>
      <c r="T206" s="638"/>
    </row>
    <row r="207" spans="1:20" ht="18.75" customHeight="1">
      <c r="A207" s="575" t="s">
        <v>340</v>
      </c>
      <c r="B207" s="575" t="s">
        <v>1525</v>
      </c>
      <c r="C207" s="576">
        <v>42495</v>
      </c>
      <c r="D207" s="652" t="s">
        <v>2084</v>
      </c>
      <c r="E207" s="652"/>
      <c r="F207" s="652" t="s">
        <v>2085</v>
      </c>
      <c r="G207" s="653" t="s">
        <v>1528</v>
      </c>
      <c r="H207" s="654" t="s">
        <v>48</v>
      </c>
      <c r="I207" s="631" t="s">
        <v>2086</v>
      </c>
      <c r="J207" s="655" t="s">
        <v>1529</v>
      </c>
      <c r="K207" s="656">
        <v>1</v>
      </c>
      <c r="L207" s="652" t="s">
        <v>2087</v>
      </c>
      <c r="M207" s="652" t="s">
        <v>2088</v>
      </c>
      <c r="N207" s="653" t="s">
        <v>2089</v>
      </c>
      <c r="O207" s="657" t="s">
        <v>1218</v>
      </c>
      <c r="P207" s="622" t="s">
        <v>2090</v>
      </c>
      <c r="Q207" s="653" t="s">
        <v>2091</v>
      </c>
      <c r="R207" s="610" t="s">
        <v>2092</v>
      </c>
      <c r="S207" s="610" t="s">
        <v>2093</v>
      </c>
      <c r="T207" s="575"/>
    </row>
    <row r="208" spans="1:20" ht="18.75" customHeight="1">
      <c r="A208" s="575" t="s">
        <v>340</v>
      </c>
      <c r="B208" s="575" t="s">
        <v>1525</v>
      </c>
      <c r="C208" s="576">
        <v>42495</v>
      </c>
      <c r="D208" s="652" t="s">
        <v>2094</v>
      </c>
      <c r="E208" s="652"/>
      <c r="F208" s="652" t="s">
        <v>2095</v>
      </c>
      <c r="G208" s="652" t="s">
        <v>1708</v>
      </c>
      <c r="H208" s="654" t="s">
        <v>25</v>
      </c>
      <c r="I208" s="582" t="s">
        <v>2096</v>
      </c>
      <c r="J208" s="655" t="s">
        <v>1529</v>
      </c>
      <c r="K208" s="656">
        <v>1</v>
      </c>
      <c r="L208" s="652" t="s">
        <v>2097</v>
      </c>
      <c r="M208" s="652" t="s">
        <v>2098</v>
      </c>
      <c r="N208" s="653" t="s">
        <v>2089</v>
      </c>
      <c r="O208" s="657" t="s">
        <v>1218</v>
      </c>
      <c r="P208" s="622" t="s">
        <v>2090</v>
      </c>
      <c r="Q208" s="653" t="s">
        <v>2099</v>
      </c>
      <c r="R208" s="610" t="s">
        <v>2100</v>
      </c>
      <c r="S208" s="610" t="s">
        <v>2101</v>
      </c>
      <c r="T208" s="638"/>
    </row>
    <row r="209" spans="1:20" ht="18.75" customHeight="1">
      <c r="A209" s="575" t="s">
        <v>340</v>
      </c>
      <c r="B209" s="575" t="s">
        <v>1525</v>
      </c>
      <c r="C209" s="576">
        <v>42495</v>
      </c>
      <c r="D209" s="616" t="s">
        <v>2102</v>
      </c>
      <c r="E209" s="616"/>
      <c r="F209" s="616" t="s">
        <v>2103</v>
      </c>
      <c r="G209" s="616" t="s">
        <v>1708</v>
      </c>
      <c r="H209" s="618" t="s">
        <v>32</v>
      </c>
      <c r="I209" s="631" t="s">
        <v>2104</v>
      </c>
      <c r="J209" s="648" t="s">
        <v>2105</v>
      </c>
      <c r="K209" s="620">
        <v>1</v>
      </c>
      <c r="L209" s="616" t="s">
        <v>2106</v>
      </c>
      <c r="M209" s="616" t="s">
        <v>2107</v>
      </c>
      <c r="N209" s="617" t="s">
        <v>2089</v>
      </c>
      <c r="O209" s="657" t="s">
        <v>1218</v>
      </c>
      <c r="P209" s="622" t="s">
        <v>2090</v>
      </c>
      <c r="Q209" s="617" t="s">
        <v>2099</v>
      </c>
      <c r="R209" s="610" t="s">
        <v>2108</v>
      </c>
      <c r="S209" s="623" t="s">
        <v>2109</v>
      </c>
      <c r="T209" s="575"/>
    </row>
    <row r="210" spans="1:20" ht="18.75" customHeight="1">
      <c r="A210" s="575" t="s">
        <v>340</v>
      </c>
      <c r="B210" s="575" t="s">
        <v>1525</v>
      </c>
      <c r="C210" s="576">
        <v>42495</v>
      </c>
      <c r="D210" s="652" t="s">
        <v>2110</v>
      </c>
      <c r="E210" s="652"/>
      <c r="F210" s="652" t="s">
        <v>2111</v>
      </c>
      <c r="G210" s="653" t="s">
        <v>1528</v>
      </c>
      <c r="H210" s="654" t="s">
        <v>44</v>
      </c>
      <c r="I210" s="582" t="s">
        <v>2112</v>
      </c>
      <c r="J210" s="655" t="s">
        <v>1529</v>
      </c>
      <c r="K210" s="656">
        <v>1</v>
      </c>
      <c r="L210" s="652" t="s">
        <v>2113</v>
      </c>
      <c r="M210" s="652" t="s">
        <v>2114</v>
      </c>
      <c r="N210" s="653" t="s">
        <v>2089</v>
      </c>
      <c r="O210" s="657" t="s">
        <v>1218</v>
      </c>
      <c r="P210" s="622" t="s">
        <v>2090</v>
      </c>
      <c r="Q210" s="653" t="s">
        <v>2099</v>
      </c>
      <c r="R210" s="610" t="s">
        <v>2115</v>
      </c>
      <c r="S210" s="610" t="s">
        <v>2116</v>
      </c>
      <c r="T210" s="575"/>
    </row>
    <row r="211" spans="1:20" ht="18.75" customHeight="1">
      <c r="A211" s="575" t="s">
        <v>340</v>
      </c>
      <c r="B211" s="575" t="s">
        <v>1525</v>
      </c>
      <c r="C211" s="576">
        <v>42495</v>
      </c>
      <c r="D211" s="652" t="s">
        <v>2117</v>
      </c>
      <c r="E211" s="652"/>
      <c r="F211" s="652" t="s">
        <v>2118</v>
      </c>
      <c r="G211" s="652" t="s">
        <v>1708</v>
      </c>
      <c r="H211" s="654" t="s">
        <v>13</v>
      </c>
      <c r="I211" s="582" t="s">
        <v>2119</v>
      </c>
      <c r="J211" s="655" t="s">
        <v>1529</v>
      </c>
      <c r="K211" s="656">
        <v>1</v>
      </c>
      <c r="L211" s="652" t="s">
        <v>2120</v>
      </c>
      <c r="M211" s="652" t="s">
        <v>2121</v>
      </c>
      <c r="N211" s="653" t="s">
        <v>2089</v>
      </c>
      <c r="O211" s="657" t="s">
        <v>1218</v>
      </c>
      <c r="P211" s="622" t="s">
        <v>2090</v>
      </c>
      <c r="Q211" s="653" t="s">
        <v>2122</v>
      </c>
      <c r="R211" s="610" t="s">
        <v>2123</v>
      </c>
      <c r="S211" s="610" t="s">
        <v>2124</v>
      </c>
      <c r="T211" s="575"/>
    </row>
    <row r="212" spans="1:20" ht="18.75" customHeight="1">
      <c r="A212" s="575" t="s">
        <v>340</v>
      </c>
      <c r="B212" s="575" t="s">
        <v>1525</v>
      </c>
      <c r="C212" s="576">
        <v>42495</v>
      </c>
      <c r="D212" s="616" t="s">
        <v>2125</v>
      </c>
      <c r="E212" s="616"/>
      <c r="F212" s="616" t="s">
        <v>2126</v>
      </c>
      <c r="G212" s="616" t="s">
        <v>1708</v>
      </c>
      <c r="H212" s="618" t="s">
        <v>19</v>
      </c>
      <c r="I212" s="582" t="s">
        <v>2127</v>
      </c>
      <c r="J212" s="648" t="s">
        <v>1529</v>
      </c>
      <c r="K212" s="620">
        <v>1</v>
      </c>
      <c r="L212" s="616" t="s">
        <v>2120</v>
      </c>
      <c r="M212" s="616" t="s">
        <v>2121</v>
      </c>
      <c r="N212" s="617" t="s">
        <v>2089</v>
      </c>
      <c r="O212" s="657" t="s">
        <v>1218</v>
      </c>
      <c r="P212" s="622" t="s">
        <v>2090</v>
      </c>
      <c r="Q212" s="617" t="s">
        <v>2122</v>
      </c>
      <c r="R212" s="610" t="s">
        <v>2128</v>
      </c>
      <c r="S212" s="610" t="s">
        <v>2129</v>
      </c>
      <c r="T212" s="575"/>
    </row>
    <row r="213" spans="1:20" ht="18.75" customHeight="1">
      <c r="A213" s="575" t="s">
        <v>340</v>
      </c>
      <c r="B213" s="575" t="s">
        <v>1525</v>
      </c>
      <c r="C213" s="576">
        <v>42495</v>
      </c>
      <c r="D213" s="616" t="s">
        <v>2130</v>
      </c>
      <c r="E213" s="616"/>
      <c r="F213" s="616" t="s">
        <v>2131</v>
      </c>
      <c r="G213" s="616" t="s">
        <v>1708</v>
      </c>
      <c r="H213" s="618" t="s">
        <v>22</v>
      </c>
      <c r="I213" s="582" t="s">
        <v>2132</v>
      </c>
      <c r="J213" s="648" t="s">
        <v>1529</v>
      </c>
      <c r="K213" s="620">
        <v>1</v>
      </c>
      <c r="L213" s="616" t="s">
        <v>2133</v>
      </c>
      <c r="M213" s="616" t="s">
        <v>2134</v>
      </c>
      <c r="N213" s="617" t="s">
        <v>2089</v>
      </c>
      <c r="O213" s="657" t="s">
        <v>1218</v>
      </c>
      <c r="P213" s="622" t="s">
        <v>2090</v>
      </c>
      <c r="Q213" s="617" t="s">
        <v>2122</v>
      </c>
      <c r="R213" s="610" t="s">
        <v>2135</v>
      </c>
      <c r="S213" s="610" t="s">
        <v>2136</v>
      </c>
      <c r="T213" s="575"/>
    </row>
    <row r="214" spans="1:20" ht="18.75" customHeight="1">
      <c r="A214" s="575" t="s">
        <v>340</v>
      </c>
      <c r="B214" s="575" t="s">
        <v>1525</v>
      </c>
      <c r="C214" s="576">
        <v>42495</v>
      </c>
      <c r="D214" s="652" t="s">
        <v>2137</v>
      </c>
      <c r="E214" s="652"/>
      <c r="F214" s="652" t="s">
        <v>2138</v>
      </c>
      <c r="G214" s="652" t="s">
        <v>1708</v>
      </c>
      <c r="H214" s="654" t="s">
        <v>29</v>
      </c>
      <c r="I214" s="582" t="s">
        <v>2139</v>
      </c>
      <c r="J214" s="655" t="s">
        <v>1529</v>
      </c>
      <c r="K214" s="656">
        <v>1</v>
      </c>
      <c r="L214" s="652" t="s">
        <v>2140</v>
      </c>
      <c r="M214" s="652" t="s">
        <v>2141</v>
      </c>
      <c r="N214" s="653" t="s">
        <v>2089</v>
      </c>
      <c r="O214" s="657" t="s">
        <v>1218</v>
      </c>
      <c r="P214" s="622" t="s">
        <v>2090</v>
      </c>
      <c r="Q214" s="653" t="s">
        <v>2122</v>
      </c>
      <c r="R214" s="610" t="s">
        <v>2142</v>
      </c>
      <c r="S214" s="610" t="s">
        <v>2143</v>
      </c>
      <c r="T214" s="575"/>
    </row>
    <row r="215" spans="1:20" ht="18.75" customHeight="1">
      <c r="A215" s="575" t="s">
        <v>340</v>
      </c>
      <c r="B215" s="575" t="s">
        <v>1525</v>
      </c>
      <c r="C215" s="576">
        <v>42495</v>
      </c>
      <c r="D215" s="653" t="s">
        <v>2144</v>
      </c>
      <c r="E215" s="653"/>
      <c r="F215" s="653" t="s">
        <v>2145</v>
      </c>
      <c r="G215" s="653" t="s">
        <v>1528</v>
      </c>
      <c r="H215" s="658" t="s">
        <v>40</v>
      </c>
      <c r="I215" s="630" t="s">
        <v>41</v>
      </c>
      <c r="J215" s="655" t="s">
        <v>1529</v>
      </c>
      <c r="K215" s="656">
        <v>1</v>
      </c>
      <c r="L215" s="653" t="s">
        <v>2146</v>
      </c>
      <c r="M215" s="653" t="s">
        <v>2147</v>
      </c>
      <c r="N215" s="653" t="s">
        <v>2089</v>
      </c>
      <c r="O215" s="657" t="s">
        <v>1218</v>
      </c>
      <c r="P215" s="622" t="s">
        <v>2090</v>
      </c>
      <c r="Q215" s="653" t="s">
        <v>2148</v>
      </c>
      <c r="R215" s="628" t="s">
        <v>2149</v>
      </c>
      <c r="S215" s="628" t="s">
        <v>2150</v>
      </c>
      <c r="T215" s="575"/>
    </row>
    <row r="216" spans="1:20" ht="18.75" customHeight="1">
      <c r="A216" s="575" t="s">
        <v>340</v>
      </c>
      <c r="B216" s="575" t="s">
        <v>1525</v>
      </c>
      <c r="C216" s="576">
        <v>42495</v>
      </c>
      <c r="D216" s="616" t="s">
        <v>2151</v>
      </c>
      <c r="E216" s="616"/>
      <c r="F216" s="616" t="s">
        <v>2152</v>
      </c>
      <c r="G216" s="616" t="s">
        <v>1708</v>
      </c>
      <c r="H216" s="618" t="s">
        <v>36</v>
      </c>
      <c r="I216" s="582" t="s">
        <v>2153</v>
      </c>
      <c r="J216" s="648" t="s">
        <v>1529</v>
      </c>
      <c r="K216" s="620">
        <v>1</v>
      </c>
      <c r="L216" s="616" t="s">
        <v>2154</v>
      </c>
      <c r="M216" s="616" t="s">
        <v>2155</v>
      </c>
      <c r="N216" s="617" t="s">
        <v>2089</v>
      </c>
      <c r="O216" s="657" t="s">
        <v>1218</v>
      </c>
      <c r="P216" s="622" t="s">
        <v>2090</v>
      </c>
      <c r="Q216" s="617" t="s">
        <v>2156</v>
      </c>
      <c r="R216" s="610" t="s">
        <v>2157</v>
      </c>
      <c r="S216" s="623" t="s">
        <v>418</v>
      </c>
      <c r="T216" s="607"/>
    </row>
    <row r="217" spans="1:20" ht="18.75" customHeight="1">
      <c r="A217" s="575" t="s">
        <v>832</v>
      </c>
      <c r="B217" s="575" t="s">
        <v>2158</v>
      </c>
      <c r="C217" s="576">
        <v>42221</v>
      </c>
      <c r="D217" s="659">
        <v>-401</v>
      </c>
      <c r="E217" s="660">
        <v>-43211500</v>
      </c>
      <c r="F217" s="579" t="s">
        <v>2159</v>
      </c>
      <c r="G217" s="580" t="s">
        <v>2160</v>
      </c>
      <c r="H217" s="661" t="s">
        <v>690</v>
      </c>
      <c r="I217" s="582" t="s">
        <v>2161</v>
      </c>
      <c r="J217" s="662" t="s">
        <v>2162</v>
      </c>
      <c r="K217" s="663">
        <v>-1</v>
      </c>
      <c r="L217" s="579" t="s">
        <v>2163</v>
      </c>
      <c r="M217" s="579" t="s">
        <v>2164</v>
      </c>
      <c r="N217" s="579" t="s">
        <v>2165</v>
      </c>
      <c r="O217" s="601" t="s">
        <v>2166</v>
      </c>
      <c r="P217" s="664" t="s">
        <v>2167</v>
      </c>
      <c r="Q217" s="579" t="s">
        <v>2168</v>
      </c>
      <c r="R217" s="579" t="s">
        <v>2169</v>
      </c>
      <c r="S217" s="579" t="s">
        <v>2170</v>
      </c>
      <c r="T217" s="575"/>
    </row>
    <row r="218" spans="1:20" ht="18.75" customHeight="1">
      <c r="A218" s="575" t="s">
        <v>832</v>
      </c>
      <c r="B218" s="575" t="s">
        <v>2158</v>
      </c>
      <c r="C218" s="576">
        <v>42221</v>
      </c>
      <c r="D218" s="665">
        <v>-402</v>
      </c>
      <c r="E218" s="666">
        <v>-43211500</v>
      </c>
      <c r="F218" s="597" t="s">
        <v>2171</v>
      </c>
      <c r="G218" s="598" t="s">
        <v>2160</v>
      </c>
      <c r="H218" s="667" t="s">
        <v>2172</v>
      </c>
      <c r="I218" s="582" t="s">
        <v>2173</v>
      </c>
      <c r="J218" s="668" t="s">
        <v>2174</v>
      </c>
      <c r="K218" s="669">
        <v>-1</v>
      </c>
      <c r="L218" s="597" t="s">
        <v>2175</v>
      </c>
      <c r="M218" s="597" t="s">
        <v>2176</v>
      </c>
      <c r="N218" s="597" t="s">
        <v>2165</v>
      </c>
      <c r="O218" s="601" t="s">
        <v>2166</v>
      </c>
      <c r="P218" s="664" t="s">
        <v>2167</v>
      </c>
      <c r="Q218" s="597" t="s">
        <v>2168</v>
      </c>
      <c r="R218" s="597" t="s">
        <v>2169</v>
      </c>
      <c r="S218" s="597" t="s">
        <v>2170</v>
      </c>
      <c r="T218" s="575"/>
    </row>
    <row r="219" spans="1:20" ht="18.75" customHeight="1">
      <c r="A219" s="575" t="s">
        <v>832</v>
      </c>
      <c r="B219" s="575" t="s">
        <v>2158</v>
      </c>
      <c r="C219" s="576">
        <v>42221</v>
      </c>
      <c r="D219" s="659">
        <v>-403</v>
      </c>
      <c r="E219" s="660">
        <v>-43211500</v>
      </c>
      <c r="F219" s="579" t="s">
        <v>2177</v>
      </c>
      <c r="G219" s="580" t="s">
        <v>2160</v>
      </c>
      <c r="H219" s="661" t="s">
        <v>697</v>
      </c>
      <c r="I219" s="605" t="s">
        <v>2178</v>
      </c>
      <c r="J219" s="662" t="s">
        <v>2162</v>
      </c>
      <c r="K219" s="663">
        <v>-1</v>
      </c>
      <c r="L219" s="579" t="s">
        <v>2179</v>
      </c>
      <c r="M219" s="579" t="s">
        <v>2180</v>
      </c>
      <c r="N219" s="579" t="s">
        <v>2165</v>
      </c>
      <c r="O219" s="601" t="s">
        <v>2166</v>
      </c>
      <c r="P219" s="664" t="s">
        <v>2167</v>
      </c>
      <c r="Q219" s="579" t="s">
        <v>2168</v>
      </c>
      <c r="R219" s="579" t="s">
        <v>697</v>
      </c>
      <c r="S219" s="579" t="s">
        <v>2181</v>
      </c>
      <c r="T219" s="607"/>
    </row>
    <row r="220" spans="1:20" ht="18.75" customHeight="1">
      <c r="A220" s="575" t="s">
        <v>832</v>
      </c>
      <c r="B220" s="575" t="s">
        <v>2158</v>
      </c>
      <c r="C220" s="576">
        <v>42221</v>
      </c>
      <c r="D220" s="659">
        <v>-202</v>
      </c>
      <c r="E220" s="660">
        <v>-43211500</v>
      </c>
      <c r="F220" s="579" t="s">
        <v>2182</v>
      </c>
      <c r="G220" s="580" t="s">
        <v>2160</v>
      </c>
      <c r="H220" s="661" t="s">
        <v>671</v>
      </c>
      <c r="I220" s="670" t="s">
        <v>2183</v>
      </c>
      <c r="J220" s="662" t="s">
        <v>2162</v>
      </c>
      <c r="K220" s="663">
        <v>-1</v>
      </c>
      <c r="L220" s="579" t="s">
        <v>2184</v>
      </c>
      <c r="M220" s="579" t="s">
        <v>2185</v>
      </c>
      <c r="N220" s="579" t="s">
        <v>2165</v>
      </c>
      <c r="O220" s="601" t="s">
        <v>2166</v>
      </c>
      <c r="P220" s="664" t="s">
        <v>2186</v>
      </c>
      <c r="Q220" s="580" t="s">
        <v>2187</v>
      </c>
      <c r="R220" s="579"/>
      <c r="S220" s="579" t="s">
        <v>418</v>
      </c>
      <c r="T220" s="589" t="s">
        <v>2188</v>
      </c>
    </row>
    <row r="221" spans="1:20" ht="18.75" customHeight="1">
      <c r="A221" s="575" t="s">
        <v>832</v>
      </c>
      <c r="B221" s="575" t="s">
        <v>2158</v>
      </c>
      <c r="C221" s="576">
        <v>42221</v>
      </c>
      <c r="D221" s="659">
        <v>-203</v>
      </c>
      <c r="E221" s="660">
        <v>-43211500</v>
      </c>
      <c r="F221" s="579" t="s">
        <v>2189</v>
      </c>
      <c r="G221" s="580" t="s">
        <v>2160</v>
      </c>
      <c r="H221" s="661" t="s">
        <v>674</v>
      </c>
      <c r="I221" s="670" t="s">
        <v>2190</v>
      </c>
      <c r="J221" s="662" t="s">
        <v>2162</v>
      </c>
      <c r="K221" s="663">
        <v>-1</v>
      </c>
      <c r="L221" s="579" t="s">
        <v>2191</v>
      </c>
      <c r="M221" s="579" t="s">
        <v>2192</v>
      </c>
      <c r="N221" s="579" t="s">
        <v>2165</v>
      </c>
      <c r="O221" s="601" t="s">
        <v>2166</v>
      </c>
      <c r="P221" s="664" t="s">
        <v>2186</v>
      </c>
      <c r="Q221" s="580" t="s">
        <v>2187</v>
      </c>
      <c r="R221" s="579" t="s">
        <v>2193</v>
      </c>
      <c r="S221" s="579" t="s">
        <v>2194</v>
      </c>
      <c r="T221" s="607"/>
    </row>
    <row r="222" spans="1:20" ht="18.75" customHeight="1">
      <c r="A222" s="575" t="s">
        <v>832</v>
      </c>
      <c r="B222" s="575" t="s">
        <v>2158</v>
      </c>
      <c r="C222" s="576">
        <v>42221</v>
      </c>
      <c r="D222" s="659">
        <v>-204</v>
      </c>
      <c r="E222" s="660">
        <v>-43211500</v>
      </c>
      <c r="F222" s="579" t="s">
        <v>2195</v>
      </c>
      <c r="G222" s="580" t="s">
        <v>2160</v>
      </c>
      <c r="H222" s="661" t="s">
        <v>2196</v>
      </c>
      <c r="I222" s="670" t="s">
        <v>2197</v>
      </c>
      <c r="J222" s="662" t="s">
        <v>2162</v>
      </c>
      <c r="K222" s="663">
        <v>-1</v>
      </c>
      <c r="L222" s="579" t="s">
        <v>2198</v>
      </c>
      <c r="M222" s="579" t="s">
        <v>2199</v>
      </c>
      <c r="N222" s="579" t="s">
        <v>2165</v>
      </c>
      <c r="O222" s="601" t="s">
        <v>2166</v>
      </c>
      <c r="P222" s="664" t="s">
        <v>2186</v>
      </c>
      <c r="Q222" s="580" t="s">
        <v>2187</v>
      </c>
      <c r="R222" s="579" t="s">
        <v>2200</v>
      </c>
      <c r="S222" s="579" t="s">
        <v>2201</v>
      </c>
      <c r="T222" s="575"/>
    </row>
    <row r="223" spans="1:20" ht="18.75" customHeight="1">
      <c r="A223" s="575" t="s">
        <v>832</v>
      </c>
      <c r="B223" s="575" t="s">
        <v>2158</v>
      </c>
      <c r="C223" s="576">
        <v>42221</v>
      </c>
      <c r="D223" s="659">
        <v>-205</v>
      </c>
      <c r="E223" s="660">
        <v>-43211500</v>
      </c>
      <c r="F223" s="579" t="s">
        <v>2202</v>
      </c>
      <c r="G223" s="580" t="s">
        <v>2160</v>
      </c>
      <c r="H223" s="579" t="s">
        <v>2202</v>
      </c>
      <c r="I223" s="582" t="s">
        <v>2203</v>
      </c>
      <c r="J223" s="662" t="s">
        <v>2162</v>
      </c>
      <c r="K223" s="663">
        <v>-1</v>
      </c>
      <c r="L223" s="579" t="s">
        <v>2204</v>
      </c>
      <c r="M223" s="579" t="s">
        <v>2205</v>
      </c>
      <c r="N223" s="579" t="s">
        <v>2165</v>
      </c>
      <c r="O223" s="601" t="s">
        <v>2166</v>
      </c>
      <c r="P223" s="664" t="s">
        <v>2186</v>
      </c>
      <c r="Q223" s="580" t="s">
        <v>2187</v>
      </c>
      <c r="R223" s="597"/>
      <c r="S223" s="597"/>
      <c r="T223" s="575" t="s">
        <v>1280</v>
      </c>
    </row>
    <row r="224" spans="1:20" ht="18.75" customHeight="1">
      <c r="A224" s="575" t="s">
        <v>832</v>
      </c>
      <c r="B224" s="575" t="s">
        <v>2158</v>
      </c>
      <c r="C224" s="576">
        <v>42221</v>
      </c>
      <c r="D224" s="659">
        <v>-101</v>
      </c>
      <c r="E224" s="660">
        <v>-43211500</v>
      </c>
      <c r="F224" s="661" t="s">
        <v>667</v>
      </c>
      <c r="G224" s="580" t="s">
        <v>2160</v>
      </c>
      <c r="H224" s="661" t="s">
        <v>667</v>
      </c>
      <c r="I224" s="670" t="s">
        <v>2206</v>
      </c>
      <c r="J224" s="662" t="s">
        <v>2162</v>
      </c>
      <c r="K224" s="671"/>
      <c r="L224" s="579" t="s">
        <v>2207</v>
      </c>
      <c r="M224" s="579" t="s">
        <v>2208</v>
      </c>
      <c r="N224" s="579" t="s">
        <v>2165</v>
      </c>
      <c r="O224" s="601" t="s">
        <v>2166</v>
      </c>
      <c r="P224" s="664" t="s">
        <v>2209</v>
      </c>
      <c r="Q224" s="579" t="s">
        <v>2210</v>
      </c>
      <c r="R224" s="579" t="s">
        <v>2211</v>
      </c>
      <c r="S224" s="579" t="s">
        <v>2212</v>
      </c>
      <c r="T224" s="575"/>
    </row>
    <row r="225" spans="1:20" ht="18.75" customHeight="1">
      <c r="A225" s="575" t="s">
        <v>832</v>
      </c>
      <c r="B225" s="575" t="s">
        <v>2158</v>
      </c>
      <c r="C225" s="576">
        <v>42221</v>
      </c>
      <c r="D225" s="672" t="s">
        <v>2213</v>
      </c>
      <c r="E225" s="673">
        <v>43211500</v>
      </c>
      <c r="F225" s="579" t="s">
        <v>2214</v>
      </c>
      <c r="G225" s="580" t="s">
        <v>956</v>
      </c>
      <c r="H225" s="581" t="s">
        <v>681</v>
      </c>
      <c r="I225" s="605" t="s">
        <v>2215</v>
      </c>
      <c r="J225" s="662" t="s">
        <v>2216</v>
      </c>
      <c r="K225" s="583">
        <v>1</v>
      </c>
      <c r="L225" s="579" t="s">
        <v>2217</v>
      </c>
      <c r="M225" s="579" t="s">
        <v>2218</v>
      </c>
      <c r="N225" s="579" t="s">
        <v>2219</v>
      </c>
      <c r="O225" s="601" t="s">
        <v>2166</v>
      </c>
      <c r="P225" s="664" t="s">
        <v>2220</v>
      </c>
      <c r="Q225" s="579" t="s">
        <v>2221</v>
      </c>
      <c r="R225" s="579" t="s">
        <v>2222</v>
      </c>
      <c r="S225" s="579" t="s">
        <v>2223</v>
      </c>
      <c r="T225" s="575"/>
    </row>
    <row r="226" spans="1:20" ht="18.75" customHeight="1">
      <c r="A226" s="575" t="s">
        <v>832</v>
      </c>
      <c r="B226" s="575" t="s">
        <v>2158</v>
      </c>
      <c r="C226" s="576">
        <v>42221</v>
      </c>
      <c r="D226" s="659">
        <v>-302</v>
      </c>
      <c r="E226" s="660">
        <v>-43211500</v>
      </c>
      <c r="F226" s="579" t="s">
        <v>2224</v>
      </c>
      <c r="G226" s="580" t="s">
        <v>2160</v>
      </c>
      <c r="H226" s="661" t="s">
        <v>684</v>
      </c>
      <c r="I226" s="670" t="s">
        <v>2225</v>
      </c>
      <c r="J226" s="662" t="s">
        <v>2162</v>
      </c>
      <c r="K226" s="663">
        <v>-1</v>
      </c>
      <c r="L226" s="579" t="s">
        <v>2226</v>
      </c>
      <c r="M226" s="579" t="s">
        <v>2227</v>
      </c>
      <c r="N226" s="579" t="s">
        <v>2165</v>
      </c>
      <c r="O226" s="601" t="s">
        <v>2166</v>
      </c>
      <c r="P226" s="664" t="s">
        <v>2220</v>
      </c>
      <c r="Q226" s="579" t="s">
        <v>2228</v>
      </c>
      <c r="R226" s="579" t="s">
        <v>2229</v>
      </c>
      <c r="S226" s="579" t="s">
        <v>2230</v>
      </c>
      <c r="T226" s="575"/>
    </row>
    <row r="227" spans="1:20" ht="18.75" customHeight="1">
      <c r="A227" s="575" t="s">
        <v>832</v>
      </c>
      <c r="B227" s="575" t="s">
        <v>2158</v>
      </c>
      <c r="C227" s="576">
        <v>42221</v>
      </c>
      <c r="D227" s="659">
        <v>-302</v>
      </c>
      <c r="E227" s="660">
        <v>-43211500</v>
      </c>
      <c r="F227" s="579" t="s">
        <v>2224</v>
      </c>
      <c r="G227" s="580" t="s">
        <v>2160</v>
      </c>
      <c r="H227" s="579" t="s">
        <v>2224</v>
      </c>
      <c r="I227" s="582" t="s">
        <v>2231</v>
      </c>
      <c r="J227" s="662" t="s">
        <v>2162</v>
      </c>
      <c r="K227" s="663">
        <v>-1</v>
      </c>
      <c r="L227" s="579" t="s">
        <v>2226</v>
      </c>
      <c r="M227" s="579" t="s">
        <v>2227</v>
      </c>
      <c r="N227" s="579" t="s">
        <v>2165</v>
      </c>
      <c r="O227" s="601" t="s">
        <v>2166</v>
      </c>
      <c r="P227" s="664" t="s">
        <v>2220</v>
      </c>
      <c r="Q227" s="579" t="s">
        <v>2228</v>
      </c>
      <c r="R227" s="597"/>
      <c r="S227" s="597"/>
      <c r="T227" s="575" t="s">
        <v>1280</v>
      </c>
    </row>
    <row r="228" spans="1:20" ht="18.75" customHeight="1">
      <c r="A228" s="575" t="s">
        <v>832</v>
      </c>
      <c r="B228" s="575" t="s">
        <v>2158</v>
      </c>
      <c r="C228" s="576">
        <v>42221</v>
      </c>
      <c r="D228" s="659">
        <v>-303</v>
      </c>
      <c r="E228" s="660">
        <v>-43211500</v>
      </c>
      <c r="F228" s="579" t="s">
        <v>2232</v>
      </c>
      <c r="G228" s="580" t="s">
        <v>2160</v>
      </c>
      <c r="H228" s="661" t="s">
        <v>687</v>
      </c>
      <c r="I228" s="582" t="s">
        <v>2233</v>
      </c>
      <c r="J228" s="662" t="s">
        <v>2162</v>
      </c>
      <c r="K228" s="663">
        <v>-1</v>
      </c>
      <c r="L228" s="579" t="s">
        <v>2234</v>
      </c>
      <c r="M228" s="579" t="s">
        <v>2235</v>
      </c>
      <c r="N228" s="579" t="s">
        <v>2165</v>
      </c>
      <c r="O228" s="601" t="s">
        <v>2166</v>
      </c>
      <c r="P228" s="664" t="s">
        <v>2220</v>
      </c>
      <c r="Q228" s="579" t="s">
        <v>2228</v>
      </c>
      <c r="R228" s="579" t="s">
        <v>2229</v>
      </c>
      <c r="S228" s="579" t="s">
        <v>2236</v>
      </c>
      <c r="T228" s="575"/>
    </row>
    <row r="229" spans="1:20" ht="18.75" customHeight="1">
      <c r="A229" s="575" t="s">
        <v>832</v>
      </c>
      <c r="B229" s="575" t="s">
        <v>2158</v>
      </c>
      <c r="C229" s="576">
        <v>42221</v>
      </c>
      <c r="D229" s="674">
        <v>1006</v>
      </c>
      <c r="E229" s="675">
        <v>43211500</v>
      </c>
      <c r="F229" s="597" t="s">
        <v>2237</v>
      </c>
      <c r="G229" s="598" t="s">
        <v>2238</v>
      </c>
      <c r="H229" s="676" t="s">
        <v>701</v>
      </c>
      <c r="I229" s="605" t="s">
        <v>2239</v>
      </c>
      <c r="J229" s="668" t="s">
        <v>2240</v>
      </c>
      <c r="K229" s="677">
        <v>1</v>
      </c>
      <c r="L229" s="597" t="s">
        <v>2241</v>
      </c>
      <c r="M229" s="597" t="s">
        <v>2242</v>
      </c>
      <c r="N229" s="597" t="s">
        <v>2243</v>
      </c>
      <c r="O229" s="601" t="s">
        <v>1321</v>
      </c>
      <c r="P229" s="678" t="s">
        <v>1145</v>
      </c>
      <c r="Q229" s="597" t="s">
        <v>2244</v>
      </c>
      <c r="R229" s="597" t="s">
        <v>2245</v>
      </c>
      <c r="S229" s="597" t="s">
        <v>2246</v>
      </c>
      <c r="T229" s="575"/>
    </row>
    <row r="230" spans="1:20" ht="18.75" customHeight="1">
      <c r="A230" s="575" t="s">
        <v>832</v>
      </c>
      <c r="B230" s="575" t="s">
        <v>2158</v>
      </c>
      <c r="C230" s="576">
        <v>42221</v>
      </c>
      <c r="D230" s="674">
        <v>1007</v>
      </c>
      <c r="E230" s="675">
        <v>43211500</v>
      </c>
      <c r="F230" s="597" t="s">
        <v>2247</v>
      </c>
      <c r="G230" s="598" t="s">
        <v>2238</v>
      </c>
      <c r="H230" s="676" t="s">
        <v>704</v>
      </c>
      <c r="I230" s="679" t="s">
        <v>705</v>
      </c>
      <c r="J230" s="668" t="s">
        <v>2240</v>
      </c>
      <c r="K230" s="677">
        <v>1</v>
      </c>
      <c r="L230" s="597" t="s">
        <v>2248</v>
      </c>
      <c r="M230" s="597" t="s">
        <v>2249</v>
      </c>
      <c r="N230" s="597" t="s">
        <v>2243</v>
      </c>
      <c r="O230" s="601" t="s">
        <v>1321</v>
      </c>
      <c r="P230" s="678" t="s">
        <v>1145</v>
      </c>
      <c r="Q230" s="597" t="s">
        <v>2244</v>
      </c>
      <c r="R230" s="597" t="s">
        <v>2250</v>
      </c>
      <c r="S230" s="597" t="s">
        <v>2251</v>
      </c>
      <c r="T230" s="575"/>
    </row>
    <row r="231" spans="1:20" ht="18.75" customHeight="1">
      <c r="A231" s="575" t="s">
        <v>832</v>
      </c>
      <c r="B231" s="575" t="s">
        <v>2158</v>
      </c>
      <c r="C231" s="576">
        <v>42221</v>
      </c>
      <c r="D231" s="680">
        <v>1014</v>
      </c>
      <c r="E231" s="681">
        <v>43211500</v>
      </c>
      <c r="F231" s="597" t="s">
        <v>2252</v>
      </c>
      <c r="G231" s="598" t="s">
        <v>2253</v>
      </c>
      <c r="H231" s="682" t="s">
        <v>706</v>
      </c>
      <c r="I231" s="683" t="s">
        <v>707</v>
      </c>
      <c r="J231" s="668" t="s">
        <v>2254</v>
      </c>
      <c r="K231" s="684">
        <v>1</v>
      </c>
      <c r="L231" s="597" t="s">
        <v>2255</v>
      </c>
      <c r="M231" s="597" t="s">
        <v>2256</v>
      </c>
      <c r="N231" s="597" t="s">
        <v>2257</v>
      </c>
      <c r="O231" s="601" t="s">
        <v>1321</v>
      </c>
      <c r="P231" s="678" t="s">
        <v>1145</v>
      </c>
      <c r="Q231" s="597" t="s">
        <v>2258</v>
      </c>
      <c r="R231" s="597" t="s">
        <v>2259</v>
      </c>
      <c r="S231" s="597" t="s">
        <v>2260</v>
      </c>
      <c r="T231" s="575"/>
    </row>
    <row r="232" spans="1:20" ht="18.75" customHeight="1">
      <c r="A232" s="575" t="s">
        <v>832</v>
      </c>
      <c r="B232" s="575" t="s">
        <v>2158</v>
      </c>
      <c r="C232" s="576">
        <v>42221</v>
      </c>
      <c r="D232" s="614" t="s">
        <v>2261</v>
      </c>
      <c r="E232" s="685">
        <v>43211500</v>
      </c>
      <c r="F232" s="597" t="s">
        <v>2262</v>
      </c>
      <c r="G232" s="598" t="s">
        <v>956</v>
      </c>
      <c r="H232" s="601" t="s">
        <v>709</v>
      </c>
      <c r="I232" s="594" t="s">
        <v>2263</v>
      </c>
      <c r="J232" s="668" t="s">
        <v>2216</v>
      </c>
      <c r="K232" s="599">
        <v>1</v>
      </c>
      <c r="L232" s="597" t="s">
        <v>2264</v>
      </c>
      <c r="M232" s="597" t="s">
        <v>2265</v>
      </c>
      <c r="N232" s="597" t="s">
        <v>2266</v>
      </c>
      <c r="O232" s="601" t="s">
        <v>1321</v>
      </c>
      <c r="P232" s="678" t="s">
        <v>1145</v>
      </c>
      <c r="Q232" s="597" t="s">
        <v>2267</v>
      </c>
      <c r="R232" s="597" t="s">
        <v>2268</v>
      </c>
      <c r="S232" s="597" t="s">
        <v>2269</v>
      </c>
      <c r="T232" s="575"/>
    </row>
    <row r="233" spans="1:20" ht="18.75" customHeight="1">
      <c r="A233" s="575" t="s">
        <v>832</v>
      </c>
      <c r="B233" s="575" t="s">
        <v>2158</v>
      </c>
      <c r="C233" s="576">
        <v>42221</v>
      </c>
      <c r="D233" s="596">
        <v>1056</v>
      </c>
      <c r="E233" s="685">
        <v>43211500</v>
      </c>
      <c r="F233" s="597" t="s">
        <v>2270</v>
      </c>
      <c r="G233" s="597" t="s">
        <v>2271</v>
      </c>
      <c r="H233" s="601" t="s">
        <v>712</v>
      </c>
      <c r="I233" s="594" t="s">
        <v>714</v>
      </c>
      <c r="J233" s="668" t="s">
        <v>2216</v>
      </c>
      <c r="K233" s="599">
        <v>1</v>
      </c>
      <c r="L233" s="597" t="s">
        <v>2272</v>
      </c>
      <c r="M233" s="597" t="s">
        <v>2273</v>
      </c>
      <c r="N233" s="597" t="s">
        <v>2266</v>
      </c>
      <c r="O233" s="601" t="s">
        <v>1321</v>
      </c>
      <c r="P233" s="678" t="s">
        <v>1145</v>
      </c>
      <c r="Q233" s="597" t="s">
        <v>2274</v>
      </c>
      <c r="R233" s="597" t="s">
        <v>2275</v>
      </c>
      <c r="S233" s="597" t="s">
        <v>2276</v>
      </c>
      <c r="T233" s="575"/>
    </row>
    <row r="234" spans="1:20" ht="18.75" customHeight="1">
      <c r="A234" s="575" t="s">
        <v>832</v>
      </c>
      <c r="B234" s="575" t="s">
        <v>2158</v>
      </c>
      <c r="C234" s="576">
        <v>42221</v>
      </c>
      <c r="D234" s="596">
        <v>1058</v>
      </c>
      <c r="E234" s="685">
        <v>43211500</v>
      </c>
      <c r="F234" s="597" t="s">
        <v>2277</v>
      </c>
      <c r="G234" s="597" t="s">
        <v>2271</v>
      </c>
      <c r="H234" s="601" t="s">
        <v>716</v>
      </c>
      <c r="I234" s="594" t="s">
        <v>717</v>
      </c>
      <c r="J234" s="668" t="s">
        <v>2216</v>
      </c>
      <c r="K234" s="599">
        <v>1</v>
      </c>
      <c r="L234" s="597" t="s">
        <v>2278</v>
      </c>
      <c r="M234" s="597" t="s">
        <v>2279</v>
      </c>
      <c r="N234" s="597" t="s">
        <v>2266</v>
      </c>
      <c r="O234" s="601" t="s">
        <v>1321</v>
      </c>
      <c r="P234" s="678" t="s">
        <v>1145</v>
      </c>
      <c r="Q234" s="597" t="s">
        <v>2280</v>
      </c>
      <c r="R234" s="597" t="s">
        <v>2281</v>
      </c>
      <c r="S234" s="597" t="s">
        <v>1580</v>
      </c>
      <c r="T234" s="575"/>
    </row>
    <row r="235" spans="1:20" ht="18.75" customHeight="1">
      <c r="A235" s="575" t="s">
        <v>832</v>
      </c>
      <c r="B235" s="575" t="s">
        <v>2158</v>
      </c>
      <c r="C235" s="576">
        <v>42221</v>
      </c>
      <c r="D235" s="596">
        <v>1059</v>
      </c>
      <c r="E235" s="685">
        <v>43211500</v>
      </c>
      <c r="F235" s="597" t="s">
        <v>2282</v>
      </c>
      <c r="G235" s="597" t="s">
        <v>2271</v>
      </c>
      <c r="H235" s="601" t="s">
        <v>719</v>
      </c>
      <c r="I235" s="594" t="s">
        <v>720</v>
      </c>
      <c r="J235" s="597" t="s">
        <v>2216</v>
      </c>
      <c r="K235" s="599">
        <v>1</v>
      </c>
      <c r="L235" s="597" t="s">
        <v>2283</v>
      </c>
      <c r="M235" s="597" t="s">
        <v>2284</v>
      </c>
      <c r="N235" s="597" t="s">
        <v>2266</v>
      </c>
      <c r="O235" s="601" t="s">
        <v>1321</v>
      </c>
      <c r="P235" s="678" t="s">
        <v>1145</v>
      </c>
      <c r="Q235" s="597" t="s">
        <v>2280</v>
      </c>
      <c r="R235" s="597" t="s">
        <v>2285</v>
      </c>
      <c r="S235" s="597" t="s">
        <v>2286</v>
      </c>
      <c r="T235" s="575"/>
    </row>
    <row r="236" spans="1:20" ht="18.75" customHeight="1">
      <c r="A236" s="575" t="s">
        <v>832</v>
      </c>
      <c r="B236" s="575" t="s">
        <v>2158</v>
      </c>
      <c r="C236" s="576">
        <v>42221</v>
      </c>
      <c r="D236" s="614" t="s">
        <v>2287</v>
      </c>
      <c r="E236" s="685">
        <v>43211500</v>
      </c>
      <c r="F236" s="597" t="s">
        <v>2288</v>
      </c>
      <c r="G236" s="598" t="s">
        <v>956</v>
      </c>
      <c r="H236" s="601" t="s">
        <v>722</v>
      </c>
      <c r="I236" s="594" t="s">
        <v>723</v>
      </c>
      <c r="J236" s="597" t="s">
        <v>2216</v>
      </c>
      <c r="K236" s="599">
        <v>1</v>
      </c>
      <c r="L236" s="597" t="s">
        <v>2289</v>
      </c>
      <c r="M236" s="597" t="s">
        <v>2290</v>
      </c>
      <c r="N236" s="597" t="s">
        <v>2266</v>
      </c>
      <c r="O236" s="601" t="s">
        <v>1557</v>
      </c>
      <c r="P236" s="678" t="s">
        <v>1145</v>
      </c>
      <c r="Q236" s="597" t="s">
        <v>2280</v>
      </c>
      <c r="R236" s="597" t="s">
        <v>2291</v>
      </c>
      <c r="S236" s="597" t="s">
        <v>2292</v>
      </c>
      <c r="T236" s="575"/>
    </row>
    <row r="237" spans="1:20" ht="18.75" customHeight="1">
      <c r="A237" s="575" t="s">
        <v>832</v>
      </c>
      <c r="B237" s="575" t="s">
        <v>2158</v>
      </c>
      <c r="C237" s="576">
        <v>42221</v>
      </c>
      <c r="D237" s="596">
        <v>1062</v>
      </c>
      <c r="E237" s="685">
        <v>43211500</v>
      </c>
      <c r="F237" s="597" t="s">
        <v>2293</v>
      </c>
      <c r="G237" s="598" t="s">
        <v>956</v>
      </c>
      <c r="H237" s="601" t="s">
        <v>724</v>
      </c>
      <c r="I237" s="594" t="s">
        <v>725</v>
      </c>
      <c r="J237" s="597" t="s">
        <v>2216</v>
      </c>
      <c r="K237" s="599">
        <v>1</v>
      </c>
      <c r="L237" s="597" t="s">
        <v>2294</v>
      </c>
      <c r="M237" s="597" t="s">
        <v>2295</v>
      </c>
      <c r="N237" s="597" t="s">
        <v>2266</v>
      </c>
      <c r="O237" s="601" t="s">
        <v>1557</v>
      </c>
      <c r="P237" s="678" t="s">
        <v>1145</v>
      </c>
      <c r="Q237" s="597" t="s">
        <v>2280</v>
      </c>
      <c r="R237" s="597" t="s">
        <v>2296</v>
      </c>
      <c r="S237" s="597" t="s">
        <v>2297</v>
      </c>
      <c r="T237" s="575"/>
    </row>
    <row r="238" spans="1:20" ht="18.75" customHeight="1">
      <c r="A238" s="575" t="s">
        <v>832</v>
      </c>
      <c r="B238" s="575" t="s">
        <v>2158</v>
      </c>
      <c r="C238" s="576">
        <v>42221</v>
      </c>
      <c r="D238" s="665">
        <v>-1083</v>
      </c>
      <c r="E238" s="666">
        <v>-43211500</v>
      </c>
      <c r="F238" s="597" t="s">
        <v>2298</v>
      </c>
      <c r="G238" s="598" t="s">
        <v>2160</v>
      </c>
      <c r="H238" s="667" t="s">
        <v>726</v>
      </c>
      <c r="I238" s="670" t="s">
        <v>727</v>
      </c>
      <c r="J238" s="597" t="s">
        <v>2162</v>
      </c>
      <c r="K238" s="669">
        <v>-1</v>
      </c>
      <c r="L238" s="597" t="s">
        <v>2299</v>
      </c>
      <c r="M238" s="597" t="s">
        <v>2300</v>
      </c>
      <c r="N238" s="597" t="s">
        <v>2301</v>
      </c>
      <c r="O238" s="601" t="s">
        <v>1321</v>
      </c>
      <c r="P238" s="678" t="s">
        <v>1145</v>
      </c>
      <c r="Q238" s="597" t="s">
        <v>2302</v>
      </c>
      <c r="R238" s="597" t="s">
        <v>2303</v>
      </c>
      <c r="S238" s="597" t="s">
        <v>2304</v>
      </c>
      <c r="T238" s="575"/>
    </row>
    <row r="239" spans="1:20" ht="18.75" customHeight="1">
      <c r="A239" s="575" t="s">
        <v>832</v>
      </c>
      <c r="B239" s="575" t="s">
        <v>2158</v>
      </c>
      <c r="C239" s="576">
        <v>42221</v>
      </c>
      <c r="D239" s="665">
        <v>-1084</v>
      </c>
      <c r="E239" s="666">
        <v>-43211500</v>
      </c>
      <c r="F239" s="597" t="s">
        <v>2305</v>
      </c>
      <c r="G239" s="598" t="s">
        <v>2160</v>
      </c>
      <c r="H239" s="667" t="s">
        <v>728</v>
      </c>
      <c r="I239" s="670" t="s">
        <v>2306</v>
      </c>
      <c r="J239" s="597" t="s">
        <v>2162</v>
      </c>
      <c r="K239" s="669">
        <v>-1</v>
      </c>
      <c r="L239" s="597" t="s">
        <v>2307</v>
      </c>
      <c r="M239" s="597" t="s">
        <v>2308</v>
      </c>
      <c r="N239" s="597" t="s">
        <v>2301</v>
      </c>
      <c r="O239" s="603" t="s">
        <v>1263</v>
      </c>
      <c r="P239" s="678" t="s">
        <v>1145</v>
      </c>
      <c r="Q239" s="597" t="s">
        <v>2309</v>
      </c>
      <c r="R239" s="597" t="s">
        <v>1302</v>
      </c>
      <c r="S239" s="597" t="s">
        <v>1286</v>
      </c>
      <c r="T239" s="575"/>
    </row>
    <row r="240" spans="1:20" ht="18.75" customHeight="1">
      <c r="A240" s="575" t="s">
        <v>832</v>
      </c>
      <c r="B240" s="575" t="s">
        <v>2158</v>
      </c>
      <c r="C240" s="576">
        <v>42221</v>
      </c>
      <c r="D240" s="665">
        <v>-1085</v>
      </c>
      <c r="E240" s="666">
        <v>-43211500</v>
      </c>
      <c r="F240" s="597" t="s">
        <v>2310</v>
      </c>
      <c r="G240" s="598" t="s">
        <v>2160</v>
      </c>
      <c r="H240" s="597" t="s">
        <v>2310</v>
      </c>
      <c r="I240" s="605" t="s">
        <v>2311</v>
      </c>
      <c r="J240" s="597" t="s">
        <v>2162</v>
      </c>
      <c r="K240" s="669">
        <v>-1</v>
      </c>
      <c r="L240" s="597" t="s">
        <v>2312</v>
      </c>
      <c r="M240" s="597" t="s">
        <v>2313</v>
      </c>
      <c r="N240" s="597" t="s">
        <v>2301</v>
      </c>
      <c r="O240" s="603" t="s">
        <v>1263</v>
      </c>
      <c r="P240" s="678" t="s">
        <v>1145</v>
      </c>
      <c r="Q240" s="597" t="s">
        <v>2309</v>
      </c>
      <c r="R240" s="597"/>
      <c r="S240" s="597"/>
      <c r="T240" s="600" t="s">
        <v>1280</v>
      </c>
    </row>
    <row r="241" spans="1:20" ht="18.75" customHeight="1">
      <c r="A241" s="575" t="s">
        <v>832</v>
      </c>
      <c r="B241" s="575" t="s">
        <v>2158</v>
      </c>
      <c r="C241" s="576">
        <v>42221</v>
      </c>
      <c r="D241" s="665">
        <v>-1086</v>
      </c>
      <c r="E241" s="666">
        <v>-43211500</v>
      </c>
      <c r="F241" s="597" t="s">
        <v>2314</v>
      </c>
      <c r="G241" s="598" t="s">
        <v>2160</v>
      </c>
      <c r="H241" s="597" t="s">
        <v>2314</v>
      </c>
      <c r="I241" s="605" t="s">
        <v>2315</v>
      </c>
      <c r="J241" s="597" t="s">
        <v>2162</v>
      </c>
      <c r="K241" s="669">
        <v>-1</v>
      </c>
      <c r="L241" s="597" t="s">
        <v>2316</v>
      </c>
      <c r="M241" s="597" t="s">
        <v>2317</v>
      </c>
      <c r="N241" s="597" t="s">
        <v>2301</v>
      </c>
      <c r="O241" s="603" t="s">
        <v>1263</v>
      </c>
      <c r="P241" s="678" t="s">
        <v>1145</v>
      </c>
      <c r="Q241" s="597" t="s">
        <v>2309</v>
      </c>
      <c r="R241" s="597"/>
      <c r="S241" s="597"/>
      <c r="T241" s="686" t="s">
        <v>1280</v>
      </c>
    </row>
    <row r="242" spans="1:20" ht="18.75" customHeight="1">
      <c r="A242" s="575" t="s">
        <v>832</v>
      </c>
      <c r="B242" s="575" t="s">
        <v>2158</v>
      </c>
      <c r="C242" s="576">
        <v>42221</v>
      </c>
      <c r="D242" s="665">
        <v>-1087</v>
      </c>
      <c r="E242" s="666">
        <v>-43211500</v>
      </c>
      <c r="F242" s="597" t="s">
        <v>2318</v>
      </c>
      <c r="G242" s="598" t="s">
        <v>2160</v>
      </c>
      <c r="H242" s="597" t="s">
        <v>2318</v>
      </c>
      <c r="I242" s="670" t="s">
        <v>736</v>
      </c>
      <c r="J242" s="597" t="s">
        <v>2162</v>
      </c>
      <c r="K242" s="669">
        <v>-1</v>
      </c>
      <c r="L242" s="597" t="s">
        <v>2319</v>
      </c>
      <c r="M242" s="597" t="s">
        <v>2320</v>
      </c>
      <c r="N242" s="597" t="s">
        <v>2301</v>
      </c>
      <c r="O242" s="603" t="s">
        <v>1263</v>
      </c>
      <c r="P242" s="678" t="s">
        <v>1145</v>
      </c>
      <c r="Q242" s="597" t="s">
        <v>2309</v>
      </c>
      <c r="R242" s="597"/>
      <c r="S242" s="597"/>
      <c r="T242" s="600" t="s">
        <v>1280</v>
      </c>
    </row>
    <row r="243" spans="1:20" ht="18.75" customHeight="1">
      <c r="A243" s="575" t="s">
        <v>832</v>
      </c>
      <c r="B243" s="575" t="s">
        <v>2158</v>
      </c>
      <c r="C243" s="576">
        <v>42221</v>
      </c>
      <c r="D243" s="665">
        <v>-1088</v>
      </c>
      <c r="E243" s="666">
        <v>-43211500</v>
      </c>
      <c r="F243" s="597" t="s">
        <v>2321</v>
      </c>
      <c r="G243" s="598" t="s">
        <v>2160</v>
      </c>
      <c r="H243" s="667" t="s">
        <v>737</v>
      </c>
      <c r="I243" s="605" t="s">
        <v>2322</v>
      </c>
      <c r="J243" s="597" t="s">
        <v>2162</v>
      </c>
      <c r="K243" s="669">
        <v>-1</v>
      </c>
      <c r="L243" s="597" t="s">
        <v>2323</v>
      </c>
      <c r="M243" s="597" t="s">
        <v>2324</v>
      </c>
      <c r="N243" s="597" t="s">
        <v>2301</v>
      </c>
      <c r="O243" s="603" t="s">
        <v>1263</v>
      </c>
      <c r="P243" s="678" t="s">
        <v>1145</v>
      </c>
      <c r="Q243" s="597" t="s">
        <v>2309</v>
      </c>
      <c r="R243" s="597" t="s">
        <v>2325</v>
      </c>
      <c r="S243" s="597" t="s">
        <v>2326</v>
      </c>
      <c r="T243" s="575"/>
    </row>
    <row r="244" spans="1:20" ht="18.75" customHeight="1">
      <c r="A244" s="575" t="s">
        <v>832</v>
      </c>
      <c r="B244" s="575" t="s">
        <v>2158</v>
      </c>
      <c r="C244" s="576">
        <v>42221</v>
      </c>
      <c r="D244" s="665">
        <v>-1089</v>
      </c>
      <c r="E244" s="666">
        <v>-43211500</v>
      </c>
      <c r="F244" s="597" t="s">
        <v>2327</v>
      </c>
      <c r="G244" s="598" t="s">
        <v>2160</v>
      </c>
      <c r="H244" s="667" t="s">
        <v>739</v>
      </c>
      <c r="I244" s="605" t="s">
        <v>2328</v>
      </c>
      <c r="J244" s="597" t="s">
        <v>2162</v>
      </c>
      <c r="K244" s="669">
        <v>-1</v>
      </c>
      <c r="L244" s="597" t="s">
        <v>2329</v>
      </c>
      <c r="M244" s="597" t="s">
        <v>2330</v>
      </c>
      <c r="N244" s="597" t="s">
        <v>2301</v>
      </c>
      <c r="O244" s="601" t="s">
        <v>1321</v>
      </c>
      <c r="P244" s="678" t="s">
        <v>1145</v>
      </c>
      <c r="Q244" s="597" t="s">
        <v>2309</v>
      </c>
      <c r="R244" s="597" t="s">
        <v>2331</v>
      </c>
      <c r="S244" s="597" t="s">
        <v>418</v>
      </c>
      <c r="T244" s="607"/>
    </row>
    <row r="245" spans="1:20" ht="18.75" customHeight="1">
      <c r="A245" s="575" t="s">
        <v>832</v>
      </c>
      <c r="B245" s="575" t="s">
        <v>2158</v>
      </c>
      <c r="C245" s="576">
        <v>42221</v>
      </c>
      <c r="D245" s="665">
        <v>-1090</v>
      </c>
      <c r="E245" s="666">
        <v>-43211500</v>
      </c>
      <c r="F245" s="597" t="s">
        <v>2332</v>
      </c>
      <c r="G245" s="598" t="s">
        <v>2160</v>
      </c>
      <c r="H245" s="667" t="s">
        <v>741</v>
      </c>
      <c r="I245" s="670" t="s">
        <v>742</v>
      </c>
      <c r="J245" s="597" t="s">
        <v>2162</v>
      </c>
      <c r="K245" s="669">
        <v>-1</v>
      </c>
      <c r="L245" s="597" t="s">
        <v>2333</v>
      </c>
      <c r="M245" s="597" t="s">
        <v>2334</v>
      </c>
      <c r="N245" s="597" t="s">
        <v>2301</v>
      </c>
      <c r="O245" s="601" t="s">
        <v>1321</v>
      </c>
      <c r="P245" s="678" t="s">
        <v>1145</v>
      </c>
      <c r="Q245" s="597" t="s">
        <v>2309</v>
      </c>
      <c r="R245" s="597" t="s">
        <v>2335</v>
      </c>
      <c r="S245" s="597" t="s">
        <v>2336</v>
      </c>
      <c r="T245" s="575"/>
    </row>
    <row r="246" spans="1:20" ht="18.75" customHeight="1">
      <c r="A246" s="575" t="s">
        <v>832</v>
      </c>
      <c r="B246" s="575" t="s">
        <v>2158</v>
      </c>
      <c r="C246" s="576">
        <v>42221</v>
      </c>
      <c r="D246" s="665">
        <v>-1091</v>
      </c>
      <c r="E246" s="666">
        <v>-43211500</v>
      </c>
      <c r="F246" s="597" t="s">
        <v>2337</v>
      </c>
      <c r="G246" s="598" t="s">
        <v>2160</v>
      </c>
      <c r="H246" s="667" t="s">
        <v>743</v>
      </c>
      <c r="I246" s="605" t="s">
        <v>2338</v>
      </c>
      <c r="J246" s="597" t="s">
        <v>2162</v>
      </c>
      <c r="K246" s="669">
        <v>-1</v>
      </c>
      <c r="L246" s="597" t="s">
        <v>2339</v>
      </c>
      <c r="M246" s="597" t="s">
        <v>2340</v>
      </c>
      <c r="N246" s="597" t="s">
        <v>2301</v>
      </c>
      <c r="O246" s="601" t="s">
        <v>1321</v>
      </c>
      <c r="P246" s="678" t="s">
        <v>1145</v>
      </c>
      <c r="Q246" s="597" t="s">
        <v>2341</v>
      </c>
      <c r="R246" s="597" t="s">
        <v>2342</v>
      </c>
      <c r="S246" s="597" t="s">
        <v>418</v>
      </c>
      <c r="T246" s="575"/>
    </row>
    <row r="247" spans="1:20" ht="18.75" customHeight="1">
      <c r="A247" s="575" t="s">
        <v>832</v>
      </c>
      <c r="B247" s="575" t="s">
        <v>2158</v>
      </c>
      <c r="C247" s="576">
        <v>42221</v>
      </c>
      <c r="D247" s="665">
        <v>-1092</v>
      </c>
      <c r="E247" s="666">
        <v>-43211500</v>
      </c>
      <c r="F247" s="597" t="s">
        <v>2343</v>
      </c>
      <c r="G247" s="598" t="s">
        <v>2160</v>
      </c>
      <c r="H247" s="667" t="s">
        <v>746</v>
      </c>
      <c r="I247" s="605" t="s">
        <v>2328</v>
      </c>
      <c r="J247" s="597" t="s">
        <v>2162</v>
      </c>
      <c r="K247" s="669">
        <v>-1</v>
      </c>
      <c r="L247" s="597" t="s">
        <v>2344</v>
      </c>
      <c r="M247" s="597" t="s">
        <v>2345</v>
      </c>
      <c r="N247" s="597" t="s">
        <v>2301</v>
      </c>
      <c r="O247" s="601" t="s">
        <v>1321</v>
      </c>
      <c r="P247" s="678" t="s">
        <v>1145</v>
      </c>
      <c r="Q247" s="597" t="s">
        <v>2341</v>
      </c>
      <c r="R247" s="597" t="s">
        <v>2346</v>
      </c>
      <c r="S247" s="597" t="s">
        <v>418</v>
      </c>
      <c r="T247" s="575"/>
    </row>
    <row r="248" spans="1:20" ht="18.75" customHeight="1">
      <c r="A248" s="575" t="s">
        <v>832</v>
      </c>
      <c r="B248" s="575" t="s">
        <v>2158</v>
      </c>
      <c r="C248" s="576">
        <v>42221</v>
      </c>
      <c r="D248" s="665">
        <v>-1093</v>
      </c>
      <c r="E248" s="666">
        <v>-43211500</v>
      </c>
      <c r="F248" s="597" t="s">
        <v>2347</v>
      </c>
      <c r="G248" s="598" t="s">
        <v>2160</v>
      </c>
      <c r="H248" s="597" t="s">
        <v>2347</v>
      </c>
      <c r="I248" s="605" t="s">
        <v>2348</v>
      </c>
      <c r="J248" s="597" t="s">
        <v>2162</v>
      </c>
      <c r="K248" s="669">
        <v>-1</v>
      </c>
      <c r="L248" s="597" t="s">
        <v>2349</v>
      </c>
      <c r="M248" s="597" t="s">
        <v>2350</v>
      </c>
      <c r="N248" s="597" t="s">
        <v>2301</v>
      </c>
      <c r="O248" s="601" t="s">
        <v>1321</v>
      </c>
      <c r="P248" s="678" t="s">
        <v>1145</v>
      </c>
      <c r="Q248" s="597" t="s">
        <v>2341</v>
      </c>
      <c r="R248" s="597" t="s">
        <v>2335</v>
      </c>
      <c r="S248" s="597" t="s">
        <v>2351</v>
      </c>
      <c r="T248" s="575"/>
    </row>
    <row r="249" spans="1:20" ht="18.75" customHeight="1">
      <c r="A249" s="575" t="s">
        <v>832</v>
      </c>
      <c r="B249" s="575" t="s">
        <v>2158</v>
      </c>
      <c r="C249" s="576">
        <v>42221</v>
      </c>
      <c r="D249" s="665">
        <v>-1094</v>
      </c>
      <c r="E249" s="666">
        <v>-43211500</v>
      </c>
      <c r="F249" s="597" t="s">
        <v>2352</v>
      </c>
      <c r="G249" s="598" t="s">
        <v>2160</v>
      </c>
      <c r="H249" s="597" t="s">
        <v>2352</v>
      </c>
      <c r="I249" s="605" t="s">
        <v>2353</v>
      </c>
      <c r="J249" s="597" t="s">
        <v>2162</v>
      </c>
      <c r="K249" s="669">
        <v>-1</v>
      </c>
      <c r="L249" s="597" t="s">
        <v>2354</v>
      </c>
      <c r="M249" s="597" t="s">
        <v>2355</v>
      </c>
      <c r="N249" s="597" t="s">
        <v>2301</v>
      </c>
      <c r="O249" s="601" t="s">
        <v>1321</v>
      </c>
      <c r="P249" s="678" t="s">
        <v>1145</v>
      </c>
      <c r="Q249" s="597" t="s">
        <v>2341</v>
      </c>
      <c r="R249" s="597"/>
      <c r="S249" s="597"/>
      <c r="T249" s="575" t="s">
        <v>1280</v>
      </c>
    </row>
    <row r="250" spans="1:20" ht="18.75" customHeight="1">
      <c r="A250" s="575" t="s">
        <v>832</v>
      </c>
      <c r="B250" s="575" t="s">
        <v>2158</v>
      </c>
      <c r="C250" s="576">
        <v>42221</v>
      </c>
      <c r="D250" s="665">
        <v>-1095</v>
      </c>
      <c r="E250" s="666">
        <v>-43211500</v>
      </c>
      <c r="F250" s="597" t="s">
        <v>2356</v>
      </c>
      <c r="G250" s="598" t="s">
        <v>2160</v>
      </c>
      <c r="H250" s="597" t="s">
        <v>2356</v>
      </c>
      <c r="I250" s="670" t="s">
        <v>750</v>
      </c>
      <c r="J250" s="597" t="s">
        <v>2162</v>
      </c>
      <c r="K250" s="669">
        <v>-1</v>
      </c>
      <c r="L250" s="597" t="s">
        <v>2357</v>
      </c>
      <c r="M250" s="597" t="s">
        <v>2358</v>
      </c>
      <c r="N250" s="597" t="s">
        <v>2301</v>
      </c>
      <c r="O250" s="603" t="s">
        <v>1263</v>
      </c>
      <c r="P250" s="678" t="s">
        <v>1145</v>
      </c>
      <c r="Q250" s="597" t="s">
        <v>2341</v>
      </c>
      <c r="R250" s="597" t="s">
        <v>1307</v>
      </c>
      <c r="S250" s="597" t="s">
        <v>2359</v>
      </c>
      <c r="T250" s="575"/>
    </row>
    <row r="251" spans="1:20" ht="18.75" customHeight="1">
      <c r="A251" s="575" t="s">
        <v>832</v>
      </c>
      <c r="B251" s="575" t="s">
        <v>2158</v>
      </c>
      <c r="C251" s="576">
        <v>42221</v>
      </c>
      <c r="D251" s="665">
        <v>-1096</v>
      </c>
      <c r="E251" s="666">
        <v>-43211500</v>
      </c>
      <c r="F251" s="597" t="s">
        <v>2360</v>
      </c>
      <c r="G251" s="598" t="s">
        <v>2160</v>
      </c>
      <c r="H251" s="597" t="s">
        <v>2360</v>
      </c>
      <c r="I251" s="605" t="s">
        <v>2315</v>
      </c>
      <c r="J251" s="597" t="s">
        <v>2162</v>
      </c>
      <c r="K251" s="669">
        <v>-1</v>
      </c>
      <c r="L251" s="597" t="s">
        <v>2361</v>
      </c>
      <c r="M251" s="597" t="s">
        <v>2362</v>
      </c>
      <c r="N251" s="597" t="s">
        <v>2301</v>
      </c>
      <c r="O251" s="603" t="s">
        <v>1263</v>
      </c>
      <c r="P251" s="678" t="s">
        <v>1145</v>
      </c>
      <c r="Q251" s="597" t="s">
        <v>2341</v>
      </c>
      <c r="R251" s="597"/>
      <c r="S251" s="597"/>
      <c r="T251" s="600" t="s">
        <v>1280</v>
      </c>
    </row>
    <row r="252" spans="1:20" ht="18.75" customHeight="1">
      <c r="A252" s="575" t="s">
        <v>832</v>
      </c>
      <c r="B252" s="575" t="s">
        <v>2158</v>
      </c>
      <c r="C252" s="576">
        <v>42221</v>
      </c>
      <c r="D252" s="665">
        <v>-1097</v>
      </c>
      <c r="E252" s="666">
        <v>-43211500</v>
      </c>
      <c r="F252" s="597" t="s">
        <v>2363</v>
      </c>
      <c r="G252" s="598" t="s">
        <v>2160</v>
      </c>
      <c r="H252" s="667" t="s">
        <v>752</v>
      </c>
      <c r="I252" s="670" t="s">
        <v>753</v>
      </c>
      <c r="J252" s="597" t="s">
        <v>2162</v>
      </c>
      <c r="K252" s="669">
        <v>-1</v>
      </c>
      <c r="L252" s="597" t="s">
        <v>2364</v>
      </c>
      <c r="M252" s="597" t="s">
        <v>2365</v>
      </c>
      <c r="N252" s="597" t="s">
        <v>2301</v>
      </c>
      <c r="O252" s="603" t="s">
        <v>1263</v>
      </c>
      <c r="P252" s="678" t="s">
        <v>1145</v>
      </c>
      <c r="Q252" s="597" t="s">
        <v>2341</v>
      </c>
      <c r="R252" s="597" t="s">
        <v>1558</v>
      </c>
      <c r="S252" s="597" t="s">
        <v>2366</v>
      </c>
      <c r="T252" s="575"/>
    </row>
    <row r="253" spans="1:20" ht="18.75" customHeight="1">
      <c r="A253" s="575" t="s">
        <v>832</v>
      </c>
      <c r="B253" s="575" t="s">
        <v>2158</v>
      </c>
      <c r="C253" s="576">
        <v>42221</v>
      </c>
      <c r="D253" s="665">
        <v>-1098</v>
      </c>
      <c r="E253" s="666">
        <v>-43211500</v>
      </c>
      <c r="F253" s="597" t="s">
        <v>2367</v>
      </c>
      <c r="G253" s="598" t="s">
        <v>2160</v>
      </c>
      <c r="H253" s="597" t="s">
        <v>2367</v>
      </c>
      <c r="I253" s="605" t="s">
        <v>2368</v>
      </c>
      <c r="J253" s="597" t="s">
        <v>2162</v>
      </c>
      <c r="K253" s="669">
        <v>-1</v>
      </c>
      <c r="L253" s="597" t="s">
        <v>2369</v>
      </c>
      <c r="M253" s="597" t="s">
        <v>2370</v>
      </c>
      <c r="N253" s="597" t="s">
        <v>2301</v>
      </c>
      <c r="O253" s="603" t="s">
        <v>1263</v>
      </c>
      <c r="P253" s="678" t="s">
        <v>1145</v>
      </c>
      <c r="Q253" s="597" t="s">
        <v>2341</v>
      </c>
      <c r="R253" s="597"/>
      <c r="S253" s="597"/>
      <c r="T253" s="600" t="s">
        <v>1280</v>
      </c>
    </row>
    <row r="254" spans="1:20" ht="18.75" customHeight="1">
      <c r="A254" s="575" t="s">
        <v>832</v>
      </c>
      <c r="B254" s="575" t="s">
        <v>2158</v>
      </c>
      <c r="C254" s="576">
        <v>42221</v>
      </c>
      <c r="D254" s="665">
        <v>-1099</v>
      </c>
      <c r="E254" s="666">
        <v>-43211500</v>
      </c>
      <c r="F254" s="597" t="s">
        <v>2371</v>
      </c>
      <c r="G254" s="598" t="s">
        <v>2160</v>
      </c>
      <c r="H254" s="667" t="s">
        <v>755</v>
      </c>
      <c r="I254" s="670" t="s">
        <v>756</v>
      </c>
      <c r="J254" s="597" t="s">
        <v>2162</v>
      </c>
      <c r="K254" s="669">
        <v>-1</v>
      </c>
      <c r="L254" s="597" t="s">
        <v>2372</v>
      </c>
      <c r="M254" s="597" t="s">
        <v>2373</v>
      </c>
      <c r="N254" s="597" t="s">
        <v>2301</v>
      </c>
      <c r="O254" s="601" t="s">
        <v>1321</v>
      </c>
      <c r="P254" s="678" t="s">
        <v>1145</v>
      </c>
      <c r="Q254" s="597" t="s">
        <v>2341</v>
      </c>
      <c r="R254" s="597" t="s">
        <v>2374</v>
      </c>
      <c r="S254" s="597" t="s">
        <v>2375</v>
      </c>
      <c r="T254" s="575"/>
    </row>
    <row r="255" spans="1:20" ht="18.75" customHeight="1">
      <c r="A255" s="575" t="s">
        <v>832</v>
      </c>
      <c r="B255" s="575" t="s">
        <v>2158</v>
      </c>
      <c r="C255" s="576">
        <v>42221</v>
      </c>
      <c r="D255" s="665">
        <v>-1100</v>
      </c>
      <c r="E255" s="666">
        <v>-43211500</v>
      </c>
      <c r="F255" s="597" t="s">
        <v>2376</v>
      </c>
      <c r="G255" s="598" t="s">
        <v>2160</v>
      </c>
      <c r="H255" s="667" t="s">
        <v>757</v>
      </c>
      <c r="I255" s="670" t="s">
        <v>2377</v>
      </c>
      <c r="J255" s="597" t="s">
        <v>2162</v>
      </c>
      <c r="K255" s="669">
        <v>-1</v>
      </c>
      <c r="L255" s="597" t="s">
        <v>2378</v>
      </c>
      <c r="M255" s="597" t="s">
        <v>2379</v>
      </c>
      <c r="N255" s="597" t="s">
        <v>2301</v>
      </c>
      <c r="O255" s="601" t="s">
        <v>1557</v>
      </c>
      <c r="P255" s="678" t="s">
        <v>1145</v>
      </c>
      <c r="Q255" s="597" t="s">
        <v>2341</v>
      </c>
      <c r="R255" s="597" t="s">
        <v>2380</v>
      </c>
      <c r="S255" s="597" t="s">
        <v>2381</v>
      </c>
      <c r="T255" s="575"/>
    </row>
    <row r="256" spans="1:20" ht="18.75" customHeight="1">
      <c r="A256" s="575" t="s">
        <v>832</v>
      </c>
      <c r="B256" s="575" t="s">
        <v>2158</v>
      </c>
      <c r="C256" s="576">
        <v>42221</v>
      </c>
      <c r="D256" s="665">
        <v>-1101</v>
      </c>
      <c r="E256" s="666">
        <v>-43211500</v>
      </c>
      <c r="F256" s="597" t="s">
        <v>2382</v>
      </c>
      <c r="G256" s="598" t="s">
        <v>2160</v>
      </c>
      <c r="H256" s="597" t="s">
        <v>2382</v>
      </c>
      <c r="I256" s="605" t="s">
        <v>2311</v>
      </c>
      <c r="J256" s="597" t="s">
        <v>2162</v>
      </c>
      <c r="K256" s="669">
        <v>-1</v>
      </c>
      <c r="L256" s="597" t="s">
        <v>2383</v>
      </c>
      <c r="M256" s="597" t="s">
        <v>2384</v>
      </c>
      <c r="N256" s="597" t="s">
        <v>2301</v>
      </c>
      <c r="O256" s="603" t="s">
        <v>1263</v>
      </c>
      <c r="P256" s="678" t="s">
        <v>1145</v>
      </c>
      <c r="Q256" s="597" t="s">
        <v>2385</v>
      </c>
      <c r="R256" s="597"/>
      <c r="S256" s="597"/>
      <c r="T256" s="600" t="s">
        <v>1280</v>
      </c>
    </row>
    <row r="257" spans="1:20" ht="18.75" customHeight="1">
      <c r="A257" s="575" t="s">
        <v>832</v>
      </c>
      <c r="B257" s="575" t="s">
        <v>2158</v>
      </c>
      <c r="C257" s="576">
        <v>42221</v>
      </c>
      <c r="D257" s="665">
        <v>-1102</v>
      </c>
      <c r="E257" s="666">
        <v>-43211500</v>
      </c>
      <c r="F257" s="597" t="s">
        <v>2386</v>
      </c>
      <c r="G257" s="598" t="s">
        <v>2160</v>
      </c>
      <c r="H257" s="597" t="s">
        <v>2386</v>
      </c>
      <c r="I257" s="605" t="s">
        <v>2387</v>
      </c>
      <c r="J257" s="597" t="s">
        <v>2162</v>
      </c>
      <c r="K257" s="669">
        <v>-1</v>
      </c>
      <c r="L257" s="597" t="s">
        <v>2388</v>
      </c>
      <c r="M257" s="597" t="s">
        <v>2389</v>
      </c>
      <c r="N257" s="597" t="s">
        <v>2301</v>
      </c>
      <c r="O257" s="601" t="s">
        <v>1321</v>
      </c>
      <c r="P257" s="678" t="s">
        <v>1145</v>
      </c>
      <c r="Q257" s="597" t="s">
        <v>2385</v>
      </c>
      <c r="R257" s="597" t="s">
        <v>2335</v>
      </c>
      <c r="S257" s="597" t="s">
        <v>2390</v>
      </c>
      <c r="T257" s="575"/>
    </row>
    <row r="258" spans="1:20" ht="18.75" customHeight="1">
      <c r="A258" s="575" t="s">
        <v>832</v>
      </c>
      <c r="B258" s="575" t="s">
        <v>2158</v>
      </c>
      <c r="C258" s="576">
        <v>42221</v>
      </c>
      <c r="D258" s="665">
        <v>-1103</v>
      </c>
      <c r="E258" s="666">
        <v>-43211500</v>
      </c>
      <c r="F258" s="597" t="s">
        <v>2391</v>
      </c>
      <c r="G258" s="598" t="s">
        <v>2160</v>
      </c>
      <c r="H258" s="667" t="s">
        <v>764</v>
      </c>
      <c r="I258" s="670" t="s">
        <v>740</v>
      </c>
      <c r="J258" s="597" t="s">
        <v>2162</v>
      </c>
      <c r="K258" s="669">
        <v>-1</v>
      </c>
      <c r="L258" s="597" t="s">
        <v>2344</v>
      </c>
      <c r="M258" s="597" t="s">
        <v>2345</v>
      </c>
      <c r="N258" s="597" t="s">
        <v>2301</v>
      </c>
      <c r="O258" s="601" t="s">
        <v>1321</v>
      </c>
      <c r="P258" s="678" t="s">
        <v>1145</v>
      </c>
      <c r="Q258" s="597" t="s">
        <v>2385</v>
      </c>
      <c r="R258" s="597"/>
      <c r="S258" s="597"/>
      <c r="T258" s="607" t="s">
        <v>1280</v>
      </c>
    </row>
    <row r="259" spans="1:20" ht="18.75" customHeight="1">
      <c r="A259" s="575" t="s">
        <v>832</v>
      </c>
      <c r="B259" s="575" t="s">
        <v>2158</v>
      </c>
      <c r="C259" s="576">
        <v>42221</v>
      </c>
      <c r="D259" s="665">
        <v>-1104</v>
      </c>
      <c r="E259" s="666">
        <v>-43211500</v>
      </c>
      <c r="F259" s="597" t="s">
        <v>2392</v>
      </c>
      <c r="G259" s="598" t="s">
        <v>2160</v>
      </c>
      <c r="H259" s="597" t="s">
        <v>2392</v>
      </c>
      <c r="I259" s="605" t="s">
        <v>2315</v>
      </c>
      <c r="J259" s="597" t="s">
        <v>2162</v>
      </c>
      <c r="K259" s="669">
        <v>-1</v>
      </c>
      <c r="L259" s="597" t="s">
        <v>2361</v>
      </c>
      <c r="M259" s="597" t="s">
        <v>2362</v>
      </c>
      <c r="N259" s="597" t="s">
        <v>2301</v>
      </c>
      <c r="O259" s="603" t="s">
        <v>1263</v>
      </c>
      <c r="P259" s="678" t="s">
        <v>1145</v>
      </c>
      <c r="Q259" s="597" t="s">
        <v>2385</v>
      </c>
      <c r="R259" s="597" t="s">
        <v>1302</v>
      </c>
      <c r="S259" s="597" t="s">
        <v>2393</v>
      </c>
      <c r="T259" s="575"/>
    </row>
    <row r="260" spans="1:20" ht="18.75" customHeight="1">
      <c r="A260" s="575" t="s">
        <v>832</v>
      </c>
      <c r="B260" s="575" t="s">
        <v>2158</v>
      </c>
      <c r="C260" s="576">
        <v>42221</v>
      </c>
      <c r="D260" s="665">
        <v>-1105</v>
      </c>
      <c r="E260" s="666">
        <v>-43211500</v>
      </c>
      <c r="F260" s="597" t="s">
        <v>2394</v>
      </c>
      <c r="G260" s="598" t="s">
        <v>2160</v>
      </c>
      <c r="H260" s="597" t="s">
        <v>2394</v>
      </c>
      <c r="I260" s="670" t="s">
        <v>736</v>
      </c>
      <c r="J260" s="597" t="s">
        <v>2162</v>
      </c>
      <c r="K260" s="669">
        <v>-1</v>
      </c>
      <c r="L260" s="597" t="s">
        <v>2369</v>
      </c>
      <c r="M260" s="597" t="s">
        <v>2370</v>
      </c>
      <c r="N260" s="597" t="s">
        <v>2301</v>
      </c>
      <c r="O260" s="603" t="s">
        <v>1263</v>
      </c>
      <c r="P260" s="678" t="s">
        <v>1145</v>
      </c>
      <c r="Q260" s="597" t="s">
        <v>2385</v>
      </c>
      <c r="R260" s="597" t="s">
        <v>1302</v>
      </c>
      <c r="S260" s="597" t="s">
        <v>2395</v>
      </c>
      <c r="T260" s="575"/>
    </row>
    <row r="261" spans="1:20" ht="18.75" customHeight="1">
      <c r="A261" s="575" t="s">
        <v>832</v>
      </c>
      <c r="B261" s="575" t="s">
        <v>2158</v>
      </c>
      <c r="C261" s="576">
        <v>42221</v>
      </c>
      <c r="D261" s="665">
        <v>-1106</v>
      </c>
      <c r="E261" s="666">
        <v>-43211500</v>
      </c>
      <c r="F261" s="597" t="s">
        <v>2396</v>
      </c>
      <c r="G261" s="598" t="s">
        <v>2160</v>
      </c>
      <c r="H261" s="597" t="s">
        <v>2396</v>
      </c>
      <c r="I261" s="605" t="s">
        <v>2397</v>
      </c>
      <c r="J261" s="597" t="s">
        <v>2162</v>
      </c>
      <c r="K261" s="669">
        <v>-1</v>
      </c>
      <c r="L261" s="597" t="s">
        <v>2398</v>
      </c>
      <c r="M261" s="597" t="s">
        <v>2399</v>
      </c>
      <c r="N261" s="597" t="s">
        <v>2301</v>
      </c>
      <c r="O261" s="603" t="s">
        <v>1263</v>
      </c>
      <c r="P261" s="678" t="s">
        <v>1145</v>
      </c>
      <c r="Q261" s="597" t="s">
        <v>2385</v>
      </c>
      <c r="R261" s="597" t="s">
        <v>1302</v>
      </c>
      <c r="S261" s="597" t="s">
        <v>2400</v>
      </c>
      <c r="T261" s="575"/>
    </row>
    <row r="262" spans="1:20" ht="18.75" customHeight="1">
      <c r="A262" s="575" t="s">
        <v>832</v>
      </c>
      <c r="B262" s="575" t="s">
        <v>2158</v>
      </c>
      <c r="C262" s="576">
        <v>42221</v>
      </c>
      <c r="D262" s="665">
        <v>-1107</v>
      </c>
      <c r="E262" s="666">
        <v>-43211500</v>
      </c>
      <c r="F262" s="597" t="s">
        <v>2401</v>
      </c>
      <c r="G262" s="598" t="s">
        <v>2160</v>
      </c>
      <c r="H262" s="667" t="s">
        <v>770</v>
      </c>
      <c r="I262" s="670" t="s">
        <v>753</v>
      </c>
      <c r="J262" s="597" t="s">
        <v>2162</v>
      </c>
      <c r="K262" s="669">
        <v>-1</v>
      </c>
      <c r="L262" s="597" t="s">
        <v>2364</v>
      </c>
      <c r="M262" s="597" t="s">
        <v>2365</v>
      </c>
      <c r="N262" s="597" t="s">
        <v>2301</v>
      </c>
      <c r="O262" s="603" t="s">
        <v>1263</v>
      </c>
      <c r="P262" s="678" t="s">
        <v>1145</v>
      </c>
      <c r="Q262" s="597" t="s">
        <v>2385</v>
      </c>
      <c r="R262" s="597"/>
      <c r="S262" s="597"/>
      <c r="T262" s="600" t="s">
        <v>1280</v>
      </c>
    </row>
    <row r="263" spans="1:20" ht="18.75" customHeight="1">
      <c r="A263" s="575" t="s">
        <v>832</v>
      </c>
      <c r="B263" s="575" t="s">
        <v>2158</v>
      </c>
      <c r="C263" s="576">
        <v>42221</v>
      </c>
      <c r="D263" s="665">
        <v>-1108</v>
      </c>
      <c r="E263" s="666">
        <v>-43211500</v>
      </c>
      <c r="F263" s="597" t="s">
        <v>2402</v>
      </c>
      <c r="G263" s="598" t="s">
        <v>2160</v>
      </c>
      <c r="H263" s="667" t="s">
        <v>771</v>
      </c>
      <c r="I263" s="670" t="s">
        <v>772</v>
      </c>
      <c r="J263" s="597" t="s">
        <v>2162</v>
      </c>
      <c r="K263" s="669">
        <v>-1</v>
      </c>
      <c r="L263" s="597" t="s">
        <v>2403</v>
      </c>
      <c r="M263" s="597" t="s">
        <v>2404</v>
      </c>
      <c r="N263" s="597" t="s">
        <v>2301</v>
      </c>
      <c r="O263" s="603" t="s">
        <v>1263</v>
      </c>
      <c r="P263" s="678" t="s">
        <v>1145</v>
      </c>
      <c r="Q263" s="597" t="s">
        <v>2405</v>
      </c>
      <c r="R263" s="597" t="s">
        <v>2406</v>
      </c>
      <c r="S263" s="597" t="s">
        <v>2407</v>
      </c>
      <c r="T263" s="607"/>
    </row>
    <row r="264" spans="1:20" ht="18.75" customHeight="1">
      <c r="A264" s="575" t="s">
        <v>832</v>
      </c>
      <c r="B264" s="575" t="s">
        <v>2158</v>
      </c>
      <c r="C264" s="576">
        <v>42221</v>
      </c>
      <c r="D264" s="665">
        <v>-1109</v>
      </c>
      <c r="E264" s="666">
        <v>-43211500</v>
      </c>
      <c r="F264" s="597" t="s">
        <v>2408</v>
      </c>
      <c r="G264" s="598" t="s">
        <v>2160</v>
      </c>
      <c r="H264" s="597" t="s">
        <v>2408</v>
      </c>
      <c r="I264" s="605" t="s">
        <v>2409</v>
      </c>
      <c r="J264" s="597" t="s">
        <v>2162</v>
      </c>
      <c r="K264" s="669">
        <v>-1</v>
      </c>
      <c r="L264" s="597" t="s">
        <v>2410</v>
      </c>
      <c r="M264" s="597" t="s">
        <v>2411</v>
      </c>
      <c r="N264" s="597" t="s">
        <v>2301</v>
      </c>
      <c r="O264" s="603" t="s">
        <v>1263</v>
      </c>
      <c r="P264" s="678" t="s">
        <v>1145</v>
      </c>
      <c r="Q264" s="597" t="s">
        <v>2405</v>
      </c>
      <c r="R264" s="597" t="s">
        <v>2406</v>
      </c>
      <c r="S264" s="597" t="s">
        <v>2412</v>
      </c>
      <c r="T264" s="575"/>
    </row>
    <row r="265" spans="1:20" ht="18.75" customHeight="1">
      <c r="A265" s="575" t="s">
        <v>832</v>
      </c>
      <c r="B265" s="575" t="s">
        <v>2158</v>
      </c>
      <c r="C265" s="576">
        <v>42221</v>
      </c>
      <c r="D265" s="665">
        <v>-1110</v>
      </c>
      <c r="E265" s="666">
        <v>-43211500</v>
      </c>
      <c r="F265" s="597" t="s">
        <v>2413</v>
      </c>
      <c r="G265" s="598" t="s">
        <v>2160</v>
      </c>
      <c r="H265" s="597" t="s">
        <v>2413</v>
      </c>
      <c r="I265" s="605" t="s">
        <v>2414</v>
      </c>
      <c r="J265" s="597" t="s">
        <v>2162</v>
      </c>
      <c r="K265" s="669">
        <v>-1</v>
      </c>
      <c r="L265" s="597" t="s">
        <v>2415</v>
      </c>
      <c r="M265" s="597" t="s">
        <v>2416</v>
      </c>
      <c r="N265" s="597" t="s">
        <v>2301</v>
      </c>
      <c r="O265" s="601" t="s">
        <v>1321</v>
      </c>
      <c r="P265" s="678" t="s">
        <v>1145</v>
      </c>
      <c r="Q265" s="597" t="s">
        <v>2405</v>
      </c>
      <c r="R265" s="597"/>
      <c r="S265" s="597"/>
      <c r="T265" s="600" t="s">
        <v>1280</v>
      </c>
    </row>
    <row r="266" spans="1:20" ht="18.75" customHeight="1">
      <c r="A266" s="575" t="s">
        <v>832</v>
      </c>
      <c r="B266" s="575" t="s">
        <v>2158</v>
      </c>
      <c r="C266" s="576">
        <v>42221</v>
      </c>
      <c r="D266" s="665">
        <v>-1111</v>
      </c>
      <c r="E266" s="666">
        <v>-43211500</v>
      </c>
      <c r="F266" s="597" t="s">
        <v>2417</v>
      </c>
      <c r="G266" s="598" t="s">
        <v>2160</v>
      </c>
      <c r="H266" s="597" t="s">
        <v>2417</v>
      </c>
      <c r="I266" s="670" t="s">
        <v>779</v>
      </c>
      <c r="J266" s="597" t="s">
        <v>2162</v>
      </c>
      <c r="K266" s="669">
        <v>-1</v>
      </c>
      <c r="L266" s="597" t="s">
        <v>2418</v>
      </c>
      <c r="M266" s="597" t="s">
        <v>2419</v>
      </c>
      <c r="N266" s="597" t="s">
        <v>2301</v>
      </c>
      <c r="O266" s="603" t="s">
        <v>1263</v>
      </c>
      <c r="P266" s="678" t="s">
        <v>1145</v>
      </c>
      <c r="Q266" s="597" t="s">
        <v>2405</v>
      </c>
      <c r="R266" s="597" t="s">
        <v>1302</v>
      </c>
      <c r="S266" s="597" t="s">
        <v>2420</v>
      </c>
      <c r="T266" s="575"/>
    </row>
    <row r="267" spans="1:20" ht="18.75" customHeight="1">
      <c r="A267" s="575" t="s">
        <v>832</v>
      </c>
      <c r="B267" s="575" t="s">
        <v>2158</v>
      </c>
      <c r="C267" s="576">
        <v>42221</v>
      </c>
      <c r="D267" s="665">
        <v>-1112</v>
      </c>
      <c r="E267" s="666">
        <v>-43211500</v>
      </c>
      <c r="F267" s="597" t="s">
        <v>2421</v>
      </c>
      <c r="G267" s="598" t="s">
        <v>2160</v>
      </c>
      <c r="H267" s="597" t="s">
        <v>2421</v>
      </c>
      <c r="I267" s="605" t="s">
        <v>2422</v>
      </c>
      <c r="J267" s="597" t="s">
        <v>2162</v>
      </c>
      <c r="K267" s="669">
        <v>-1</v>
      </c>
      <c r="L267" s="597" t="s">
        <v>2423</v>
      </c>
      <c r="M267" s="597" t="s">
        <v>2424</v>
      </c>
      <c r="N267" s="597" t="s">
        <v>2301</v>
      </c>
      <c r="O267" s="601" t="s">
        <v>1321</v>
      </c>
      <c r="P267" s="678" t="s">
        <v>1145</v>
      </c>
      <c r="Q267" s="597" t="s">
        <v>2405</v>
      </c>
      <c r="R267" s="687" t="s">
        <v>2342</v>
      </c>
      <c r="S267" s="687" t="s">
        <v>2425</v>
      </c>
      <c r="T267" s="607"/>
    </row>
    <row r="268" spans="1:20" ht="18.75" customHeight="1">
      <c r="A268" s="575" t="s">
        <v>832</v>
      </c>
      <c r="B268" s="575" t="s">
        <v>2158</v>
      </c>
      <c r="C268" s="576">
        <v>42221</v>
      </c>
      <c r="D268" s="665">
        <v>-1113</v>
      </c>
      <c r="E268" s="666">
        <v>-43211500</v>
      </c>
      <c r="F268" s="597" t="s">
        <v>2426</v>
      </c>
      <c r="G268" s="598" t="s">
        <v>2160</v>
      </c>
      <c r="H268" s="667" t="s">
        <v>782</v>
      </c>
      <c r="I268" s="605" t="s">
        <v>2427</v>
      </c>
      <c r="J268" s="597" t="s">
        <v>2162</v>
      </c>
      <c r="K268" s="669">
        <v>-1</v>
      </c>
      <c r="L268" s="597" t="s">
        <v>2428</v>
      </c>
      <c r="M268" s="597" t="s">
        <v>2429</v>
      </c>
      <c r="N268" s="597" t="s">
        <v>2301</v>
      </c>
      <c r="O268" s="601" t="s">
        <v>1321</v>
      </c>
      <c r="P268" s="678" t="s">
        <v>1145</v>
      </c>
      <c r="Q268" s="597" t="s">
        <v>2405</v>
      </c>
      <c r="R268" s="688" t="s">
        <v>2430</v>
      </c>
      <c r="S268" s="687" t="s">
        <v>2431</v>
      </c>
      <c r="T268" s="575"/>
    </row>
    <row r="269" spans="1:20" ht="18.75" customHeight="1">
      <c r="A269" s="575" t="s">
        <v>832</v>
      </c>
      <c r="B269" s="575" t="s">
        <v>2158</v>
      </c>
      <c r="C269" s="576">
        <v>42221</v>
      </c>
      <c r="D269" s="665">
        <v>-1114</v>
      </c>
      <c r="E269" s="666">
        <v>-43211500</v>
      </c>
      <c r="F269" s="604" t="s">
        <v>2432</v>
      </c>
      <c r="G269" s="598" t="s">
        <v>2160</v>
      </c>
      <c r="H269" s="689" t="s">
        <v>784</v>
      </c>
      <c r="I269" s="605" t="s">
        <v>2433</v>
      </c>
      <c r="J269" s="597" t="s">
        <v>2162</v>
      </c>
      <c r="K269" s="669">
        <v>-1</v>
      </c>
      <c r="L269" s="597" t="s">
        <v>2434</v>
      </c>
      <c r="M269" s="597" t="s">
        <v>2435</v>
      </c>
      <c r="N269" s="597" t="s">
        <v>2301</v>
      </c>
      <c r="O269" s="601" t="s">
        <v>1321</v>
      </c>
      <c r="P269" s="678" t="s">
        <v>1145</v>
      </c>
      <c r="Q269" s="597" t="s">
        <v>2405</v>
      </c>
      <c r="R269" s="614" t="s">
        <v>2430</v>
      </c>
      <c r="S269" s="604" t="s">
        <v>2436</v>
      </c>
      <c r="T269" s="607"/>
    </row>
    <row r="270" spans="1:20" ht="18.75" customHeight="1">
      <c r="A270" s="575" t="s">
        <v>832</v>
      </c>
      <c r="B270" s="575" t="s">
        <v>2158</v>
      </c>
      <c r="C270" s="576">
        <v>42221</v>
      </c>
      <c r="D270" s="690">
        <v>-1115</v>
      </c>
      <c r="E270" s="666">
        <v>-43211500</v>
      </c>
      <c r="F270" s="597" t="s">
        <v>2437</v>
      </c>
      <c r="G270" s="598" t="s">
        <v>2160</v>
      </c>
      <c r="H270" s="597" t="s">
        <v>2437</v>
      </c>
      <c r="I270" s="670" t="s">
        <v>787</v>
      </c>
      <c r="J270" s="597" t="s">
        <v>2162</v>
      </c>
      <c r="K270" s="669">
        <v>-1</v>
      </c>
      <c r="L270" s="597" t="s">
        <v>2438</v>
      </c>
      <c r="M270" s="597" t="s">
        <v>2439</v>
      </c>
      <c r="N270" s="597" t="s">
        <v>2301</v>
      </c>
      <c r="O270" s="601" t="s">
        <v>1321</v>
      </c>
      <c r="P270" s="678" t="s">
        <v>1145</v>
      </c>
      <c r="Q270" s="597" t="s">
        <v>2405</v>
      </c>
      <c r="R270" s="597"/>
      <c r="S270" s="597"/>
      <c r="T270" s="600" t="s">
        <v>1280</v>
      </c>
    </row>
    <row r="271" spans="1:20" ht="18.75" customHeight="1">
      <c r="A271" s="575" t="s">
        <v>832</v>
      </c>
      <c r="B271" s="575" t="s">
        <v>2158</v>
      </c>
      <c r="C271" s="576">
        <v>42221</v>
      </c>
      <c r="D271" s="665">
        <v>-1116</v>
      </c>
      <c r="E271" s="666">
        <v>-43211500</v>
      </c>
      <c r="F271" s="597" t="s">
        <v>2440</v>
      </c>
      <c r="G271" s="598" t="s">
        <v>2160</v>
      </c>
      <c r="H271" s="667" t="s">
        <v>788</v>
      </c>
      <c r="I271" s="670" t="s">
        <v>2441</v>
      </c>
      <c r="J271" s="595" t="s">
        <v>2162</v>
      </c>
      <c r="K271" s="669">
        <v>-1</v>
      </c>
      <c r="L271" s="597" t="s">
        <v>2442</v>
      </c>
      <c r="M271" s="597" t="s">
        <v>2443</v>
      </c>
      <c r="N271" s="597" t="s">
        <v>2301</v>
      </c>
      <c r="O271" s="691" t="s">
        <v>1557</v>
      </c>
      <c r="P271" s="692" t="s">
        <v>1145</v>
      </c>
      <c r="Q271" s="597" t="s">
        <v>2405</v>
      </c>
      <c r="R271" s="597" t="s">
        <v>2444</v>
      </c>
      <c r="S271" s="597" t="s">
        <v>2445</v>
      </c>
      <c r="T271" s="575"/>
    </row>
    <row r="272" spans="1:20" ht="18.75" customHeight="1">
      <c r="A272" s="575" t="s">
        <v>832</v>
      </c>
      <c r="B272" s="575" t="s">
        <v>2158</v>
      </c>
      <c r="C272" s="576">
        <v>42221</v>
      </c>
      <c r="D272" s="665">
        <v>-1117</v>
      </c>
      <c r="E272" s="666">
        <v>-43211500</v>
      </c>
      <c r="F272" s="597" t="s">
        <v>2446</v>
      </c>
      <c r="G272" s="598" t="s">
        <v>2160</v>
      </c>
      <c r="H272" s="667" t="s">
        <v>790</v>
      </c>
      <c r="I272" s="670" t="s">
        <v>787</v>
      </c>
      <c r="J272" s="595" t="s">
        <v>2162</v>
      </c>
      <c r="K272" s="669">
        <v>-1</v>
      </c>
      <c r="L272" s="597" t="s">
        <v>2442</v>
      </c>
      <c r="M272" s="597" t="s">
        <v>2443</v>
      </c>
      <c r="N272" s="597" t="s">
        <v>2301</v>
      </c>
      <c r="O272" s="691" t="s">
        <v>1321</v>
      </c>
      <c r="P272" s="692" t="s">
        <v>1145</v>
      </c>
      <c r="Q272" s="597" t="s">
        <v>2447</v>
      </c>
      <c r="R272" s="597" t="s">
        <v>2448</v>
      </c>
      <c r="S272" s="632" t="s">
        <v>2449</v>
      </c>
      <c r="T272" s="575"/>
    </row>
    <row r="273" spans="1:20" ht="18.75" customHeight="1">
      <c r="A273" s="575" t="s">
        <v>832</v>
      </c>
      <c r="B273" s="575" t="s">
        <v>2158</v>
      </c>
      <c r="C273" s="576">
        <v>42221</v>
      </c>
      <c r="D273" s="693">
        <v>-1118</v>
      </c>
      <c r="E273" s="694">
        <v>-43211500</v>
      </c>
      <c r="F273" s="695" t="s">
        <v>2450</v>
      </c>
      <c r="G273" s="696" t="s">
        <v>2160</v>
      </c>
      <c r="H273" s="695" t="s">
        <v>2450</v>
      </c>
      <c r="I273" s="697" t="s">
        <v>2451</v>
      </c>
      <c r="J273" s="698" t="s">
        <v>2162</v>
      </c>
      <c r="K273" s="699">
        <v>-1</v>
      </c>
      <c r="L273" s="695" t="s">
        <v>2452</v>
      </c>
      <c r="M273" s="695" t="s">
        <v>2453</v>
      </c>
      <c r="N273" s="695" t="s">
        <v>2301</v>
      </c>
      <c r="O273" s="691" t="s">
        <v>1321</v>
      </c>
      <c r="P273" s="692" t="s">
        <v>1145</v>
      </c>
      <c r="Q273" s="695" t="s">
        <v>2447</v>
      </c>
      <c r="R273" s="700"/>
      <c r="S273" s="695"/>
      <c r="T273" s="600" t="s">
        <v>1280</v>
      </c>
    </row>
    <row r="274" spans="1:20" ht="18.75" customHeight="1">
      <c r="A274" s="575" t="s">
        <v>832</v>
      </c>
      <c r="B274" s="575" t="s">
        <v>2158</v>
      </c>
      <c r="C274" s="576">
        <v>42221</v>
      </c>
      <c r="D274" s="665">
        <v>-1119</v>
      </c>
      <c r="E274" s="666">
        <v>-43211500</v>
      </c>
      <c r="F274" s="597" t="s">
        <v>2454</v>
      </c>
      <c r="G274" s="598" t="s">
        <v>2160</v>
      </c>
      <c r="H274" s="667" t="s">
        <v>794</v>
      </c>
      <c r="I274" s="670" t="s">
        <v>2455</v>
      </c>
      <c r="J274" s="595" t="s">
        <v>2162</v>
      </c>
      <c r="K274" s="669">
        <v>-1</v>
      </c>
      <c r="L274" s="597" t="s">
        <v>2456</v>
      </c>
      <c r="M274" s="597" t="s">
        <v>2457</v>
      </c>
      <c r="N274" s="597" t="s">
        <v>2301</v>
      </c>
      <c r="O274" s="701" t="s">
        <v>1263</v>
      </c>
      <c r="P274" s="692" t="s">
        <v>1145</v>
      </c>
      <c r="Q274" s="597" t="s">
        <v>2447</v>
      </c>
      <c r="R274" s="700"/>
      <c r="S274" s="597"/>
      <c r="T274" s="600" t="s">
        <v>1280</v>
      </c>
    </row>
    <row r="275" spans="1:20" ht="18.75" customHeight="1">
      <c r="A275" s="575" t="s">
        <v>832</v>
      </c>
      <c r="B275" s="575" t="s">
        <v>2158</v>
      </c>
      <c r="C275" s="576">
        <v>42221</v>
      </c>
      <c r="D275" s="665">
        <v>-1120</v>
      </c>
      <c r="E275" s="666">
        <v>-43211500</v>
      </c>
      <c r="F275" s="700" t="s">
        <v>2458</v>
      </c>
      <c r="G275" s="598" t="s">
        <v>2160</v>
      </c>
      <c r="H275" s="700" t="s">
        <v>2458</v>
      </c>
      <c r="I275" s="605" t="s">
        <v>2459</v>
      </c>
      <c r="J275" s="595" t="s">
        <v>2162</v>
      </c>
      <c r="K275" s="669">
        <v>-1</v>
      </c>
      <c r="L275" s="597" t="s">
        <v>2460</v>
      </c>
      <c r="M275" s="597" t="s">
        <v>2461</v>
      </c>
      <c r="N275" s="597" t="s">
        <v>2301</v>
      </c>
      <c r="O275" s="701" t="s">
        <v>1263</v>
      </c>
      <c r="P275" s="692" t="s">
        <v>1145</v>
      </c>
      <c r="Q275" s="597" t="s">
        <v>2447</v>
      </c>
      <c r="R275" s="700"/>
      <c r="S275" s="700"/>
      <c r="T275" s="600" t="s">
        <v>1280</v>
      </c>
    </row>
    <row r="276" spans="1:20" ht="18.75" customHeight="1">
      <c r="A276" s="575" t="s">
        <v>832</v>
      </c>
      <c r="B276" s="575" t="s">
        <v>2158</v>
      </c>
      <c r="C276" s="576">
        <v>42221</v>
      </c>
      <c r="D276" s="702">
        <v>-1121</v>
      </c>
      <c r="E276" s="703">
        <v>-43211500</v>
      </c>
      <c r="F276" s="686" t="s">
        <v>2462</v>
      </c>
      <c r="G276" s="704" t="s">
        <v>2160</v>
      </c>
      <c r="H276" s="686" t="s">
        <v>2462</v>
      </c>
      <c r="I276" s="705" t="s">
        <v>799</v>
      </c>
      <c r="J276" s="706" t="s">
        <v>2162</v>
      </c>
      <c r="K276" s="707">
        <v>-1</v>
      </c>
      <c r="L276" s="686" t="s">
        <v>2463</v>
      </c>
      <c r="M276" s="686" t="s">
        <v>2464</v>
      </c>
      <c r="N276" s="686" t="s">
        <v>2301</v>
      </c>
      <c r="O276" s="701" t="s">
        <v>1263</v>
      </c>
      <c r="P276" s="692" t="s">
        <v>1145</v>
      </c>
      <c r="Q276" s="686" t="s">
        <v>2447</v>
      </c>
      <c r="R276" s="700"/>
      <c r="S276" s="700"/>
      <c r="T276" s="600" t="s">
        <v>1280</v>
      </c>
    </row>
    <row r="277" spans="1:20" ht="18.75" customHeight="1">
      <c r="A277" s="575" t="s">
        <v>832</v>
      </c>
      <c r="B277" s="575" t="s">
        <v>2158</v>
      </c>
      <c r="C277" s="576">
        <v>42221</v>
      </c>
      <c r="D277" s="665">
        <v>-1122</v>
      </c>
      <c r="E277" s="666">
        <v>-43211500</v>
      </c>
      <c r="F277" s="597" t="s">
        <v>2465</v>
      </c>
      <c r="G277" s="598" t="s">
        <v>2160</v>
      </c>
      <c r="H277" s="597" t="s">
        <v>2465</v>
      </c>
      <c r="I277" s="670" t="s">
        <v>801</v>
      </c>
      <c r="J277" s="595" t="s">
        <v>2162</v>
      </c>
      <c r="K277" s="669">
        <v>-1</v>
      </c>
      <c r="L277" s="597" t="s">
        <v>2466</v>
      </c>
      <c r="M277" s="597" t="s">
        <v>2467</v>
      </c>
      <c r="N277" s="597" t="s">
        <v>2301</v>
      </c>
      <c r="O277" s="701" t="s">
        <v>1263</v>
      </c>
      <c r="P277" s="708" t="s">
        <v>1145</v>
      </c>
      <c r="Q277" s="597" t="s">
        <v>2447</v>
      </c>
      <c r="R277" s="700"/>
      <c r="S277" s="700"/>
      <c r="T277" s="600" t="s">
        <v>1280</v>
      </c>
    </row>
    <row r="278" spans="1:20" ht="18.75" customHeight="1">
      <c r="A278" s="575" t="s">
        <v>832</v>
      </c>
      <c r="B278" s="575" t="s">
        <v>2158</v>
      </c>
      <c r="C278" s="576">
        <v>42221</v>
      </c>
      <c r="D278" s="665">
        <v>-1123</v>
      </c>
      <c r="E278" s="666">
        <v>-43211500</v>
      </c>
      <c r="F278" s="597" t="s">
        <v>2468</v>
      </c>
      <c r="G278" s="598" t="s">
        <v>2160</v>
      </c>
      <c r="H278" s="597" t="s">
        <v>2468</v>
      </c>
      <c r="I278" s="605" t="s">
        <v>2409</v>
      </c>
      <c r="J278" s="595" t="s">
        <v>2162</v>
      </c>
      <c r="K278" s="669">
        <v>-1</v>
      </c>
      <c r="L278" s="597" t="s">
        <v>2410</v>
      </c>
      <c r="M278" s="597" t="s">
        <v>2411</v>
      </c>
      <c r="N278" s="597" t="s">
        <v>2301</v>
      </c>
      <c r="O278" s="701" t="s">
        <v>1263</v>
      </c>
      <c r="P278" s="708" t="s">
        <v>1145</v>
      </c>
      <c r="Q278" s="597" t="s">
        <v>2447</v>
      </c>
      <c r="R278" s="700" t="s">
        <v>2406</v>
      </c>
      <c r="S278" s="597" t="s">
        <v>2412</v>
      </c>
      <c r="T278" s="600" t="s">
        <v>1280</v>
      </c>
    </row>
    <row r="279" spans="1:20" ht="18.75" customHeight="1">
      <c r="A279" s="575" t="s">
        <v>832</v>
      </c>
      <c r="B279" s="575" t="s">
        <v>2158</v>
      </c>
      <c r="C279" s="576">
        <v>42221</v>
      </c>
      <c r="D279" s="693">
        <v>-1124</v>
      </c>
      <c r="E279" s="694">
        <v>-43211500</v>
      </c>
      <c r="F279" s="695" t="s">
        <v>2469</v>
      </c>
      <c r="G279" s="696" t="s">
        <v>2160</v>
      </c>
      <c r="H279" s="709" t="s">
        <v>782</v>
      </c>
      <c r="I279" s="710" t="s">
        <v>783</v>
      </c>
      <c r="J279" s="698" t="s">
        <v>2162</v>
      </c>
      <c r="K279" s="699">
        <v>-1</v>
      </c>
      <c r="L279" s="695" t="s">
        <v>2428</v>
      </c>
      <c r="M279" s="695" t="s">
        <v>2429</v>
      </c>
      <c r="N279" s="695" t="s">
        <v>2301</v>
      </c>
      <c r="O279" s="691" t="s">
        <v>1321</v>
      </c>
      <c r="P279" s="711" t="s">
        <v>1145</v>
      </c>
      <c r="Q279" s="695" t="s">
        <v>2447</v>
      </c>
      <c r="R279" s="695"/>
      <c r="S279" s="695"/>
      <c r="T279" s="575" t="s">
        <v>1280</v>
      </c>
    </row>
    <row r="280" spans="1:20" ht="18.75" customHeight="1">
      <c r="A280" s="575" t="s">
        <v>832</v>
      </c>
      <c r="B280" s="575" t="s">
        <v>2158</v>
      </c>
      <c r="C280" s="576">
        <v>42221</v>
      </c>
      <c r="D280" s="693">
        <v>-1125</v>
      </c>
      <c r="E280" s="694">
        <v>-43211500</v>
      </c>
      <c r="F280" s="695" t="s">
        <v>2470</v>
      </c>
      <c r="G280" s="696" t="s">
        <v>2160</v>
      </c>
      <c r="H280" s="709" t="s">
        <v>784</v>
      </c>
      <c r="I280" s="697" t="s">
        <v>2433</v>
      </c>
      <c r="J280" s="698" t="s">
        <v>2162</v>
      </c>
      <c r="K280" s="699">
        <v>-1</v>
      </c>
      <c r="L280" s="695" t="s">
        <v>2434</v>
      </c>
      <c r="M280" s="597" t="s">
        <v>2435</v>
      </c>
      <c r="N280" s="695" t="s">
        <v>2301</v>
      </c>
      <c r="O280" s="691" t="s">
        <v>1321</v>
      </c>
      <c r="P280" s="712" t="s">
        <v>1145</v>
      </c>
      <c r="Q280" s="695" t="s">
        <v>2447</v>
      </c>
      <c r="R280" s="695"/>
      <c r="S280" s="695"/>
      <c r="T280" s="575" t="s">
        <v>1280</v>
      </c>
    </row>
    <row r="281" spans="1:20" ht="18.75" customHeight="1">
      <c r="A281" s="575" t="s">
        <v>832</v>
      </c>
      <c r="B281" s="575" t="s">
        <v>2158</v>
      </c>
      <c r="C281" s="576">
        <v>42221</v>
      </c>
      <c r="D281" s="702">
        <v>-1126</v>
      </c>
      <c r="E281" s="703">
        <v>-43211500</v>
      </c>
      <c r="F281" s="686" t="s">
        <v>2471</v>
      </c>
      <c r="G281" s="704" t="s">
        <v>2160</v>
      </c>
      <c r="H281" s="686" t="s">
        <v>2471</v>
      </c>
      <c r="I281" s="713" t="s">
        <v>2472</v>
      </c>
      <c r="J281" s="706" t="s">
        <v>2162</v>
      </c>
      <c r="K281" s="707">
        <v>-1</v>
      </c>
      <c r="L281" s="686" t="s">
        <v>2442</v>
      </c>
      <c r="M281" s="686" t="s">
        <v>2443</v>
      </c>
      <c r="N281" s="686" t="s">
        <v>2301</v>
      </c>
      <c r="O281" s="691" t="s">
        <v>1321</v>
      </c>
      <c r="P281" s="711" t="s">
        <v>1145</v>
      </c>
      <c r="Q281" s="686" t="s">
        <v>2473</v>
      </c>
      <c r="R281" s="686"/>
      <c r="S281" s="686"/>
      <c r="T281" s="600" t="s">
        <v>1280</v>
      </c>
    </row>
    <row r="282" spans="1:20" ht="18.75" customHeight="1">
      <c r="A282" s="575" t="s">
        <v>832</v>
      </c>
      <c r="B282" s="575" t="s">
        <v>2158</v>
      </c>
      <c r="C282" s="576">
        <v>42221</v>
      </c>
      <c r="D282" s="665">
        <v>-1127</v>
      </c>
      <c r="E282" s="666">
        <v>-43211500</v>
      </c>
      <c r="F282" s="597" t="s">
        <v>2474</v>
      </c>
      <c r="G282" s="598" t="s">
        <v>2160</v>
      </c>
      <c r="H282" s="597" t="s">
        <v>2474</v>
      </c>
      <c r="I282" s="605" t="s">
        <v>2475</v>
      </c>
      <c r="J282" s="595" t="s">
        <v>2162</v>
      </c>
      <c r="K282" s="669">
        <v>-1</v>
      </c>
      <c r="L282" s="597" t="s">
        <v>2476</v>
      </c>
      <c r="M282" s="597" t="s">
        <v>2477</v>
      </c>
      <c r="N282" s="597" t="s">
        <v>2301</v>
      </c>
      <c r="O282" s="601" t="s">
        <v>1321</v>
      </c>
      <c r="P282" s="708" t="s">
        <v>1145</v>
      </c>
      <c r="Q282" s="597" t="s">
        <v>2473</v>
      </c>
      <c r="R282" s="597"/>
      <c r="S282" s="597"/>
      <c r="T282" s="600" t="s">
        <v>1280</v>
      </c>
    </row>
    <row r="283" spans="1:20" ht="18.75" customHeight="1">
      <c r="A283" s="575" t="s">
        <v>832</v>
      </c>
      <c r="B283" s="575" t="s">
        <v>2158</v>
      </c>
      <c r="C283" s="576">
        <v>42221</v>
      </c>
      <c r="D283" s="665">
        <v>-1128</v>
      </c>
      <c r="E283" s="666">
        <v>-43211500</v>
      </c>
      <c r="F283" s="597" t="s">
        <v>2478</v>
      </c>
      <c r="G283" s="598" t="s">
        <v>2160</v>
      </c>
      <c r="H283" s="597" t="s">
        <v>2478</v>
      </c>
      <c r="I283" s="605" t="s">
        <v>2479</v>
      </c>
      <c r="J283" s="595" t="s">
        <v>2162</v>
      </c>
      <c r="K283" s="669">
        <v>-1</v>
      </c>
      <c r="L283" s="597" t="s">
        <v>2480</v>
      </c>
      <c r="M283" s="597" t="s">
        <v>2481</v>
      </c>
      <c r="N283" s="597" t="s">
        <v>2301</v>
      </c>
      <c r="O283" s="603" t="s">
        <v>1263</v>
      </c>
      <c r="P283" s="708" t="s">
        <v>1145</v>
      </c>
      <c r="Q283" s="597" t="s">
        <v>2473</v>
      </c>
      <c r="R283" s="597"/>
      <c r="S283" s="597"/>
      <c r="T283" s="600" t="s">
        <v>1280</v>
      </c>
    </row>
    <row r="284" spans="1:20" ht="18.75" customHeight="1">
      <c r="A284" s="575" t="s">
        <v>832</v>
      </c>
      <c r="B284" s="575" t="s">
        <v>2158</v>
      </c>
      <c r="C284" s="576">
        <v>42221</v>
      </c>
      <c r="D284" s="665">
        <v>-1129</v>
      </c>
      <c r="E284" s="666">
        <v>-43211500</v>
      </c>
      <c r="F284" s="597" t="s">
        <v>2482</v>
      </c>
      <c r="G284" s="598" t="s">
        <v>2160</v>
      </c>
      <c r="H284" s="667" t="s">
        <v>811</v>
      </c>
      <c r="I284" s="670" t="s">
        <v>812</v>
      </c>
      <c r="J284" s="595" t="s">
        <v>2162</v>
      </c>
      <c r="K284" s="669">
        <v>-1</v>
      </c>
      <c r="L284" s="597" t="s">
        <v>2483</v>
      </c>
      <c r="M284" s="597" t="s">
        <v>2484</v>
      </c>
      <c r="N284" s="597" t="s">
        <v>2301</v>
      </c>
      <c r="O284" s="603" t="s">
        <v>1263</v>
      </c>
      <c r="P284" s="708" t="s">
        <v>1145</v>
      </c>
      <c r="Q284" s="597" t="s">
        <v>2473</v>
      </c>
      <c r="R284" s="597" t="s">
        <v>1307</v>
      </c>
      <c r="S284" s="597" t="s">
        <v>2485</v>
      </c>
      <c r="T284" s="575"/>
    </row>
    <row r="285" spans="1:20" ht="18.75" customHeight="1">
      <c r="A285" s="575" t="s">
        <v>832</v>
      </c>
      <c r="B285" s="575" t="s">
        <v>2158</v>
      </c>
      <c r="C285" s="576">
        <v>42221</v>
      </c>
      <c r="D285" s="665">
        <v>-1130</v>
      </c>
      <c r="E285" s="666">
        <v>-43211500</v>
      </c>
      <c r="F285" s="597" t="s">
        <v>2486</v>
      </c>
      <c r="G285" s="598" t="s">
        <v>2160</v>
      </c>
      <c r="H285" s="597" t="s">
        <v>2486</v>
      </c>
      <c r="I285" s="670" t="s">
        <v>814</v>
      </c>
      <c r="J285" s="595" t="s">
        <v>2162</v>
      </c>
      <c r="K285" s="669">
        <v>-1</v>
      </c>
      <c r="L285" s="597" t="s">
        <v>2487</v>
      </c>
      <c r="M285" s="597" t="s">
        <v>2488</v>
      </c>
      <c r="N285" s="597" t="s">
        <v>2301</v>
      </c>
      <c r="O285" s="603" t="s">
        <v>1263</v>
      </c>
      <c r="P285" s="708" t="s">
        <v>1145</v>
      </c>
      <c r="Q285" s="597" t="s">
        <v>2473</v>
      </c>
      <c r="R285" s="597"/>
      <c r="S285" s="597"/>
      <c r="T285" s="600" t="s">
        <v>1280</v>
      </c>
    </row>
    <row r="286" spans="1:20" ht="18.75" customHeight="1">
      <c r="A286" s="575" t="s">
        <v>832</v>
      </c>
      <c r="B286" s="575" t="s">
        <v>2158</v>
      </c>
      <c r="C286" s="576">
        <v>42221</v>
      </c>
      <c r="D286" s="665">
        <v>-1131</v>
      </c>
      <c r="E286" s="666">
        <v>-43211500</v>
      </c>
      <c r="F286" s="597" t="s">
        <v>2489</v>
      </c>
      <c r="G286" s="598" t="s">
        <v>2160</v>
      </c>
      <c r="H286" s="667" t="s">
        <v>815</v>
      </c>
      <c r="I286" s="670" t="s">
        <v>772</v>
      </c>
      <c r="J286" s="595" t="s">
        <v>2162</v>
      </c>
      <c r="K286" s="669">
        <v>-1</v>
      </c>
      <c r="L286" s="597" t="s">
        <v>2403</v>
      </c>
      <c r="M286" s="597" t="s">
        <v>2404</v>
      </c>
      <c r="N286" s="597" t="s">
        <v>2301</v>
      </c>
      <c r="O286" s="603" t="s">
        <v>1263</v>
      </c>
      <c r="P286" s="708" t="s">
        <v>1145</v>
      </c>
      <c r="Q286" s="597" t="s">
        <v>2473</v>
      </c>
      <c r="R286" s="597" t="s">
        <v>2406</v>
      </c>
      <c r="S286" s="597" t="s">
        <v>2407</v>
      </c>
      <c r="T286" s="600" t="s">
        <v>1280</v>
      </c>
    </row>
    <row r="287" spans="1:20" ht="18.75" customHeight="1">
      <c r="A287" s="575" t="s">
        <v>832</v>
      </c>
      <c r="B287" s="575" t="s">
        <v>2158</v>
      </c>
      <c r="C287" s="576">
        <v>42221</v>
      </c>
      <c r="D287" s="665">
        <v>-1132</v>
      </c>
      <c r="E287" s="666">
        <v>-43211500</v>
      </c>
      <c r="F287" s="597" t="s">
        <v>2490</v>
      </c>
      <c r="G287" s="598" t="s">
        <v>2160</v>
      </c>
      <c r="H287" s="667" t="s">
        <v>816</v>
      </c>
      <c r="I287" s="605" t="s">
        <v>2491</v>
      </c>
      <c r="J287" s="595" t="s">
        <v>2162</v>
      </c>
      <c r="K287" s="669">
        <v>-1</v>
      </c>
      <c r="L287" s="597" t="s">
        <v>2492</v>
      </c>
      <c r="M287" s="597" t="s">
        <v>2493</v>
      </c>
      <c r="N287" s="597" t="s">
        <v>2301</v>
      </c>
      <c r="O287" s="603" t="s">
        <v>1263</v>
      </c>
      <c r="P287" s="708" t="s">
        <v>1145</v>
      </c>
      <c r="Q287" s="597" t="s">
        <v>2473</v>
      </c>
      <c r="R287" s="597" t="s">
        <v>2494</v>
      </c>
      <c r="S287" s="597" t="s">
        <v>2495</v>
      </c>
      <c r="T287" s="575"/>
    </row>
    <row r="288" spans="1:20" ht="18.75" customHeight="1">
      <c r="A288" s="575" t="s">
        <v>832</v>
      </c>
      <c r="B288" s="575" t="s">
        <v>2158</v>
      </c>
      <c r="C288" s="576">
        <v>42221</v>
      </c>
      <c r="D288" s="665">
        <v>-1133</v>
      </c>
      <c r="E288" s="666">
        <v>-43211500</v>
      </c>
      <c r="F288" s="597" t="s">
        <v>2496</v>
      </c>
      <c r="G288" s="598" t="s">
        <v>2160</v>
      </c>
      <c r="H288" s="597" t="s">
        <v>2496</v>
      </c>
      <c r="I288" s="605" t="s">
        <v>2459</v>
      </c>
      <c r="J288" s="595" t="s">
        <v>2162</v>
      </c>
      <c r="K288" s="669">
        <v>-1</v>
      </c>
      <c r="L288" s="597" t="s">
        <v>2460</v>
      </c>
      <c r="M288" s="597" t="s">
        <v>2461</v>
      </c>
      <c r="N288" s="597" t="s">
        <v>2301</v>
      </c>
      <c r="O288" s="603" t="s">
        <v>1263</v>
      </c>
      <c r="P288" s="708" t="s">
        <v>1145</v>
      </c>
      <c r="Q288" s="597" t="s">
        <v>2473</v>
      </c>
      <c r="R288" s="597"/>
      <c r="S288" s="597"/>
      <c r="T288" s="600" t="s">
        <v>1280</v>
      </c>
    </row>
    <row r="289" spans="1:20" ht="18.75" customHeight="1">
      <c r="A289" s="575" t="s">
        <v>832</v>
      </c>
      <c r="B289" s="575" t="s">
        <v>2158</v>
      </c>
      <c r="C289" s="576">
        <v>42221</v>
      </c>
      <c r="D289" s="665">
        <v>-1134</v>
      </c>
      <c r="E289" s="666">
        <v>-43211500</v>
      </c>
      <c r="F289" s="597" t="s">
        <v>2497</v>
      </c>
      <c r="G289" s="598" t="s">
        <v>2160</v>
      </c>
      <c r="H289" s="597" t="s">
        <v>2497</v>
      </c>
      <c r="I289" s="605" t="s">
        <v>2498</v>
      </c>
      <c r="J289" s="595" t="s">
        <v>2162</v>
      </c>
      <c r="K289" s="669">
        <v>-1</v>
      </c>
      <c r="L289" s="597" t="s">
        <v>2463</v>
      </c>
      <c r="M289" s="597" t="s">
        <v>2464</v>
      </c>
      <c r="N289" s="597" t="s">
        <v>2301</v>
      </c>
      <c r="O289" s="603" t="s">
        <v>1263</v>
      </c>
      <c r="P289" s="708" t="s">
        <v>1145</v>
      </c>
      <c r="Q289" s="597" t="s">
        <v>2473</v>
      </c>
      <c r="R289" s="597"/>
      <c r="S289" s="597"/>
      <c r="T289" s="600" t="s">
        <v>1280</v>
      </c>
    </row>
    <row r="290" spans="1:20" ht="18.75" customHeight="1">
      <c r="A290" s="575" t="s">
        <v>832</v>
      </c>
      <c r="B290" s="575" t="s">
        <v>2158</v>
      </c>
      <c r="C290" s="576">
        <v>42221</v>
      </c>
      <c r="D290" s="596">
        <v>2000</v>
      </c>
      <c r="E290" s="685">
        <v>43211500</v>
      </c>
      <c r="F290" s="597" t="s">
        <v>2499</v>
      </c>
      <c r="G290" s="598" t="s">
        <v>956</v>
      </c>
      <c r="H290" s="597" t="s">
        <v>2499</v>
      </c>
      <c r="I290" s="605" t="s">
        <v>2500</v>
      </c>
      <c r="J290" s="595" t="s">
        <v>2216</v>
      </c>
      <c r="K290" s="599">
        <v>1</v>
      </c>
      <c r="L290" s="597" t="s">
        <v>2501</v>
      </c>
      <c r="M290" s="597" t="s">
        <v>2502</v>
      </c>
      <c r="N290" s="597" t="s">
        <v>1482</v>
      </c>
      <c r="O290" s="601" t="s">
        <v>1483</v>
      </c>
      <c r="P290" s="708" t="s">
        <v>984</v>
      </c>
      <c r="Q290" s="597" t="s">
        <v>2503</v>
      </c>
      <c r="R290" s="597" t="s">
        <v>1484</v>
      </c>
      <c r="S290" s="597" t="s">
        <v>418</v>
      </c>
      <c r="T290" s="575"/>
    </row>
    <row r="291" spans="1:20" ht="18.75" customHeight="1">
      <c r="A291" s="575" t="s">
        <v>832</v>
      </c>
      <c r="B291" s="575" t="s">
        <v>2158</v>
      </c>
      <c r="C291" s="576">
        <v>42221</v>
      </c>
      <c r="D291" s="596">
        <v>2001</v>
      </c>
      <c r="E291" s="685">
        <v>43211500</v>
      </c>
      <c r="F291" s="597" t="s">
        <v>2504</v>
      </c>
      <c r="G291" s="598" t="s">
        <v>956</v>
      </c>
      <c r="H291" s="597" t="s">
        <v>2504</v>
      </c>
      <c r="I291" s="605" t="s">
        <v>2505</v>
      </c>
      <c r="J291" s="595" t="s">
        <v>2216</v>
      </c>
      <c r="K291" s="599">
        <v>1</v>
      </c>
      <c r="L291" s="597" t="s">
        <v>2506</v>
      </c>
      <c r="M291" s="597" t="s">
        <v>2507</v>
      </c>
      <c r="N291" s="597" t="s">
        <v>1482</v>
      </c>
      <c r="O291" s="601" t="s">
        <v>1483</v>
      </c>
      <c r="P291" s="708" t="s">
        <v>984</v>
      </c>
      <c r="Q291" s="597" t="s">
        <v>2503</v>
      </c>
      <c r="R291" s="597" t="s">
        <v>1484</v>
      </c>
      <c r="S291" s="597" t="s">
        <v>418</v>
      </c>
      <c r="T291" s="575"/>
    </row>
    <row r="292" spans="1:20" ht="18.75" customHeight="1">
      <c r="A292" s="575" t="s">
        <v>832</v>
      </c>
      <c r="B292" s="575" t="s">
        <v>2158</v>
      </c>
      <c r="C292" s="576">
        <v>42221</v>
      </c>
      <c r="D292" s="596">
        <v>2002</v>
      </c>
      <c r="E292" s="685">
        <v>43211500</v>
      </c>
      <c r="F292" s="597" t="s">
        <v>2508</v>
      </c>
      <c r="G292" s="598" t="s">
        <v>956</v>
      </c>
      <c r="H292" s="597" t="s">
        <v>2508</v>
      </c>
      <c r="I292" s="605" t="s">
        <v>2500</v>
      </c>
      <c r="J292" s="595" t="s">
        <v>2216</v>
      </c>
      <c r="K292" s="599">
        <v>1</v>
      </c>
      <c r="L292" s="597" t="s">
        <v>2509</v>
      </c>
      <c r="M292" s="597" t="s">
        <v>2510</v>
      </c>
      <c r="N292" s="597" t="s">
        <v>1482</v>
      </c>
      <c r="O292" s="601" t="s">
        <v>1483</v>
      </c>
      <c r="P292" s="708" t="s">
        <v>984</v>
      </c>
      <c r="Q292" s="597" t="s">
        <v>2511</v>
      </c>
      <c r="R292" s="597" t="s">
        <v>1484</v>
      </c>
      <c r="S292" s="597" t="s">
        <v>418</v>
      </c>
      <c r="T292" s="575"/>
    </row>
    <row r="293" spans="1:20" ht="18.75" customHeight="1">
      <c r="A293" s="575" t="s">
        <v>832</v>
      </c>
      <c r="B293" s="575" t="s">
        <v>2158</v>
      </c>
      <c r="C293" s="576">
        <v>42221</v>
      </c>
      <c r="D293" s="596">
        <v>2003</v>
      </c>
      <c r="E293" s="685">
        <v>43211500</v>
      </c>
      <c r="F293" s="597" t="s">
        <v>2512</v>
      </c>
      <c r="G293" s="598" t="s">
        <v>956</v>
      </c>
      <c r="H293" s="597" t="s">
        <v>2512</v>
      </c>
      <c r="I293" s="605" t="s">
        <v>2505</v>
      </c>
      <c r="J293" s="595" t="s">
        <v>2216</v>
      </c>
      <c r="K293" s="599">
        <v>1</v>
      </c>
      <c r="L293" s="597" t="s">
        <v>2513</v>
      </c>
      <c r="M293" s="597" t="s">
        <v>2514</v>
      </c>
      <c r="N293" s="597" t="s">
        <v>1482</v>
      </c>
      <c r="O293" s="601" t="s">
        <v>1483</v>
      </c>
      <c r="P293" s="708" t="s">
        <v>984</v>
      </c>
      <c r="Q293" s="597" t="s">
        <v>2511</v>
      </c>
      <c r="R293" s="597" t="s">
        <v>1484</v>
      </c>
      <c r="S293" s="597" t="s">
        <v>418</v>
      </c>
      <c r="T293" s="575"/>
    </row>
    <row r="294" spans="1:20" ht="18.75" customHeight="1">
      <c r="A294" s="575" t="s">
        <v>832</v>
      </c>
      <c r="B294" s="575" t="s">
        <v>2158</v>
      </c>
      <c r="C294" s="576">
        <v>42221</v>
      </c>
      <c r="D294" s="596">
        <v>2004</v>
      </c>
      <c r="E294" s="685">
        <v>43211500</v>
      </c>
      <c r="F294" s="597" t="s">
        <v>2515</v>
      </c>
      <c r="G294" s="598" t="s">
        <v>956</v>
      </c>
      <c r="H294" s="597" t="s">
        <v>2515</v>
      </c>
      <c r="I294" s="605" t="s">
        <v>2516</v>
      </c>
      <c r="J294" s="595" t="s">
        <v>2216</v>
      </c>
      <c r="K294" s="599">
        <v>1</v>
      </c>
      <c r="L294" s="597" t="s">
        <v>2517</v>
      </c>
      <c r="M294" s="597" t="s">
        <v>2518</v>
      </c>
      <c r="N294" s="597" t="s">
        <v>1482</v>
      </c>
      <c r="O294" s="601" t="s">
        <v>1483</v>
      </c>
      <c r="P294" s="708" t="s">
        <v>984</v>
      </c>
      <c r="Q294" s="597" t="s">
        <v>2511</v>
      </c>
      <c r="R294" s="597" t="s">
        <v>1515</v>
      </c>
      <c r="S294" s="597" t="s">
        <v>418</v>
      </c>
      <c r="T294" s="575"/>
    </row>
    <row r="295" spans="1:20" ht="18.75" customHeight="1">
      <c r="A295" s="575" t="s">
        <v>832</v>
      </c>
      <c r="B295" s="575" t="s">
        <v>2158</v>
      </c>
      <c r="C295" s="576">
        <v>42221</v>
      </c>
      <c r="D295" s="596">
        <v>3000</v>
      </c>
      <c r="E295" s="685">
        <v>81110000</v>
      </c>
      <c r="F295" s="597" t="s">
        <v>951</v>
      </c>
      <c r="G295" s="598" t="s">
        <v>923</v>
      </c>
      <c r="H295" s="597" t="s">
        <v>951</v>
      </c>
      <c r="I295" s="605" t="s">
        <v>950</v>
      </c>
      <c r="J295" s="595" t="s">
        <v>2216</v>
      </c>
      <c r="K295" s="599">
        <v>1</v>
      </c>
      <c r="L295" s="597" t="s">
        <v>2519</v>
      </c>
      <c r="M295" s="597" t="s">
        <v>2520</v>
      </c>
      <c r="N295" s="597" t="s">
        <v>1514</v>
      </c>
      <c r="O295" s="601" t="s">
        <v>1483</v>
      </c>
      <c r="P295" s="708" t="s">
        <v>952</v>
      </c>
      <c r="Q295" s="597" t="s">
        <v>2521</v>
      </c>
      <c r="R295" s="597" t="s">
        <v>1515</v>
      </c>
      <c r="S295" s="597" t="s">
        <v>418</v>
      </c>
      <c r="T295" s="575" t="s">
        <v>1280</v>
      </c>
    </row>
    <row r="296" spans="1:20" ht="18.75" customHeight="1">
      <c r="A296" s="575" t="s">
        <v>832</v>
      </c>
      <c r="B296" s="575" t="s">
        <v>2158</v>
      </c>
      <c r="C296" s="576">
        <v>42221</v>
      </c>
      <c r="D296" s="596">
        <v>3001</v>
      </c>
      <c r="E296" s="685">
        <v>81110000</v>
      </c>
      <c r="F296" s="597" t="s">
        <v>948</v>
      </c>
      <c r="G296" s="598" t="s">
        <v>923</v>
      </c>
      <c r="H296" s="597" t="s">
        <v>948</v>
      </c>
      <c r="I296" s="605" t="s">
        <v>947</v>
      </c>
      <c r="J296" s="595" t="s">
        <v>2216</v>
      </c>
      <c r="K296" s="599">
        <v>1</v>
      </c>
      <c r="L296" s="597" t="s">
        <v>2522</v>
      </c>
      <c r="M296" s="597" t="s">
        <v>2523</v>
      </c>
      <c r="N296" s="597" t="s">
        <v>1514</v>
      </c>
      <c r="O296" s="601" t="s">
        <v>1483</v>
      </c>
      <c r="P296" s="708" t="s">
        <v>952</v>
      </c>
      <c r="Q296" s="671" t="s">
        <v>2524</v>
      </c>
      <c r="R296" s="597" t="s">
        <v>1515</v>
      </c>
      <c r="S296" s="597" t="s">
        <v>418</v>
      </c>
      <c r="T296" s="575" t="s">
        <v>1280</v>
      </c>
    </row>
    <row r="297" spans="1:20" ht="18.75" customHeight="1">
      <c r="A297" s="575" t="s">
        <v>832</v>
      </c>
      <c r="B297" s="575" t="s">
        <v>2158</v>
      </c>
      <c r="C297" s="576">
        <v>42221</v>
      </c>
      <c r="D297" s="596">
        <v>3002</v>
      </c>
      <c r="E297" s="685">
        <v>81110000</v>
      </c>
      <c r="F297" s="597" t="s">
        <v>2525</v>
      </c>
      <c r="G297" s="598" t="s">
        <v>923</v>
      </c>
      <c r="H297" s="597" t="s">
        <v>2525</v>
      </c>
      <c r="I297" s="605" t="s">
        <v>2526</v>
      </c>
      <c r="J297" s="595" t="s">
        <v>2216</v>
      </c>
      <c r="K297" s="599">
        <v>1</v>
      </c>
      <c r="L297" s="597" t="s">
        <v>2525</v>
      </c>
      <c r="M297" s="597" t="s">
        <v>2525</v>
      </c>
      <c r="N297" s="597" t="s">
        <v>1514</v>
      </c>
      <c r="O297" s="601" t="s">
        <v>1483</v>
      </c>
      <c r="P297" s="708" t="s">
        <v>952</v>
      </c>
      <c r="Q297" s="597" t="s">
        <v>2527</v>
      </c>
      <c r="R297" s="614" t="s">
        <v>1515</v>
      </c>
      <c r="S297" s="614" t="s">
        <v>418</v>
      </c>
      <c r="T297" s="575"/>
    </row>
    <row r="298" spans="1:20" ht="18.75" customHeight="1">
      <c r="A298" s="575" t="s">
        <v>832</v>
      </c>
      <c r="B298" s="575" t="s">
        <v>2158</v>
      </c>
      <c r="C298" s="576">
        <v>42221</v>
      </c>
      <c r="D298" s="596">
        <v>3003</v>
      </c>
      <c r="E298" s="685">
        <v>81110000</v>
      </c>
      <c r="F298" s="597" t="s">
        <v>2525</v>
      </c>
      <c r="G298" s="598" t="s">
        <v>923</v>
      </c>
      <c r="H298" s="597" t="s">
        <v>2525</v>
      </c>
      <c r="I298" s="605" t="s">
        <v>2528</v>
      </c>
      <c r="J298" s="595" t="s">
        <v>2216</v>
      </c>
      <c r="K298" s="599">
        <v>1</v>
      </c>
      <c r="L298" s="597" t="s">
        <v>2525</v>
      </c>
      <c r="M298" s="597" t="s">
        <v>2525</v>
      </c>
      <c r="N298" s="597" t="s">
        <v>1514</v>
      </c>
      <c r="O298" s="601" t="s">
        <v>1483</v>
      </c>
      <c r="P298" s="708" t="s">
        <v>952</v>
      </c>
      <c r="Q298" s="597" t="s">
        <v>2529</v>
      </c>
      <c r="R298" s="614" t="s">
        <v>1515</v>
      </c>
      <c r="S298" s="614" t="s">
        <v>418</v>
      </c>
      <c r="T298" s="575"/>
    </row>
    <row r="299" spans="1:20" ht="18.75" customHeight="1">
      <c r="A299" s="575" t="s">
        <v>832</v>
      </c>
      <c r="B299" s="575" t="s">
        <v>2158</v>
      </c>
      <c r="C299" s="576">
        <v>42221</v>
      </c>
      <c r="D299" s="596">
        <v>3004</v>
      </c>
      <c r="E299" s="685">
        <v>81110000</v>
      </c>
      <c r="F299" s="597" t="s">
        <v>945</v>
      </c>
      <c r="G299" s="598" t="s">
        <v>923</v>
      </c>
      <c r="H299" s="597" t="s">
        <v>945</v>
      </c>
      <c r="I299" s="605" t="s">
        <v>944</v>
      </c>
      <c r="J299" s="595" t="s">
        <v>2216</v>
      </c>
      <c r="K299" s="599">
        <v>1</v>
      </c>
      <c r="L299" s="597" t="s">
        <v>2530</v>
      </c>
      <c r="M299" s="597" t="s">
        <v>2531</v>
      </c>
      <c r="N299" s="597" t="s">
        <v>1514</v>
      </c>
      <c r="O299" s="601" t="s">
        <v>1483</v>
      </c>
      <c r="P299" s="708" t="s">
        <v>952</v>
      </c>
      <c r="Q299" s="597" t="s">
        <v>2532</v>
      </c>
      <c r="R299" s="614" t="s">
        <v>1515</v>
      </c>
      <c r="S299" s="614" t="s">
        <v>418</v>
      </c>
      <c r="T299" s="575"/>
    </row>
    <row r="300" spans="1:20" ht="18.75" customHeight="1">
      <c r="A300" s="575" t="s">
        <v>832</v>
      </c>
      <c r="B300" s="575" t="s">
        <v>2158</v>
      </c>
      <c r="C300" s="576">
        <v>42221</v>
      </c>
      <c r="D300" s="596">
        <v>3005</v>
      </c>
      <c r="E300" s="685">
        <v>81110000</v>
      </c>
      <c r="F300" s="597" t="s">
        <v>930</v>
      </c>
      <c r="G300" s="598" t="s">
        <v>923</v>
      </c>
      <c r="H300" s="597" t="s">
        <v>930</v>
      </c>
      <c r="I300" s="605" t="s">
        <v>929</v>
      </c>
      <c r="J300" s="595" t="s">
        <v>2216</v>
      </c>
      <c r="K300" s="599">
        <v>1</v>
      </c>
      <c r="L300" s="597" t="s">
        <v>2522</v>
      </c>
      <c r="M300" s="597" t="s">
        <v>2523</v>
      </c>
      <c r="N300" s="597" t="s">
        <v>1514</v>
      </c>
      <c r="O300" s="601" t="s">
        <v>1483</v>
      </c>
      <c r="P300" s="708" t="s">
        <v>952</v>
      </c>
      <c r="Q300" s="597" t="s">
        <v>2533</v>
      </c>
      <c r="R300" s="597" t="s">
        <v>1515</v>
      </c>
      <c r="S300" s="597" t="s">
        <v>418</v>
      </c>
      <c r="T300" s="575" t="s">
        <v>1280</v>
      </c>
    </row>
    <row r="301" spans="1:20" ht="18.75" customHeight="1">
      <c r="A301" s="575" t="s">
        <v>832</v>
      </c>
      <c r="B301" s="575" t="s">
        <v>2158</v>
      </c>
      <c r="C301" s="576">
        <v>42221</v>
      </c>
      <c r="D301" s="614" t="s">
        <v>2534</v>
      </c>
      <c r="E301" s="685">
        <v>81110000</v>
      </c>
      <c r="F301" s="597" t="s">
        <v>926</v>
      </c>
      <c r="G301" s="598" t="s">
        <v>923</v>
      </c>
      <c r="H301" s="597" t="s">
        <v>926</v>
      </c>
      <c r="I301" s="605" t="s">
        <v>925</v>
      </c>
      <c r="J301" s="595" t="s">
        <v>2216</v>
      </c>
      <c r="K301" s="599">
        <v>1</v>
      </c>
      <c r="L301" s="597" t="s">
        <v>2535</v>
      </c>
      <c r="M301" s="597" t="s">
        <v>2536</v>
      </c>
      <c r="N301" s="597" t="s">
        <v>1514</v>
      </c>
      <c r="O301" s="601" t="s">
        <v>1483</v>
      </c>
      <c r="P301" s="708" t="s">
        <v>952</v>
      </c>
      <c r="Q301" s="597" t="s">
        <v>2537</v>
      </c>
      <c r="R301" s="597" t="s">
        <v>1515</v>
      </c>
      <c r="S301" s="597" t="s">
        <v>418</v>
      </c>
      <c r="T301" s="575" t="s">
        <v>1280</v>
      </c>
    </row>
    <row r="302" spans="1:20" ht="18.75" customHeight="1">
      <c r="A302" s="575" t="s">
        <v>832</v>
      </c>
      <c r="B302" s="575" t="s">
        <v>2158</v>
      </c>
      <c r="C302" s="576">
        <v>42221</v>
      </c>
      <c r="D302" s="596">
        <v>3007</v>
      </c>
      <c r="E302" s="685">
        <v>81110000</v>
      </c>
      <c r="F302" s="597" t="s">
        <v>922</v>
      </c>
      <c r="G302" s="598" t="s">
        <v>923</v>
      </c>
      <c r="H302" s="597" t="s">
        <v>922</v>
      </c>
      <c r="I302" s="605" t="s">
        <v>921</v>
      </c>
      <c r="J302" s="595" t="s">
        <v>2216</v>
      </c>
      <c r="K302" s="599">
        <v>1</v>
      </c>
      <c r="L302" s="597" t="s">
        <v>2538</v>
      </c>
      <c r="M302" s="597" t="s">
        <v>2539</v>
      </c>
      <c r="N302" s="597" t="s">
        <v>1514</v>
      </c>
      <c r="O302" s="601" t="s">
        <v>1483</v>
      </c>
      <c r="P302" s="708" t="s">
        <v>952</v>
      </c>
      <c r="Q302" s="597" t="s">
        <v>2540</v>
      </c>
      <c r="R302" s="597" t="s">
        <v>1515</v>
      </c>
      <c r="S302" s="597" t="s">
        <v>418</v>
      </c>
      <c r="T302" s="607" t="s">
        <v>1280</v>
      </c>
    </row>
    <row r="303" spans="1:20" ht="18.75" customHeight="1">
      <c r="A303" s="575" t="s">
        <v>340</v>
      </c>
      <c r="B303" s="575" t="s">
        <v>2541</v>
      </c>
      <c r="C303" s="576">
        <v>42678</v>
      </c>
      <c r="D303" s="714" t="s">
        <v>2542</v>
      </c>
      <c r="E303" s="715">
        <v>43211500</v>
      </c>
      <c r="F303" s="645" t="s">
        <v>2543</v>
      </c>
      <c r="G303" s="714" t="s">
        <v>2544</v>
      </c>
      <c r="H303" s="645" t="s">
        <v>2543</v>
      </c>
      <c r="I303" s="716" t="s">
        <v>396</v>
      </c>
      <c r="J303" s="717" t="s">
        <v>2545</v>
      </c>
      <c r="K303" s="718">
        <v>1</v>
      </c>
      <c r="L303" s="645" t="s">
        <v>2546</v>
      </c>
      <c r="M303" s="645" t="s">
        <v>2547</v>
      </c>
      <c r="N303" s="714" t="s">
        <v>2548</v>
      </c>
      <c r="O303" s="621" t="s">
        <v>1321</v>
      </c>
      <c r="P303" s="719" t="s">
        <v>2549</v>
      </c>
      <c r="Q303" s="645" t="s">
        <v>2550</v>
      </c>
      <c r="R303" s="720" t="s">
        <v>2551</v>
      </c>
      <c r="S303" s="720" t="s">
        <v>2552</v>
      </c>
      <c r="T303" s="575"/>
    </row>
    <row r="304" spans="1:20" ht="18.75" customHeight="1">
      <c r="A304" s="575" t="s">
        <v>340</v>
      </c>
      <c r="B304" s="575" t="s">
        <v>2541</v>
      </c>
      <c r="C304" s="576">
        <v>42678</v>
      </c>
      <c r="D304" s="718">
        <v>1007</v>
      </c>
      <c r="E304" s="715">
        <v>43211500</v>
      </c>
      <c r="F304" s="645" t="s">
        <v>2553</v>
      </c>
      <c r="G304" s="714" t="s">
        <v>2544</v>
      </c>
      <c r="H304" s="645" t="s">
        <v>2553</v>
      </c>
      <c r="I304" s="720" t="s">
        <v>2554</v>
      </c>
      <c r="J304" s="717" t="s">
        <v>2545</v>
      </c>
      <c r="K304" s="718">
        <v>1</v>
      </c>
      <c r="L304" s="645" t="s">
        <v>2555</v>
      </c>
      <c r="M304" s="645" t="s">
        <v>2556</v>
      </c>
      <c r="N304" s="714" t="s">
        <v>2548</v>
      </c>
      <c r="O304" s="621" t="s">
        <v>1321</v>
      </c>
      <c r="P304" s="719" t="s">
        <v>2549</v>
      </c>
      <c r="Q304" s="645" t="s">
        <v>2557</v>
      </c>
      <c r="R304" s="597"/>
      <c r="S304" s="597"/>
      <c r="T304" s="575" t="s">
        <v>1280</v>
      </c>
    </row>
    <row r="305" spans="1:20" ht="18.75" customHeight="1">
      <c r="A305" s="575" t="s">
        <v>340</v>
      </c>
      <c r="B305" s="575" t="s">
        <v>2541</v>
      </c>
      <c r="C305" s="576">
        <v>42678</v>
      </c>
      <c r="D305" s="721" t="s">
        <v>2558</v>
      </c>
      <c r="E305" s="722">
        <v>43211500</v>
      </c>
      <c r="F305" s="723" t="s">
        <v>2559</v>
      </c>
      <c r="G305" s="721" t="s">
        <v>2544</v>
      </c>
      <c r="H305" s="723" t="s">
        <v>2559</v>
      </c>
      <c r="I305" s="724" t="s">
        <v>2560</v>
      </c>
      <c r="J305" s="725" t="s">
        <v>2545</v>
      </c>
      <c r="K305" s="726">
        <v>1</v>
      </c>
      <c r="L305" s="723" t="s">
        <v>2561</v>
      </c>
      <c r="M305" s="723" t="s">
        <v>2562</v>
      </c>
      <c r="N305" s="721" t="s">
        <v>2548</v>
      </c>
      <c r="O305" s="621" t="s">
        <v>1321</v>
      </c>
      <c r="P305" s="719" t="s">
        <v>2549</v>
      </c>
      <c r="Q305" s="721" t="s">
        <v>2563</v>
      </c>
      <c r="R305" s="597"/>
      <c r="S305" s="597"/>
      <c r="T305" s="575" t="s">
        <v>1280</v>
      </c>
    </row>
    <row r="306" spans="1:20" ht="18.75" customHeight="1">
      <c r="A306" s="575" t="s">
        <v>340</v>
      </c>
      <c r="B306" s="575" t="s">
        <v>2541</v>
      </c>
      <c r="C306" s="576">
        <v>42678</v>
      </c>
      <c r="D306" s="714" t="s">
        <v>2564</v>
      </c>
      <c r="E306" s="715">
        <v>43211500</v>
      </c>
      <c r="F306" s="645" t="s">
        <v>2565</v>
      </c>
      <c r="G306" s="714" t="s">
        <v>2544</v>
      </c>
      <c r="H306" s="727" t="s">
        <v>404</v>
      </c>
      <c r="I306" s="716" t="s">
        <v>405</v>
      </c>
      <c r="J306" s="717" t="s">
        <v>2545</v>
      </c>
      <c r="K306" s="718">
        <v>1</v>
      </c>
      <c r="L306" s="645" t="s">
        <v>2566</v>
      </c>
      <c r="M306" s="645" t="s">
        <v>2567</v>
      </c>
      <c r="N306" s="714" t="s">
        <v>2548</v>
      </c>
      <c r="O306" s="621" t="s">
        <v>1263</v>
      </c>
      <c r="P306" s="719" t="s">
        <v>2549</v>
      </c>
      <c r="Q306" s="645" t="s">
        <v>2568</v>
      </c>
      <c r="R306" s="728" t="s">
        <v>2569</v>
      </c>
      <c r="S306" s="645" t="s">
        <v>2570</v>
      </c>
      <c r="T306" s="729"/>
    </row>
    <row r="307" spans="1:20" ht="18.75" customHeight="1">
      <c r="A307" s="575" t="s">
        <v>340</v>
      </c>
      <c r="B307" s="575" t="s">
        <v>2541</v>
      </c>
      <c r="C307" s="576">
        <v>42678</v>
      </c>
      <c r="D307" s="714" t="s">
        <v>2571</v>
      </c>
      <c r="E307" s="715">
        <v>43211500</v>
      </c>
      <c r="F307" s="714" t="s">
        <v>2572</v>
      </c>
      <c r="G307" s="714" t="s">
        <v>2544</v>
      </c>
      <c r="H307" s="714" t="s">
        <v>2572</v>
      </c>
      <c r="I307" s="716" t="s">
        <v>408</v>
      </c>
      <c r="J307" s="717" t="s">
        <v>2545</v>
      </c>
      <c r="K307" s="718">
        <v>1</v>
      </c>
      <c r="L307" s="645" t="s">
        <v>2573</v>
      </c>
      <c r="M307" s="645" t="s">
        <v>2574</v>
      </c>
      <c r="N307" s="714" t="s">
        <v>2548</v>
      </c>
      <c r="O307" s="621" t="s">
        <v>1263</v>
      </c>
      <c r="P307" s="719" t="s">
        <v>2549</v>
      </c>
      <c r="Q307" s="645" t="s">
        <v>2568</v>
      </c>
      <c r="R307" s="714"/>
      <c r="S307" s="714"/>
      <c r="T307" s="730" t="s">
        <v>1280</v>
      </c>
    </row>
    <row r="308" spans="1:20" ht="18.75" customHeight="1">
      <c r="A308" s="575" t="s">
        <v>340</v>
      </c>
      <c r="B308" s="575" t="s">
        <v>2541</v>
      </c>
      <c r="C308" s="576">
        <v>42678</v>
      </c>
      <c r="D308" s="714" t="s">
        <v>2575</v>
      </c>
      <c r="E308" s="715">
        <v>43211500</v>
      </c>
      <c r="F308" s="714" t="s">
        <v>2572</v>
      </c>
      <c r="G308" s="714" t="s">
        <v>2544</v>
      </c>
      <c r="H308" s="714" t="s">
        <v>2572</v>
      </c>
      <c r="I308" s="720" t="s">
        <v>2576</v>
      </c>
      <c r="J308" s="717" t="s">
        <v>2545</v>
      </c>
      <c r="K308" s="718">
        <v>1</v>
      </c>
      <c r="L308" s="645" t="s">
        <v>2573</v>
      </c>
      <c r="M308" s="645" t="s">
        <v>2574</v>
      </c>
      <c r="N308" s="714" t="s">
        <v>2548</v>
      </c>
      <c r="O308" s="621" t="s">
        <v>1263</v>
      </c>
      <c r="P308" s="719" t="s">
        <v>2549</v>
      </c>
      <c r="Q308" s="645" t="s">
        <v>2577</v>
      </c>
      <c r="R308" s="714"/>
      <c r="S308" s="714"/>
      <c r="T308" s="575" t="s">
        <v>1280</v>
      </c>
    </row>
    <row r="309" spans="1:20" ht="18.75" customHeight="1">
      <c r="A309" s="575" t="s">
        <v>340</v>
      </c>
      <c r="B309" s="575" t="s">
        <v>2541</v>
      </c>
      <c r="C309" s="576">
        <v>42678</v>
      </c>
      <c r="D309" s="714" t="s">
        <v>2578</v>
      </c>
      <c r="E309" s="715">
        <v>43211500</v>
      </c>
      <c r="F309" s="645" t="s">
        <v>2579</v>
      </c>
      <c r="G309" s="714" t="s">
        <v>2544</v>
      </c>
      <c r="H309" s="727" t="s">
        <v>412</v>
      </c>
      <c r="I309" s="716" t="s">
        <v>2580</v>
      </c>
      <c r="J309" s="717" t="s">
        <v>2545</v>
      </c>
      <c r="K309" s="718">
        <v>1</v>
      </c>
      <c r="L309" s="645" t="s">
        <v>2581</v>
      </c>
      <c r="M309" s="645" t="s">
        <v>2582</v>
      </c>
      <c r="N309" s="714" t="s">
        <v>2548</v>
      </c>
      <c r="O309" s="621" t="s">
        <v>1263</v>
      </c>
      <c r="P309" s="719" t="s">
        <v>2549</v>
      </c>
      <c r="Q309" s="645" t="s">
        <v>2583</v>
      </c>
      <c r="R309" s="720" t="s">
        <v>2584</v>
      </c>
      <c r="S309" s="645" t="s">
        <v>2585</v>
      </c>
      <c r="T309" s="575"/>
    </row>
    <row r="310" spans="1:20" ht="18.75" customHeight="1">
      <c r="A310" s="575" t="s">
        <v>340</v>
      </c>
      <c r="B310" s="575" t="s">
        <v>2541</v>
      </c>
      <c r="C310" s="576">
        <v>42678</v>
      </c>
      <c r="D310" s="714" t="s">
        <v>2586</v>
      </c>
      <c r="E310" s="715">
        <v>43211500</v>
      </c>
      <c r="F310" s="645" t="s">
        <v>2587</v>
      </c>
      <c r="G310" s="714" t="s">
        <v>2544</v>
      </c>
      <c r="H310" s="727" t="s">
        <v>2588</v>
      </c>
      <c r="I310" s="716" t="s">
        <v>417</v>
      </c>
      <c r="J310" s="717" t="s">
        <v>2545</v>
      </c>
      <c r="K310" s="718">
        <v>1</v>
      </c>
      <c r="L310" s="645" t="s">
        <v>2546</v>
      </c>
      <c r="M310" s="645" t="s">
        <v>2547</v>
      </c>
      <c r="N310" s="714" t="s">
        <v>2548</v>
      </c>
      <c r="O310" s="621" t="s">
        <v>1263</v>
      </c>
      <c r="P310" s="719" t="s">
        <v>2549</v>
      </c>
      <c r="Q310" s="645" t="s">
        <v>2550</v>
      </c>
      <c r="R310" s="645" t="s">
        <v>2589</v>
      </c>
      <c r="S310" s="645" t="s">
        <v>2590</v>
      </c>
      <c r="T310" s="575"/>
    </row>
    <row r="311" spans="1:20" ht="18.75" customHeight="1">
      <c r="A311" s="575" t="s">
        <v>340</v>
      </c>
      <c r="B311" s="575" t="s">
        <v>2541</v>
      </c>
      <c r="C311" s="576">
        <v>42678</v>
      </c>
      <c r="D311" s="714" t="s">
        <v>2591</v>
      </c>
      <c r="E311" s="715">
        <v>43211500</v>
      </c>
      <c r="F311" s="714" t="s">
        <v>2572</v>
      </c>
      <c r="G311" s="714" t="s">
        <v>2544</v>
      </c>
      <c r="H311" s="714" t="s">
        <v>2592</v>
      </c>
      <c r="I311" s="720" t="s">
        <v>2593</v>
      </c>
      <c r="J311" s="717" t="s">
        <v>2545</v>
      </c>
      <c r="K311" s="718">
        <v>1</v>
      </c>
      <c r="L311" s="645" t="s">
        <v>2573</v>
      </c>
      <c r="M311" s="645" t="s">
        <v>2574</v>
      </c>
      <c r="N311" s="714" t="s">
        <v>2548</v>
      </c>
      <c r="O311" s="621" t="s">
        <v>1263</v>
      </c>
      <c r="P311" s="719" t="s">
        <v>2549</v>
      </c>
      <c r="Q311" s="645" t="s">
        <v>2550</v>
      </c>
      <c r="R311" s="714"/>
      <c r="S311" s="714"/>
      <c r="T311" s="730" t="s">
        <v>2594</v>
      </c>
    </row>
    <row r="312" spans="1:20" ht="18.75" customHeight="1">
      <c r="A312" s="575" t="s">
        <v>340</v>
      </c>
      <c r="B312" s="575" t="s">
        <v>2541</v>
      </c>
      <c r="C312" s="576">
        <v>42678</v>
      </c>
      <c r="D312" s="714" t="s">
        <v>2595</v>
      </c>
      <c r="E312" s="731">
        <v>43211500</v>
      </c>
      <c r="F312" s="645" t="s">
        <v>2596</v>
      </c>
      <c r="G312" s="714" t="s">
        <v>2597</v>
      </c>
      <c r="H312" s="645" t="s">
        <v>2596</v>
      </c>
      <c r="I312" s="732" t="s">
        <v>422</v>
      </c>
      <c r="J312" s="717" t="s">
        <v>2598</v>
      </c>
      <c r="K312" s="733">
        <v>1</v>
      </c>
      <c r="L312" s="645" t="s">
        <v>2599</v>
      </c>
      <c r="M312" s="645" t="s">
        <v>2600</v>
      </c>
      <c r="N312" s="714" t="s">
        <v>2601</v>
      </c>
      <c r="O312" s="621" t="s">
        <v>1263</v>
      </c>
      <c r="P312" s="719" t="s">
        <v>2549</v>
      </c>
      <c r="Q312" s="645" t="s">
        <v>2602</v>
      </c>
      <c r="R312" s="645"/>
      <c r="S312" s="645"/>
      <c r="T312" s="729" t="s">
        <v>1280</v>
      </c>
    </row>
    <row r="313" spans="1:20" ht="18.75" customHeight="1">
      <c r="A313" s="575" t="s">
        <v>340</v>
      </c>
      <c r="B313" s="575" t="s">
        <v>2541</v>
      </c>
      <c r="C313" s="576">
        <v>42678</v>
      </c>
      <c r="D313" s="714" t="s">
        <v>2603</v>
      </c>
      <c r="E313" s="731">
        <v>43211500</v>
      </c>
      <c r="F313" s="645" t="s">
        <v>2604</v>
      </c>
      <c r="G313" s="714" t="s">
        <v>2597</v>
      </c>
      <c r="H313" s="645" t="s">
        <v>2604</v>
      </c>
      <c r="I313" s="582" t="s">
        <v>2605</v>
      </c>
      <c r="J313" s="717" t="s">
        <v>2598</v>
      </c>
      <c r="K313" s="733">
        <v>1</v>
      </c>
      <c r="L313" s="645" t="s">
        <v>2606</v>
      </c>
      <c r="M313" s="645" t="s">
        <v>2607</v>
      </c>
      <c r="N313" s="714" t="s">
        <v>2601</v>
      </c>
      <c r="O313" s="621" t="s">
        <v>1263</v>
      </c>
      <c r="P313" s="719" t="s">
        <v>2549</v>
      </c>
      <c r="Q313" s="645" t="s">
        <v>2608</v>
      </c>
      <c r="R313" s="728" t="s">
        <v>2569</v>
      </c>
      <c r="S313" s="645" t="s">
        <v>2609</v>
      </c>
      <c r="T313" s="729"/>
    </row>
    <row r="314" spans="1:20" ht="18.75" customHeight="1">
      <c r="A314" s="575" t="s">
        <v>340</v>
      </c>
      <c r="B314" s="575" t="s">
        <v>2541</v>
      </c>
      <c r="C314" s="576">
        <v>42678</v>
      </c>
      <c r="D314" s="714" t="s">
        <v>2610</v>
      </c>
      <c r="E314" s="715">
        <v>43211500</v>
      </c>
      <c r="F314" s="645" t="s">
        <v>2611</v>
      </c>
      <c r="G314" s="714" t="s">
        <v>2544</v>
      </c>
      <c r="H314" s="645" t="s">
        <v>2611</v>
      </c>
      <c r="I314" s="716" t="s">
        <v>2612</v>
      </c>
      <c r="J314" s="717" t="s">
        <v>2545</v>
      </c>
      <c r="K314" s="718">
        <v>1</v>
      </c>
      <c r="L314" s="645" t="s">
        <v>2613</v>
      </c>
      <c r="M314" s="645" t="s">
        <v>2614</v>
      </c>
      <c r="N314" s="714" t="s">
        <v>2548</v>
      </c>
      <c r="O314" s="621" t="s">
        <v>1263</v>
      </c>
      <c r="P314" s="719" t="s">
        <v>2549</v>
      </c>
      <c r="Q314" s="645" t="s">
        <v>2550</v>
      </c>
      <c r="R314" s="645" t="s">
        <v>1680</v>
      </c>
      <c r="S314" s="645" t="s">
        <v>2615</v>
      </c>
      <c r="T314" s="575"/>
    </row>
    <row r="315" spans="1:20" ht="18.75" customHeight="1">
      <c r="A315" s="575" t="s">
        <v>340</v>
      </c>
      <c r="B315" s="575" t="s">
        <v>2541</v>
      </c>
      <c r="C315" s="576">
        <v>42678</v>
      </c>
      <c r="D315" s="714" t="s">
        <v>2616</v>
      </c>
      <c r="E315" s="715">
        <v>43211500</v>
      </c>
      <c r="F315" s="645" t="s">
        <v>2565</v>
      </c>
      <c r="G315" s="714" t="s">
        <v>2544</v>
      </c>
      <c r="H315" s="645" t="s">
        <v>2565</v>
      </c>
      <c r="I315" s="720" t="s">
        <v>2617</v>
      </c>
      <c r="J315" s="717" t="s">
        <v>2545</v>
      </c>
      <c r="K315" s="718">
        <v>1</v>
      </c>
      <c r="L315" s="645" t="s">
        <v>2566</v>
      </c>
      <c r="M315" s="645" t="s">
        <v>2567</v>
      </c>
      <c r="N315" s="714" t="s">
        <v>2548</v>
      </c>
      <c r="O315" s="621" t="s">
        <v>1263</v>
      </c>
      <c r="P315" s="719" t="s">
        <v>2549</v>
      </c>
      <c r="Q315" s="645" t="s">
        <v>2577</v>
      </c>
      <c r="R315" s="597"/>
      <c r="S315" s="597"/>
      <c r="T315" s="575" t="s">
        <v>1280</v>
      </c>
    </row>
    <row r="316" spans="1:20" ht="18.75" customHeight="1">
      <c r="A316" s="575" t="s">
        <v>340</v>
      </c>
      <c r="B316" s="575" t="s">
        <v>2541</v>
      </c>
      <c r="C316" s="576">
        <v>42678</v>
      </c>
      <c r="D316" s="714" t="s">
        <v>2618</v>
      </c>
      <c r="E316" s="715">
        <v>43211500</v>
      </c>
      <c r="F316" s="645" t="s">
        <v>2619</v>
      </c>
      <c r="G316" s="714" t="s">
        <v>2544</v>
      </c>
      <c r="H316" s="645" t="s">
        <v>2619</v>
      </c>
      <c r="I316" s="720" t="s">
        <v>2620</v>
      </c>
      <c r="J316" s="717" t="s">
        <v>2545</v>
      </c>
      <c r="K316" s="718">
        <v>1</v>
      </c>
      <c r="L316" s="645" t="s">
        <v>2621</v>
      </c>
      <c r="M316" s="645" t="s">
        <v>2622</v>
      </c>
      <c r="N316" s="714" t="s">
        <v>2548</v>
      </c>
      <c r="O316" s="621" t="s">
        <v>1263</v>
      </c>
      <c r="P316" s="719" t="s">
        <v>2549</v>
      </c>
      <c r="Q316" s="645" t="s">
        <v>2583</v>
      </c>
      <c r="R316" s="645"/>
      <c r="S316" s="645"/>
      <c r="T316" s="575" t="s">
        <v>1280</v>
      </c>
    </row>
    <row r="317" spans="1:20" ht="18.75" customHeight="1">
      <c r="A317" s="575" t="s">
        <v>340</v>
      </c>
      <c r="B317" s="575" t="s">
        <v>2541</v>
      </c>
      <c r="C317" s="576">
        <v>42678</v>
      </c>
      <c r="D317" s="714" t="s">
        <v>2623</v>
      </c>
      <c r="E317" s="731">
        <v>43211500</v>
      </c>
      <c r="F317" s="645" t="s">
        <v>2624</v>
      </c>
      <c r="G317" s="714" t="s">
        <v>2597</v>
      </c>
      <c r="H317" s="645" t="s">
        <v>2624</v>
      </c>
      <c r="I317" s="720" t="s">
        <v>2625</v>
      </c>
      <c r="J317" s="717" t="s">
        <v>2598</v>
      </c>
      <c r="K317" s="733">
        <v>1</v>
      </c>
      <c r="L317" s="645" t="s">
        <v>2626</v>
      </c>
      <c r="M317" s="645" t="s">
        <v>2627</v>
      </c>
      <c r="N317" s="714" t="s">
        <v>2601</v>
      </c>
      <c r="O317" s="621" t="s">
        <v>1263</v>
      </c>
      <c r="P317" s="719" t="s">
        <v>2549</v>
      </c>
      <c r="Q317" s="645" t="s">
        <v>2628</v>
      </c>
      <c r="R317" s="645" t="s">
        <v>1680</v>
      </c>
      <c r="S317" s="645" t="s">
        <v>2629</v>
      </c>
      <c r="T317" s="575"/>
    </row>
    <row r="318" spans="1:20" ht="18.75" customHeight="1">
      <c r="A318" s="575" t="s">
        <v>340</v>
      </c>
      <c r="B318" s="575" t="s">
        <v>2541</v>
      </c>
      <c r="C318" s="576">
        <v>42678</v>
      </c>
      <c r="D318" s="714" t="s">
        <v>2630</v>
      </c>
      <c r="E318" s="715">
        <v>43211500</v>
      </c>
      <c r="F318" s="645" t="s">
        <v>2631</v>
      </c>
      <c r="G318" s="714" t="s">
        <v>2544</v>
      </c>
      <c r="H318" s="645" t="s">
        <v>2631</v>
      </c>
      <c r="I318" s="720" t="s">
        <v>2632</v>
      </c>
      <c r="J318" s="717" t="s">
        <v>2545</v>
      </c>
      <c r="K318" s="718">
        <v>1</v>
      </c>
      <c r="L318" s="645" t="s">
        <v>2581</v>
      </c>
      <c r="M318" s="645" t="s">
        <v>2582</v>
      </c>
      <c r="N318" s="714" t="s">
        <v>2548</v>
      </c>
      <c r="O318" s="621" t="s">
        <v>1263</v>
      </c>
      <c r="P318" s="719" t="s">
        <v>2549</v>
      </c>
      <c r="Q318" s="645" t="s">
        <v>2583</v>
      </c>
      <c r="R318" s="645" t="s">
        <v>2589</v>
      </c>
      <c r="S318" s="645" t="s">
        <v>2633</v>
      </c>
      <c r="T318" s="575"/>
    </row>
    <row r="319" spans="1:20" ht="18.75" customHeight="1">
      <c r="A319" s="575" t="s">
        <v>340</v>
      </c>
      <c r="B319" s="575" t="s">
        <v>2541</v>
      </c>
      <c r="C319" s="576">
        <v>42678</v>
      </c>
      <c r="D319" s="714" t="s">
        <v>2634</v>
      </c>
      <c r="E319" s="715">
        <v>43211500</v>
      </c>
      <c r="F319" s="645" t="s">
        <v>2635</v>
      </c>
      <c r="G319" s="714" t="s">
        <v>2544</v>
      </c>
      <c r="H319" s="645" t="s">
        <v>2635</v>
      </c>
      <c r="I319" s="720" t="s">
        <v>2636</v>
      </c>
      <c r="J319" s="717" t="s">
        <v>2545</v>
      </c>
      <c r="K319" s="718">
        <v>1</v>
      </c>
      <c r="L319" s="645" t="s">
        <v>2573</v>
      </c>
      <c r="M319" s="645" t="s">
        <v>2574</v>
      </c>
      <c r="N319" s="714" t="s">
        <v>2548</v>
      </c>
      <c r="O319" s="621" t="s">
        <v>1263</v>
      </c>
      <c r="P319" s="719" t="s">
        <v>2549</v>
      </c>
      <c r="Q319" s="645" t="s">
        <v>2583</v>
      </c>
      <c r="R319" s="645"/>
      <c r="S319" s="645"/>
      <c r="T319" s="729" t="s">
        <v>1280</v>
      </c>
    </row>
    <row r="320" spans="1:20" ht="18.75" customHeight="1">
      <c r="A320" s="575" t="s">
        <v>340</v>
      </c>
      <c r="B320" s="575" t="s">
        <v>2541</v>
      </c>
      <c r="C320" s="576">
        <v>42678</v>
      </c>
      <c r="D320" s="718">
        <v>1026</v>
      </c>
      <c r="E320" s="715">
        <v>43211500</v>
      </c>
      <c r="F320" s="645" t="s">
        <v>2637</v>
      </c>
      <c r="G320" s="714" t="s">
        <v>2544</v>
      </c>
      <c r="H320" s="727" t="s">
        <v>441</v>
      </c>
      <c r="I320" s="720" t="s">
        <v>2638</v>
      </c>
      <c r="J320" s="717" t="s">
        <v>2545</v>
      </c>
      <c r="K320" s="718">
        <v>1</v>
      </c>
      <c r="L320" s="645" t="s">
        <v>2555</v>
      </c>
      <c r="M320" s="645" t="s">
        <v>2556</v>
      </c>
      <c r="N320" s="714" t="s">
        <v>2548</v>
      </c>
      <c r="O320" s="603" t="s">
        <v>1557</v>
      </c>
      <c r="P320" s="719" t="s">
        <v>2549</v>
      </c>
      <c r="Q320" s="645" t="s">
        <v>2557</v>
      </c>
      <c r="R320" s="645" t="s">
        <v>2639</v>
      </c>
      <c r="S320" s="645" t="s">
        <v>2640</v>
      </c>
      <c r="T320" s="575"/>
    </row>
    <row r="321" spans="1:20" ht="18.75" customHeight="1">
      <c r="A321" s="575" t="s">
        <v>340</v>
      </c>
      <c r="B321" s="575" t="s">
        <v>2541</v>
      </c>
      <c r="C321" s="576">
        <v>42678</v>
      </c>
      <c r="D321" s="714" t="s">
        <v>2641</v>
      </c>
      <c r="E321" s="715">
        <v>43211500</v>
      </c>
      <c r="F321" s="645" t="s">
        <v>2642</v>
      </c>
      <c r="G321" s="714" t="s">
        <v>2544</v>
      </c>
      <c r="H321" s="727" t="s">
        <v>444</v>
      </c>
      <c r="I321" s="720" t="s">
        <v>2643</v>
      </c>
      <c r="J321" s="717" t="s">
        <v>2545</v>
      </c>
      <c r="K321" s="718">
        <v>1</v>
      </c>
      <c r="L321" s="645" t="s">
        <v>2644</v>
      </c>
      <c r="M321" s="645" t="s">
        <v>2645</v>
      </c>
      <c r="N321" s="714" t="s">
        <v>2548</v>
      </c>
      <c r="O321" s="603" t="s">
        <v>1557</v>
      </c>
      <c r="P321" s="719" t="s">
        <v>2549</v>
      </c>
      <c r="Q321" s="645" t="s">
        <v>2557</v>
      </c>
      <c r="R321" s="645" t="s">
        <v>2646</v>
      </c>
      <c r="S321" s="645" t="s">
        <v>2647</v>
      </c>
      <c r="T321" s="575"/>
    </row>
    <row r="322" spans="1:20" ht="18.75" customHeight="1">
      <c r="A322" s="575" t="s">
        <v>340</v>
      </c>
      <c r="B322" s="575" t="s">
        <v>2541</v>
      </c>
      <c r="C322" s="576">
        <v>42678</v>
      </c>
      <c r="D322" s="714" t="s">
        <v>2648</v>
      </c>
      <c r="E322" s="715">
        <v>43211500</v>
      </c>
      <c r="F322" s="645" t="s">
        <v>2649</v>
      </c>
      <c r="G322" s="714" t="s">
        <v>2544</v>
      </c>
      <c r="H322" s="645" t="s">
        <v>2649</v>
      </c>
      <c r="I322" s="720" t="s">
        <v>2650</v>
      </c>
      <c r="J322" s="717" t="s">
        <v>2545</v>
      </c>
      <c r="K322" s="718">
        <v>1</v>
      </c>
      <c r="L322" s="645" t="s">
        <v>2581</v>
      </c>
      <c r="M322" s="645" t="s">
        <v>2582</v>
      </c>
      <c r="N322" s="714" t="s">
        <v>2548</v>
      </c>
      <c r="O322" s="603" t="s">
        <v>1483</v>
      </c>
      <c r="P322" s="719" t="s">
        <v>2549</v>
      </c>
      <c r="Q322" s="645" t="s">
        <v>2568</v>
      </c>
      <c r="R322" s="645"/>
      <c r="S322" s="645"/>
      <c r="T322" s="729" t="s">
        <v>1280</v>
      </c>
    </row>
    <row r="323" spans="1:20" ht="18.75" customHeight="1">
      <c r="A323" s="575" t="s">
        <v>340</v>
      </c>
      <c r="B323" s="575" t="s">
        <v>2541</v>
      </c>
      <c r="C323" s="576">
        <v>42678</v>
      </c>
      <c r="D323" s="714" t="s">
        <v>2651</v>
      </c>
      <c r="E323" s="715">
        <v>43211500</v>
      </c>
      <c r="F323" s="645" t="s">
        <v>2652</v>
      </c>
      <c r="G323" s="714" t="s">
        <v>2544</v>
      </c>
      <c r="H323" s="645" t="s">
        <v>2652</v>
      </c>
      <c r="I323" s="720" t="s">
        <v>2653</v>
      </c>
      <c r="J323" s="717" t="s">
        <v>2545</v>
      </c>
      <c r="K323" s="718">
        <v>1</v>
      </c>
      <c r="L323" s="645" t="s">
        <v>2581</v>
      </c>
      <c r="M323" s="645" t="s">
        <v>2582</v>
      </c>
      <c r="N323" s="714" t="s">
        <v>2548</v>
      </c>
      <c r="O323" s="603" t="s">
        <v>1321</v>
      </c>
      <c r="P323" s="719" t="s">
        <v>2549</v>
      </c>
      <c r="Q323" s="645" t="s">
        <v>2568</v>
      </c>
      <c r="R323" s="645"/>
      <c r="S323" s="645"/>
      <c r="T323" s="729" t="s">
        <v>1280</v>
      </c>
    </row>
    <row r="324" spans="1:20" ht="18.75" customHeight="1">
      <c r="A324" s="575" t="s">
        <v>340</v>
      </c>
      <c r="B324" s="575" t="s">
        <v>2541</v>
      </c>
      <c r="C324" s="576">
        <v>42678</v>
      </c>
      <c r="D324" s="714" t="s">
        <v>2654</v>
      </c>
      <c r="E324" s="715">
        <v>43211500</v>
      </c>
      <c r="F324" s="645" t="s">
        <v>2655</v>
      </c>
      <c r="G324" s="714" t="s">
        <v>2544</v>
      </c>
      <c r="H324" s="645" t="s">
        <v>2655</v>
      </c>
      <c r="I324" s="720" t="s">
        <v>2656</v>
      </c>
      <c r="J324" s="717" t="s">
        <v>2545</v>
      </c>
      <c r="K324" s="718">
        <v>1</v>
      </c>
      <c r="L324" s="645" t="s">
        <v>2581</v>
      </c>
      <c r="M324" s="645" t="s">
        <v>2582</v>
      </c>
      <c r="N324" s="714" t="s">
        <v>2548</v>
      </c>
      <c r="O324" s="603" t="s">
        <v>1483</v>
      </c>
      <c r="P324" s="719" t="s">
        <v>2549</v>
      </c>
      <c r="Q324" s="645" t="s">
        <v>2583</v>
      </c>
      <c r="R324" s="645"/>
      <c r="S324" s="645"/>
      <c r="T324" s="729" t="s">
        <v>1280</v>
      </c>
    </row>
    <row r="325" spans="1:20" ht="18.75" customHeight="1">
      <c r="A325" s="575" t="s">
        <v>340</v>
      </c>
      <c r="B325" s="575" t="s">
        <v>2541</v>
      </c>
      <c r="C325" s="576">
        <v>42678</v>
      </c>
      <c r="D325" s="714" t="s">
        <v>2657</v>
      </c>
      <c r="E325" s="715">
        <v>43211500</v>
      </c>
      <c r="F325" s="645" t="s">
        <v>2658</v>
      </c>
      <c r="G325" s="714" t="s">
        <v>2544</v>
      </c>
      <c r="H325" s="645" t="s">
        <v>2658</v>
      </c>
      <c r="I325" s="720" t="s">
        <v>2659</v>
      </c>
      <c r="J325" s="717" t="s">
        <v>2545</v>
      </c>
      <c r="K325" s="718">
        <v>1</v>
      </c>
      <c r="L325" s="645" t="s">
        <v>2660</v>
      </c>
      <c r="M325" s="645" t="s">
        <v>2661</v>
      </c>
      <c r="N325" s="714" t="s">
        <v>2548</v>
      </c>
      <c r="O325" s="603" t="s">
        <v>1321</v>
      </c>
      <c r="P325" s="719" t="s">
        <v>2549</v>
      </c>
      <c r="Q325" s="645" t="s">
        <v>2550</v>
      </c>
      <c r="R325" s="645"/>
      <c r="S325" s="645"/>
      <c r="T325" s="729" t="s">
        <v>1280</v>
      </c>
    </row>
    <row r="326" spans="1:20" ht="18.75" customHeight="1">
      <c r="A326" s="575" t="s">
        <v>340</v>
      </c>
      <c r="B326" s="575" t="s">
        <v>2541</v>
      </c>
      <c r="C326" s="576">
        <v>42678</v>
      </c>
      <c r="D326" s="714" t="s">
        <v>2662</v>
      </c>
      <c r="E326" s="715">
        <v>43211500</v>
      </c>
      <c r="F326" s="645" t="s">
        <v>2663</v>
      </c>
      <c r="G326" s="714" t="s">
        <v>2544</v>
      </c>
      <c r="H326" s="645" t="s">
        <v>2663</v>
      </c>
      <c r="I326" s="720" t="s">
        <v>2664</v>
      </c>
      <c r="J326" s="717" t="s">
        <v>2545</v>
      </c>
      <c r="K326" s="718">
        <v>1</v>
      </c>
      <c r="L326" s="645" t="s">
        <v>2665</v>
      </c>
      <c r="M326" s="645" t="s">
        <v>2666</v>
      </c>
      <c r="N326" s="714" t="s">
        <v>2548</v>
      </c>
      <c r="O326" s="603" t="s">
        <v>1483</v>
      </c>
      <c r="P326" s="719" t="s">
        <v>2549</v>
      </c>
      <c r="Q326" s="645" t="s">
        <v>2550</v>
      </c>
      <c r="R326" s="645"/>
      <c r="S326" s="645"/>
      <c r="T326" s="575" t="s">
        <v>1280</v>
      </c>
    </row>
    <row r="327" spans="1:20" ht="18.75" customHeight="1">
      <c r="A327" s="575" t="s">
        <v>340</v>
      </c>
      <c r="B327" s="575" t="s">
        <v>2541</v>
      </c>
      <c r="C327" s="576">
        <v>42678</v>
      </c>
      <c r="D327" s="714" t="s">
        <v>2667</v>
      </c>
      <c r="E327" s="715">
        <v>43211500</v>
      </c>
      <c r="F327" s="645" t="s">
        <v>2668</v>
      </c>
      <c r="G327" s="714" t="s">
        <v>2544</v>
      </c>
      <c r="H327" s="645" t="s">
        <v>2668</v>
      </c>
      <c r="I327" s="720" t="s">
        <v>2669</v>
      </c>
      <c r="J327" s="717" t="s">
        <v>2545</v>
      </c>
      <c r="K327" s="718">
        <v>1</v>
      </c>
      <c r="L327" s="645" t="s">
        <v>2670</v>
      </c>
      <c r="M327" s="645" t="s">
        <v>2671</v>
      </c>
      <c r="N327" s="714" t="s">
        <v>2548</v>
      </c>
      <c r="O327" s="603" t="s">
        <v>1321</v>
      </c>
      <c r="P327" s="719" t="s">
        <v>2549</v>
      </c>
      <c r="Q327" s="645" t="s">
        <v>2550</v>
      </c>
      <c r="R327" s="716" t="s">
        <v>2672</v>
      </c>
      <c r="S327" s="716" t="s">
        <v>2673</v>
      </c>
      <c r="T327" s="575"/>
    </row>
    <row r="328" spans="1:20" ht="18.75" customHeight="1">
      <c r="A328" s="575" t="s">
        <v>340</v>
      </c>
      <c r="B328" s="575" t="s">
        <v>2541</v>
      </c>
      <c r="C328" s="576">
        <v>42678</v>
      </c>
      <c r="D328" s="714" t="s">
        <v>2674</v>
      </c>
      <c r="E328" s="715">
        <v>43211500</v>
      </c>
      <c r="F328" s="645" t="s">
        <v>2675</v>
      </c>
      <c r="G328" s="714" t="s">
        <v>2544</v>
      </c>
      <c r="H328" s="645" t="s">
        <v>2675</v>
      </c>
      <c r="I328" s="720" t="s">
        <v>2676</v>
      </c>
      <c r="J328" s="717" t="s">
        <v>2545</v>
      </c>
      <c r="K328" s="718">
        <v>1</v>
      </c>
      <c r="L328" s="645" t="s">
        <v>2677</v>
      </c>
      <c r="M328" s="645" t="s">
        <v>2678</v>
      </c>
      <c r="N328" s="714" t="s">
        <v>2548</v>
      </c>
      <c r="O328" s="603" t="s">
        <v>1321</v>
      </c>
      <c r="P328" s="719" t="s">
        <v>2549</v>
      </c>
      <c r="Q328" s="714" t="s">
        <v>2679</v>
      </c>
      <c r="R328" s="716" t="s">
        <v>2680</v>
      </c>
      <c r="S328" s="716" t="s">
        <v>2681</v>
      </c>
      <c r="T328" s="575"/>
    </row>
    <row r="329" spans="1:20" ht="18.75" customHeight="1">
      <c r="A329" s="575" t="s">
        <v>340</v>
      </c>
      <c r="B329" s="575" t="s">
        <v>2541</v>
      </c>
      <c r="C329" s="576">
        <v>42678</v>
      </c>
      <c r="D329" s="714" t="s">
        <v>2682</v>
      </c>
      <c r="E329" s="715">
        <v>43211500</v>
      </c>
      <c r="F329" s="645" t="s">
        <v>2683</v>
      </c>
      <c r="G329" s="714" t="s">
        <v>2544</v>
      </c>
      <c r="H329" s="645" t="s">
        <v>2683</v>
      </c>
      <c r="I329" s="720" t="s">
        <v>2684</v>
      </c>
      <c r="J329" s="717" t="s">
        <v>2545</v>
      </c>
      <c r="K329" s="718">
        <v>1</v>
      </c>
      <c r="L329" s="645" t="s">
        <v>2555</v>
      </c>
      <c r="M329" s="645" t="s">
        <v>2556</v>
      </c>
      <c r="N329" s="714" t="s">
        <v>2548</v>
      </c>
      <c r="O329" s="603" t="s">
        <v>1557</v>
      </c>
      <c r="P329" s="719" t="s">
        <v>2549</v>
      </c>
      <c r="Q329" s="645" t="s">
        <v>2557</v>
      </c>
      <c r="R329" s="716" t="s">
        <v>2685</v>
      </c>
      <c r="S329" s="716" t="s">
        <v>2686</v>
      </c>
      <c r="T329" s="575"/>
    </row>
    <row r="330" spans="1:20" ht="18.75" customHeight="1">
      <c r="A330" s="575" t="s">
        <v>340</v>
      </c>
      <c r="B330" s="575" t="s">
        <v>2541</v>
      </c>
      <c r="C330" s="576">
        <v>42678</v>
      </c>
      <c r="D330" s="714" t="s">
        <v>2687</v>
      </c>
      <c r="E330" s="731">
        <v>43211500</v>
      </c>
      <c r="F330" s="645" t="s">
        <v>2688</v>
      </c>
      <c r="G330" s="714" t="s">
        <v>2597</v>
      </c>
      <c r="H330" s="645" t="s">
        <v>2688</v>
      </c>
      <c r="I330" s="732" t="s">
        <v>224</v>
      </c>
      <c r="J330" s="717" t="s">
        <v>2598</v>
      </c>
      <c r="K330" s="733">
        <v>1</v>
      </c>
      <c r="L330" s="645" t="s">
        <v>2689</v>
      </c>
      <c r="M330" s="645" t="s">
        <v>2690</v>
      </c>
      <c r="N330" s="714" t="s">
        <v>2601</v>
      </c>
      <c r="O330" s="621" t="s">
        <v>1263</v>
      </c>
      <c r="P330" s="719" t="s">
        <v>2549</v>
      </c>
      <c r="Q330" s="645" t="s">
        <v>2602</v>
      </c>
      <c r="R330" s="645"/>
      <c r="S330" s="645"/>
      <c r="T330" s="729" t="s">
        <v>1280</v>
      </c>
    </row>
    <row r="331" spans="1:20" ht="18.75" customHeight="1">
      <c r="A331" s="575" t="s">
        <v>340</v>
      </c>
      <c r="B331" s="575" t="s">
        <v>2541</v>
      </c>
      <c r="C331" s="576">
        <v>42678</v>
      </c>
      <c r="D331" s="714" t="s">
        <v>2691</v>
      </c>
      <c r="E331" s="731">
        <v>43211500</v>
      </c>
      <c r="F331" s="645" t="s">
        <v>2692</v>
      </c>
      <c r="G331" s="714" t="s">
        <v>2597</v>
      </c>
      <c r="H331" s="645" t="s">
        <v>2692</v>
      </c>
      <c r="I331" s="720" t="s">
        <v>2693</v>
      </c>
      <c r="J331" s="717" t="s">
        <v>2598</v>
      </c>
      <c r="K331" s="733">
        <v>1</v>
      </c>
      <c r="L331" s="645" t="s">
        <v>2694</v>
      </c>
      <c r="M331" s="645" t="s">
        <v>2695</v>
      </c>
      <c r="N331" s="714" t="s">
        <v>2601</v>
      </c>
      <c r="O331" s="621" t="s">
        <v>1263</v>
      </c>
      <c r="P331" s="719" t="s">
        <v>2549</v>
      </c>
      <c r="Q331" s="645" t="s">
        <v>2608</v>
      </c>
      <c r="R331" s="645"/>
      <c r="S331" s="645"/>
      <c r="T331" s="729" t="s">
        <v>1280</v>
      </c>
    </row>
    <row r="332" spans="1:20" ht="18.75" customHeight="1">
      <c r="A332" s="575" t="s">
        <v>340</v>
      </c>
      <c r="B332" s="575" t="s">
        <v>2541</v>
      </c>
      <c r="C332" s="576">
        <v>42678</v>
      </c>
      <c r="D332" s="714" t="s">
        <v>2696</v>
      </c>
      <c r="E332" s="715">
        <v>43211500</v>
      </c>
      <c r="F332" s="645" t="s">
        <v>2697</v>
      </c>
      <c r="G332" s="714" t="s">
        <v>2544</v>
      </c>
      <c r="H332" s="645" t="s">
        <v>2697</v>
      </c>
      <c r="I332" s="720" t="s">
        <v>2698</v>
      </c>
      <c r="J332" s="717" t="s">
        <v>2545</v>
      </c>
      <c r="K332" s="718">
        <v>1</v>
      </c>
      <c r="L332" s="645" t="s">
        <v>2699</v>
      </c>
      <c r="M332" s="645" t="s">
        <v>2700</v>
      </c>
      <c r="N332" s="714" t="s">
        <v>2548</v>
      </c>
      <c r="O332" s="621" t="s">
        <v>1263</v>
      </c>
      <c r="P332" s="719" t="s">
        <v>2549</v>
      </c>
      <c r="Q332" s="645" t="s">
        <v>2550</v>
      </c>
      <c r="R332" s="645"/>
      <c r="S332" s="645"/>
      <c r="T332" s="729" t="s">
        <v>1280</v>
      </c>
    </row>
    <row r="333" spans="1:20" ht="18.75" customHeight="1">
      <c r="A333" s="575" t="s">
        <v>340</v>
      </c>
      <c r="B333" s="575" t="s">
        <v>2541</v>
      </c>
      <c r="C333" s="576">
        <v>42678</v>
      </c>
      <c r="D333" s="714" t="s">
        <v>2701</v>
      </c>
      <c r="E333" s="715">
        <v>43211500</v>
      </c>
      <c r="F333" s="645" t="s">
        <v>2702</v>
      </c>
      <c r="G333" s="714" t="s">
        <v>2544</v>
      </c>
      <c r="H333" s="645" t="s">
        <v>2702</v>
      </c>
      <c r="I333" s="720" t="s">
        <v>2632</v>
      </c>
      <c r="J333" s="717" t="s">
        <v>2545</v>
      </c>
      <c r="K333" s="718">
        <v>1</v>
      </c>
      <c r="L333" s="645" t="s">
        <v>2581</v>
      </c>
      <c r="M333" s="645" t="s">
        <v>2582</v>
      </c>
      <c r="N333" s="714" t="s">
        <v>2548</v>
      </c>
      <c r="O333" s="603" t="s">
        <v>1321</v>
      </c>
      <c r="P333" s="719" t="s">
        <v>2549</v>
      </c>
      <c r="Q333" s="645" t="s">
        <v>2703</v>
      </c>
      <c r="R333" s="645"/>
      <c r="S333" s="645"/>
      <c r="T333" s="729" t="s">
        <v>1280</v>
      </c>
    </row>
    <row r="334" spans="1:20" ht="18.75" customHeight="1">
      <c r="A334" s="575" t="s">
        <v>340</v>
      </c>
      <c r="B334" s="575" t="s">
        <v>2541</v>
      </c>
      <c r="C334" s="576">
        <v>42678</v>
      </c>
      <c r="D334" s="721" t="s">
        <v>2704</v>
      </c>
      <c r="E334" s="722">
        <v>43211500</v>
      </c>
      <c r="F334" s="723" t="s">
        <v>2705</v>
      </c>
      <c r="G334" s="721" t="s">
        <v>2544</v>
      </c>
      <c r="H334" s="723" t="s">
        <v>2705</v>
      </c>
      <c r="I334" s="724" t="s">
        <v>2706</v>
      </c>
      <c r="J334" s="717" t="s">
        <v>2545</v>
      </c>
      <c r="K334" s="718">
        <v>1</v>
      </c>
      <c r="L334" s="723" t="s">
        <v>2707</v>
      </c>
      <c r="M334" s="723" t="s">
        <v>2708</v>
      </c>
      <c r="N334" s="721" t="s">
        <v>2548</v>
      </c>
      <c r="O334" s="603" t="s">
        <v>1321</v>
      </c>
      <c r="P334" s="719" t="s">
        <v>2549</v>
      </c>
      <c r="Q334" s="721" t="s">
        <v>2679</v>
      </c>
      <c r="R334" s="720" t="s">
        <v>2709</v>
      </c>
      <c r="S334" s="720" t="s">
        <v>2673</v>
      </c>
      <c r="T334" s="575"/>
    </row>
    <row r="335" spans="1:20" ht="18.75" customHeight="1">
      <c r="A335" s="575" t="s">
        <v>340</v>
      </c>
      <c r="B335" s="575" t="s">
        <v>2541</v>
      </c>
      <c r="C335" s="576">
        <v>42678</v>
      </c>
      <c r="D335" s="718">
        <v>1045</v>
      </c>
      <c r="E335" s="715">
        <v>81110000</v>
      </c>
      <c r="F335" s="645" t="s">
        <v>2710</v>
      </c>
      <c r="G335" s="714" t="s">
        <v>2544</v>
      </c>
      <c r="H335" s="645" t="s">
        <v>2710</v>
      </c>
      <c r="I335" s="720" t="s">
        <v>2711</v>
      </c>
      <c r="J335" s="717" t="s">
        <v>2545</v>
      </c>
      <c r="K335" s="718">
        <v>1</v>
      </c>
      <c r="L335" s="645" t="s">
        <v>2581</v>
      </c>
      <c r="M335" s="645" t="s">
        <v>2582</v>
      </c>
      <c r="N335" s="714" t="s">
        <v>2548</v>
      </c>
      <c r="O335" s="603" t="s">
        <v>1483</v>
      </c>
      <c r="P335" s="719" t="s">
        <v>2549</v>
      </c>
      <c r="Q335" s="645" t="s">
        <v>2550</v>
      </c>
      <c r="R335" s="645" t="s">
        <v>1952</v>
      </c>
      <c r="S335" s="645" t="s">
        <v>418</v>
      </c>
      <c r="T335" s="575"/>
    </row>
    <row r="336" spans="1:20" ht="18.75" customHeight="1">
      <c r="A336" s="575" t="s">
        <v>340</v>
      </c>
      <c r="B336" s="575" t="s">
        <v>2541</v>
      </c>
      <c r="C336" s="576">
        <v>42678</v>
      </c>
      <c r="D336" s="718">
        <v>1046</v>
      </c>
      <c r="E336" s="715">
        <v>81110000</v>
      </c>
      <c r="F336" s="645" t="s">
        <v>2712</v>
      </c>
      <c r="G336" s="714" t="s">
        <v>2544</v>
      </c>
      <c r="H336" s="645" t="s">
        <v>2712</v>
      </c>
      <c r="I336" s="720" t="s">
        <v>2711</v>
      </c>
      <c r="J336" s="717" t="s">
        <v>2545</v>
      </c>
      <c r="K336" s="718">
        <v>1</v>
      </c>
      <c r="L336" s="645" t="s">
        <v>2581</v>
      </c>
      <c r="M336" s="645" t="s">
        <v>2582</v>
      </c>
      <c r="N336" s="714" t="s">
        <v>2548</v>
      </c>
      <c r="O336" s="603" t="s">
        <v>1483</v>
      </c>
      <c r="P336" s="719" t="s">
        <v>2549</v>
      </c>
      <c r="Q336" s="714" t="s">
        <v>2679</v>
      </c>
      <c r="R336" s="645" t="s">
        <v>1952</v>
      </c>
      <c r="S336" s="645" t="s">
        <v>418</v>
      </c>
      <c r="T336" s="575"/>
    </row>
    <row r="337" spans="1:20" ht="18.75" customHeight="1">
      <c r="A337" s="575" t="s">
        <v>340</v>
      </c>
      <c r="B337" s="575" t="s">
        <v>2541</v>
      </c>
      <c r="C337" s="576">
        <v>42678</v>
      </c>
      <c r="D337" s="718">
        <v>1047</v>
      </c>
      <c r="E337" s="715">
        <v>81110000</v>
      </c>
      <c r="F337" s="645" t="s">
        <v>2713</v>
      </c>
      <c r="G337" s="714" t="s">
        <v>2544</v>
      </c>
      <c r="H337" s="645" t="s">
        <v>2713</v>
      </c>
      <c r="I337" s="720" t="s">
        <v>2714</v>
      </c>
      <c r="J337" s="717" t="s">
        <v>2545</v>
      </c>
      <c r="K337" s="718">
        <v>1</v>
      </c>
      <c r="L337" s="645" t="s">
        <v>2715</v>
      </c>
      <c r="M337" s="645" t="s">
        <v>2716</v>
      </c>
      <c r="N337" s="714" t="s">
        <v>2548</v>
      </c>
      <c r="O337" s="603" t="s">
        <v>1483</v>
      </c>
      <c r="P337" s="719" t="s">
        <v>2549</v>
      </c>
      <c r="Q337" s="645" t="s">
        <v>2550</v>
      </c>
      <c r="R337" s="645" t="s">
        <v>1952</v>
      </c>
      <c r="S337" s="645" t="s">
        <v>418</v>
      </c>
      <c r="T337" s="575"/>
    </row>
    <row r="338" spans="1:20" ht="18.75" customHeight="1">
      <c r="A338" s="575" t="s">
        <v>340</v>
      </c>
      <c r="B338" s="575" t="s">
        <v>2541</v>
      </c>
      <c r="C338" s="576">
        <v>42678</v>
      </c>
      <c r="D338" s="718">
        <v>1048</v>
      </c>
      <c r="E338" s="715">
        <v>81110000</v>
      </c>
      <c r="F338" s="645" t="s">
        <v>2717</v>
      </c>
      <c r="G338" s="714" t="s">
        <v>2544</v>
      </c>
      <c r="H338" s="645" t="s">
        <v>2717</v>
      </c>
      <c r="I338" s="720" t="s">
        <v>2714</v>
      </c>
      <c r="J338" s="717" t="s">
        <v>2545</v>
      </c>
      <c r="K338" s="718">
        <v>1</v>
      </c>
      <c r="L338" s="645" t="s">
        <v>2715</v>
      </c>
      <c r="M338" s="645" t="s">
        <v>2716</v>
      </c>
      <c r="N338" s="714" t="s">
        <v>2548</v>
      </c>
      <c r="O338" s="603" t="s">
        <v>1483</v>
      </c>
      <c r="P338" s="719" t="s">
        <v>2549</v>
      </c>
      <c r="Q338" s="645" t="s">
        <v>2718</v>
      </c>
      <c r="R338" s="734" t="s">
        <v>1952</v>
      </c>
      <c r="S338" s="734" t="s">
        <v>418</v>
      </c>
      <c r="T338" s="575"/>
    </row>
    <row r="339" spans="1:20" ht="18.75" customHeight="1">
      <c r="A339" s="575" t="s">
        <v>340</v>
      </c>
      <c r="B339" s="575" t="s">
        <v>2541</v>
      </c>
      <c r="C339" s="576">
        <v>42678</v>
      </c>
      <c r="D339" s="718">
        <v>1049</v>
      </c>
      <c r="E339" s="715">
        <v>81110000</v>
      </c>
      <c r="F339" s="645" t="s">
        <v>2719</v>
      </c>
      <c r="G339" s="714" t="s">
        <v>2544</v>
      </c>
      <c r="H339" s="645" t="s">
        <v>2719</v>
      </c>
      <c r="I339" s="735" t="s">
        <v>2720</v>
      </c>
      <c r="J339" s="717" t="s">
        <v>2545</v>
      </c>
      <c r="K339" s="718">
        <v>1</v>
      </c>
      <c r="L339" s="645" t="s">
        <v>2721</v>
      </c>
      <c r="M339" s="645" t="s">
        <v>2722</v>
      </c>
      <c r="N339" s="714" t="s">
        <v>2548</v>
      </c>
      <c r="O339" s="603" t="s">
        <v>1483</v>
      </c>
      <c r="P339" s="719" t="s">
        <v>2549</v>
      </c>
      <c r="Q339" s="645" t="s">
        <v>2550</v>
      </c>
      <c r="R339" s="734" t="s">
        <v>1952</v>
      </c>
      <c r="S339" s="734" t="s">
        <v>418</v>
      </c>
      <c r="T339" s="575"/>
    </row>
    <row r="340" spans="1:20" ht="18.75" customHeight="1">
      <c r="A340" s="575" t="s">
        <v>340</v>
      </c>
      <c r="B340" s="575" t="s">
        <v>2541</v>
      </c>
      <c r="C340" s="576">
        <v>42678</v>
      </c>
      <c r="D340" s="718">
        <v>1050</v>
      </c>
      <c r="E340" s="715">
        <v>81110000</v>
      </c>
      <c r="F340" s="645" t="s">
        <v>2723</v>
      </c>
      <c r="G340" s="714" t="s">
        <v>2544</v>
      </c>
      <c r="H340" s="645" t="s">
        <v>2723</v>
      </c>
      <c r="I340" s="720" t="s">
        <v>2720</v>
      </c>
      <c r="J340" s="717" t="s">
        <v>2545</v>
      </c>
      <c r="K340" s="718">
        <v>1</v>
      </c>
      <c r="L340" s="645" t="s">
        <v>2721</v>
      </c>
      <c r="M340" s="645" t="s">
        <v>2722</v>
      </c>
      <c r="N340" s="714" t="s">
        <v>2548</v>
      </c>
      <c r="O340" s="603" t="s">
        <v>1483</v>
      </c>
      <c r="P340" s="719" t="s">
        <v>2549</v>
      </c>
      <c r="Q340" s="645" t="s">
        <v>2718</v>
      </c>
      <c r="R340" s="734" t="s">
        <v>1952</v>
      </c>
      <c r="S340" s="734" t="s">
        <v>418</v>
      </c>
      <c r="T340" s="575"/>
    </row>
    <row r="341" spans="1:20" ht="18.75" customHeight="1">
      <c r="A341" s="575" t="s">
        <v>340</v>
      </c>
      <c r="B341" s="575" t="s">
        <v>2541</v>
      </c>
      <c r="C341" s="576">
        <v>42678</v>
      </c>
      <c r="D341" s="714" t="s">
        <v>2724</v>
      </c>
      <c r="E341" s="731">
        <v>43211500</v>
      </c>
      <c r="F341" s="645" t="s">
        <v>2725</v>
      </c>
      <c r="G341" s="714" t="s">
        <v>2597</v>
      </c>
      <c r="H341" s="645" t="s">
        <v>2725</v>
      </c>
      <c r="I341" s="720" t="s">
        <v>2726</v>
      </c>
      <c r="J341" s="717" t="s">
        <v>2598</v>
      </c>
      <c r="K341" s="733">
        <v>1</v>
      </c>
      <c r="L341" s="645" t="s">
        <v>2727</v>
      </c>
      <c r="M341" s="645" t="s">
        <v>2728</v>
      </c>
      <c r="N341" s="714" t="s">
        <v>2601</v>
      </c>
      <c r="O341" s="603" t="s">
        <v>1321</v>
      </c>
      <c r="P341" s="719" t="s">
        <v>2549</v>
      </c>
      <c r="Q341" s="645" t="s">
        <v>2729</v>
      </c>
      <c r="R341" s="736" t="s">
        <v>2730</v>
      </c>
      <c r="S341" s="736" t="s">
        <v>418</v>
      </c>
      <c r="T341" s="575"/>
    </row>
    <row r="342" spans="1:20" ht="18.75" customHeight="1">
      <c r="A342" s="575" t="s">
        <v>340</v>
      </c>
      <c r="B342" s="575" t="s">
        <v>2541</v>
      </c>
      <c r="C342" s="576">
        <v>42678</v>
      </c>
      <c r="D342" s="737" t="s">
        <v>2731</v>
      </c>
      <c r="E342" s="738">
        <v>43211500</v>
      </c>
      <c r="F342" s="739" t="s">
        <v>2732</v>
      </c>
      <c r="G342" s="740" t="s">
        <v>2544</v>
      </c>
      <c r="H342" s="741" t="s">
        <v>2732</v>
      </c>
      <c r="I342" s="742" t="s">
        <v>2733</v>
      </c>
      <c r="J342" s="717" t="s">
        <v>2545</v>
      </c>
      <c r="K342" s="718">
        <v>1</v>
      </c>
      <c r="L342" s="739" t="s">
        <v>2734</v>
      </c>
      <c r="M342" s="739" t="s">
        <v>2735</v>
      </c>
      <c r="N342" s="737" t="s">
        <v>2548</v>
      </c>
      <c r="O342" s="603" t="s">
        <v>1321</v>
      </c>
      <c r="P342" s="719" t="s">
        <v>2549</v>
      </c>
      <c r="Q342" s="741" t="s">
        <v>2557</v>
      </c>
      <c r="R342" s="743" t="s">
        <v>2736</v>
      </c>
      <c r="S342" s="743" t="s">
        <v>2737</v>
      </c>
      <c r="T342" s="575"/>
    </row>
    <row r="343" spans="1:20" ht="18.75" customHeight="1">
      <c r="A343" s="575" t="s">
        <v>340</v>
      </c>
      <c r="B343" s="575" t="s">
        <v>2541</v>
      </c>
      <c r="C343" s="576">
        <v>42678</v>
      </c>
      <c r="D343" s="726">
        <v>1053</v>
      </c>
      <c r="E343" s="722">
        <v>43211500</v>
      </c>
      <c r="F343" s="723" t="s">
        <v>2738</v>
      </c>
      <c r="G343" s="721" t="s">
        <v>2544</v>
      </c>
      <c r="H343" s="744" t="s">
        <v>75</v>
      </c>
      <c r="I343" s="745" t="s">
        <v>498</v>
      </c>
      <c r="J343" s="717" t="s">
        <v>2545</v>
      </c>
      <c r="K343" s="718">
        <v>1</v>
      </c>
      <c r="L343" s="723" t="s">
        <v>2644</v>
      </c>
      <c r="M343" s="723" t="s">
        <v>2645</v>
      </c>
      <c r="N343" s="721" t="s">
        <v>2548</v>
      </c>
      <c r="O343" s="603" t="s">
        <v>1321</v>
      </c>
      <c r="P343" s="719" t="s">
        <v>2549</v>
      </c>
      <c r="Q343" s="723" t="s">
        <v>2557</v>
      </c>
      <c r="R343" s="746"/>
      <c r="S343" s="746"/>
      <c r="T343" s="575" t="s">
        <v>1280</v>
      </c>
    </row>
    <row r="344" spans="1:20" ht="18.75" customHeight="1">
      <c r="A344" s="575" t="s">
        <v>340</v>
      </c>
      <c r="B344" s="575" t="s">
        <v>2541</v>
      </c>
      <c r="C344" s="576">
        <v>42678</v>
      </c>
      <c r="D344" s="714" t="s">
        <v>2739</v>
      </c>
      <c r="E344" s="715">
        <v>43211500</v>
      </c>
      <c r="F344" s="645" t="s">
        <v>2740</v>
      </c>
      <c r="G344" s="714" t="s">
        <v>2544</v>
      </c>
      <c r="H344" s="645" t="s">
        <v>2740</v>
      </c>
      <c r="I344" s="720" t="s">
        <v>2741</v>
      </c>
      <c r="J344" s="717" t="s">
        <v>2545</v>
      </c>
      <c r="K344" s="718">
        <v>1</v>
      </c>
      <c r="L344" s="645" t="s">
        <v>2561</v>
      </c>
      <c r="M344" s="645" t="s">
        <v>2562</v>
      </c>
      <c r="N344" s="714" t="s">
        <v>2548</v>
      </c>
      <c r="O344" s="603" t="s">
        <v>1321</v>
      </c>
      <c r="P344" s="747" t="s">
        <v>2549</v>
      </c>
      <c r="Q344" s="645" t="s">
        <v>2557</v>
      </c>
      <c r="R344" s="736" t="s">
        <v>2742</v>
      </c>
      <c r="S344" s="748" t="s">
        <v>2743</v>
      </c>
      <c r="T344" s="575"/>
    </row>
    <row r="345" spans="1:20" ht="18.75" customHeight="1">
      <c r="A345" s="575" t="s">
        <v>340</v>
      </c>
      <c r="B345" s="575" t="s">
        <v>2541</v>
      </c>
      <c r="C345" s="576">
        <v>42678</v>
      </c>
      <c r="D345" s="714" t="s">
        <v>2744</v>
      </c>
      <c r="E345" s="731">
        <v>43211500</v>
      </c>
      <c r="F345" s="645" t="s">
        <v>2596</v>
      </c>
      <c r="G345" s="714" t="s">
        <v>2597</v>
      </c>
      <c r="H345" s="645" t="s">
        <v>2596</v>
      </c>
      <c r="I345" s="720" t="s">
        <v>2745</v>
      </c>
      <c r="J345" s="717" t="s">
        <v>2598</v>
      </c>
      <c r="K345" s="733">
        <v>1</v>
      </c>
      <c r="L345" s="645" t="s">
        <v>2599</v>
      </c>
      <c r="M345" s="645" t="s">
        <v>2600</v>
      </c>
      <c r="N345" s="714" t="s">
        <v>2601</v>
      </c>
      <c r="O345" s="621" t="s">
        <v>1263</v>
      </c>
      <c r="P345" s="747" t="s">
        <v>2549</v>
      </c>
      <c r="Q345" s="645" t="s">
        <v>2746</v>
      </c>
      <c r="R345" s="736"/>
      <c r="S345" s="748"/>
      <c r="T345" s="575" t="s">
        <v>1280</v>
      </c>
    </row>
    <row r="346" spans="1:20" ht="18.75" customHeight="1">
      <c r="A346" s="575" t="s">
        <v>340</v>
      </c>
      <c r="B346" s="575" t="s">
        <v>2541</v>
      </c>
      <c r="C346" s="576">
        <v>42678</v>
      </c>
      <c r="D346" s="714" t="s">
        <v>2747</v>
      </c>
      <c r="E346" s="715">
        <v>43211500</v>
      </c>
      <c r="F346" s="645" t="s">
        <v>2748</v>
      </c>
      <c r="G346" s="714" t="s">
        <v>2544</v>
      </c>
      <c r="H346" s="645" t="s">
        <v>2748</v>
      </c>
      <c r="I346" s="720" t="s">
        <v>2749</v>
      </c>
      <c r="J346" s="717" t="s">
        <v>2545</v>
      </c>
      <c r="K346" s="718">
        <v>1</v>
      </c>
      <c r="L346" s="645" t="s">
        <v>2750</v>
      </c>
      <c r="M346" s="645" t="s">
        <v>2751</v>
      </c>
      <c r="N346" s="714" t="s">
        <v>2548</v>
      </c>
      <c r="O346" s="603" t="s">
        <v>1321</v>
      </c>
      <c r="P346" s="747" t="s">
        <v>2549</v>
      </c>
      <c r="Q346" s="645" t="s">
        <v>2557</v>
      </c>
      <c r="R346" s="736" t="s">
        <v>2752</v>
      </c>
      <c r="S346" s="748" t="s">
        <v>2753</v>
      </c>
      <c r="T346" s="575"/>
    </row>
    <row r="347" spans="1:20" ht="18.75" customHeight="1">
      <c r="A347" s="575" t="s">
        <v>340</v>
      </c>
      <c r="B347" s="575" t="s">
        <v>2541</v>
      </c>
      <c r="C347" s="576">
        <v>42678</v>
      </c>
      <c r="D347" s="714" t="s">
        <v>2754</v>
      </c>
      <c r="E347" s="731">
        <v>43211500</v>
      </c>
      <c r="F347" s="645" t="s">
        <v>2688</v>
      </c>
      <c r="G347" s="714" t="s">
        <v>2597</v>
      </c>
      <c r="H347" s="645" t="s">
        <v>2688</v>
      </c>
      <c r="I347" s="720" t="s">
        <v>2755</v>
      </c>
      <c r="J347" s="717" t="s">
        <v>2598</v>
      </c>
      <c r="K347" s="733">
        <v>1</v>
      </c>
      <c r="L347" s="645" t="s">
        <v>2689</v>
      </c>
      <c r="M347" s="645" t="s">
        <v>2690</v>
      </c>
      <c r="N347" s="714" t="s">
        <v>2601</v>
      </c>
      <c r="O347" s="621" t="s">
        <v>1263</v>
      </c>
      <c r="P347" s="747" t="s">
        <v>2549</v>
      </c>
      <c r="Q347" s="645" t="s">
        <v>2628</v>
      </c>
      <c r="R347" s="668"/>
      <c r="S347" s="700"/>
      <c r="T347" s="575" t="s">
        <v>1280</v>
      </c>
    </row>
    <row r="348" spans="1:20" ht="18.75" customHeight="1">
      <c r="A348" s="575" t="s">
        <v>340</v>
      </c>
      <c r="B348" s="575" t="s">
        <v>2541</v>
      </c>
      <c r="C348" s="576">
        <v>42678</v>
      </c>
      <c r="D348" s="714" t="s">
        <v>2756</v>
      </c>
      <c r="E348" s="731">
        <v>43211500</v>
      </c>
      <c r="F348" s="645" t="s">
        <v>2757</v>
      </c>
      <c r="G348" s="714" t="s">
        <v>2597</v>
      </c>
      <c r="H348" s="749" t="s">
        <v>507</v>
      </c>
      <c r="I348" s="720" t="s">
        <v>2758</v>
      </c>
      <c r="J348" s="717" t="s">
        <v>2598</v>
      </c>
      <c r="K348" s="733">
        <v>1</v>
      </c>
      <c r="L348" s="645" t="s">
        <v>2759</v>
      </c>
      <c r="M348" s="645" t="s">
        <v>2760</v>
      </c>
      <c r="N348" s="714" t="s">
        <v>2601</v>
      </c>
      <c r="O348" s="603" t="s">
        <v>1321</v>
      </c>
      <c r="P348" s="747" t="s">
        <v>2549</v>
      </c>
      <c r="Q348" s="645" t="s">
        <v>2746</v>
      </c>
      <c r="R348" s="734" t="s">
        <v>2589</v>
      </c>
      <c r="S348" s="739" t="s">
        <v>2761</v>
      </c>
      <c r="T348" s="575"/>
    </row>
    <row r="349" spans="1:20" ht="18.75" customHeight="1">
      <c r="A349" s="575" t="s">
        <v>340</v>
      </c>
      <c r="B349" s="575" t="s">
        <v>2541</v>
      </c>
      <c r="C349" s="576">
        <v>42678</v>
      </c>
      <c r="D349" s="714" t="s">
        <v>2762</v>
      </c>
      <c r="E349" s="731">
        <v>43211500</v>
      </c>
      <c r="F349" s="645" t="s">
        <v>2763</v>
      </c>
      <c r="G349" s="714" t="s">
        <v>2597</v>
      </c>
      <c r="H349" s="645" t="s">
        <v>2763</v>
      </c>
      <c r="I349" s="582" t="s">
        <v>2764</v>
      </c>
      <c r="J349" s="717" t="s">
        <v>2598</v>
      </c>
      <c r="K349" s="733">
        <v>1</v>
      </c>
      <c r="L349" s="645" t="s">
        <v>2765</v>
      </c>
      <c r="M349" s="645" t="s">
        <v>2766</v>
      </c>
      <c r="N349" s="714" t="s">
        <v>2601</v>
      </c>
      <c r="O349" s="603" t="s">
        <v>1321</v>
      </c>
      <c r="P349" s="747" t="s">
        <v>2549</v>
      </c>
      <c r="Q349" s="645" t="s">
        <v>2602</v>
      </c>
      <c r="R349" s="734" t="s">
        <v>2589</v>
      </c>
      <c r="S349" s="739" t="s">
        <v>2767</v>
      </c>
      <c r="T349" s="575"/>
    </row>
    <row r="350" spans="1:20" ht="18.75" customHeight="1">
      <c r="A350" s="575" t="s">
        <v>340</v>
      </c>
      <c r="B350" s="575" t="s">
        <v>2541</v>
      </c>
      <c r="C350" s="576">
        <v>42678</v>
      </c>
      <c r="D350" s="714" t="s">
        <v>2768</v>
      </c>
      <c r="E350" s="715">
        <v>43211500</v>
      </c>
      <c r="F350" s="645" t="s">
        <v>2769</v>
      </c>
      <c r="G350" s="714" t="s">
        <v>2544</v>
      </c>
      <c r="H350" s="727" t="s">
        <v>512</v>
      </c>
      <c r="I350" s="720" t="s">
        <v>2770</v>
      </c>
      <c r="J350" s="717" t="s">
        <v>2545</v>
      </c>
      <c r="K350" s="718">
        <v>1</v>
      </c>
      <c r="L350" s="645" t="s">
        <v>2771</v>
      </c>
      <c r="M350" s="645" t="s">
        <v>2772</v>
      </c>
      <c r="N350" s="714" t="s">
        <v>2548</v>
      </c>
      <c r="O350" s="603" t="s">
        <v>1557</v>
      </c>
      <c r="P350" s="747" t="s">
        <v>2549</v>
      </c>
      <c r="Q350" s="645" t="s">
        <v>2577</v>
      </c>
      <c r="R350" s="734" t="s">
        <v>2773</v>
      </c>
      <c r="S350" s="739" t="s">
        <v>418</v>
      </c>
      <c r="T350" s="575"/>
    </row>
    <row r="351" spans="1:20" ht="18.75" customHeight="1">
      <c r="A351" s="575" t="s">
        <v>340</v>
      </c>
      <c r="B351" s="575" t="s">
        <v>2541</v>
      </c>
      <c r="C351" s="576">
        <v>42678</v>
      </c>
      <c r="D351" s="714" t="s">
        <v>2774</v>
      </c>
      <c r="E351" s="731">
        <v>43211500</v>
      </c>
      <c r="F351" s="645" t="s">
        <v>2775</v>
      </c>
      <c r="G351" s="714" t="s">
        <v>2597</v>
      </c>
      <c r="H351" s="749" t="s">
        <v>514</v>
      </c>
      <c r="I351" s="732" t="s">
        <v>515</v>
      </c>
      <c r="J351" s="717" t="s">
        <v>2598</v>
      </c>
      <c r="K351" s="733">
        <v>1</v>
      </c>
      <c r="L351" s="645" t="s">
        <v>2759</v>
      </c>
      <c r="M351" s="645" t="s">
        <v>2760</v>
      </c>
      <c r="N351" s="714" t="s">
        <v>2601</v>
      </c>
      <c r="O351" s="603" t="s">
        <v>1321</v>
      </c>
      <c r="P351" s="747" t="s">
        <v>2549</v>
      </c>
      <c r="Q351" s="645" t="s">
        <v>2746</v>
      </c>
      <c r="R351" s="734" t="s">
        <v>2589</v>
      </c>
      <c r="S351" s="739" t="s">
        <v>2776</v>
      </c>
      <c r="T351" s="575"/>
    </row>
    <row r="352" spans="1:20" ht="18.75" customHeight="1">
      <c r="A352" s="575" t="s">
        <v>340</v>
      </c>
      <c r="B352" s="575" t="s">
        <v>2541</v>
      </c>
      <c r="C352" s="576">
        <v>42678</v>
      </c>
      <c r="D352" s="714" t="s">
        <v>2777</v>
      </c>
      <c r="E352" s="715">
        <v>43211500</v>
      </c>
      <c r="F352" s="645" t="s">
        <v>2778</v>
      </c>
      <c r="G352" s="714" t="s">
        <v>2544</v>
      </c>
      <c r="H352" s="727" t="s">
        <v>516</v>
      </c>
      <c r="I352" s="716" t="s">
        <v>517</v>
      </c>
      <c r="J352" s="717" t="s">
        <v>2545</v>
      </c>
      <c r="K352" s="718">
        <v>1</v>
      </c>
      <c r="L352" s="645" t="s">
        <v>2779</v>
      </c>
      <c r="M352" s="645" t="s">
        <v>2780</v>
      </c>
      <c r="N352" s="714" t="s">
        <v>2548</v>
      </c>
      <c r="O352" s="603" t="s">
        <v>1321</v>
      </c>
      <c r="P352" s="747" t="s">
        <v>2549</v>
      </c>
      <c r="Q352" s="645" t="s">
        <v>2583</v>
      </c>
      <c r="R352" s="734" t="s">
        <v>2589</v>
      </c>
      <c r="S352" s="739" t="s">
        <v>2781</v>
      </c>
      <c r="T352" s="575"/>
    </row>
    <row r="353" spans="1:20" ht="18.75" customHeight="1">
      <c r="A353" s="575" t="s">
        <v>340</v>
      </c>
      <c r="B353" s="575" t="s">
        <v>2541</v>
      </c>
      <c r="C353" s="576">
        <v>42678</v>
      </c>
      <c r="D353" s="714" t="s">
        <v>2782</v>
      </c>
      <c r="E353" s="715">
        <v>43211500</v>
      </c>
      <c r="F353" s="645" t="s">
        <v>2619</v>
      </c>
      <c r="G353" s="714" t="s">
        <v>2544</v>
      </c>
      <c r="H353" s="645" t="s">
        <v>2619</v>
      </c>
      <c r="I353" s="720" t="s">
        <v>2620</v>
      </c>
      <c r="J353" s="717" t="s">
        <v>2545</v>
      </c>
      <c r="K353" s="718">
        <v>1</v>
      </c>
      <c r="L353" s="645" t="s">
        <v>2621</v>
      </c>
      <c r="M353" s="645" t="s">
        <v>2622</v>
      </c>
      <c r="N353" s="714" t="s">
        <v>2548</v>
      </c>
      <c r="O353" s="603" t="s">
        <v>1263</v>
      </c>
      <c r="P353" s="747" t="s">
        <v>2549</v>
      </c>
      <c r="Q353" s="645" t="s">
        <v>2583</v>
      </c>
      <c r="R353" s="668"/>
      <c r="S353" s="700"/>
      <c r="T353" s="575" t="s">
        <v>1280</v>
      </c>
    </row>
    <row r="354" spans="1:20" ht="18.75" customHeight="1">
      <c r="A354" s="575" t="s">
        <v>340</v>
      </c>
      <c r="B354" s="575" t="s">
        <v>2541</v>
      </c>
      <c r="C354" s="576">
        <v>42678</v>
      </c>
      <c r="D354" s="718">
        <v>1066</v>
      </c>
      <c r="E354" s="715">
        <v>43211500</v>
      </c>
      <c r="F354" s="671" t="s">
        <v>2783</v>
      </c>
      <c r="G354" s="714" t="s">
        <v>2544</v>
      </c>
      <c r="H354" s="671" t="s">
        <v>2783</v>
      </c>
      <c r="I354" s="716" t="s">
        <v>2784</v>
      </c>
      <c r="J354" s="717" t="s">
        <v>2545</v>
      </c>
      <c r="K354" s="718">
        <v>1</v>
      </c>
      <c r="L354" s="645" t="s">
        <v>2785</v>
      </c>
      <c r="M354" s="645" t="s">
        <v>2786</v>
      </c>
      <c r="N354" s="714" t="s">
        <v>2548</v>
      </c>
      <c r="O354" s="603" t="s">
        <v>1483</v>
      </c>
      <c r="P354" s="747" t="s">
        <v>2549</v>
      </c>
      <c r="Q354" s="645" t="s">
        <v>2557</v>
      </c>
      <c r="R354" s="750"/>
      <c r="S354" s="751"/>
      <c r="T354" s="575" t="s">
        <v>1280</v>
      </c>
    </row>
    <row r="355" spans="1:20" ht="18.75" customHeight="1">
      <c r="A355" s="575" t="s">
        <v>340</v>
      </c>
      <c r="B355" s="575" t="s">
        <v>2541</v>
      </c>
      <c r="C355" s="576">
        <v>42678</v>
      </c>
      <c r="D355" s="714" t="s">
        <v>2787</v>
      </c>
      <c r="E355" s="731">
        <v>43211500</v>
      </c>
      <c r="F355" s="645" t="s">
        <v>2624</v>
      </c>
      <c r="G355" s="714" t="s">
        <v>2597</v>
      </c>
      <c r="H355" s="645" t="s">
        <v>2624</v>
      </c>
      <c r="I355" s="720" t="s">
        <v>2788</v>
      </c>
      <c r="J355" s="717" t="s">
        <v>2598</v>
      </c>
      <c r="K355" s="733">
        <v>1</v>
      </c>
      <c r="L355" s="645" t="s">
        <v>2626</v>
      </c>
      <c r="M355" s="645" t="s">
        <v>2627</v>
      </c>
      <c r="N355" s="714" t="s">
        <v>2601</v>
      </c>
      <c r="O355" s="603" t="s">
        <v>1263</v>
      </c>
      <c r="P355" s="747" t="s">
        <v>2549</v>
      </c>
      <c r="Q355" s="645" t="s">
        <v>2729</v>
      </c>
      <c r="R355" s="734"/>
      <c r="S355" s="739"/>
      <c r="T355" s="729" t="s">
        <v>1280</v>
      </c>
    </row>
    <row r="356" spans="1:20" ht="18.75" customHeight="1">
      <c r="A356" s="575" t="s">
        <v>340</v>
      </c>
      <c r="B356" s="575" t="s">
        <v>2541</v>
      </c>
      <c r="C356" s="576">
        <v>42678</v>
      </c>
      <c r="D356" s="714" t="s">
        <v>2789</v>
      </c>
      <c r="E356" s="715">
        <v>43211500</v>
      </c>
      <c r="F356" s="645" t="s">
        <v>2790</v>
      </c>
      <c r="G356" s="714" t="s">
        <v>2544</v>
      </c>
      <c r="H356" s="645" t="s">
        <v>2790</v>
      </c>
      <c r="I356" s="720" t="s">
        <v>2791</v>
      </c>
      <c r="J356" s="717" t="s">
        <v>2545</v>
      </c>
      <c r="K356" s="718">
        <v>1</v>
      </c>
      <c r="L356" s="645" t="s">
        <v>2715</v>
      </c>
      <c r="M356" s="645" t="s">
        <v>2716</v>
      </c>
      <c r="N356" s="714" t="s">
        <v>2548</v>
      </c>
      <c r="O356" s="603" t="s">
        <v>1321</v>
      </c>
      <c r="P356" s="747" t="s">
        <v>2549</v>
      </c>
      <c r="Q356" s="645" t="s">
        <v>2557</v>
      </c>
      <c r="R356" s="734"/>
      <c r="S356" s="739"/>
      <c r="T356" s="575" t="s">
        <v>1280</v>
      </c>
    </row>
    <row r="357" spans="1:20" ht="18.75" customHeight="1">
      <c r="A357" s="575" t="s">
        <v>340</v>
      </c>
      <c r="B357" s="575" t="s">
        <v>2541</v>
      </c>
      <c r="C357" s="576">
        <v>42678</v>
      </c>
      <c r="D357" s="718">
        <v>1070</v>
      </c>
      <c r="E357" s="715">
        <v>43211500</v>
      </c>
      <c r="F357" s="645" t="s">
        <v>2792</v>
      </c>
      <c r="G357" s="714" t="s">
        <v>2544</v>
      </c>
      <c r="H357" s="645" t="s">
        <v>2792</v>
      </c>
      <c r="I357" s="720" t="s">
        <v>2793</v>
      </c>
      <c r="J357" s="717" t="s">
        <v>2545</v>
      </c>
      <c r="K357" s="718">
        <v>1</v>
      </c>
      <c r="L357" s="645" t="s">
        <v>2677</v>
      </c>
      <c r="M357" s="645" t="s">
        <v>2678</v>
      </c>
      <c r="N357" s="714" t="s">
        <v>2548</v>
      </c>
      <c r="O357" s="603" t="s">
        <v>1321</v>
      </c>
      <c r="P357" s="747" t="s">
        <v>2549</v>
      </c>
      <c r="Q357" s="645" t="s">
        <v>2557</v>
      </c>
      <c r="R357" s="752" t="s">
        <v>2794</v>
      </c>
      <c r="S357" s="748" t="s">
        <v>2795</v>
      </c>
      <c r="T357" s="575"/>
    </row>
    <row r="358" spans="1:20" ht="18.75" customHeight="1">
      <c r="A358" s="575" t="s">
        <v>340</v>
      </c>
      <c r="B358" s="575" t="s">
        <v>2541</v>
      </c>
      <c r="C358" s="576">
        <v>42678</v>
      </c>
      <c r="D358" s="714" t="s">
        <v>2796</v>
      </c>
      <c r="E358" s="715">
        <v>43211500</v>
      </c>
      <c r="F358" s="645" t="s">
        <v>2797</v>
      </c>
      <c r="G358" s="714" t="s">
        <v>2544</v>
      </c>
      <c r="H358" s="727" t="s">
        <v>529</v>
      </c>
      <c r="I358" s="720" t="s">
        <v>2798</v>
      </c>
      <c r="J358" s="717" t="s">
        <v>2545</v>
      </c>
      <c r="K358" s="718">
        <v>1</v>
      </c>
      <c r="L358" s="645" t="s">
        <v>2799</v>
      </c>
      <c r="M358" s="645" t="s">
        <v>2800</v>
      </c>
      <c r="N358" s="714" t="s">
        <v>2548</v>
      </c>
      <c r="O358" s="603" t="s">
        <v>1321</v>
      </c>
      <c r="P358" s="747" t="s">
        <v>2549</v>
      </c>
      <c r="Q358" s="645" t="s">
        <v>2557</v>
      </c>
      <c r="R358" s="752" t="s">
        <v>2801</v>
      </c>
      <c r="S358" s="748" t="s">
        <v>2802</v>
      </c>
      <c r="T358" s="575"/>
    </row>
    <row r="359" spans="1:20" ht="18.75" customHeight="1">
      <c r="A359" s="575" t="s">
        <v>340</v>
      </c>
      <c r="B359" s="575" t="s">
        <v>2541</v>
      </c>
      <c r="C359" s="576">
        <v>42678</v>
      </c>
      <c r="D359" s="714" t="s">
        <v>2803</v>
      </c>
      <c r="E359" s="715">
        <v>43211500</v>
      </c>
      <c r="F359" s="645" t="s">
        <v>2579</v>
      </c>
      <c r="G359" s="714" t="s">
        <v>2544</v>
      </c>
      <c r="H359" s="727" t="s">
        <v>412</v>
      </c>
      <c r="I359" s="716" t="s">
        <v>532</v>
      </c>
      <c r="J359" s="717" t="s">
        <v>2545</v>
      </c>
      <c r="K359" s="718">
        <v>1</v>
      </c>
      <c r="L359" s="645" t="s">
        <v>2581</v>
      </c>
      <c r="M359" s="645" t="s">
        <v>2582</v>
      </c>
      <c r="N359" s="714" t="s">
        <v>2548</v>
      </c>
      <c r="O359" s="603" t="s">
        <v>1321</v>
      </c>
      <c r="P359" s="747" t="s">
        <v>2549</v>
      </c>
      <c r="Q359" s="645" t="s">
        <v>2583</v>
      </c>
      <c r="R359" s="752"/>
      <c r="S359" s="748"/>
      <c r="T359" s="575" t="s">
        <v>1280</v>
      </c>
    </row>
    <row r="360" spans="1:20" ht="18.75" customHeight="1">
      <c r="A360" s="575" t="s">
        <v>340</v>
      </c>
      <c r="B360" s="575" t="s">
        <v>2541</v>
      </c>
      <c r="C360" s="576">
        <v>42678</v>
      </c>
      <c r="D360" s="721" t="s">
        <v>2804</v>
      </c>
      <c r="E360" s="722">
        <v>43211500</v>
      </c>
      <c r="F360" s="723" t="s">
        <v>2649</v>
      </c>
      <c r="G360" s="721" t="s">
        <v>2544</v>
      </c>
      <c r="H360" s="723" t="s">
        <v>2649</v>
      </c>
      <c r="I360" s="724" t="s">
        <v>2650</v>
      </c>
      <c r="J360" s="725" t="s">
        <v>2545</v>
      </c>
      <c r="K360" s="726">
        <v>1</v>
      </c>
      <c r="L360" s="723" t="s">
        <v>2581</v>
      </c>
      <c r="M360" s="723" t="s">
        <v>2582</v>
      </c>
      <c r="N360" s="721" t="s">
        <v>2548</v>
      </c>
      <c r="O360" s="603" t="s">
        <v>1483</v>
      </c>
      <c r="P360" s="747" t="s">
        <v>2549</v>
      </c>
      <c r="Q360" s="723" t="s">
        <v>2577</v>
      </c>
      <c r="R360" s="687"/>
      <c r="S360" s="700"/>
      <c r="T360" s="575" t="s">
        <v>1280</v>
      </c>
    </row>
    <row r="361" spans="1:20" ht="18.75" customHeight="1">
      <c r="A361" s="575" t="s">
        <v>340</v>
      </c>
      <c r="B361" s="575" t="s">
        <v>2541</v>
      </c>
      <c r="C361" s="576">
        <v>42678</v>
      </c>
      <c r="D361" s="714" t="s">
        <v>2805</v>
      </c>
      <c r="E361" s="715">
        <v>43211500</v>
      </c>
      <c r="F361" s="645" t="s">
        <v>2652</v>
      </c>
      <c r="G361" s="714" t="s">
        <v>2544</v>
      </c>
      <c r="H361" s="727" t="s">
        <v>450</v>
      </c>
      <c r="I361" s="720" t="s">
        <v>2806</v>
      </c>
      <c r="J361" s="717" t="s">
        <v>2545</v>
      </c>
      <c r="K361" s="718">
        <v>1</v>
      </c>
      <c r="L361" s="645" t="s">
        <v>2581</v>
      </c>
      <c r="M361" s="645" t="s">
        <v>2582</v>
      </c>
      <c r="N361" s="714" t="s">
        <v>2548</v>
      </c>
      <c r="O361" s="603" t="s">
        <v>1321</v>
      </c>
      <c r="P361" s="747" t="s">
        <v>2549</v>
      </c>
      <c r="Q361" s="645" t="s">
        <v>2577</v>
      </c>
      <c r="R361" s="752" t="s">
        <v>2584</v>
      </c>
      <c r="S361" s="748" t="s">
        <v>2807</v>
      </c>
      <c r="T361" s="575"/>
    </row>
    <row r="362" spans="1:20" ht="18.75" customHeight="1">
      <c r="A362" s="575" t="s">
        <v>340</v>
      </c>
      <c r="B362" s="575" t="s">
        <v>2541</v>
      </c>
      <c r="C362" s="576">
        <v>42678</v>
      </c>
      <c r="D362" s="718">
        <v>1075</v>
      </c>
      <c r="E362" s="715">
        <v>43211500</v>
      </c>
      <c r="F362" s="753" t="s">
        <v>2808</v>
      </c>
      <c r="G362" s="714" t="s">
        <v>2544</v>
      </c>
      <c r="H362" s="753" t="s">
        <v>2808</v>
      </c>
      <c r="I362" s="720" t="s">
        <v>2809</v>
      </c>
      <c r="J362" s="717" t="s">
        <v>2545</v>
      </c>
      <c r="K362" s="718">
        <v>1</v>
      </c>
      <c r="L362" s="645" t="s">
        <v>2810</v>
      </c>
      <c r="M362" s="645" t="s">
        <v>2811</v>
      </c>
      <c r="N362" s="714" t="s">
        <v>2548</v>
      </c>
      <c r="O362" s="603" t="s">
        <v>1321</v>
      </c>
      <c r="P362" s="747" t="s">
        <v>2549</v>
      </c>
      <c r="Q362" s="645" t="s">
        <v>2557</v>
      </c>
      <c r="R362" s="754" t="s">
        <v>2812</v>
      </c>
      <c r="S362" s="755" t="s">
        <v>2813</v>
      </c>
      <c r="T362" s="575"/>
    </row>
    <row r="363" spans="1:20" ht="18.75" customHeight="1">
      <c r="A363" s="575" t="s">
        <v>340</v>
      </c>
      <c r="B363" s="575" t="s">
        <v>2541</v>
      </c>
      <c r="C363" s="576">
        <v>42678</v>
      </c>
      <c r="D363" s="718">
        <v>1076</v>
      </c>
      <c r="E363" s="756">
        <v>43211500</v>
      </c>
      <c r="F363" s="757" t="s">
        <v>2814</v>
      </c>
      <c r="G363" s="758" t="s">
        <v>2815</v>
      </c>
      <c r="H363" s="759" t="s">
        <v>187</v>
      </c>
      <c r="I363" s="760" t="s">
        <v>539</v>
      </c>
      <c r="J363" s="645" t="s">
        <v>2545</v>
      </c>
      <c r="K363" s="718">
        <v>1</v>
      </c>
      <c r="L363" s="645" t="s">
        <v>2816</v>
      </c>
      <c r="M363" s="645" t="s">
        <v>2817</v>
      </c>
      <c r="N363" s="714" t="s">
        <v>2548</v>
      </c>
      <c r="O363" s="603" t="s">
        <v>1321</v>
      </c>
      <c r="P363" s="761" t="s">
        <v>2549</v>
      </c>
      <c r="Q363" s="645" t="s">
        <v>2557</v>
      </c>
      <c r="R363" s="597"/>
      <c r="S363" s="597"/>
      <c r="T363" s="575" t="s">
        <v>1280</v>
      </c>
    </row>
    <row r="364" spans="1:20" ht="18.75" customHeight="1">
      <c r="A364" s="575" t="s">
        <v>340</v>
      </c>
      <c r="B364" s="575" t="s">
        <v>2541</v>
      </c>
      <c r="C364" s="576">
        <v>42678</v>
      </c>
      <c r="D364" s="718">
        <v>1077</v>
      </c>
      <c r="E364" s="756">
        <v>43211500</v>
      </c>
      <c r="F364" s="758" t="s">
        <v>2818</v>
      </c>
      <c r="G364" s="758" t="s">
        <v>2815</v>
      </c>
      <c r="H364" s="758" t="s">
        <v>2818</v>
      </c>
      <c r="I364" s="762" t="s">
        <v>2819</v>
      </c>
      <c r="J364" s="757" t="s">
        <v>2820</v>
      </c>
      <c r="K364" s="763">
        <v>1</v>
      </c>
      <c r="L364" s="645" t="s">
        <v>2799</v>
      </c>
      <c r="M364" s="645" t="s">
        <v>2800</v>
      </c>
      <c r="N364" s="714" t="s">
        <v>2548</v>
      </c>
      <c r="O364" s="603" t="s">
        <v>1321</v>
      </c>
      <c r="P364" s="761" t="s">
        <v>2549</v>
      </c>
      <c r="Q364" s="645" t="s">
        <v>2557</v>
      </c>
      <c r="R364" s="764" t="s">
        <v>2821</v>
      </c>
      <c r="S364" s="764" t="s">
        <v>2822</v>
      </c>
      <c r="T364" s="638"/>
    </row>
    <row r="365" spans="1:20" ht="18.75" customHeight="1">
      <c r="A365" s="575" t="s">
        <v>340</v>
      </c>
      <c r="B365" s="575" t="s">
        <v>2541</v>
      </c>
      <c r="C365" s="576">
        <v>42678</v>
      </c>
      <c r="D365" s="714" t="s">
        <v>2823</v>
      </c>
      <c r="E365" s="765">
        <v>43211500</v>
      </c>
      <c r="F365" s="757" t="s">
        <v>2824</v>
      </c>
      <c r="G365" s="758" t="s">
        <v>2825</v>
      </c>
      <c r="H365" s="757" t="s">
        <v>2824</v>
      </c>
      <c r="I365" s="762" t="s">
        <v>2826</v>
      </c>
      <c r="J365" s="757" t="s">
        <v>2827</v>
      </c>
      <c r="K365" s="766">
        <v>1</v>
      </c>
      <c r="L365" s="645" t="s">
        <v>2599</v>
      </c>
      <c r="M365" s="645" t="s">
        <v>2600</v>
      </c>
      <c r="N365" s="714" t="s">
        <v>2601</v>
      </c>
      <c r="O365" s="603" t="s">
        <v>1263</v>
      </c>
      <c r="P365" s="761" t="s">
        <v>2549</v>
      </c>
      <c r="Q365" s="645" t="s">
        <v>2828</v>
      </c>
      <c r="R365" s="767" t="s">
        <v>543</v>
      </c>
      <c r="S365" s="767" t="s">
        <v>418</v>
      </c>
      <c r="T365" s="575"/>
    </row>
    <row r="366" spans="1:20" ht="18.75" customHeight="1">
      <c r="A366" s="575" t="s">
        <v>340</v>
      </c>
      <c r="B366" s="575" t="s">
        <v>2541</v>
      </c>
      <c r="C366" s="576">
        <v>42678</v>
      </c>
      <c r="D366" s="714" t="s">
        <v>2829</v>
      </c>
      <c r="E366" s="765">
        <v>43211500</v>
      </c>
      <c r="F366" s="757" t="s">
        <v>2830</v>
      </c>
      <c r="G366" s="758" t="s">
        <v>2825</v>
      </c>
      <c r="H366" s="757" t="s">
        <v>2830</v>
      </c>
      <c r="I366" s="762" t="s">
        <v>2831</v>
      </c>
      <c r="J366" s="757" t="s">
        <v>2827</v>
      </c>
      <c r="K366" s="766">
        <v>1</v>
      </c>
      <c r="L366" s="645" t="s">
        <v>2599</v>
      </c>
      <c r="M366" s="645" t="s">
        <v>2600</v>
      </c>
      <c r="N366" s="714" t="s">
        <v>2601</v>
      </c>
      <c r="O366" s="603" t="s">
        <v>1263</v>
      </c>
      <c r="P366" s="761" t="s">
        <v>2549</v>
      </c>
      <c r="Q366" s="645" t="s">
        <v>2828</v>
      </c>
      <c r="R366" s="757"/>
      <c r="S366" s="757"/>
      <c r="T366" s="575" t="s">
        <v>1280</v>
      </c>
    </row>
    <row r="367" spans="1:20" ht="18.75" customHeight="1">
      <c r="A367" s="575" t="s">
        <v>340</v>
      </c>
      <c r="B367" s="575" t="s">
        <v>2541</v>
      </c>
      <c r="C367" s="576">
        <v>42678</v>
      </c>
      <c r="D367" s="718">
        <v>1080</v>
      </c>
      <c r="E367" s="715">
        <v>43211500</v>
      </c>
      <c r="F367" s="645" t="s">
        <v>2832</v>
      </c>
      <c r="G367" s="714" t="s">
        <v>2544</v>
      </c>
      <c r="H367" s="645" t="s">
        <v>2832</v>
      </c>
      <c r="I367" s="720" t="s">
        <v>2632</v>
      </c>
      <c r="J367" s="645" t="s">
        <v>2545</v>
      </c>
      <c r="K367" s="718">
        <v>1</v>
      </c>
      <c r="L367" s="645" t="s">
        <v>2833</v>
      </c>
      <c r="M367" s="645" t="s">
        <v>2834</v>
      </c>
      <c r="N367" s="714" t="s">
        <v>2548</v>
      </c>
      <c r="O367" s="603" t="s">
        <v>1321</v>
      </c>
      <c r="P367" s="761" t="s">
        <v>2549</v>
      </c>
      <c r="Q367" s="645" t="s">
        <v>2550</v>
      </c>
      <c r="R367" s="723"/>
      <c r="S367" s="723"/>
      <c r="T367" s="729" t="s">
        <v>1280</v>
      </c>
    </row>
    <row r="368" spans="1:20" ht="18.75" customHeight="1">
      <c r="A368" s="575" t="s">
        <v>340</v>
      </c>
      <c r="B368" s="575" t="s">
        <v>2541</v>
      </c>
      <c r="C368" s="576">
        <v>42678</v>
      </c>
      <c r="D368" s="733">
        <v>1081</v>
      </c>
      <c r="E368" s="731">
        <v>43211500</v>
      </c>
      <c r="F368" s="728" t="s">
        <v>2835</v>
      </c>
      <c r="G368" s="714" t="s">
        <v>2597</v>
      </c>
      <c r="H368" s="728" t="s">
        <v>2835</v>
      </c>
      <c r="I368" s="735" t="s">
        <v>2836</v>
      </c>
      <c r="J368" s="728"/>
      <c r="K368" s="733">
        <v>1</v>
      </c>
      <c r="L368" s="768">
        <v>580</v>
      </c>
      <c r="M368" s="645" t="s">
        <v>2837</v>
      </c>
      <c r="N368" s="714" t="s">
        <v>2601</v>
      </c>
      <c r="O368" s="603" t="s">
        <v>1263</v>
      </c>
      <c r="P368" s="761" t="s">
        <v>2549</v>
      </c>
      <c r="Q368" s="645" t="s">
        <v>2729</v>
      </c>
      <c r="R368" s="728"/>
      <c r="S368" s="728"/>
      <c r="T368" s="575" t="s">
        <v>1280</v>
      </c>
    </row>
    <row r="369" spans="1:20" ht="18.75" customHeight="1">
      <c r="A369" s="575" t="s">
        <v>340</v>
      </c>
      <c r="B369" s="575" t="s">
        <v>2541</v>
      </c>
      <c r="C369" s="576">
        <v>42678</v>
      </c>
      <c r="D369" s="733">
        <v>1082</v>
      </c>
      <c r="E369" s="731">
        <v>43211500</v>
      </c>
      <c r="F369" s="645" t="s">
        <v>2838</v>
      </c>
      <c r="G369" s="714" t="s">
        <v>2597</v>
      </c>
      <c r="H369" s="645" t="s">
        <v>2838</v>
      </c>
      <c r="I369" s="769" t="s">
        <v>228</v>
      </c>
      <c r="J369" s="728"/>
      <c r="K369" s="733">
        <v>1</v>
      </c>
      <c r="L369" s="768">
        <v>204</v>
      </c>
      <c r="M369" s="645" t="s">
        <v>2839</v>
      </c>
      <c r="N369" s="714" t="s">
        <v>2601</v>
      </c>
      <c r="O369" s="603" t="s">
        <v>1483</v>
      </c>
      <c r="P369" s="761" t="s">
        <v>2549</v>
      </c>
      <c r="Q369" s="645" t="s">
        <v>2729</v>
      </c>
      <c r="R369" s="645"/>
      <c r="S369" s="645"/>
      <c r="T369" s="729" t="s">
        <v>1280</v>
      </c>
    </row>
    <row r="370" spans="1:20" ht="18.75" customHeight="1">
      <c r="A370" s="575" t="s">
        <v>340</v>
      </c>
      <c r="B370" s="575" t="s">
        <v>2541</v>
      </c>
      <c r="C370" s="576">
        <v>42678</v>
      </c>
      <c r="D370" s="733">
        <v>1083</v>
      </c>
      <c r="E370" s="731">
        <v>43211500</v>
      </c>
      <c r="F370" s="728" t="s">
        <v>2840</v>
      </c>
      <c r="G370" s="714" t="s">
        <v>2597</v>
      </c>
      <c r="H370" s="770" t="s">
        <v>553</v>
      </c>
      <c r="I370" s="732" t="s">
        <v>554</v>
      </c>
      <c r="J370" s="645"/>
      <c r="K370" s="733">
        <v>1</v>
      </c>
      <c r="L370" s="768">
        <v>219</v>
      </c>
      <c r="M370" s="645" t="s">
        <v>2841</v>
      </c>
      <c r="N370" s="714" t="s">
        <v>2601</v>
      </c>
      <c r="O370" s="603" t="s">
        <v>1321</v>
      </c>
      <c r="P370" s="761" t="s">
        <v>2549</v>
      </c>
      <c r="Q370" s="645" t="s">
        <v>2746</v>
      </c>
      <c r="R370" s="728" t="s">
        <v>2842</v>
      </c>
      <c r="S370" s="728" t="s">
        <v>2843</v>
      </c>
      <c r="T370" s="575"/>
    </row>
    <row r="371" spans="1:20" ht="18.75" customHeight="1">
      <c r="A371" s="575" t="s">
        <v>340</v>
      </c>
      <c r="B371" s="575" t="s">
        <v>2541</v>
      </c>
      <c r="C371" s="576">
        <v>42678</v>
      </c>
      <c r="D371" s="733">
        <v>1084</v>
      </c>
      <c r="E371" s="731">
        <v>43211500</v>
      </c>
      <c r="F371" s="728" t="s">
        <v>2844</v>
      </c>
      <c r="G371" s="714" t="s">
        <v>2597</v>
      </c>
      <c r="H371" s="728" t="s">
        <v>2844</v>
      </c>
      <c r="I371" s="735" t="s">
        <v>2845</v>
      </c>
      <c r="J371" s="728"/>
      <c r="K371" s="733">
        <v>1</v>
      </c>
      <c r="L371" s="768">
        <v>129</v>
      </c>
      <c r="M371" s="645" t="s">
        <v>2846</v>
      </c>
      <c r="N371" s="714" t="s">
        <v>2601</v>
      </c>
      <c r="O371" s="603" t="s">
        <v>1263</v>
      </c>
      <c r="P371" s="761" t="s">
        <v>2549</v>
      </c>
      <c r="Q371" s="645" t="s">
        <v>2746</v>
      </c>
      <c r="R371" s="597" t="s">
        <v>1264</v>
      </c>
      <c r="S371" s="728" t="s">
        <v>2847</v>
      </c>
      <c r="T371" s="575"/>
    </row>
    <row r="372" spans="1:20" ht="18.75" customHeight="1">
      <c r="A372" s="575" t="s">
        <v>340</v>
      </c>
      <c r="B372" s="575" t="s">
        <v>2541</v>
      </c>
      <c r="C372" s="576">
        <v>42678</v>
      </c>
      <c r="D372" s="771">
        <v>1085</v>
      </c>
      <c r="E372" s="772">
        <v>43211500</v>
      </c>
      <c r="F372" s="773" t="s">
        <v>2848</v>
      </c>
      <c r="G372" s="774" t="s">
        <v>2597</v>
      </c>
      <c r="H372" s="775" t="s">
        <v>557</v>
      </c>
      <c r="I372" s="776" t="s">
        <v>2849</v>
      </c>
      <c r="J372" s="773"/>
      <c r="K372" s="771">
        <v>1</v>
      </c>
      <c r="L372" s="777">
        <v>5</v>
      </c>
      <c r="M372" s="778" t="s">
        <v>2850</v>
      </c>
      <c r="N372" s="774" t="s">
        <v>2601</v>
      </c>
      <c r="O372" s="603" t="s">
        <v>1321</v>
      </c>
      <c r="P372" s="779" t="s">
        <v>2549</v>
      </c>
      <c r="Q372" s="778" t="s">
        <v>2746</v>
      </c>
      <c r="R372" s="773" t="s">
        <v>2851</v>
      </c>
      <c r="S372" s="773" t="s">
        <v>2852</v>
      </c>
      <c r="T372" s="575"/>
    </row>
    <row r="373" spans="1:20" ht="18.75" customHeight="1">
      <c r="A373" s="575" t="s">
        <v>340</v>
      </c>
      <c r="B373" s="575" t="s">
        <v>2541</v>
      </c>
      <c r="C373" s="576">
        <v>42678</v>
      </c>
      <c r="D373" s="780">
        <v>1086</v>
      </c>
      <c r="E373" s="781">
        <v>43211500</v>
      </c>
      <c r="F373" s="782" t="s">
        <v>2853</v>
      </c>
      <c r="G373" s="721" t="s">
        <v>2597</v>
      </c>
      <c r="H373" s="782" t="s">
        <v>2853</v>
      </c>
      <c r="I373" s="783" t="s">
        <v>2854</v>
      </c>
      <c r="J373" s="782"/>
      <c r="K373" s="780">
        <v>1</v>
      </c>
      <c r="L373" s="784">
        <v>30</v>
      </c>
      <c r="M373" s="723" t="s">
        <v>2855</v>
      </c>
      <c r="N373" s="721" t="s">
        <v>2601</v>
      </c>
      <c r="O373" s="603" t="s">
        <v>1321</v>
      </c>
      <c r="P373" s="779" t="s">
        <v>2549</v>
      </c>
      <c r="Q373" s="723" t="s">
        <v>2746</v>
      </c>
      <c r="R373" s="782"/>
      <c r="S373" s="782"/>
      <c r="T373" s="575" t="s">
        <v>1280</v>
      </c>
    </row>
    <row r="374" spans="1:20" ht="18.75" customHeight="1">
      <c r="A374" s="575" t="s">
        <v>340</v>
      </c>
      <c r="B374" s="575" t="s">
        <v>2541</v>
      </c>
      <c r="C374" s="576">
        <v>42678</v>
      </c>
      <c r="D374" s="733">
        <v>1087</v>
      </c>
      <c r="E374" s="731">
        <v>43211500</v>
      </c>
      <c r="F374" s="728" t="s">
        <v>2856</v>
      </c>
      <c r="G374" s="714" t="s">
        <v>2597</v>
      </c>
      <c r="H374" s="728" t="s">
        <v>2856</v>
      </c>
      <c r="I374" s="735" t="s">
        <v>2857</v>
      </c>
      <c r="J374" s="728"/>
      <c r="K374" s="733">
        <v>1</v>
      </c>
      <c r="L374" s="768">
        <v>30</v>
      </c>
      <c r="M374" s="645" t="s">
        <v>2855</v>
      </c>
      <c r="N374" s="714" t="s">
        <v>2601</v>
      </c>
      <c r="O374" s="603" t="s">
        <v>1321</v>
      </c>
      <c r="P374" s="779" t="s">
        <v>2549</v>
      </c>
      <c r="Q374" s="645" t="s">
        <v>2746</v>
      </c>
      <c r="R374" s="728"/>
      <c r="S374" s="728"/>
      <c r="T374" s="729" t="s">
        <v>1280</v>
      </c>
    </row>
    <row r="375" spans="1:20" ht="18.75" customHeight="1">
      <c r="A375" s="575" t="s">
        <v>340</v>
      </c>
      <c r="B375" s="575" t="s">
        <v>2541</v>
      </c>
      <c r="C375" s="576">
        <v>42678</v>
      </c>
      <c r="D375" s="733">
        <v>1088</v>
      </c>
      <c r="E375" s="731">
        <v>43211500</v>
      </c>
      <c r="F375" s="728" t="s">
        <v>2858</v>
      </c>
      <c r="G375" s="714" t="s">
        <v>2597</v>
      </c>
      <c r="H375" s="728" t="s">
        <v>2858</v>
      </c>
      <c r="I375" s="720" t="s">
        <v>2859</v>
      </c>
      <c r="J375" s="645"/>
      <c r="K375" s="733">
        <v>1</v>
      </c>
      <c r="L375" s="768">
        <v>110</v>
      </c>
      <c r="M375" s="645" t="s">
        <v>2860</v>
      </c>
      <c r="N375" s="714" t="s">
        <v>2601</v>
      </c>
      <c r="O375" s="603" t="s">
        <v>1321</v>
      </c>
      <c r="P375" s="761" t="s">
        <v>2549</v>
      </c>
      <c r="Q375" s="645" t="s">
        <v>2746</v>
      </c>
      <c r="R375" s="645" t="s">
        <v>2589</v>
      </c>
      <c r="S375" s="728" t="s">
        <v>2861</v>
      </c>
      <c r="T375" s="575"/>
    </row>
    <row r="376" spans="1:20" ht="18.75" customHeight="1">
      <c r="A376" s="575" t="s">
        <v>340</v>
      </c>
      <c r="B376" s="575" t="s">
        <v>2541</v>
      </c>
      <c r="C376" s="576">
        <v>42678</v>
      </c>
      <c r="D376" s="733">
        <v>1089</v>
      </c>
      <c r="E376" s="731">
        <v>43211500</v>
      </c>
      <c r="F376" s="728" t="s">
        <v>2862</v>
      </c>
      <c r="G376" s="714" t="s">
        <v>2597</v>
      </c>
      <c r="H376" s="728" t="s">
        <v>2862</v>
      </c>
      <c r="I376" s="735" t="s">
        <v>2863</v>
      </c>
      <c r="J376" s="728"/>
      <c r="K376" s="733">
        <v>1</v>
      </c>
      <c r="L376" s="768">
        <v>129</v>
      </c>
      <c r="M376" s="645" t="s">
        <v>2846</v>
      </c>
      <c r="N376" s="714" t="s">
        <v>2601</v>
      </c>
      <c r="O376" s="603" t="s">
        <v>1263</v>
      </c>
      <c r="P376" s="761" t="s">
        <v>2549</v>
      </c>
      <c r="Q376" s="645" t="s">
        <v>2746</v>
      </c>
      <c r="R376" s="597" t="s">
        <v>1264</v>
      </c>
      <c r="S376" s="728" t="s">
        <v>2864</v>
      </c>
      <c r="T376" s="575"/>
    </row>
    <row r="377" spans="1:20" ht="18.75" customHeight="1">
      <c r="A377" s="575" t="s">
        <v>340</v>
      </c>
      <c r="B377" s="575" t="s">
        <v>2541</v>
      </c>
      <c r="C377" s="576">
        <v>42678</v>
      </c>
      <c r="D377" s="733">
        <v>1090</v>
      </c>
      <c r="E377" s="731">
        <v>43211500</v>
      </c>
      <c r="F377" s="728" t="s">
        <v>2865</v>
      </c>
      <c r="G377" s="714" t="s">
        <v>2597</v>
      </c>
      <c r="H377" s="770" t="s">
        <v>567</v>
      </c>
      <c r="I377" s="769" t="s">
        <v>2866</v>
      </c>
      <c r="J377" s="728"/>
      <c r="K377" s="733">
        <v>1</v>
      </c>
      <c r="L377" s="768">
        <v>460</v>
      </c>
      <c r="M377" s="645" t="s">
        <v>2867</v>
      </c>
      <c r="N377" s="714" t="s">
        <v>2601</v>
      </c>
      <c r="O377" s="603" t="s">
        <v>1263</v>
      </c>
      <c r="P377" s="761" t="s">
        <v>2549</v>
      </c>
      <c r="Q377" s="645" t="s">
        <v>2746</v>
      </c>
      <c r="R377" s="728" t="s">
        <v>2569</v>
      </c>
      <c r="S377" s="728" t="s">
        <v>2868</v>
      </c>
      <c r="T377" s="575"/>
    </row>
    <row r="378" spans="1:20" ht="18.75" customHeight="1">
      <c r="A378" s="575" t="s">
        <v>340</v>
      </c>
      <c r="B378" s="575" t="s">
        <v>2541</v>
      </c>
      <c r="C378" s="576">
        <v>42678</v>
      </c>
      <c r="D378" s="733">
        <v>1091</v>
      </c>
      <c r="E378" s="731">
        <v>43211500</v>
      </c>
      <c r="F378" s="728" t="s">
        <v>2869</v>
      </c>
      <c r="G378" s="714" t="s">
        <v>2597</v>
      </c>
      <c r="H378" s="728" t="s">
        <v>2869</v>
      </c>
      <c r="I378" s="735" t="s">
        <v>2870</v>
      </c>
      <c r="J378" s="728"/>
      <c r="K378" s="733">
        <v>1</v>
      </c>
      <c r="L378" s="768">
        <v>30</v>
      </c>
      <c r="M378" s="645" t="s">
        <v>2855</v>
      </c>
      <c r="N378" s="714" t="s">
        <v>2601</v>
      </c>
      <c r="O378" s="603" t="s">
        <v>1483</v>
      </c>
      <c r="P378" s="761" t="s">
        <v>2549</v>
      </c>
      <c r="Q378" s="645" t="s">
        <v>2746</v>
      </c>
      <c r="R378" s="728"/>
      <c r="S378" s="728"/>
      <c r="T378" s="729" t="s">
        <v>1280</v>
      </c>
    </row>
    <row r="379" spans="1:20" ht="18.75" customHeight="1">
      <c r="A379" s="575" t="s">
        <v>340</v>
      </c>
      <c r="B379" s="575" t="s">
        <v>2541</v>
      </c>
      <c r="C379" s="576">
        <v>42678</v>
      </c>
      <c r="D379" s="733">
        <v>1092</v>
      </c>
      <c r="E379" s="731">
        <v>43211500</v>
      </c>
      <c r="F379" s="728" t="s">
        <v>2871</v>
      </c>
      <c r="G379" s="714" t="s">
        <v>2597</v>
      </c>
      <c r="H379" s="728" t="s">
        <v>2871</v>
      </c>
      <c r="I379" s="582" t="s">
        <v>2872</v>
      </c>
      <c r="J379" s="671"/>
      <c r="K379" s="733">
        <v>1</v>
      </c>
      <c r="L379" s="768">
        <v>110</v>
      </c>
      <c r="M379" s="645" t="s">
        <v>2860</v>
      </c>
      <c r="N379" s="714" t="s">
        <v>2601</v>
      </c>
      <c r="O379" s="603" t="s">
        <v>1321</v>
      </c>
      <c r="P379" s="761" t="s">
        <v>2549</v>
      </c>
      <c r="Q379" s="645" t="s">
        <v>2602</v>
      </c>
      <c r="R379" s="645" t="s">
        <v>2589</v>
      </c>
      <c r="S379" s="728" t="s">
        <v>2873</v>
      </c>
      <c r="T379" s="575"/>
    </row>
    <row r="380" spans="1:20" ht="18.75" customHeight="1">
      <c r="A380" s="575" t="s">
        <v>340</v>
      </c>
      <c r="B380" s="575" t="s">
        <v>2541</v>
      </c>
      <c r="C380" s="576">
        <v>42678</v>
      </c>
      <c r="D380" s="733">
        <v>1093</v>
      </c>
      <c r="E380" s="731">
        <v>43211500</v>
      </c>
      <c r="F380" s="728" t="s">
        <v>2874</v>
      </c>
      <c r="G380" s="714" t="s">
        <v>2597</v>
      </c>
      <c r="H380" s="728" t="s">
        <v>2874</v>
      </c>
      <c r="I380" s="735" t="s">
        <v>2857</v>
      </c>
      <c r="J380" s="728"/>
      <c r="K380" s="733">
        <v>1</v>
      </c>
      <c r="L380" s="768">
        <v>30</v>
      </c>
      <c r="M380" s="645" t="s">
        <v>2855</v>
      </c>
      <c r="N380" s="714" t="s">
        <v>2601</v>
      </c>
      <c r="O380" s="603" t="s">
        <v>1483</v>
      </c>
      <c r="P380" s="761" t="s">
        <v>2549</v>
      </c>
      <c r="Q380" s="645" t="s">
        <v>2602</v>
      </c>
      <c r="R380" s="728"/>
      <c r="S380" s="728"/>
      <c r="T380" s="729" t="s">
        <v>1280</v>
      </c>
    </row>
    <row r="381" spans="1:20" ht="18.75" customHeight="1">
      <c r="A381" s="575" t="s">
        <v>340</v>
      </c>
      <c r="B381" s="575" t="s">
        <v>2541</v>
      </c>
      <c r="C381" s="576">
        <v>42678</v>
      </c>
      <c r="D381" s="733">
        <v>1094</v>
      </c>
      <c r="E381" s="731">
        <v>43211500</v>
      </c>
      <c r="F381" s="728" t="s">
        <v>2875</v>
      </c>
      <c r="G381" s="714" t="s">
        <v>2597</v>
      </c>
      <c r="H381" s="770" t="s">
        <v>574</v>
      </c>
      <c r="I381" s="732" t="s">
        <v>575</v>
      </c>
      <c r="J381" s="645"/>
      <c r="K381" s="733">
        <v>1</v>
      </c>
      <c r="L381" s="768">
        <v>30</v>
      </c>
      <c r="M381" s="645" t="s">
        <v>2855</v>
      </c>
      <c r="N381" s="714" t="s">
        <v>2601</v>
      </c>
      <c r="O381" s="603" t="s">
        <v>1321</v>
      </c>
      <c r="P381" s="761" t="s">
        <v>2549</v>
      </c>
      <c r="Q381" s="645" t="s">
        <v>2602</v>
      </c>
      <c r="R381" s="728" t="s">
        <v>2876</v>
      </c>
      <c r="S381" s="728" t="s">
        <v>2877</v>
      </c>
      <c r="T381" s="575"/>
    </row>
    <row r="382" spans="1:20" ht="18.75" customHeight="1">
      <c r="A382" s="575" t="s">
        <v>340</v>
      </c>
      <c r="B382" s="575" t="s">
        <v>2541</v>
      </c>
      <c r="C382" s="576">
        <v>42678</v>
      </c>
      <c r="D382" s="733">
        <v>1095</v>
      </c>
      <c r="E382" s="731">
        <v>43211500</v>
      </c>
      <c r="F382" s="728" t="s">
        <v>2878</v>
      </c>
      <c r="G382" s="714" t="s">
        <v>2597</v>
      </c>
      <c r="H382" s="770" t="s">
        <v>576</v>
      </c>
      <c r="I382" s="735" t="s">
        <v>2879</v>
      </c>
      <c r="J382" s="728"/>
      <c r="K382" s="733">
        <v>1</v>
      </c>
      <c r="L382" s="768">
        <v>50</v>
      </c>
      <c r="M382" s="645" t="s">
        <v>2880</v>
      </c>
      <c r="N382" s="714" t="s">
        <v>2601</v>
      </c>
      <c r="O382" s="603" t="s">
        <v>1557</v>
      </c>
      <c r="P382" s="761" t="s">
        <v>2549</v>
      </c>
      <c r="Q382" s="645" t="s">
        <v>2602</v>
      </c>
      <c r="R382" s="728" t="s">
        <v>2881</v>
      </c>
      <c r="S382" s="728" t="s">
        <v>418</v>
      </c>
      <c r="T382" s="575"/>
    </row>
    <row r="383" spans="1:20" ht="18.75" customHeight="1">
      <c r="A383" s="575" t="s">
        <v>340</v>
      </c>
      <c r="B383" s="575" t="s">
        <v>2541</v>
      </c>
      <c r="C383" s="576">
        <v>42678</v>
      </c>
      <c r="D383" s="733">
        <v>1096</v>
      </c>
      <c r="E383" s="731">
        <v>43211500</v>
      </c>
      <c r="F383" s="728" t="s">
        <v>2882</v>
      </c>
      <c r="G383" s="714" t="s">
        <v>2597</v>
      </c>
      <c r="H383" s="770" t="s">
        <v>578</v>
      </c>
      <c r="I383" s="735" t="s">
        <v>2883</v>
      </c>
      <c r="J383" s="728"/>
      <c r="K383" s="733">
        <v>1</v>
      </c>
      <c r="L383" s="768">
        <v>37.49</v>
      </c>
      <c r="M383" s="645" t="s">
        <v>2884</v>
      </c>
      <c r="N383" s="714" t="s">
        <v>2601</v>
      </c>
      <c r="O383" s="603" t="s">
        <v>1321</v>
      </c>
      <c r="P383" s="761" t="s">
        <v>2549</v>
      </c>
      <c r="Q383" s="645" t="s">
        <v>2602</v>
      </c>
      <c r="R383" s="728" t="s">
        <v>2885</v>
      </c>
      <c r="S383" s="728" t="s">
        <v>2886</v>
      </c>
      <c r="T383" s="575"/>
    </row>
    <row r="384" spans="1:20" ht="18.75" customHeight="1">
      <c r="A384" s="575" t="s">
        <v>340</v>
      </c>
      <c r="B384" s="575" t="s">
        <v>2541</v>
      </c>
      <c r="C384" s="576">
        <v>42678</v>
      </c>
      <c r="D384" s="733">
        <v>1097</v>
      </c>
      <c r="E384" s="731">
        <v>43211500</v>
      </c>
      <c r="F384" s="728" t="s">
        <v>2887</v>
      </c>
      <c r="G384" s="714" t="s">
        <v>2597</v>
      </c>
      <c r="H384" s="728" t="s">
        <v>2887</v>
      </c>
      <c r="I384" s="735" t="s">
        <v>2888</v>
      </c>
      <c r="J384" s="728"/>
      <c r="K384" s="733">
        <v>1</v>
      </c>
      <c r="L384" s="768">
        <v>110</v>
      </c>
      <c r="M384" s="645" t="s">
        <v>2860</v>
      </c>
      <c r="N384" s="714" t="s">
        <v>2601</v>
      </c>
      <c r="O384" s="603" t="s">
        <v>1321</v>
      </c>
      <c r="P384" s="761" t="s">
        <v>2549</v>
      </c>
      <c r="Q384" s="645" t="s">
        <v>2602</v>
      </c>
      <c r="R384" s="645" t="s">
        <v>2589</v>
      </c>
      <c r="S384" s="728" t="s">
        <v>2889</v>
      </c>
      <c r="T384" s="575"/>
    </row>
    <row r="385" spans="1:20" ht="18.75" customHeight="1">
      <c r="A385" s="575" t="s">
        <v>340</v>
      </c>
      <c r="B385" s="575" t="s">
        <v>2541</v>
      </c>
      <c r="C385" s="576">
        <v>42678</v>
      </c>
      <c r="D385" s="733">
        <v>1098</v>
      </c>
      <c r="E385" s="731">
        <v>43211500</v>
      </c>
      <c r="F385" s="728" t="s">
        <v>2890</v>
      </c>
      <c r="G385" s="714" t="s">
        <v>2597</v>
      </c>
      <c r="H385" s="728" t="s">
        <v>2890</v>
      </c>
      <c r="I385" s="769" t="s">
        <v>583</v>
      </c>
      <c r="J385" s="728"/>
      <c r="K385" s="733">
        <v>1</v>
      </c>
      <c r="L385" s="768">
        <v>220</v>
      </c>
      <c r="M385" s="645" t="s">
        <v>2891</v>
      </c>
      <c r="N385" s="714" t="s">
        <v>2601</v>
      </c>
      <c r="O385" s="603" t="s">
        <v>1263</v>
      </c>
      <c r="P385" s="761" t="s">
        <v>2549</v>
      </c>
      <c r="Q385" s="645" t="s">
        <v>2602</v>
      </c>
      <c r="R385" s="728" t="s">
        <v>1869</v>
      </c>
      <c r="S385" s="728" t="s">
        <v>2892</v>
      </c>
      <c r="T385" s="729"/>
    </row>
    <row r="386" spans="1:20" ht="18.75" customHeight="1">
      <c r="A386" s="575" t="s">
        <v>340</v>
      </c>
      <c r="B386" s="575" t="s">
        <v>2541</v>
      </c>
      <c r="C386" s="576">
        <v>42678</v>
      </c>
      <c r="D386" s="733">
        <v>1099</v>
      </c>
      <c r="E386" s="731">
        <v>43211500</v>
      </c>
      <c r="F386" s="728" t="s">
        <v>2893</v>
      </c>
      <c r="G386" s="714" t="s">
        <v>2597</v>
      </c>
      <c r="H386" s="728" t="s">
        <v>2893</v>
      </c>
      <c r="I386" s="735" t="s">
        <v>2857</v>
      </c>
      <c r="J386" s="728"/>
      <c r="K386" s="733">
        <v>1</v>
      </c>
      <c r="L386" s="768">
        <v>30</v>
      </c>
      <c r="M386" s="645" t="s">
        <v>2855</v>
      </c>
      <c r="N386" s="714" t="s">
        <v>2601</v>
      </c>
      <c r="O386" s="603" t="s">
        <v>1483</v>
      </c>
      <c r="P386" s="761" t="s">
        <v>2549</v>
      </c>
      <c r="Q386" s="645" t="s">
        <v>2602</v>
      </c>
      <c r="R386" s="597"/>
      <c r="S386" s="597"/>
      <c r="T386" s="638" t="s">
        <v>1280</v>
      </c>
    </row>
    <row r="387" spans="1:20" ht="18.75" customHeight="1">
      <c r="A387" s="575" t="s">
        <v>340</v>
      </c>
      <c r="B387" s="575" t="s">
        <v>2541</v>
      </c>
      <c r="C387" s="576">
        <v>42678</v>
      </c>
      <c r="D387" s="733">
        <v>1100</v>
      </c>
      <c r="E387" s="731">
        <v>43211500</v>
      </c>
      <c r="F387" s="728" t="s">
        <v>2894</v>
      </c>
      <c r="G387" s="714" t="s">
        <v>2597</v>
      </c>
      <c r="H387" s="770" t="s">
        <v>584</v>
      </c>
      <c r="I387" s="769" t="s">
        <v>577</v>
      </c>
      <c r="J387" s="728"/>
      <c r="K387" s="733">
        <v>1</v>
      </c>
      <c r="L387" s="768">
        <v>50</v>
      </c>
      <c r="M387" s="645" t="s">
        <v>2880</v>
      </c>
      <c r="N387" s="714" t="s">
        <v>2601</v>
      </c>
      <c r="O387" s="603" t="s">
        <v>1557</v>
      </c>
      <c r="P387" s="761" t="s">
        <v>2549</v>
      </c>
      <c r="Q387" s="645" t="s">
        <v>2602</v>
      </c>
      <c r="R387" s="728" t="s">
        <v>2881</v>
      </c>
      <c r="S387" s="728" t="s">
        <v>418</v>
      </c>
      <c r="T387" s="638"/>
    </row>
    <row r="388" spans="1:20" ht="18.75" customHeight="1">
      <c r="A388" s="575" t="s">
        <v>340</v>
      </c>
      <c r="B388" s="575" t="s">
        <v>2541</v>
      </c>
      <c r="C388" s="576">
        <v>42678</v>
      </c>
      <c r="D388" s="733">
        <v>1101</v>
      </c>
      <c r="E388" s="731">
        <v>43211500</v>
      </c>
      <c r="F388" s="728" t="s">
        <v>2895</v>
      </c>
      <c r="G388" s="714" t="s">
        <v>2597</v>
      </c>
      <c r="H388" s="728" t="s">
        <v>2895</v>
      </c>
      <c r="I388" s="735" t="s">
        <v>2896</v>
      </c>
      <c r="J388" s="728"/>
      <c r="K388" s="733">
        <v>1</v>
      </c>
      <c r="L388" s="768">
        <v>25</v>
      </c>
      <c r="M388" s="645" t="s">
        <v>2897</v>
      </c>
      <c r="N388" s="714" t="s">
        <v>2601</v>
      </c>
      <c r="O388" s="603" t="s">
        <v>1263</v>
      </c>
      <c r="P388" s="761" t="s">
        <v>2549</v>
      </c>
      <c r="Q388" s="645" t="s">
        <v>2602</v>
      </c>
      <c r="R388" s="728"/>
      <c r="S388" s="728"/>
      <c r="T388" s="778" t="s">
        <v>1280</v>
      </c>
    </row>
    <row r="389" spans="1:20" ht="18.75" customHeight="1">
      <c r="A389" s="575" t="s">
        <v>340</v>
      </c>
      <c r="B389" s="575" t="s">
        <v>2541</v>
      </c>
      <c r="C389" s="576">
        <v>42678</v>
      </c>
      <c r="D389" s="733">
        <v>1102</v>
      </c>
      <c r="E389" s="731">
        <v>43211500</v>
      </c>
      <c r="F389" s="728" t="s">
        <v>2898</v>
      </c>
      <c r="G389" s="714" t="s">
        <v>2597</v>
      </c>
      <c r="H389" s="728" t="s">
        <v>2898</v>
      </c>
      <c r="I389" s="735" t="s">
        <v>2899</v>
      </c>
      <c r="J389" s="728"/>
      <c r="K389" s="733">
        <v>1</v>
      </c>
      <c r="L389" s="768">
        <v>614.29</v>
      </c>
      <c r="M389" s="645" t="s">
        <v>2900</v>
      </c>
      <c r="N389" s="714" t="s">
        <v>2601</v>
      </c>
      <c r="O389" s="603" t="s">
        <v>1263</v>
      </c>
      <c r="P389" s="761" t="s">
        <v>2549</v>
      </c>
      <c r="Q389" s="645" t="s">
        <v>2608</v>
      </c>
      <c r="R389" s="597" t="s">
        <v>2901</v>
      </c>
      <c r="S389" s="597" t="s">
        <v>2902</v>
      </c>
      <c r="T389" s="575"/>
    </row>
    <row r="390" spans="1:20" ht="18.75" customHeight="1">
      <c r="A390" s="575" t="s">
        <v>340</v>
      </c>
      <c r="B390" s="575" t="s">
        <v>2541</v>
      </c>
      <c r="C390" s="576">
        <v>42678</v>
      </c>
      <c r="D390" s="733">
        <v>1103</v>
      </c>
      <c r="E390" s="731">
        <v>43211500</v>
      </c>
      <c r="F390" s="728" t="s">
        <v>2903</v>
      </c>
      <c r="G390" s="714" t="s">
        <v>2597</v>
      </c>
      <c r="H390" s="728" t="s">
        <v>2903</v>
      </c>
      <c r="I390" s="735" t="s">
        <v>2904</v>
      </c>
      <c r="J390" s="728"/>
      <c r="K390" s="733">
        <v>1</v>
      </c>
      <c r="L390" s="768">
        <v>498.57</v>
      </c>
      <c r="M390" s="645" t="s">
        <v>2905</v>
      </c>
      <c r="N390" s="714" t="s">
        <v>2601</v>
      </c>
      <c r="O390" s="603" t="s">
        <v>1263</v>
      </c>
      <c r="P390" s="761" t="s">
        <v>2549</v>
      </c>
      <c r="Q390" s="645" t="s">
        <v>2608</v>
      </c>
      <c r="R390" s="728"/>
      <c r="S390" s="728"/>
      <c r="T390" s="575" t="s">
        <v>1280</v>
      </c>
    </row>
    <row r="391" spans="1:20" ht="18.75" customHeight="1">
      <c r="A391" s="575" t="s">
        <v>340</v>
      </c>
      <c r="B391" s="575" t="s">
        <v>2541</v>
      </c>
      <c r="C391" s="576">
        <v>42678</v>
      </c>
      <c r="D391" s="733">
        <v>1104</v>
      </c>
      <c r="E391" s="731">
        <v>43211500</v>
      </c>
      <c r="F391" s="728" t="s">
        <v>2604</v>
      </c>
      <c r="G391" s="714" t="s">
        <v>2597</v>
      </c>
      <c r="H391" s="728" t="s">
        <v>2604</v>
      </c>
      <c r="I391" s="735" t="s">
        <v>2906</v>
      </c>
      <c r="J391" s="728"/>
      <c r="K391" s="733">
        <v>1</v>
      </c>
      <c r="L391" s="728" t="s">
        <v>2606</v>
      </c>
      <c r="M391" s="645" t="s">
        <v>2607</v>
      </c>
      <c r="N391" s="714" t="s">
        <v>2601</v>
      </c>
      <c r="O391" s="603" t="s">
        <v>1263</v>
      </c>
      <c r="P391" s="761" t="s">
        <v>2549</v>
      </c>
      <c r="Q391" s="645" t="s">
        <v>2608</v>
      </c>
      <c r="R391" s="728"/>
      <c r="S391" s="728"/>
      <c r="T391" s="575" t="s">
        <v>1280</v>
      </c>
    </row>
    <row r="392" spans="1:20" ht="18.75" customHeight="1">
      <c r="A392" s="575" t="s">
        <v>340</v>
      </c>
      <c r="B392" s="575" t="s">
        <v>2541</v>
      </c>
      <c r="C392" s="576">
        <v>42678</v>
      </c>
      <c r="D392" s="733">
        <v>1105</v>
      </c>
      <c r="E392" s="731">
        <v>43211500</v>
      </c>
      <c r="F392" s="645" t="s">
        <v>2907</v>
      </c>
      <c r="G392" s="714" t="s">
        <v>2597</v>
      </c>
      <c r="H392" s="645" t="s">
        <v>2907</v>
      </c>
      <c r="I392" s="769" t="s">
        <v>2908</v>
      </c>
      <c r="J392" s="728"/>
      <c r="K392" s="733">
        <v>1</v>
      </c>
      <c r="L392" s="728" t="s">
        <v>2909</v>
      </c>
      <c r="M392" s="645" t="s">
        <v>2910</v>
      </c>
      <c r="N392" s="714" t="s">
        <v>2601</v>
      </c>
      <c r="O392" s="603" t="s">
        <v>1321</v>
      </c>
      <c r="P392" s="761" t="s">
        <v>2549</v>
      </c>
      <c r="Q392" s="645" t="s">
        <v>2608</v>
      </c>
      <c r="R392" s="645" t="s">
        <v>2589</v>
      </c>
      <c r="S392" s="645" t="s">
        <v>2911</v>
      </c>
      <c r="T392" s="575"/>
    </row>
    <row r="393" spans="1:20" ht="18.75" customHeight="1">
      <c r="A393" s="575" t="s">
        <v>340</v>
      </c>
      <c r="B393" s="575" t="s">
        <v>2541</v>
      </c>
      <c r="C393" s="576">
        <v>42678</v>
      </c>
      <c r="D393" s="733">
        <v>1106</v>
      </c>
      <c r="E393" s="731">
        <v>43211500</v>
      </c>
      <c r="F393" s="728" t="s">
        <v>2912</v>
      </c>
      <c r="G393" s="714" t="s">
        <v>2597</v>
      </c>
      <c r="H393" s="728" t="s">
        <v>2912</v>
      </c>
      <c r="I393" s="769" t="s">
        <v>595</v>
      </c>
      <c r="J393" s="728"/>
      <c r="K393" s="733">
        <v>1</v>
      </c>
      <c r="L393" s="728" t="s">
        <v>2913</v>
      </c>
      <c r="M393" s="645" t="s">
        <v>2914</v>
      </c>
      <c r="N393" s="714" t="s">
        <v>2601</v>
      </c>
      <c r="O393" s="603" t="s">
        <v>1263</v>
      </c>
      <c r="P393" s="761" t="s">
        <v>2549</v>
      </c>
      <c r="Q393" s="645" t="s">
        <v>2608</v>
      </c>
      <c r="R393" s="610" t="s">
        <v>1680</v>
      </c>
      <c r="S393" s="728" t="s">
        <v>2915</v>
      </c>
      <c r="T393" s="575"/>
    </row>
    <row r="394" spans="1:20" ht="18.75" customHeight="1">
      <c r="A394" s="575" t="s">
        <v>340</v>
      </c>
      <c r="B394" s="575" t="s">
        <v>2541</v>
      </c>
      <c r="C394" s="576">
        <v>42678</v>
      </c>
      <c r="D394" s="733">
        <v>1107</v>
      </c>
      <c r="E394" s="731">
        <v>43211500</v>
      </c>
      <c r="F394" s="728" t="s">
        <v>2916</v>
      </c>
      <c r="G394" s="714" t="s">
        <v>2597</v>
      </c>
      <c r="H394" s="770" t="s">
        <v>596</v>
      </c>
      <c r="I394" s="769" t="s">
        <v>597</v>
      </c>
      <c r="J394" s="728"/>
      <c r="K394" s="733">
        <v>1</v>
      </c>
      <c r="L394" s="728" t="s">
        <v>2917</v>
      </c>
      <c r="M394" s="645" t="s">
        <v>2880</v>
      </c>
      <c r="N394" s="714" t="s">
        <v>2601</v>
      </c>
      <c r="O394" s="603" t="s">
        <v>1557</v>
      </c>
      <c r="P394" s="761" t="s">
        <v>2549</v>
      </c>
      <c r="Q394" s="645" t="s">
        <v>2608</v>
      </c>
      <c r="R394" s="728" t="s">
        <v>2881</v>
      </c>
      <c r="S394" s="728" t="s">
        <v>418</v>
      </c>
      <c r="T394" s="575"/>
    </row>
    <row r="395" spans="1:20" ht="18.75" customHeight="1">
      <c r="A395" s="575" t="s">
        <v>340</v>
      </c>
      <c r="B395" s="575" t="s">
        <v>2541</v>
      </c>
      <c r="C395" s="576">
        <v>42678</v>
      </c>
      <c r="D395" s="733">
        <v>1108</v>
      </c>
      <c r="E395" s="731">
        <v>43211500</v>
      </c>
      <c r="F395" s="728" t="s">
        <v>2918</v>
      </c>
      <c r="G395" s="714" t="s">
        <v>2597</v>
      </c>
      <c r="H395" s="770" t="s">
        <v>598</v>
      </c>
      <c r="I395" s="769" t="s">
        <v>599</v>
      </c>
      <c r="J395" s="728"/>
      <c r="K395" s="733">
        <v>1</v>
      </c>
      <c r="L395" s="728" t="s">
        <v>2919</v>
      </c>
      <c r="M395" s="645" t="s">
        <v>2920</v>
      </c>
      <c r="N395" s="714" t="s">
        <v>2601</v>
      </c>
      <c r="O395" s="603" t="s">
        <v>1321</v>
      </c>
      <c r="P395" s="761" t="s">
        <v>2549</v>
      </c>
      <c r="Q395" s="645" t="s">
        <v>2608</v>
      </c>
      <c r="R395" s="728" t="s">
        <v>2921</v>
      </c>
      <c r="S395" s="728" t="s">
        <v>2922</v>
      </c>
      <c r="T395" s="575"/>
    </row>
    <row r="396" spans="1:20" ht="18.75" customHeight="1">
      <c r="A396" s="575" t="s">
        <v>340</v>
      </c>
      <c r="B396" s="575" t="s">
        <v>2541</v>
      </c>
      <c r="C396" s="576">
        <v>42678</v>
      </c>
      <c r="D396" s="733">
        <v>1109</v>
      </c>
      <c r="E396" s="731">
        <v>43211500</v>
      </c>
      <c r="F396" s="728" t="s">
        <v>2923</v>
      </c>
      <c r="G396" s="714" t="s">
        <v>2597</v>
      </c>
      <c r="H396" s="728" t="s">
        <v>2923</v>
      </c>
      <c r="I396" s="735" t="s">
        <v>2924</v>
      </c>
      <c r="J396" s="728"/>
      <c r="K396" s="733">
        <v>1</v>
      </c>
      <c r="L396" s="768">
        <v>198.57</v>
      </c>
      <c r="M396" s="645" t="s">
        <v>2925</v>
      </c>
      <c r="N396" s="714" t="s">
        <v>2601</v>
      </c>
      <c r="O396" s="603" t="s">
        <v>1263</v>
      </c>
      <c r="P396" s="761" t="s">
        <v>2549</v>
      </c>
      <c r="Q396" s="645" t="s">
        <v>2608</v>
      </c>
      <c r="R396" s="597" t="s">
        <v>1648</v>
      </c>
      <c r="S396" s="728" t="s">
        <v>2926</v>
      </c>
      <c r="T396" s="575"/>
    </row>
    <row r="397" spans="1:20" ht="18.75" customHeight="1">
      <c r="A397" s="575" t="s">
        <v>340</v>
      </c>
      <c r="B397" s="575" t="s">
        <v>2541</v>
      </c>
      <c r="C397" s="576">
        <v>42678</v>
      </c>
      <c r="D397" s="714" t="s">
        <v>2927</v>
      </c>
      <c r="E397" s="731">
        <v>81110000</v>
      </c>
      <c r="F397" s="613" t="s">
        <v>2928</v>
      </c>
      <c r="G397" s="714" t="s">
        <v>2597</v>
      </c>
      <c r="H397" s="613" t="s">
        <v>2928</v>
      </c>
      <c r="I397" s="720" t="s">
        <v>2929</v>
      </c>
      <c r="J397" s="645"/>
      <c r="K397" s="733">
        <v>1</v>
      </c>
      <c r="L397" s="645" t="s">
        <v>2930</v>
      </c>
      <c r="M397" s="645" t="s">
        <v>2931</v>
      </c>
      <c r="N397" s="714" t="s">
        <v>2932</v>
      </c>
      <c r="O397" s="603" t="s">
        <v>1483</v>
      </c>
      <c r="P397" s="785" t="s">
        <v>2933</v>
      </c>
      <c r="Q397" s="645" t="s">
        <v>2934</v>
      </c>
      <c r="R397" s="613" t="s">
        <v>2935</v>
      </c>
      <c r="S397" s="613" t="s">
        <v>418</v>
      </c>
      <c r="T397" s="638"/>
    </row>
    <row r="398" spans="1:20" ht="18.75" customHeight="1">
      <c r="A398" s="575" t="s">
        <v>340</v>
      </c>
      <c r="B398" s="575" t="s">
        <v>2541</v>
      </c>
      <c r="C398" s="576">
        <v>42678</v>
      </c>
      <c r="D398" s="714" t="s">
        <v>2936</v>
      </c>
      <c r="E398" s="786">
        <v>81110000</v>
      </c>
      <c r="F398" s="613" t="s">
        <v>2937</v>
      </c>
      <c r="G398" s="714" t="s">
        <v>2597</v>
      </c>
      <c r="H398" s="613" t="s">
        <v>2937</v>
      </c>
      <c r="I398" s="720" t="s">
        <v>2938</v>
      </c>
      <c r="J398" s="645"/>
      <c r="K398" s="733">
        <v>1</v>
      </c>
      <c r="L398" s="645" t="s">
        <v>2939</v>
      </c>
      <c r="M398" s="645" t="s">
        <v>2940</v>
      </c>
      <c r="N398" s="714" t="s">
        <v>2932</v>
      </c>
      <c r="O398" s="603" t="s">
        <v>1483</v>
      </c>
      <c r="P398" s="785" t="s">
        <v>2933</v>
      </c>
      <c r="Q398" s="645" t="s">
        <v>2934</v>
      </c>
      <c r="R398" s="613" t="s">
        <v>2935</v>
      </c>
      <c r="S398" s="613" t="s">
        <v>418</v>
      </c>
      <c r="T398" s="575"/>
    </row>
    <row r="399" spans="1:20" ht="18.75" customHeight="1">
      <c r="A399" s="575" t="s">
        <v>340</v>
      </c>
      <c r="B399" s="575" t="s">
        <v>2541</v>
      </c>
      <c r="C399" s="576">
        <v>42678</v>
      </c>
      <c r="D399" s="714" t="s">
        <v>2941</v>
      </c>
      <c r="E399" s="731">
        <v>81110000</v>
      </c>
      <c r="F399" s="613" t="s">
        <v>2942</v>
      </c>
      <c r="G399" s="714" t="s">
        <v>2597</v>
      </c>
      <c r="H399" s="613" t="s">
        <v>2942</v>
      </c>
      <c r="I399" s="720" t="s">
        <v>2943</v>
      </c>
      <c r="J399" s="645"/>
      <c r="K399" s="733">
        <v>1</v>
      </c>
      <c r="L399" s="645" t="s">
        <v>2944</v>
      </c>
      <c r="M399" s="645" t="s">
        <v>2945</v>
      </c>
      <c r="N399" s="714" t="s">
        <v>2932</v>
      </c>
      <c r="O399" s="603" t="s">
        <v>1483</v>
      </c>
      <c r="P399" s="785" t="s">
        <v>2933</v>
      </c>
      <c r="Q399" s="645" t="s">
        <v>2946</v>
      </c>
      <c r="R399" s="613" t="s">
        <v>2935</v>
      </c>
      <c r="S399" s="613" t="s">
        <v>418</v>
      </c>
      <c r="T399" s="638"/>
    </row>
    <row r="400" spans="1:20" ht="18.75" customHeight="1">
      <c r="A400" s="575" t="s">
        <v>340</v>
      </c>
      <c r="B400" s="575" t="s">
        <v>2541</v>
      </c>
      <c r="C400" s="576">
        <v>42678</v>
      </c>
      <c r="D400" s="714" t="s">
        <v>2947</v>
      </c>
      <c r="E400" s="731">
        <v>81110000</v>
      </c>
      <c r="F400" s="613" t="s">
        <v>2948</v>
      </c>
      <c r="G400" s="714" t="s">
        <v>2597</v>
      </c>
      <c r="H400" s="613" t="s">
        <v>2948</v>
      </c>
      <c r="I400" s="720" t="s">
        <v>2949</v>
      </c>
      <c r="J400" s="645"/>
      <c r="K400" s="733">
        <v>1</v>
      </c>
      <c r="L400" s="645" t="s">
        <v>2950</v>
      </c>
      <c r="M400" s="645" t="s">
        <v>2951</v>
      </c>
      <c r="N400" s="714" t="s">
        <v>2932</v>
      </c>
      <c r="O400" s="603" t="s">
        <v>1483</v>
      </c>
      <c r="P400" s="785" t="s">
        <v>2933</v>
      </c>
      <c r="Q400" s="645" t="s">
        <v>2946</v>
      </c>
      <c r="R400" s="613" t="s">
        <v>2935</v>
      </c>
      <c r="S400" s="613" t="s">
        <v>418</v>
      </c>
      <c r="T400" s="575"/>
    </row>
    <row r="401" spans="1:20" ht="18.75" customHeight="1">
      <c r="A401" s="575" t="s">
        <v>340</v>
      </c>
      <c r="B401" s="575" t="s">
        <v>2541</v>
      </c>
      <c r="C401" s="576">
        <v>42678</v>
      </c>
      <c r="D401" s="714" t="s">
        <v>2952</v>
      </c>
      <c r="E401" s="731">
        <v>81110000</v>
      </c>
      <c r="F401" s="613" t="s">
        <v>2953</v>
      </c>
      <c r="G401" s="714" t="s">
        <v>2597</v>
      </c>
      <c r="H401" s="613" t="s">
        <v>2953</v>
      </c>
      <c r="I401" s="720" t="s">
        <v>2954</v>
      </c>
      <c r="J401" s="645"/>
      <c r="K401" s="733">
        <v>1</v>
      </c>
      <c r="L401" s="645" t="s">
        <v>2955</v>
      </c>
      <c r="M401" s="645" t="s">
        <v>2956</v>
      </c>
      <c r="N401" s="714" t="s">
        <v>2932</v>
      </c>
      <c r="O401" s="603" t="s">
        <v>1483</v>
      </c>
      <c r="P401" s="785" t="s">
        <v>2933</v>
      </c>
      <c r="Q401" s="645" t="s">
        <v>2957</v>
      </c>
      <c r="R401" s="613" t="s">
        <v>2935</v>
      </c>
      <c r="S401" s="613" t="s">
        <v>418</v>
      </c>
      <c r="T401" s="575"/>
    </row>
    <row r="402" spans="1:20" ht="18.75" customHeight="1">
      <c r="A402" s="575" t="s">
        <v>340</v>
      </c>
      <c r="B402" s="575" t="s">
        <v>2541</v>
      </c>
      <c r="C402" s="576">
        <v>42678</v>
      </c>
      <c r="D402" s="714" t="s">
        <v>2958</v>
      </c>
      <c r="E402" s="731">
        <v>81110000</v>
      </c>
      <c r="F402" s="613" t="s">
        <v>2959</v>
      </c>
      <c r="G402" s="714" t="s">
        <v>2597</v>
      </c>
      <c r="H402" s="613" t="s">
        <v>2959</v>
      </c>
      <c r="I402" s="720" t="s">
        <v>2960</v>
      </c>
      <c r="J402" s="645"/>
      <c r="K402" s="733">
        <v>1</v>
      </c>
      <c r="L402" s="645" t="s">
        <v>2961</v>
      </c>
      <c r="M402" s="645" t="s">
        <v>2962</v>
      </c>
      <c r="N402" s="714" t="s">
        <v>2932</v>
      </c>
      <c r="O402" s="603" t="s">
        <v>1483</v>
      </c>
      <c r="P402" s="785" t="s">
        <v>2933</v>
      </c>
      <c r="Q402" s="645" t="s">
        <v>2957</v>
      </c>
      <c r="R402" s="613" t="s">
        <v>2935</v>
      </c>
      <c r="S402" s="613" t="s">
        <v>418</v>
      </c>
      <c r="T402" s="638"/>
    </row>
    <row r="403" spans="1:20" ht="18.75" customHeight="1">
      <c r="A403" s="575" t="s">
        <v>340</v>
      </c>
      <c r="B403" s="575" t="s">
        <v>2541</v>
      </c>
      <c r="C403" s="576">
        <v>42678</v>
      </c>
      <c r="D403" s="714" t="s">
        <v>2963</v>
      </c>
      <c r="E403" s="731">
        <v>81110000</v>
      </c>
      <c r="F403" s="613" t="s">
        <v>2942</v>
      </c>
      <c r="G403" s="714" t="s">
        <v>2597</v>
      </c>
      <c r="H403" s="613" t="s">
        <v>2942</v>
      </c>
      <c r="I403" s="720" t="s">
        <v>2964</v>
      </c>
      <c r="J403" s="645"/>
      <c r="K403" s="733">
        <v>1</v>
      </c>
      <c r="L403" s="645" t="s">
        <v>2944</v>
      </c>
      <c r="M403" s="739" t="s">
        <v>2945</v>
      </c>
      <c r="N403" s="714" t="s">
        <v>2932</v>
      </c>
      <c r="O403" s="603" t="s">
        <v>1483</v>
      </c>
      <c r="P403" s="785" t="s">
        <v>2933</v>
      </c>
      <c r="Q403" s="645" t="s">
        <v>2965</v>
      </c>
      <c r="R403" s="613" t="s">
        <v>2935</v>
      </c>
      <c r="S403" s="613" t="s">
        <v>418</v>
      </c>
      <c r="T403" s="575"/>
    </row>
    <row r="404" spans="1:20" ht="18.75" customHeight="1">
      <c r="A404" s="575" t="s">
        <v>340</v>
      </c>
      <c r="B404" s="575" t="s">
        <v>2541</v>
      </c>
      <c r="C404" s="576">
        <v>42678</v>
      </c>
      <c r="D404" s="714" t="s">
        <v>2966</v>
      </c>
      <c r="E404" s="731">
        <v>81110000</v>
      </c>
      <c r="F404" s="613" t="s">
        <v>2948</v>
      </c>
      <c r="G404" s="714" t="s">
        <v>2597</v>
      </c>
      <c r="H404" s="613" t="s">
        <v>2948</v>
      </c>
      <c r="I404" s="720" t="s">
        <v>2967</v>
      </c>
      <c r="J404" s="645"/>
      <c r="K404" s="733">
        <v>1</v>
      </c>
      <c r="L404" s="645" t="s">
        <v>2950</v>
      </c>
      <c r="M404" s="645" t="s">
        <v>2951</v>
      </c>
      <c r="N404" s="714" t="s">
        <v>2932</v>
      </c>
      <c r="O404" s="603" t="s">
        <v>1483</v>
      </c>
      <c r="P404" s="785" t="s">
        <v>2933</v>
      </c>
      <c r="Q404" s="645" t="s">
        <v>2965</v>
      </c>
      <c r="R404" s="613" t="s">
        <v>2935</v>
      </c>
      <c r="S404" s="613" t="s">
        <v>418</v>
      </c>
      <c r="T404" s="575"/>
    </row>
    <row r="405" spans="1:20" ht="18.75" customHeight="1">
      <c r="A405" s="575" t="s">
        <v>340</v>
      </c>
      <c r="B405" s="575" t="s">
        <v>2541</v>
      </c>
      <c r="C405" s="576">
        <v>42678</v>
      </c>
      <c r="D405" s="714" t="s">
        <v>2968</v>
      </c>
      <c r="E405" s="731">
        <v>81110000</v>
      </c>
      <c r="F405" s="613" t="s">
        <v>2969</v>
      </c>
      <c r="G405" s="714" t="s">
        <v>2597</v>
      </c>
      <c r="H405" s="613" t="s">
        <v>2969</v>
      </c>
      <c r="I405" s="720" t="s">
        <v>2970</v>
      </c>
      <c r="J405" s="645"/>
      <c r="K405" s="733">
        <v>1</v>
      </c>
      <c r="L405" s="645" t="s">
        <v>2944</v>
      </c>
      <c r="M405" s="645" t="s">
        <v>2945</v>
      </c>
      <c r="N405" s="714" t="s">
        <v>2932</v>
      </c>
      <c r="O405" s="603" t="s">
        <v>1483</v>
      </c>
      <c r="P405" s="785" t="s">
        <v>2933</v>
      </c>
      <c r="Q405" s="645" t="s">
        <v>2957</v>
      </c>
      <c r="R405" s="613" t="s">
        <v>2935</v>
      </c>
      <c r="S405" s="613" t="s">
        <v>418</v>
      </c>
      <c r="T405" s="575"/>
    </row>
    <row r="406" spans="1:20" ht="18.75" customHeight="1">
      <c r="A406" s="575" t="s">
        <v>340</v>
      </c>
      <c r="B406" s="575" t="s">
        <v>2541</v>
      </c>
      <c r="C406" s="576">
        <v>42678</v>
      </c>
      <c r="D406" s="714" t="s">
        <v>2971</v>
      </c>
      <c r="E406" s="731">
        <v>81110000</v>
      </c>
      <c r="F406" s="613" t="s">
        <v>2972</v>
      </c>
      <c r="G406" s="714" t="s">
        <v>2597</v>
      </c>
      <c r="H406" s="613" t="s">
        <v>2972</v>
      </c>
      <c r="I406" s="720" t="s">
        <v>2973</v>
      </c>
      <c r="J406" s="645"/>
      <c r="K406" s="733">
        <v>1</v>
      </c>
      <c r="L406" s="645" t="s">
        <v>2950</v>
      </c>
      <c r="M406" s="645" t="s">
        <v>2951</v>
      </c>
      <c r="N406" s="714" t="s">
        <v>2932</v>
      </c>
      <c r="O406" s="603" t="s">
        <v>1483</v>
      </c>
      <c r="P406" s="785" t="s">
        <v>2933</v>
      </c>
      <c r="Q406" s="645" t="s">
        <v>2957</v>
      </c>
      <c r="R406" s="613" t="s">
        <v>2935</v>
      </c>
      <c r="S406" s="613" t="s">
        <v>418</v>
      </c>
      <c r="T406" s="607"/>
    </row>
    <row r="407" spans="1:20" ht="18.75" customHeight="1">
      <c r="A407" s="575" t="s">
        <v>340</v>
      </c>
      <c r="B407" s="575" t="s">
        <v>2541</v>
      </c>
      <c r="C407" s="576">
        <v>42678</v>
      </c>
      <c r="D407" s="733">
        <v>2010</v>
      </c>
      <c r="E407" s="731">
        <v>81110000</v>
      </c>
      <c r="F407" s="728" t="s">
        <v>2974</v>
      </c>
      <c r="G407" s="714" t="s">
        <v>2597</v>
      </c>
      <c r="H407" s="728" t="s">
        <v>2974</v>
      </c>
      <c r="I407" s="735" t="s">
        <v>2975</v>
      </c>
      <c r="J407" s="645" t="s">
        <v>2598</v>
      </c>
      <c r="K407" s="733">
        <v>1</v>
      </c>
      <c r="L407" s="768">
        <v>89</v>
      </c>
      <c r="M407" s="645" t="s">
        <v>2976</v>
      </c>
      <c r="N407" s="714" t="s">
        <v>2932</v>
      </c>
      <c r="O407" s="603" t="s">
        <v>1483</v>
      </c>
      <c r="P407" s="785" t="s">
        <v>2933</v>
      </c>
      <c r="Q407" s="645" t="s">
        <v>2977</v>
      </c>
      <c r="R407" s="613" t="s">
        <v>2935</v>
      </c>
      <c r="S407" s="613" t="s">
        <v>418</v>
      </c>
      <c r="T407" s="607"/>
    </row>
    <row r="408" spans="1:20" ht="18.75" customHeight="1">
      <c r="A408" s="575" t="s">
        <v>340</v>
      </c>
      <c r="B408" s="575" t="s">
        <v>2541</v>
      </c>
      <c r="C408" s="576">
        <v>42678</v>
      </c>
      <c r="D408" s="733">
        <v>2011</v>
      </c>
      <c r="E408" s="731">
        <v>81110000</v>
      </c>
      <c r="F408" s="671" t="s">
        <v>2978</v>
      </c>
      <c r="G408" s="714" t="s">
        <v>2597</v>
      </c>
      <c r="H408" s="671" t="s">
        <v>2978</v>
      </c>
      <c r="I408" s="735" t="s">
        <v>2979</v>
      </c>
      <c r="J408" s="645" t="s">
        <v>2598</v>
      </c>
      <c r="K408" s="733">
        <v>1</v>
      </c>
      <c r="L408" s="768">
        <v>541</v>
      </c>
      <c r="M408" s="645" t="s">
        <v>2976</v>
      </c>
      <c r="N408" s="714" t="s">
        <v>2601</v>
      </c>
      <c r="O408" s="603" t="s">
        <v>1483</v>
      </c>
      <c r="P408" s="785" t="s">
        <v>2933</v>
      </c>
      <c r="Q408" s="645" t="s">
        <v>2965</v>
      </c>
      <c r="R408" s="613" t="s">
        <v>2935</v>
      </c>
      <c r="S408" s="613" t="s">
        <v>418</v>
      </c>
      <c r="T408" s="638"/>
    </row>
    <row r="409" spans="1:20" ht="18.75" customHeight="1">
      <c r="A409" s="575" t="s">
        <v>340</v>
      </c>
      <c r="B409" s="575" t="s">
        <v>2541</v>
      </c>
      <c r="C409" s="576">
        <v>42678</v>
      </c>
      <c r="D409" s="733">
        <v>2012</v>
      </c>
      <c r="E409" s="731">
        <v>81110000</v>
      </c>
      <c r="F409" s="671" t="s">
        <v>2980</v>
      </c>
      <c r="G409" s="714" t="s">
        <v>2597</v>
      </c>
      <c r="H409" s="671" t="s">
        <v>2981</v>
      </c>
      <c r="I409" s="735" t="s">
        <v>2982</v>
      </c>
      <c r="J409" s="645" t="s">
        <v>2598</v>
      </c>
      <c r="K409" s="733">
        <v>1</v>
      </c>
      <c r="L409" s="728" t="s">
        <v>2976</v>
      </c>
      <c r="M409" s="645" t="s">
        <v>2976</v>
      </c>
      <c r="N409" s="714" t="s">
        <v>2601</v>
      </c>
      <c r="O409" s="603" t="s">
        <v>1483</v>
      </c>
      <c r="P409" s="785" t="s">
        <v>2933</v>
      </c>
      <c r="Q409" s="645" t="s">
        <v>2957</v>
      </c>
      <c r="R409" s="613" t="s">
        <v>2935</v>
      </c>
      <c r="S409" s="613" t="s">
        <v>418</v>
      </c>
      <c r="T409" s="575"/>
    </row>
    <row r="410" spans="1:20" ht="18.75" customHeight="1">
      <c r="A410" s="575" t="s">
        <v>340</v>
      </c>
      <c r="B410" s="575" t="s">
        <v>2541</v>
      </c>
      <c r="C410" s="576">
        <v>42678</v>
      </c>
      <c r="D410" s="733">
        <v>2013</v>
      </c>
      <c r="E410" s="731">
        <v>81110000</v>
      </c>
      <c r="F410" s="728" t="s">
        <v>2983</v>
      </c>
      <c r="G410" s="714" t="s">
        <v>2597</v>
      </c>
      <c r="H410" s="728" t="s">
        <v>2983</v>
      </c>
      <c r="I410" s="735" t="s">
        <v>2984</v>
      </c>
      <c r="J410" s="645" t="s">
        <v>2598</v>
      </c>
      <c r="K410" s="733">
        <v>1</v>
      </c>
      <c r="L410" s="768">
        <v>427</v>
      </c>
      <c r="M410" s="645" t="s">
        <v>2976</v>
      </c>
      <c r="N410" s="714" t="s">
        <v>2601</v>
      </c>
      <c r="O410" s="603" t="s">
        <v>1483</v>
      </c>
      <c r="P410" s="785" t="s">
        <v>2933</v>
      </c>
      <c r="Q410" s="645" t="s">
        <v>2957</v>
      </c>
      <c r="R410" s="613" t="s">
        <v>2935</v>
      </c>
      <c r="S410" s="613" t="s">
        <v>418</v>
      </c>
      <c r="T410" s="575"/>
    </row>
    <row r="411" spans="1:20" ht="18.75" customHeight="1">
      <c r="A411" s="575" t="s">
        <v>340</v>
      </c>
      <c r="B411" s="575" t="s">
        <v>2541</v>
      </c>
      <c r="C411" s="576">
        <v>42678</v>
      </c>
      <c r="D411" s="733">
        <v>2014</v>
      </c>
      <c r="E411" s="731">
        <v>81110000</v>
      </c>
      <c r="F411" s="671" t="s">
        <v>2985</v>
      </c>
      <c r="G411" s="714" t="s">
        <v>2597</v>
      </c>
      <c r="H411" s="671" t="s">
        <v>2985</v>
      </c>
      <c r="I411" s="720" t="s">
        <v>2986</v>
      </c>
      <c r="J411" s="645" t="s">
        <v>2598</v>
      </c>
      <c r="K411" s="733">
        <v>1</v>
      </c>
      <c r="L411" s="768">
        <v>541</v>
      </c>
      <c r="M411" s="645" t="s">
        <v>2976</v>
      </c>
      <c r="N411" s="714" t="s">
        <v>2601</v>
      </c>
      <c r="O411" s="603" t="s">
        <v>1483</v>
      </c>
      <c r="P411" s="785" t="s">
        <v>2933</v>
      </c>
      <c r="Q411" s="645" t="s">
        <v>2957</v>
      </c>
      <c r="R411" s="613" t="s">
        <v>2935</v>
      </c>
      <c r="S411" s="613" t="s">
        <v>418</v>
      </c>
      <c r="T411" s="638"/>
    </row>
    <row r="412" spans="1:20" ht="18.75" customHeight="1">
      <c r="A412" s="575" t="s">
        <v>340</v>
      </c>
      <c r="B412" s="575" t="s">
        <v>2541</v>
      </c>
      <c r="C412" s="576">
        <v>42678</v>
      </c>
      <c r="D412" s="733">
        <v>2015</v>
      </c>
      <c r="E412" s="731">
        <v>81110000</v>
      </c>
      <c r="F412" s="671" t="s">
        <v>2987</v>
      </c>
      <c r="G412" s="714" t="s">
        <v>2597</v>
      </c>
      <c r="H412" s="671" t="s">
        <v>2987</v>
      </c>
      <c r="I412" s="720" t="s">
        <v>2988</v>
      </c>
      <c r="J412" s="645" t="s">
        <v>2598</v>
      </c>
      <c r="K412" s="733">
        <v>1</v>
      </c>
      <c r="L412" s="768">
        <v>702</v>
      </c>
      <c r="M412" s="645" t="s">
        <v>2976</v>
      </c>
      <c r="N412" s="714" t="s">
        <v>2601</v>
      </c>
      <c r="O412" s="603" t="s">
        <v>1483</v>
      </c>
      <c r="P412" s="785" t="s">
        <v>2933</v>
      </c>
      <c r="Q412" s="645" t="s">
        <v>2957</v>
      </c>
      <c r="R412" s="613" t="s">
        <v>2935</v>
      </c>
      <c r="S412" s="613" t="s">
        <v>418</v>
      </c>
      <c r="T412" s="607"/>
    </row>
    <row r="413" spans="1:20" ht="18.75" customHeight="1">
      <c r="A413" s="575" t="s">
        <v>340</v>
      </c>
      <c r="B413" s="575" t="s">
        <v>2541</v>
      </c>
      <c r="C413" s="576">
        <v>42678</v>
      </c>
      <c r="D413" s="714" t="s">
        <v>2989</v>
      </c>
      <c r="E413" s="715">
        <v>81110000</v>
      </c>
      <c r="F413" s="645" t="s">
        <v>2990</v>
      </c>
      <c r="G413" s="714" t="s">
        <v>2544</v>
      </c>
      <c r="H413" s="645" t="s">
        <v>2990</v>
      </c>
      <c r="I413" s="720" t="s">
        <v>2991</v>
      </c>
      <c r="J413" s="645" t="s">
        <v>2545</v>
      </c>
      <c r="K413" s="718">
        <v>1</v>
      </c>
      <c r="L413" s="645" t="s">
        <v>2992</v>
      </c>
      <c r="M413" s="645" t="s">
        <v>2992</v>
      </c>
      <c r="N413" s="714" t="s">
        <v>2993</v>
      </c>
      <c r="O413" s="603" t="s">
        <v>1483</v>
      </c>
      <c r="P413" s="787" t="s">
        <v>2994</v>
      </c>
      <c r="Q413" s="645" t="s">
        <v>2995</v>
      </c>
      <c r="R413" s="645"/>
      <c r="S413" s="645"/>
      <c r="T413" s="729" t="s">
        <v>1280</v>
      </c>
    </row>
    <row r="414" spans="1:20" ht="18.75" customHeight="1">
      <c r="A414" s="575" t="s">
        <v>340</v>
      </c>
      <c r="B414" s="575" t="s">
        <v>2541</v>
      </c>
      <c r="C414" s="576">
        <v>42678</v>
      </c>
      <c r="D414" s="718">
        <v>3001</v>
      </c>
      <c r="E414" s="715">
        <v>81110000</v>
      </c>
      <c r="F414" s="645" t="s">
        <v>2996</v>
      </c>
      <c r="G414" s="714" t="s">
        <v>2997</v>
      </c>
      <c r="H414" s="727" t="s">
        <v>653</v>
      </c>
      <c r="I414" s="720" t="s">
        <v>2998</v>
      </c>
      <c r="J414" s="645" t="s">
        <v>2545</v>
      </c>
      <c r="K414" s="718">
        <v>1</v>
      </c>
      <c r="L414" s="645" t="s">
        <v>2992</v>
      </c>
      <c r="M414" s="645" t="s">
        <v>2992</v>
      </c>
      <c r="N414" s="714" t="s">
        <v>2993</v>
      </c>
      <c r="O414" s="603" t="s">
        <v>1483</v>
      </c>
      <c r="P414" s="787" t="s">
        <v>2994</v>
      </c>
      <c r="Q414" s="645" t="s">
        <v>2995</v>
      </c>
      <c r="R414" s="788" t="s">
        <v>2999</v>
      </c>
      <c r="S414" s="645" t="s">
        <v>418</v>
      </c>
      <c r="T414" s="575"/>
    </row>
    <row r="415" spans="1:20" ht="18.75" customHeight="1">
      <c r="A415" s="575" t="s">
        <v>340</v>
      </c>
      <c r="B415" s="575" t="s">
        <v>2541</v>
      </c>
      <c r="C415" s="576">
        <v>42678</v>
      </c>
      <c r="D415" s="718">
        <v>3002</v>
      </c>
      <c r="E415" s="715">
        <v>81110000</v>
      </c>
      <c r="F415" s="645" t="s">
        <v>3000</v>
      </c>
      <c r="G415" s="714" t="s">
        <v>2997</v>
      </c>
      <c r="H415" s="645" t="s">
        <v>3000</v>
      </c>
      <c r="I415" s="720" t="s">
        <v>3001</v>
      </c>
      <c r="J415" s="645" t="s">
        <v>2545</v>
      </c>
      <c r="K415" s="718">
        <v>1</v>
      </c>
      <c r="L415" s="645" t="s">
        <v>2992</v>
      </c>
      <c r="M415" s="645" t="s">
        <v>2992</v>
      </c>
      <c r="N415" s="714" t="s">
        <v>2993</v>
      </c>
      <c r="O415" s="603" t="s">
        <v>1483</v>
      </c>
      <c r="P415" s="787" t="s">
        <v>2994</v>
      </c>
      <c r="Q415" s="645" t="s">
        <v>2995</v>
      </c>
      <c r="R415" s="754" t="s">
        <v>3002</v>
      </c>
      <c r="S415" s="720" t="s">
        <v>418</v>
      </c>
      <c r="T415" s="575"/>
    </row>
    <row r="416" spans="1:20" ht="18.75" customHeight="1">
      <c r="A416" s="575" t="s">
        <v>340</v>
      </c>
      <c r="B416" s="575" t="s">
        <v>2541</v>
      </c>
      <c r="C416" s="576">
        <v>42678</v>
      </c>
      <c r="D416" s="718">
        <v>3003</v>
      </c>
      <c r="E416" s="715">
        <v>81110000</v>
      </c>
      <c r="F416" s="645" t="s">
        <v>3003</v>
      </c>
      <c r="G416" s="714" t="s">
        <v>2997</v>
      </c>
      <c r="H416" s="645" t="s">
        <v>3003</v>
      </c>
      <c r="I416" s="720" t="s">
        <v>3004</v>
      </c>
      <c r="J416" s="645" t="s">
        <v>2545</v>
      </c>
      <c r="K416" s="718">
        <v>1</v>
      </c>
      <c r="L416" s="645" t="s">
        <v>2992</v>
      </c>
      <c r="M416" s="645" t="s">
        <v>2992</v>
      </c>
      <c r="N416" s="714" t="s">
        <v>2993</v>
      </c>
      <c r="O416" s="603" t="s">
        <v>1483</v>
      </c>
      <c r="P416" s="787" t="s">
        <v>2994</v>
      </c>
      <c r="Q416" s="645" t="s">
        <v>2995</v>
      </c>
      <c r="R416" s="645" t="s">
        <v>2999</v>
      </c>
      <c r="S416" s="720" t="s">
        <v>418</v>
      </c>
      <c r="T416" s="638"/>
    </row>
    <row r="417" spans="1:20" ht="18.75" customHeight="1">
      <c r="A417" s="575" t="s">
        <v>340</v>
      </c>
      <c r="B417" s="575" t="s">
        <v>2541</v>
      </c>
      <c r="C417" s="576">
        <v>42678</v>
      </c>
      <c r="D417" s="789" t="s">
        <v>3005</v>
      </c>
      <c r="E417" s="715">
        <v>81110000</v>
      </c>
      <c r="F417" s="645" t="s">
        <v>3006</v>
      </c>
      <c r="G417" s="714" t="s">
        <v>2997</v>
      </c>
      <c r="H417" s="645" t="s">
        <v>3006</v>
      </c>
      <c r="I417" s="720" t="s">
        <v>3007</v>
      </c>
      <c r="J417" s="645" t="s">
        <v>2545</v>
      </c>
      <c r="K417" s="718">
        <v>1</v>
      </c>
      <c r="L417" s="645" t="s">
        <v>2992</v>
      </c>
      <c r="M417" s="645" t="s">
        <v>2992</v>
      </c>
      <c r="N417" s="714" t="s">
        <v>2993</v>
      </c>
      <c r="O417" s="603" t="s">
        <v>1483</v>
      </c>
      <c r="P417" s="787" t="s">
        <v>2994</v>
      </c>
      <c r="Q417" s="645" t="s">
        <v>2995</v>
      </c>
      <c r="R417" s="645" t="s">
        <v>2999</v>
      </c>
      <c r="S417" s="720" t="s">
        <v>418</v>
      </c>
      <c r="T417" s="575"/>
    </row>
    <row r="418" spans="1:20" ht="18.75" customHeight="1">
      <c r="A418" s="575" t="s">
        <v>340</v>
      </c>
      <c r="B418" s="575" t="s">
        <v>2541</v>
      </c>
      <c r="C418" s="576">
        <v>42678</v>
      </c>
      <c r="D418" s="718">
        <v>3005</v>
      </c>
      <c r="E418" s="715">
        <v>81110000</v>
      </c>
      <c r="F418" s="645" t="s">
        <v>3008</v>
      </c>
      <c r="G418" s="714" t="s">
        <v>2997</v>
      </c>
      <c r="H418" s="645" t="s">
        <v>3008</v>
      </c>
      <c r="I418" s="720" t="s">
        <v>3009</v>
      </c>
      <c r="J418" s="645" t="s">
        <v>2545</v>
      </c>
      <c r="K418" s="718">
        <v>1</v>
      </c>
      <c r="L418" s="645" t="s">
        <v>2992</v>
      </c>
      <c r="M418" s="645" t="s">
        <v>2992</v>
      </c>
      <c r="N418" s="714" t="s">
        <v>2993</v>
      </c>
      <c r="O418" s="603" t="s">
        <v>1483</v>
      </c>
      <c r="P418" s="787" t="s">
        <v>2994</v>
      </c>
      <c r="Q418" s="645" t="s">
        <v>2995</v>
      </c>
      <c r="R418" s="720" t="s">
        <v>2044</v>
      </c>
      <c r="S418" s="720" t="s">
        <v>418</v>
      </c>
      <c r="T418" s="575"/>
    </row>
    <row r="419" spans="1:20" ht="18.75" customHeight="1">
      <c r="A419" s="575" t="s">
        <v>340</v>
      </c>
      <c r="B419" s="575" t="s">
        <v>2541</v>
      </c>
      <c r="C419" s="576">
        <v>42678</v>
      </c>
      <c r="D419" s="718">
        <v>3006</v>
      </c>
      <c r="E419" s="715">
        <v>81110000</v>
      </c>
      <c r="F419" s="645" t="s">
        <v>3010</v>
      </c>
      <c r="G419" s="714" t="s">
        <v>2997</v>
      </c>
      <c r="H419" s="645" t="s">
        <v>3010</v>
      </c>
      <c r="I419" s="720" t="s">
        <v>3011</v>
      </c>
      <c r="J419" s="645" t="s">
        <v>2545</v>
      </c>
      <c r="K419" s="718">
        <v>1</v>
      </c>
      <c r="L419" s="645" t="s">
        <v>2992</v>
      </c>
      <c r="M419" s="645" t="s">
        <v>2992</v>
      </c>
      <c r="N419" s="714" t="s">
        <v>2993</v>
      </c>
      <c r="O419" s="603" t="s">
        <v>1483</v>
      </c>
      <c r="P419" s="787" t="s">
        <v>2994</v>
      </c>
      <c r="Q419" s="645" t="s">
        <v>2995</v>
      </c>
      <c r="R419" s="645" t="s">
        <v>2999</v>
      </c>
      <c r="S419" s="720" t="s">
        <v>418</v>
      </c>
      <c r="T419" s="638"/>
    </row>
    <row r="420" spans="1:20" ht="18.75" customHeight="1">
      <c r="A420" s="575" t="s">
        <v>340</v>
      </c>
      <c r="B420" s="575" t="s">
        <v>2541</v>
      </c>
      <c r="C420" s="576">
        <v>42678</v>
      </c>
      <c r="D420" s="718">
        <v>3007</v>
      </c>
      <c r="E420" s="715">
        <v>81110000</v>
      </c>
      <c r="F420" s="645" t="s">
        <v>3012</v>
      </c>
      <c r="G420" s="714" t="s">
        <v>2997</v>
      </c>
      <c r="H420" s="645" t="s">
        <v>3012</v>
      </c>
      <c r="I420" s="720" t="s">
        <v>3013</v>
      </c>
      <c r="J420" s="645" t="s">
        <v>2545</v>
      </c>
      <c r="K420" s="718">
        <v>1</v>
      </c>
      <c r="L420" s="645" t="s">
        <v>2992</v>
      </c>
      <c r="M420" s="645" t="s">
        <v>2992</v>
      </c>
      <c r="N420" s="714" t="s">
        <v>2993</v>
      </c>
      <c r="O420" s="603" t="s">
        <v>1483</v>
      </c>
      <c r="P420" s="787" t="s">
        <v>2994</v>
      </c>
      <c r="Q420" s="645" t="s">
        <v>2995</v>
      </c>
      <c r="R420" s="720" t="s">
        <v>2044</v>
      </c>
      <c r="S420" s="720" t="s">
        <v>418</v>
      </c>
      <c r="T420" s="638"/>
    </row>
    <row r="421" spans="1:20" ht="18.75" customHeight="1">
      <c r="A421" s="575" t="s">
        <v>340</v>
      </c>
      <c r="B421" s="575" t="s">
        <v>2541</v>
      </c>
      <c r="C421" s="576">
        <v>42678</v>
      </c>
      <c r="D421" s="718">
        <v>3008</v>
      </c>
      <c r="E421" s="715">
        <v>81110000</v>
      </c>
      <c r="F421" s="645" t="s">
        <v>3014</v>
      </c>
      <c r="G421" s="714" t="s">
        <v>2997</v>
      </c>
      <c r="H421" s="645" t="s">
        <v>3014</v>
      </c>
      <c r="I421" s="720" t="s">
        <v>3015</v>
      </c>
      <c r="J421" s="645" t="s">
        <v>2545</v>
      </c>
      <c r="K421" s="718">
        <v>1</v>
      </c>
      <c r="L421" s="645" t="s">
        <v>2992</v>
      </c>
      <c r="M421" s="645" t="s">
        <v>2992</v>
      </c>
      <c r="N421" s="714" t="s">
        <v>2993</v>
      </c>
      <c r="O421" s="603" t="s">
        <v>1483</v>
      </c>
      <c r="P421" s="787" t="s">
        <v>2994</v>
      </c>
      <c r="Q421" s="645" t="s">
        <v>2995</v>
      </c>
      <c r="R421" s="720" t="s">
        <v>2044</v>
      </c>
      <c r="S421" s="720" t="s">
        <v>418</v>
      </c>
      <c r="T421" s="638"/>
    </row>
    <row r="422" spans="1:20" ht="18.75" customHeight="1">
      <c r="A422" s="575" t="s">
        <v>340</v>
      </c>
      <c r="B422" s="575" t="s">
        <v>2541</v>
      </c>
      <c r="C422" s="576">
        <v>42678</v>
      </c>
      <c r="D422" s="714" t="s">
        <v>3016</v>
      </c>
      <c r="E422" s="715">
        <v>43211500</v>
      </c>
      <c r="F422" s="645" t="s">
        <v>3017</v>
      </c>
      <c r="G422" s="714" t="s">
        <v>2597</v>
      </c>
      <c r="H422" s="645" t="s">
        <v>3017</v>
      </c>
      <c r="I422" s="582" t="s">
        <v>3018</v>
      </c>
      <c r="J422" s="645" t="s">
        <v>2598</v>
      </c>
      <c r="K422" s="733">
        <v>1</v>
      </c>
      <c r="L422" s="645" t="s">
        <v>3019</v>
      </c>
      <c r="M422" s="645" t="s">
        <v>3020</v>
      </c>
      <c r="N422" s="714" t="s">
        <v>3021</v>
      </c>
      <c r="O422" s="603" t="s">
        <v>1218</v>
      </c>
      <c r="P422" s="790" t="s">
        <v>3022</v>
      </c>
      <c r="Q422" s="645" t="s">
        <v>3023</v>
      </c>
      <c r="R422" s="716" t="s">
        <v>3024</v>
      </c>
      <c r="S422" s="716" t="s">
        <v>3025</v>
      </c>
      <c r="T422" s="607"/>
    </row>
    <row r="423" spans="1:20" ht="18.75" customHeight="1">
      <c r="A423" s="575" t="s">
        <v>340</v>
      </c>
      <c r="B423" s="575" t="s">
        <v>2541</v>
      </c>
      <c r="C423" s="576">
        <v>42678</v>
      </c>
      <c r="D423" s="791" t="s">
        <v>3026</v>
      </c>
      <c r="E423" s="786">
        <v>43211500</v>
      </c>
      <c r="F423" s="728" t="s">
        <v>3027</v>
      </c>
      <c r="G423" s="791" t="s">
        <v>2597</v>
      </c>
      <c r="H423" s="728" t="s">
        <v>3027</v>
      </c>
      <c r="I423" s="720" t="s">
        <v>3028</v>
      </c>
      <c r="J423" s="728" t="s">
        <v>2598</v>
      </c>
      <c r="K423" s="792">
        <v>1</v>
      </c>
      <c r="L423" s="728" t="s">
        <v>3029</v>
      </c>
      <c r="M423" s="728" t="s">
        <v>3030</v>
      </c>
      <c r="N423" s="791" t="s">
        <v>3021</v>
      </c>
      <c r="O423" s="793" t="s">
        <v>2166</v>
      </c>
      <c r="P423" s="790" t="s">
        <v>3031</v>
      </c>
      <c r="Q423" s="728" t="s">
        <v>3032</v>
      </c>
      <c r="R423" s="735" t="s">
        <v>3033</v>
      </c>
      <c r="S423" s="735" t="s">
        <v>3034</v>
      </c>
      <c r="T423" s="607"/>
    </row>
    <row r="424" spans="1:20" ht="18.75" customHeight="1">
      <c r="A424" s="575" t="s">
        <v>340</v>
      </c>
      <c r="B424" s="575" t="s">
        <v>2541</v>
      </c>
      <c r="C424" s="576">
        <v>42678</v>
      </c>
      <c r="D424" s="791" t="s">
        <v>3035</v>
      </c>
      <c r="E424" s="786">
        <v>43211500</v>
      </c>
      <c r="F424" s="728" t="s">
        <v>3036</v>
      </c>
      <c r="G424" s="791" t="s">
        <v>2597</v>
      </c>
      <c r="H424" s="728" t="s">
        <v>3036</v>
      </c>
      <c r="I424" s="720" t="s">
        <v>3037</v>
      </c>
      <c r="J424" s="728" t="s">
        <v>2598</v>
      </c>
      <c r="K424" s="792">
        <v>1</v>
      </c>
      <c r="L424" s="728" t="s">
        <v>3038</v>
      </c>
      <c r="M424" s="728" t="s">
        <v>3039</v>
      </c>
      <c r="N424" s="791" t="s">
        <v>3021</v>
      </c>
      <c r="O424" s="793" t="s">
        <v>2166</v>
      </c>
      <c r="P424" s="790" t="s">
        <v>3040</v>
      </c>
      <c r="Q424" s="728" t="s">
        <v>3041</v>
      </c>
      <c r="R424" s="735" t="s">
        <v>3042</v>
      </c>
      <c r="S424" s="735" t="s">
        <v>3043</v>
      </c>
      <c r="T424" s="638"/>
    </row>
    <row r="425" spans="1:20" ht="18.75" customHeight="1">
      <c r="A425" s="575" t="s">
        <v>340</v>
      </c>
      <c r="B425" s="575" t="s">
        <v>2541</v>
      </c>
      <c r="C425" s="576">
        <v>42678</v>
      </c>
      <c r="D425" s="791" t="s">
        <v>3044</v>
      </c>
      <c r="E425" s="786">
        <v>43211500</v>
      </c>
      <c r="F425" s="728" t="s">
        <v>3045</v>
      </c>
      <c r="G425" s="791" t="s">
        <v>2597</v>
      </c>
      <c r="H425" s="728" t="s">
        <v>3045</v>
      </c>
      <c r="I425" s="720" t="s">
        <v>3046</v>
      </c>
      <c r="J425" s="728" t="s">
        <v>2598</v>
      </c>
      <c r="K425" s="792">
        <v>1</v>
      </c>
      <c r="L425" s="728" t="s">
        <v>3047</v>
      </c>
      <c r="M425" s="728" t="s">
        <v>3048</v>
      </c>
      <c r="N425" s="791" t="s">
        <v>3021</v>
      </c>
      <c r="O425" s="793" t="s">
        <v>2166</v>
      </c>
      <c r="P425" s="790" t="s">
        <v>3040</v>
      </c>
      <c r="Q425" s="728" t="s">
        <v>3041</v>
      </c>
      <c r="R425" s="735" t="s">
        <v>3049</v>
      </c>
      <c r="S425" s="735" t="s">
        <v>3050</v>
      </c>
      <c r="T425" s="607"/>
    </row>
    <row r="426" spans="1:20" ht="18.75" customHeight="1">
      <c r="A426" s="575" t="s">
        <v>340</v>
      </c>
      <c r="B426" s="575" t="s">
        <v>2541</v>
      </c>
      <c r="C426" s="576">
        <v>42678</v>
      </c>
      <c r="D426" s="791" t="s">
        <v>3051</v>
      </c>
      <c r="E426" s="786">
        <v>43211500</v>
      </c>
      <c r="F426" s="728" t="s">
        <v>3052</v>
      </c>
      <c r="G426" s="791" t="s">
        <v>2597</v>
      </c>
      <c r="H426" s="728" t="s">
        <v>3052</v>
      </c>
      <c r="I426" s="720" t="s">
        <v>3053</v>
      </c>
      <c r="J426" s="728" t="s">
        <v>2598</v>
      </c>
      <c r="K426" s="792">
        <v>1</v>
      </c>
      <c r="L426" s="728" t="s">
        <v>3054</v>
      </c>
      <c r="M426" s="728" t="s">
        <v>3055</v>
      </c>
      <c r="N426" s="791" t="s">
        <v>3021</v>
      </c>
      <c r="O426" s="793" t="s">
        <v>2166</v>
      </c>
      <c r="P426" s="790" t="s">
        <v>3056</v>
      </c>
      <c r="Q426" s="728" t="s">
        <v>3057</v>
      </c>
      <c r="R426" s="735" t="s">
        <v>3058</v>
      </c>
      <c r="S426" s="735" t="s">
        <v>3059</v>
      </c>
      <c r="T426" s="575"/>
    </row>
    <row r="427" spans="1:20" ht="18.75" customHeight="1">
      <c r="A427" s="575" t="s">
        <v>340</v>
      </c>
      <c r="B427" s="575" t="s">
        <v>2541</v>
      </c>
      <c r="C427" s="576">
        <v>42678</v>
      </c>
      <c r="D427" s="791" t="s">
        <v>3060</v>
      </c>
      <c r="E427" s="786">
        <v>43211500</v>
      </c>
      <c r="F427" s="728" t="s">
        <v>3061</v>
      </c>
      <c r="G427" s="791" t="s">
        <v>2597</v>
      </c>
      <c r="H427" s="728" t="s">
        <v>3061</v>
      </c>
      <c r="I427" s="720" t="s">
        <v>3062</v>
      </c>
      <c r="J427" s="728" t="s">
        <v>2598</v>
      </c>
      <c r="K427" s="792">
        <v>1</v>
      </c>
      <c r="L427" s="728" t="s">
        <v>3063</v>
      </c>
      <c r="M427" s="728" t="s">
        <v>3064</v>
      </c>
      <c r="N427" s="791" t="s">
        <v>3021</v>
      </c>
      <c r="O427" s="793" t="s">
        <v>2166</v>
      </c>
      <c r="P427" s="790" t="s">
        <v>3056</v>
      </c>
      <c r="Q427" s="728" t="s">
        <v>3057</v>
      </c>
      <c r="R427" s="794" t="s">
        <v>3065</v>
      </c>
      <c r="S427" s="735" t="s">
        <v>3066</v>
      </c>
      <c r="T427" s="638"/>
    </row>
    <row r="428" spans="1:20" ht="18.75" customHeight="1">
      <c r="A428" s="575" t="s">
        <v>340</v>
      </c>
      <c r="B428" s="575" t="s">
        <v>3067</v>
      </c>
      <c r="C428" s="576">
        <v>42667</v>
      </c>
      <c r="D428" s="628" t="s">
        <v>3068</v>
      </c>
      <c r="E428" s="795">
        <v>43211900</v>
      </c>
      <c r="F428" s="653" t="s">
        <v>1609</v>
      </c>
      <c r="G428" s="653" t="s">
        <v>1528</v>
      </c>
      <c r="H428" s="653" t="s">
        <v>1609</v>
      </c>
      <c r="I428" s="627" t="s">
        <v>3069</v>
      </c>
      <c r="J428" s="653" t="s">
        <v>1529</v>
      </c>
      <c r="K428" s="656">
        <v>1</v>
      </c>
      <c r="L428" s="653" t="s">
        <v>3070</v>
      </c>
      <c r="M428" s="653" t="s">
        <v>3071</v>
      </c>
      <c r="N428" s="628" t="s">
        <v>3072</v>
      </c>
      <c r="O428" s="603" t="s">
        <v>1321</v>
      </c>
      <c r="P428" s="622" t="s">
        <v>3073</v>
      </c>
      <c r="Q428" s="653" t="s">
        <v>3074</v>
      </c>
      <c r="R428" s="597"/>
      <c r="S428" s="597"/>
      <c r="T428" s="575" t="s">
        <v>1280</v>
      </c>
    </row>
    <row r="429" spans="1:20" ht="18.75" customHeight="1">
      <c r="A429" s="575" t="s">
        <v>340</v>
      </c>
      <c r="B429" s="575" t="s">
        <v>3067</v>
      </c>
      <c r="C429" s="576">
        <v>42667</v>
      </c>
      <c r="D429" s="629" t="s">
        <v>3075</v>
      </c>
      <c r="E429" s="796">
        <v>43211900</v>
      </c>
      <c r="F429" s="617" t="s">
        <v>3076</v>
      </c>
      <c r="G429" s="617" t="s">
        <v>1528</v>
      </c>
      <c r="H429" s="617" t="s">
        <v>3076</v>
      </c>
      <c r="I429" s="627" t="s">
        <v>3077</v>
      </c>
      <c r="J429" s="617" t="s">
        <v>1529</v>
      </c>
      <c r="K429" s="620">
        <v>1</v>
      </c>
      <c r="L429" s="617" t="s">
        <v>3078</v>
      </c>
      <c r="M429" s="617" t="s">
        <v>3079</v>
      </c>
      <c r="N429" s="629" t="s">
        <v>3072</v>
      </c>
      <c r="O429" s="603" t="s">
        <v>1321</v>
      </c>
      <c r="P429" s="622" t="s">
        <v>3073</v>
      </c>
      <c r="Q429" s="617" t="s">
        <v>3074</v>
      </c>
      <c r="R429" s="597"/>
      <c r="S429" s="597"/>
      <c r="T429" s="638" t="s">
        <v>1280</v>
      </c>
    </row>
    <row r="430" spans="1:20" ht="18.75" customHeight="1">
      <c r="A430" s="575" t="s">
        <v>340</v>
      </c>
      <c r="B430" s="575" t="s">
        <v>3067</v>
      </c>
      <c r="C430" s="576">
        <v>42667</v>
      </c>
      <c r="D430" s="641">
        <v>-202</v>
      </c>
      <c r="E430" s="797">
        <v>-81110000</v>
      </c>
      <c r="F430" s="616" t="s">
        <v>3080</v>
      </c>
      <c r="G430" s="616" t="s">
        <v>1708</v>
      </c>
      <c r="H430" s="616" t="s">
        <v>3080</v>
      </c>
      <c r="I430" s="631" t="s">
        <v>3081</v>
      </c>
      <c r="J430" s="616" t="s">
        <v>1829</v>
      </c>
      <c r="K430" s="641">
        <v>-1</v>
      </c>
      <c r="L430" s="616" t="s">
        <v>3082</v>
      </c>
      <c r="M430" s="616" t="s">
        <v>3083</v>
      </c>
      <c r="N430" s="623" t="s">
        <v>3084</v>
      </c>
      <c r="O430" s="603" t="s">
        <v>1321</v>
      </c>
      <c r="P430" s="622" t="s">
        <v>3073</v>
      </c>
      <c r="Q430" s="616" t="s">
        <v>3085</v>
      </c>
      <c r="R430" s="631" t="s">
        <v>3086</v>
      </c>
      <c r="S430" s="631" t="s">
        <v>3087</v>
      </c>
      <c r="T430" s="575"/>
    </row>
    <row r="431" spans="1:20" ht="18.75" customHeight="1">
      <c r="A431" s="575" t="s">
        <v>340</v>
      </c>
      <c r="B431" s="575" t="s">
        <v>3067</v>
      </c>
      <c r="C431" s="576">
        <v>42667</v>
      </c>
      <c r="D431" s="641">
        <v>-203</v>
      </c>
      <c r="E431" s="797">
        <v>-81110000</v>
      </c>
      <c r="F431" s="616" t="s">
        <v>3088</v>
      </c>
      <c r="G431" s="616" t="s">
        <v>1708</v>
      </c>
      <c r="H431" s="616" t="s">
        <v>3088</v>
      </c>
      <c r="I431" s="631" t="s">
        <v>3089</v>
      </c>
      <c r="J431" s="616" t="s">
        <v>1829</v>
      </c>
      <c r="K431" s="641">
        <v>-1</v>
      </c>
      <c r="L431" s="616" t="s">
        <v>3090</v>
      </c>
      <c r="M431" s="616" t="s">
        <v>3091</v>
      </c>
      <c r="N431" s="623" t="s">
        <v>3084</v>
      </c>
      <c r="O431" s="603" t="s">
        <v>1321</v>
      </c>
      <c r="P431" s="622" t="s">
        <v>3073</v>
      </c>
      <c r="Q431" s="616" t="s">
        <v>3085</v>
      </c>
      <c r="R431" s="631" t="s">
        <v>3092</v>
      </c>
      <c r="S431" s="631" t="s">
        <v>3093</v>
      </c>
      <c r="T431" s="575"/>
    </row>
    <row r="432" spans="1:20" ht="18.75" customHeight="1">
      <c r="A432" s="575" t="s">
        <v>340</v>
      </c>
      <c r="B432" s="575" t="s">
        <v>3067</v>
      </c>
      <c r="C432" s="576">
        <v>42667</v>
      </c>
      <c r="D432" s="641">
        <v>-204</v>
      </c>
      <c r="E432" s="797">
        <v>-81110000</v>
      </c>
      <c r="F432" s="616" t="s">
        <v>1808</v>
      </c>
      <c r="G432" s="798" t="s">
        <v>3094</v>
      </c>
      <c r="H432" s="616" t="s">
        <v>1808</v>
      </c>
      <c r="I432" s="631" t="s">
        <v>3095</v>
      </c>
      <c r="J432" s="616" t="s">
        <v>1829</v>
      </c>
      <c r="K432" s="641">
        <v>-1</v>
      </c>
      <c r="L432" s="616" t="s">
        <v>3096</v>
      </c>
      <c r="M432" s="616" t="s">
        <v>3097</v>
      </c>
      <c r="N432" s="623" t="s">
        <v>3084</v>
      </c>
      <c r="O432" s="603" t="s">
        <v>1321</v>
      </c>
      <c r="P432" s="622" t="s">
        <v>3073</v>
      </c>
      <c r="Q432" s="616" t="s">
        <v>3085</v>
      </c>
      <c r="R432" s="597"/>
      <c r="S432" s="597"/>
      <c r="T432" s="638" t="s">
        <v>1280</v>
      </c>
    </row>
    <row r="433" spans="1:20" ht="18.75" customHeight="1">
      <c r="A433" s="575" t="s">
        <v>340</v>
      </c>
      <c r="B433" s="575" t="s">
        <v>3067</v>
      </c>
      <c r="C433" s="576">
        <v>42667</v>
      </c>
      <c r="D433" s="641">
        <v>-205</v>
      </c>
      <c r="E433" s="797">
        <v>-81110000</v>
      </c>
      <c r="F433" s="616" t="s">
        <v>3098</v>
      </c>
      <c r="G433" s="798" t="s">
        <v>3094</v>
      </c>
      <c r="H433" s="616" t="s">
        <v>3098</v>
      </c>
      <c r="I433" s="619" t="s">
        <v>880</v>
      </c>
      <c r="J433" s="616" t="s">
        <v>1829</v>
      </c>
      <c r="K433" s="641">
        <v>-1</v>
      </c>
      <c r="L433" s="616" t="s">
        <v>3099</v>
      </c>
      <c r="M433" s="616" t="s">
        <v>3100</v>
      </c>
      <c r="N433" s="623" t="s">
        <v>3084</v>
      </c>
      <c r="O433" s="603" t="s">
        <v>1321</v>
      </c>
      <c r="P433" s="622" t="s">
        <v>3073</v>
      </c>
      <c r="Q433" s="616" t="s">
        <v>3085</v>
      </c>
      <c r="R433" s="631" t="s">
        <v>3101</v>
      </c>
      <c r="S433" s="631" t="s">
        <v>1813</v>
      </c>
      <c r="T433" s="575"/>
    </row>
    <row r="434" spans="1:20" ht="18.75" customHeight="1">
      <c r="A434" s="575" t="s">
        <v>340</v>
      </c>
      <c r="B434" s="575" t="s">
        <v>3067</v>
      </c>
      <c r="C434" s="576">
        <v>42667</v>
      </c>
      <c r="D434" s="629" t="s">
        <v>3102</v>
      </c>
      <c r="E434" s="796">
        <v>81110000</v>
      </c>
      <c r="F434" s="617" t="s">
        <v>1974</v>
      </c>
      <c r="G434" s="617" t="s">
        <v>1528</v>
      </c>
      <c r="H434" s="617" t="s">
        <v>1974</v>
      </c>
      <c r="I434" s="630" t="s">
        <v>298</v>
      </c>
      <c r="J434" s="617" t="s">
        <v>1529</v>
      </c>
      <c r="K434" s="620">
        <v>1</v>
      </c>
      <c r="L434" s="617" t="s">
        <v>3103</v>
      </c>
      <c r="M434" s="617" t="s">
        <v>3104</v>
      </c>
      <c r="N434" s="629" t="s">
        <v>3072</v>
      </c>
      <c r="O434" s="799" t="s">
        <v>1483</v>
      </c>
      <c r="P434" s="622" t="s">
        <v>3105</v>
      </c>
      <c r="Q434" s="617" t="s">
        <v>3106</v>
      </c>
      <c r="R434" s="597"/>
      <c r="S434" s="597"/>
      <c r="T434" s="638" t="s">
        <v>1280</v>
      </c>
    </row>
    <row r="435" spans="1:20" ht="18.75" customHeight="1">
      <c r="A435" s="575" t="s">
        <v>340</v>
      </c>
      <c r="B435" s="575" t="s">
        <v>3067</v>
      </c>
      <c r="C435" s="576">
        <v>42667</v>
      </c>
      <c r="D435" s="629" t="s">
        <v>3107</v>
      </c>
      <c r="E435" s="796">
        <v>81110000</v>
      </c>
      <c r="F435" s="617" t="s">
        <v>1981</v>
      </c>
      <c r="G435" s="617" t="s">
        <v>1528</v>
      </c>
      <c r="H435" s="621" t="s">
        <v>301</v>
      </c>
      <c r="I435" s="627" t="s">
        <v>1982</v>
      </c>
      <c r="J435" s="617" t="s">
        <v>1529</v>
      </c>
      <c r="K435" s="620">
        <v>1</v>
      </c>
      <c r="L435" s="617" t="s">
        <v>3108</v>
      </c>
      <c r="M435" s="617" t="s">
        <v>3109</v>
      </c>
      <c r="N435" s="629" t="s">
        <v>3072</v>
      </c>
      <c r="O435" s="799" t="s">
        <v>1483</v>
      </c>
      <c r="P435" s="622" t="s">
        <v>3105</v>
      </c>
      <c r="Q435" s="617" t="s">
        <v>3106</v>
      </c>
      <c r="R435" s="597"/>
      <c r="S435" s="597"/>
      <c r="T435" s="638" t="s">
        <v>1280</v>
      </c>
    </row>
    <row r="436" spans="1:20" ht="18.75" customHeight="1">
      <c r="A436" s="575" t="s">
        <v>340</v>
      </c>
      <c r="B436" s="575" t="s">
        <v>3067</v>
      </c>
      <c r="C436" s="576">
        <v>42667</v>
      </c>
      <c r="D436" s="616" t="s">
        <v>3110</v>
      </c>
      <c r="E436" s="796">
        <v>81110000</v>
      </c>
      <c r="F436" s="616" t="s">
        <v>3111</v>
      </c>
      <c r="G436" s="617" t="s">
        <v>1528</v>
      </c>
      <c r="H436" s="800" t="s">
        <v>874</v>
      </c>
      <c r="I436" s="627" t="s">
        <v>1975</v>
      </c>
      <c r="J436" s="617" t="s">
        <v>1529</v>
      </c>
      <c r="K436" s="620">
        <v>1</v>
      </c>
      <c r="L436" s="616" t="s">
        <v>3112</v>
      </c>
      <c r="M436" s="616" t="s">
        <v>3113</v>
      </c>
      <c r="N436" s="629" t="s">
        <v>3072</v>
      </c>
      <c r="O436" s="799" t="s">
        <v>1483</v>
      </c>
      <c r="P436" s="622" t="s">
        <v>3105</v>
      </c>
      <c r="Q436" s="629" t="s">
        <v>3114</v>
      </c>
      <c r="R436" s="631" t="s">
        <v>1979</v>
      </c>
      <c r="S436" s="631" t="s">
        <v>418</v>
      </c>
      <c r="T436" s="575"/>
    </row>
    <row r="437" spans="1:20" ht="18.75" customHeight="1">
      <c r="A437" s="575" t="s">
        <v>340</v>
      </c>
      <c r="B437" s="575" t="s">
        <v>3067</v>
      </c>
      <c r="C437" s="576">
        <v>42667</v>
      </c>
      <c r="D437" s="616" t="s">
        <v>3115</v>
      </c>
      <c r="E437" s="796">
        <v>81110000</v>
      </c>
      <c r="F437" s="616" t="s">
        <v>3116</v>
      </c>
      <c r="G437" s="617" t="s">
        <v>1528</v>
      </c>
      <c r="H437" s="616" t="s">
        <v>3116</v>
      </c>
      <c r="I437" s="627" t="s">
        <v>1982</v>
      </c>
      <c r="J437" s="617" t="s">
        <v>1529</v>
      </c>
      <c r="K437" s="620">
        <v>1</v>
      </c>
      <c r="L437" s="616" t="s">
        <v>3117</v>
      </c>
      <c r="M437" s="616" t="s">
        <v>3118</v>
      </c>
      <c r="N437" s="629" t="s">
        <v>3072</v>
      </c>
      <c r="O437" s="799" t="s">
        <v>1483</v>
      </c>
      <c r="P437" s="622" t="s">
        <v>3105</v>
      </c>
      <c r="Q437" s="629" t="s">
        <v>3114</v>
      </c>
      <c r="R437" s="631" t="s">
        <v>1979</v>
      </c>
      <c r="S437" s="631" t="s">
        <v>418</v>
      </c>
      <c r="T437" s="575"/>
    </row>
    <row r="438" spans="1:20" ht="18.75" customHeight="1">
      <c r="A438" s="575" t="s">
        <v>340</v>
      </c>
      <c r="B438" s="575" t="s">
        <v>3067</v>
      </c>
      <c r="C438" s="576">
        <v>42667</v>
      </c>
      <c r="D438" s="656">
        <v>304</v>
      </c>
      <c r="E438" s="795">
        <v>81110000</v>
      </c>
      <c r="F438" s="653" t="s">
        <v>3119</v>
      </c>
      <c r="G438" s="653" t="s">
        <v>1924</v>
      </c>
      <c r="H438" s="653" t="s">
        <v>3119</v>
      </c>
      <c r="I438" s="627" t="s">
        <v>1975</v>
      </c>
      <c r="J438" s="653" t="s">
        <v>1529</v>
      </c>
      <c r="K438" s="656">
        <v>1</v>
      </c>
      <c r="L438" s="653" t="s">
        <v>3120</v>
      </c>
      <c r="M438" s="653" t="s">
        <v>3121</v>
      </c>
      <c r="N438" s="628" t="s">
        <v>3072</v>
      </c>
      <c r="O438" s="799" t="s">
        <v>1483</v>
      </c>
      <c r="P438" s="622" t="s">
        <v>3105</v>
      </c>
      <c r="Q438" s="617" t="s">
        <v>3106</v>
      </c>
      <c r="R438" s="801" t="s">
        <v>3122</v>
      </c>
      <c r="S438" s="802" t="s">
        <v>3123</v>
      </c>
      <c r="T438" s="575"/>
    </row>
    <row r="439" spans="1:20" ht="18.75" customHeight="1">
      <c r="A439" s="575" t="s">
        <v>340</v>
      </c>
      <c r="B439" s="575" t="s">
        <v>3067</v>
      </c>
      <c r="C439" s="576">
        <v>42667</v>
      </c>
      <c r="D439" s="620">
        <v>305</v>
      </c>
      <c r="E439" s="796">
        <v>81110000</v>
      </c>
      <c r="F439" s="617" t="s">
        <v>3124</v>
      </c>
      <c r="G439" s="617" t="s">
        <v>1924</v>
      </c>
      <c r="H439" s="617" t="s">
        <v>3124</v>
      </c>
      <c r="I439" s="627" t="s">
        <v>1982</v>
      </c>
      <c r="J439" s="617" t="s">
        <v>1529</v>
      </c>
      <c r="K439" s="620">
        <v>1</v>
      </c>
      <c r="L439" s="617" t="s">
        <v>3125</v>
      </c>
      <c r="M439" s="617" t="s">
        <v>3126</v>
      </c>
      <c r="N439" s="629" t="s">
        <v>3072</v>
      </c>
      <c r="O439" s="799" t="s">
        <v>1483</v>
      </c>
      <c r="P439" s="622" t="s">
        <v>3105</v>
      </c>
      <c r="Q439" s="617" t="s">
        <v>3106</v>
      </c>
      <c r="R439" s="801" t="s">
        <v>3122</v>
      </c>
      <c r="S439" s="802" t="s">
        <v>3123</v>
      </c>
      <c r="T439" s="575"/>
    </row>
    <row r="440" spans="1:20" ht="18.75" customHeight="1">
      <c r="A440" s="575" t="s">
        <v>340</v>
      </c>
      <c r="B440" s="575" t="s">
        <v>3067</v>
      </c>
      <c r="C440" s="576">
        <v>42667</v>
      </c>
      <c r="D440" s="620">
        <v>306</v>
      </c>
      <c r="E440" s="796">
        <v>81110000</v>
      </c>
      <c r="F440" s="617" t="s">
        <v>3127</v>
      </c>
      <c r="G440" s="617" t="s">
        <v>1528</v>
      </c>
      <c r="H440" s="617" t="s">
        <v>3127</v>
      </c>
      <c r="I440" s="627" t="s">
        <v>1975</v>
      </c>
      <c r="J440" s="617" t="s">
        <v>1529</v>
      </c>
      <c r="K440" s="620">
        <v>1</v>
      </c>
      <c r="L440" s="617" t="s">
        <v>3128</v>
      </c>
      <c r="M440" s="617" t="s">
        <v>3129</v>
      </c>
      <c r="N440" s="629" t="s">
        <v>3072</v>
      </c>
      <c r="O440" s="799" t="s">
        <v>1483</v>
      </c>
      <c r="P440" s="622" t="s">
        <v>3105</v>
      </c>
      <c r="Q440" s="671" t="s">
        <v>3130</v>
      </c>
      <c r="R440" s="631" t="s">
        <v>1979</v>
      </c>
      <c r="S440" s="631" t="s">
        <v>418</v>
      </c>
      <c r="T440" s="575"/>
    </row>
    <row r="441" spans="1:20" ht="18.75" customHeight="1">
      <c r="A441" s="575" t="s">
        <v>340</v>
      </c>
      <c r="B441" s="575" t="s">
        <v>3067</v>
      </c>
      <c r="C441" s="576">
        <v>42667</v>
      </c>
      <c r="D441" s="620">
        <v>307</v>
      </c>
      <c r="E441" s="796">
        <v>81110000</v>
      </c>
      <c r="F441" s="617" t="s">
        <v>3131</v>
      </c>
      <c r="G441" s="617" t="s">
        <v>1528</v>
      </c>
      <c r="H441" s="617" t="s">
        <v>3131</v>
      </c>
      <c r="I441" s="627" t="s">
        <v>1982</v>
      </c>
      <c r="J441" s="617" t="s">
        <v>1529</v>
      </c>
      <c r="K441" s="620">
        <v>1</v>
      </c>
      <c r="L441" s="617" t="s">
        <v>3132</v>
      </c>
      <c r="M441" s="617" t="s">
        <v>3133</v>
      </c>
      <c r="N441" s="629" t="s">
        <v>3072</v>
      </c>
      <c r="O441" s="799" t="s">
        <v>1483</v>
      </c>
      <c r="P441" s="622" t="s">
        <v>3105</v>
      </c>
      <c r="Q441" s="671" t="s">
        <v>3130</v>
      </c>
      <c r="R441" s="631" t="s">
        <v>1979</v>
      </c>
      <c r="S441" s="631" t="s">
        <v>418</v>
      </c>
      <c r="T441" s="575"/>
    </row>
    <row r="442" spans="1:20" ht="18.75" customHeight="1">
      <c r="A442" s="575" t="s">
        <v>340</v>
      </c>
      <c r="B442" s="575" t="s">
        <v>3067</v>
      </c>
      <c r="C442" s="576">
        <v>42667</v>
      </c>
      <c r="D442" s="629" t="s">
        <v>3134</v>
      </c>
      <c r="E442" s="796">
        <v>43211900</v>
      </c>
      <c r="F442" s="617" t="s">
        <v>3135</v>
      </c>
      <c r="G442" s="617" t="s">
        <v>1528</v>
      </c>
      <c r="H442" s="617" t="s">
        <v>3135</v>
      </c>
      <c r="I442" s="627" t="s">
        <v>3136</v>
      </c>
      <c r="J442" s="617" t="s">
        <v>1529</v>
      </c>
      <c r="K442" s="620">
        <v>1</v>
      </c>
      <c r="L442" s="617" t="s">
        <v>3137</v>
      </c>
      <c r="M442" s="617" t="s">
        <v>3138</v>
      </c>
      <c r="N442" s="629" t="s">
        <v>1532</v>
      </c>
      <c r="O442" s="603" t="s">
        <v>1321</v>
      </c>
      <c r="P442" s="622" t="s">
        <v>2090</v>
      </c>
      <c r="Q442" s="617" t="s">
        <v>3139</v>
      </c>
      <c r="R442" s="630" t="s">
        <v>3140</v>
      </c>
      <c r="S442" s="630" t="s">
        <v>3141</v>
      </c>
      <c r="T442" s="575"/>
    </row>
    <row r="443" spans="1:20" ht="18.75" customHeight="1">
      <c r="A443" s="575" t="s">
        <v>340</v>
      </c>
      <c r="B443" s="575" t="s">
        <v>3067</v>
      </c>
      <c r="C443" s="576">
        <v>42667</v>
      </c>
      <c r="D443" s="629" t="s">
        <v>3142</v>
      </c>
      <c r="E443" s="796">
        <v>43211900</v>
      </c>
      <c r="F443" s="617" t="s">
        <v>3143</v>
      </c>
      <c r="G443" s="617" t="s">
        <v>1528</v>
      </c>
      <c r="H443" s="621" t="s">
        <v>265</v>
      </c>
      <c r="I443" s="627" t="s">
        <v>3144</v>
      </c>
      <c r="J443" s="617" t="s">
        <v>1529</v>
      </c>
      <c r="K443" s="620">
        <v>1</v>
      </c>
      <c r="L443" s="617" t="s">
        <v>3145</v>
      </c>
      <c r="M443" s="617" t="s">
        <v>3146</v>
      </c>
      <c r="N443" s="629" t="s">
        <v>1532</v>
      </c>
      <c r="O443" s="603" t="s">
        <v>1321</v>
      </c>
      <c r="P443" s="622" t="s">
        <v>2090</v>
      </c>
      <c r="Q443" s="617" t="s">
        <v>3147</v>
      </c>
      <c r="R443" s="687"/>
      <c r="S443" s="700"/>
      <c r="T443" s="575" t="s">
        <v>1280</v>
      </c>
    </row>
    <row r="444" spans="1:20" ht="18.75" customHeight="1">
      <c r="A444" s="575" t="s">
        <v>340</v>
      </c>
      <c r="B444" s="575" t="s">
        <v>3067</v>
      </c>
      <c r="C444" s="576">
        <v>42667</v>
      </c>
      <c r="D444" s="629" t="s">
        <v>3148</v>
      </c>
      <c r="E444" s="796">
        <v>43211900</v>
      </c>
      <c r="F444" s="617" t="s">
        <v>1923</v>
      </c>
      <c r="G444" s="617" t="s">
        <v>1924</v>
      </c>
      <c r="H444" s="617" t="s">
        <v>1923</v>
      </c>
      <c r="I444" s="627" t="s">
        <v>3149</v>
      </c>
      <c r="J444" s="617" t="s">
        <v>1529</v>
      </c>
      <c r="K444" s="620">
        <v>1</v>
      </c>
      <c r="L444" s="617" t="s">
        <v>3150</v>
      </c>
      <c r="M444" s="617" t="s">
        <v>3151</v>
      </c>
      <c r="N444" s="629" t="s">
        <v>1532</v>
      </c>
      <c r="O444" s="603" t="s">
        <v>1321</v>
      </c>
      <c r="P444" s="622" t="s">
        <v>2090</v>
      </c>
      <c r="Q444" s="613" t="s">
        <v>3152</v>
      </c>
      <c r="R444" s="687"/>
      <c r="S444" s="700"/>
      <c r="T444" s="575" t="s">
        <v>1280</v>
      </c>
    </row>
    <row r="445" spans="1:20" ht="18.75" customHeight="1">
      <c r="A445" s="575" t="s">
        <v>340</v>
      </c>
      <c r="B445" s="575" t="s">
        <v>3067</v>
      </c>
      <c r="C445" s="576">
        <v>42667</v>
      </c>
      <c r="D445" s="629" t="s">
        <v>3153</v>
      </c>
      <c r="E445" s="796">
        <v>43211900</v>
      </c>
      <c r="F445" s="617" t="s">
        <v>3154</v>
      </c>
      <c r="G445" s="617" t="s">
        <v>1528</v>
      </c>
      <c r="H445" s="617" t="s">
        <v>3154</v>
      </c>
      <c r="I445" s="627" t="s">
        <v>3155</v>
      </c>
      <c r="J445" s="617" t="s">
        <v>1529</v>
      </c>
      <c r="K445" s="620">
        <v>1</v>
      </c>
      <c r="L445" s="617" t="s">
        <v>3156</v>
      </c>
      <c r="M445" s="617" t="s">
        <v>3157</v>
      </c>
      <c r="N445" s="629" t="s">
        <v>1532</v>
      </c>
      <c r="O445" s="603" t="s">
        <v>1321</v>
      </c>
      <c r="P445" s="622" t="s">
        <v>2090</v>
      </c>
      <c r="Q445" s="617" t="s">
        <v>3158</v>
      </c>
      <c r="R445" s="803" t="s">
        <v>3159</v>
      </c>
      <c r="S445" s="804" t="s">
        <v>3160</v>
      </c>
      <c r="T445" s="575"/>
    </row>
    <row r="446" spans="1:20" ht="18.75" customHeight="1">
      <c r="A446" s="575" t="s">
        <v>340</v>
      </c>
      <c r="B446" s="575" t="s">
        <v>3067</v>
      </c>
      <c r="C446" s="576">
        <v>42667</v>
      </c>
      <c r="D446" s="629" t="s">
        <v>3161</v>
      </c>
      <c r="E446" s="796">
        <v>43211900</v>
      </c>
      <c r="F446" s="617" t="s">
        <v>3162</v>
      </c>
      <c r="G446" s="617" t="s">
        <v>1528</v>
      </c>
      <c r="H446" s="617" t="s">
        <v>3163</v>
      </c>
      <c r="I446" s="627" t="s">
        <v>3164</v>
      </c>
      <c r="J446" s="617" t="s">
        <v>1529</v>
      </c>
      <c r="K446" s="620">
        <v>1</v>
      </c>
      <c r="L446" s="617" t="s">
        <v>3165</v>
      </c>
      <c r="M446" s="617" t="s">
        <v>3166</v>
      </c>
      <c r="N446" s="629" t="s">
        <v>1532</v>
      </c>
      <c r="O446" s="603" t="s">
        <v>1321</v>
      </c>
      <c r="P446" s="622" t="s">
        <v>2090</v>
      </c>
      <c r="Q446" s="617" t="s">
        <v>3167</v>
      </c>
      <c r="R446" s="630" t="s">
        <v>3168</v>
      </c>
      <c r="S446" s="630" t="s">
        <v>3169</v>
      </c>
      <c r="T446" s="575"/>
    </row>
    <row r="447" spans="1:20" ht="18.75" customHeight="1">
      <c r="A447" s="575" t="s">
        <v>340</v>
      </c>
      <c r="B447" s="575" t="s">
        <v>3067</v>
      </c>
      <c r="C447" s="576">
        <v>42667</v>
      </c>
      <c r="D447" s="629" t="s">
        <v>3170</v>
      </c>
      <c r="E447" s="796">
        <v>43211900</v>
      </c>
      <c r="F447" s="617" t="s">
        <v>3171</v>
      </c>
      <c r="G447" s="617" t="s">
        <v>1924</v>
      </c>
      <c r="H447" s="617" t="s">
        <v>3171</v>
      </c>
      <c r="I447" s="627" t="s">
        <v>3172</v>
      </c>
      <c r="J447" s="617" t="s">
        <v>1529</v>
      </c>
      <c r="K447" s="620">
        <v>1</v>
      </c>
      <c r="L447" s="617" t="s">
        <v>3173</v>
      </c>
      <c r="M447" s="617" t="s">
        <v>3174</v>
      </c>
      <c r="N447" s="629" t="s">
        <v>1532</v>
      </c>
      <c r="O447" s="603" t="s">
        <v>1321</v>
      </c>
      <c r="P447" s="622" t="s">
        <v>2090</v>
      </c>
      <c r="Q447" s="613" t="s">
        <v>3175</v>
      </c>
      <c r="R447" s="630" t="s">
        <v>3176</v>
      </c>
      <c r="S447" s="630" t="s">
        <v>3177</v>
      </c>
      <c r="T447" s="575"/>
    </row>
    <row r="448" spans="1:20" ht="18.75" customHeight="1">
      <c r="A448" s="575" t="s">
        <v>340</v>
      </c>
      <c r="B448" s="575" t="s">
        <v>3067</v>
      </c>
      <c r="C448" s="576">
        <v>42667</v>
      </c>
      <c r="D448" s="616" t="s">
        <v>3178</v>
      </c>
      <c r="E448" s="796">
        <v>43211900</v>
      </c>
      <c r="F448" s="616" t="s">
        <v>3179</v>
      </c>
      <c r="G448" s="617" t="s">
        <v>1528</v>
      </c>
      <c r="H448" s="616" t="s">
        <v>3179</v>
      </c>
      <c r="I448" s="631" t="s">
        <v>3180</v>
      </c>
      <c r="J448" s="617" t="s">
        <v>1529</v>
      </c>
      <c r="K448" s="620">
        <v>1</v>
      </c>
      <c r="L448" s="617" t="s">
        <v>3181</v>
      </c>
      <c r="M448" s="617" t="s">
        <v>3182</v>
      </c>
      <c r="N448" s="629" t="s">
        <v>1532</v>
      </c>
      <c r="O448" s="603" t="s">
        <v>1321</v>
      </c>
      <c r="P448" s="622" t="s">
        <v>2090</v>
      </c>
      <c r="Q448" s="617" t="s">
        <v>3183</v>
      </c>
      <c r="R448" s="805" t="s">
        <v>3184</v>
      </c>
      <c r="S448" s="631" t="s">
        <v>3185</v>
      </c>
      <c r="T448" s="607"/>
    </row>
    <row r="449" spans="1:20" ht="18.75" customHeight="1">
      <c r="A449" s="575" t="s">
        <v>3186</v>
      </c>
      <c r="B449" s="575" t="s">
        <v>3187</v>
      </c>
      <c r="C449" s="576">
        <v>42675</v>
      </c>
      <c r="D449" s="607"/>
      <c r="E449" s="607"/>
      <c r="F449" s="806" t="s">
        <v>3188</v>
      </c>
      <c r="G449" s="704" t="s">
        <v>3189</v>
      </c>
      <c r="H449" s="607"/>
      <c r="I449" s="806" t="s">
        <v>3190</v>
      </c>
      <c r="J449" s="597" t="s">
        <v>2216</v>
      </c>
      <c r="K449" s="599">
        <v>1</v>
      </c>
      <c r="L449" s="807">
        <v>219</v>
      </c>
      <c r="M449" s="807">
        <v>204.75</v>
      </c>
      <c r="N449" s="808"/>
      <c r="O449" s="808" t="s">
        <v>3191</v>
      </c>
      <c r="P449" s="809"/>
      <c r="Q449" s="607"/>
      <c r="R449" s="686" t="s">
        <v>3192</v>
      </c>
      <c r="S449" s="607" t="s">
        <v>3193</v>
      </c>
      <c r="T449" s="575"/>
    </row>
    <row r="450" spans="1:20" ht="18.75" customHeight="1">
      <c r="A450" s="575" t="s">
        <v>3186</v>
      </c>
      <c r="B450" s="575" t="s">
        <v>3187</v>
      </c>
      <c r="C450" s="576">
        <v>42675</v>
      </c>
      <c r="D450" s="607"/>
      <c r="E450" s="607"/>
      <c r="F450" s="806" t="s">
        <v>3194</v>
      </c>
      <c r="G450" s="704" t="s">
        <v>3189</v>
      </c>
      <c r="H450" s="607"/>
      <c r="I450" s="806" t="s">
        <v>3195</v>
      </c>
      <c r="J450" s="597" t="s">
        <v>2216</v>
      </c>
      <c r="K450" s="599">
        <v>1</v>
      </c>
      <c r="L450" s="807">
        <v>139</v>
      </c>
      <c r="M450" s="807">
        <v>126</v>
      </c>
      <c r="N450" s="607"/>
      <c r="O450" s="808" t="s">
        <v>3191</v>
      </c>
      <c r="P450" s="809"/>
      <c r="Q450" s="607"/>
      <c r="R450" s="607" t="s">
        <v>3196</v>
      </c>
      <c r="S450" s="607" t="s">
        <v>3197</v>
      </c>
      <c r="T450" s="575"/>
    </row>
    <row r="451" spans="1:20" ht="18.75" customHeight="1">
      <c r="A451" s="575" t="s">
        <v>3186</v>
      </c>
      <c r="B451" s="575" t="s">
        <v>3187</v>
      </c>
      <c r="C451" s="576">
        <v>42675</v>
      </c>
      <c r="D451" s="607"/>
      <c r="E451" s="607"/>
      <c r="F451" s="806" t="s">
        <v>3198</v>
      </c>
      <c r="G451" s="704" t="s">
        <v>3189</v>
      </c>
      <c r="H451" s="607"/>
      <c r="I451" s="806" t="s">
        <v>3199</v>
      </c>
      <c r="J451" s="597" t="s">
        <v>2216</v>
      </c>
      <c r="K451" s="599">
        <v>1</v>
      </c>
      <c r="L451" s="807">
        <v>328</v>
      </c>
      <c r="M451" s="807">
        <v>306.60000000000002</v>
      </c>
      <c r="N451" s="607"/>
      <c r="O451" s="808" t="s">
        <v>3191</v>
      </c>
      <c r="P451" s="809"/>
      <c r="Q451" s="607"/>
      <c r="R451" s="600" t="s">
        <v>3200</v>
      </c>
      <c r="S451" s="600" t="s">
        <v>3201</v>
      </c>
      <c r="T451" s="575"/>
    </row>
    <row r="452" spans="1:20" ht="18.75" customHeight="1">
      <c r="A452" s="575" t="s">
        <v>3186</v>
      </c>
      <c r="B452" s="575" t="s">
        <v>3187</v>
      </c>
      <c r="C452" s="576">
        <v>42675</v>
      </c>
      <c r="D452" s="607"/>
      <c r="E452" s="607"/>
      <c r="F452" s="806" t="s">
        <v>3202</v>
      </c>
      <c r="G452" s="704" t="s">
        <v>3189</v>
      </c>
      <c r="H452" s="607"/>
      <c r="I452" s="806" t="s">
        <v>3203</v>
      </c>
      <c r="J452" s="597" t="s">
        <v>2216</v>
      </c>
      <c r="K452" s="599">
        <v>1</v>
      </c>
      <c r="L452" s="807">
        <v>20</v>
      </c>
      <c r="M452" s="807">
        <v>15.75</v>
      </c>
      <c r="N452" s="607"/>
      <c r="O452" s="808" t="s">
        <v>3191</v>
      </c>
      <c r="P452" s="809"/>
      <c r="Q452" s="607"/>
      <c r="R452" s="600" t="s">
        <v>3204</v>
      </c>
      <c r="S452" s="600" t="s">
        <v>3205</v>
      </c>
      <c r="T452" s="575"/>
    </row>
    <row r="453" spans="1:20" ht="18.75" customHeight="1">
      <c r="A453" s="575" t="s">
        <v>3186</v>
      </c>
      <c r="B453" s="575" t="s">
        <v>3187</v>
      </c>
      <c r="C453" s="576">
        <v>42675</v>
      </c>
      <c r="D453" s="607"/>
      <c r="E453" s="607"/>
      <c r="F453" s="806" t="s">
        <v>3206</v>
      </c>
      <c r="G453" s="704" t="s">
        <v>3189</v>
      </c>
      <c r="H453" s="607"/>
      <c r="I453" s="806" t="s">
        <v>3207</v>
      </c>
      <c r="J453" s="597" t="s">
        <v>2216</v>
      </c>
      <c r="K453" s="599">
        <v>1</v>
      </c>
      <c r="L453" s="807">
        <v>50</v>
      </c>
      <c r="M453" s="807">
        <v>46.2</v>
      </c>
      <c r="N453" s="607"/>
      <c r="O453" s="808" t="s">
        <v>3191</v>
      </c>
      <c r="P453" s="809"/>
      <c r="Q453" s="607"/>
      <c r="R453" s="600" t="s">
        <v>3208</v>
      </c>
      <c r="S453" s="600" t="s">
        <v>3209</v>
      </c>
      <c r="T453" s="575"/>
    </row>
    <row r="454" spans="1:20" ht="18.75" customHeight="1">
      <c r="A454" s="575" t="s">
        <v>3186</v>
      </c>
      <c r="B454" s="575" t="s">
        <v>3187</v>
      </c>
      <c r="C454" s="576">
        <v>42675</v>
      </c>
      <c r="D454" s="607"/>
      <c r="E454" s="607"/>
      <c r="F454" s="806" t="s">
        <v>3210</v>
      </c>
      <c r="G454" s="704" t="s">
        <v>3189</v>
      </c>
      <c r="H454" s="607"/>
      <c r="I454" s="806" t="s">
        <v>3211</v>
      </c>
      <c r="J454" s="597" t="s">
        <v>2216</v>
      </c>
      <c r="K454" s="599">
        <v>1</v>
      </c>
      <c r="L454" s="807">
        <v>42</v>
      </c>
      <c r="M454" s="807">
        <v>35.700000000000003</v>
      </c>
      <c r="N454" s="607"/>
      <c r="O454" s="808" t="s">
        <v>3191</v>
      </c>
      <c r="P454" s="809"/>
      <c r="Q454" s="607"/>
      <c r="R454" s="600" t="s">
        <v>3212</v>
      </c>
      <c r="S454" s="600" t="s">
        <v>3213</v>
      </c>
      <c r="T454" s="575"/>
    </row>
    <row r="455" spans="1:20" ht="18.75" customHeight="1">
      <c r="A455" s="575" t="s">
        <v>3186</v>
      </c>
      <c r="B455" s="575" t="s">
        <v>3187</v>
      </c>
      <c r="C455" s="576">
        <v>42675</v>
      </c>
      <c r="D455" s="607"/>
      <c r="E455" s="607"/>
      <c r="F455" s="806" t="s">
        <v>3214</v>
      </c>
      <c r="G455" s="704" t="s">
        <v>3189</v>
      </c>
      <c r="H455" s="607"/>
      <c r="I455" s="806" t="s">
        <v>3215</v>
      </c>
      <c r="J455" s="597" t="s">
        <v>2216</v>
      </c>
      <c r="K455" s="599">
        <v>1</v>
      </c>
      <c r="L455" s="807">
        <v>465</v>
      </c>
      <c r="M455" s="807">
        <v>434.70000000000005</v>
      </c>
      <c r="N455" s="607"/>
      <c r="O455" s="808" t="s">
        <v>3191</v>
      </c>
      <c r="P455" s="809"/>
      <c r="Q455" s="607"/>
      <c r="R455" s="806" t="s">
        <v>3216</v>
      </c>
      <c r="S455" s="600" t="s">
        <v>3217</v>
      </c>
      <c r="T455" s="575"/>
    </row>
    <row r="456" spans="1:20" ht="18.75" customHeight="1">
      <c r="A456" s="575" t="s">
        <v>3186</v>
      </c>
      <c r="B456" s="575" t="s">
        <v>3187</v>
      </c>
      <c r="C456" s="576">
        <v>42675</v>
      </c>
      <c r="D456" s="607"/>
      <c r="E456" s="607"/>
      <c r="F456" s="806" t="s">
        <v>3218</v>
      </c>
      <c r="G456" s="704" t="s">
        <v>3189</v>
      </c>
      <c r="H456" s="607"/>
      <c r="I456" s="806" t="s">
        <v>3219</v>
      </c>
      <c r="J456" s="597" t="s">
        <v>2216</v>
      </c>
      <c r="K456" s="599">
        <v>1</v>
      </c>
      <c r="L456" s="807">
        <v>20</v>
      </c>
      <c r="M456" s="807">
        <v>15.75</v>
      </c>
      <c r="N456" s="607"/>
      <c r="O456" s="808" t="s">
        <v>3191</v>
      </c>
      <c r="P456" s="809"/>
      <c r="Q456" s="607"/>
      <c r="R456" s="806" t="s">
        <v>3220</v>
      </c>
      <c r="S456" s="600" t="s">
        <v>3221</v>
      </c>
      <c r="T456" s="57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Dell Desktops</vt:lpstr>
      <vt:lpstr>Dell Laptops</vt:lpstr>
      <vt:lpstr>HP Desktops</vt:lpstr>
      <vt:lpstr>HP Laptops</vt:lpstr>
      <vt:lpstr>Monitors</vt:lpstr>
      <vt:lpstr>Breakdown By Sub-Category</vt:lpstr>
      <vt:lpstr>Breakdown Per Contract</vt:lpstr>
      <vt:lpstr>Reference Sheet</vt:lpstr>
      <vt:lpstr>'Dell Desktops'!Print_Area</vt:lpstr>
      <vt:lpstr>'Dell Laptops'!Print_Area</vt:lpstr>
      <vt:lpstr>'HP Desktops'!Print_Area</vt:lpstr>
      <vt:lpstr>'HP Laptops'!Print_Area</vt:lpstr>
      <vt:lpstr>Monitors!Print_Area</vt:lpstr>
      <vt:lpstr>'Dell Desktops'!Print_Titles</vt:lpstr>
      <vt:lpstr>'Dell Laptops'!Print_Titles</vt:lpstr>
      <vt:lpstr>'HP Desktops'!Print_Titles</vt:lpstr>
      <vt:lpstr>'HP Laptops'!Print_Titles</vt:lpstr>
      <vt:lpstr>Monitors!Print_Titles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Deborah Chu</dc:creator>
  <cp:lastModifiedBy>KPMG</cp:lastModifiedBy>
  <cp:lastPrinted>2017-02-17T01:24:57Z</cp:lastPrinted>
  <dcterms:created xsi:type="dcterms:W3CDTF">2017-02-17T00:47:23Z</dcterms:created>
  <dcterms:modified xsi:type="dcterms:W3CDTF">2017-02-21T21:10:41Z</dcterms:modified>
</cp:coreProperties>
</file>