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TMAngulo_ADPQ\RFI\New Request for Interest (RFI)\RFI Final for Release\"/>
    </mc:Choice>
  </mc:AlternateContent>
  <bookViews>
    <workbookView xWindow="0" yWindow="0" windowWidth="28800" windowHeight="11235"/>
  </bookViews>
  <sheets>
    <sheet name="Dell Desktops" sheetId="1" r:id="rId1"/>
    <sheet name="Dell Laptops" sheetId="2" r:id="rId2"/>
    <sheet name="HP Desktops" sheetId="7" r:id="rId3"/>
    <sheet name="HP Laptops" sheetId="4" r:id="rId4"/>
    <sheet name="Monitors" sheetId="6" r:id="rId5"/>
  </sheets>
  <definedNames>
    <definedName name="_xlnm.Print_Area" localSheetId="0">'Dell Desktops'!$A$1:$K$129</definedName>
    <definedName name="_xlnm.Print_Area" localSheetId="1">'Dell Laptops'!$A$1:$L$134</definedName>
    <definedName name="_xlnm.Print_Area" localSheetId="2">'HP Desktops'!$A$1:$L$114</definedName>
    <definedName name="_xlnm.Print_Area" localSheetId="3">'HP Laptops'!$A$1:$L$96</definedName>
    <definedName name="_xlnm.Print_Area" localSheetId="4">Monitors!$A$1:$L$25</definedName>
    <definedName name="_xlnm.Print_Titles" localSheetId="0">'Dell Desktops'!$1:$1</definedName>
    <definedName name="_xlnm.Print_Titles" localSheetId="1">'Dell Laptops'!$1:$1</definedName>
    <definedName name="_xlnm.Print_Titles" localSheetId="2">'HP Desktops'!$7:$7</definedName>
    <definedName name="_xlnm.Print_Titles" localSheetId="3">'HP Laptops'!$1:$1</definedName>
    <definedName name="_xlnm.Print_Titles" localSheetId="4">Monitors!$1:$1</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6" l="1"/>
  <c r="J5" i="6"/>
  <c r="J6" i="6"/>
  <c r="J7" i="6"/>
  <c r="J8" i="6"/>
  <c r="J9" i="6"/>
  <c r="J13" i="6"/>
  <c r="J14" i="6"/>
  <c r="J15" i="6"/>
  <c r="J20" i="6"/>
  <c r="J94" i="4"/>
  <c r="J93" i="4"/>
  <c r="J92" i="4"/>
  <c r="J91" i="4"/>
  <c r="J88" i="4"/>
  <c r="J87" i="4"/>
  <c r="J85" i="4"/>
  <c r="J84" i="4"/>
  <c r="J83" i="4"/>
  <c r="J82" i="4"/>
  <c r="J81"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5" i="4"/>
  <c r="J24" i="4"/>
  <c r="J23" i="4"/>
  <c r="J22" i="4"/>
  <c r="J21" i="4"/>
  <c r="J20" i="4"/>
  <c r="J17" i="4"/>
  <c r="J15" i="4"/>
  <c r="J10" i="4"/>
  <c r="J133" i="2"/>
  <c r="J132" i="2"/>
  <c r="J131" i="2"/>
  <c r="J130" i="2"/>
  <c r="J129" i="2"/>
  <c r="J128" i="2"/>
  <c r="J127" i="2"/>
  <c r="J126" i="2"/>
  <c r="J125" i="2"/>
  <c r="J123" i="2"/>
  <c r="J122" i="2"/>
  <c r="J121" i="2"/>
  <c r="J120" i="2"/>
  <c r="J119" i="2"/>
  <c r="J118" i="2"/>
  <c r="J117" i="2"/>
  <c r="J116" i="2"/>
  <c r="J115" i="2"/>
  <c r="J114" i="2"/>
  <c r="J113" i="2"/>
  <c r="J112" i="2"/>
  <c r="J111" i="2"/>
  <c r="J110" i="2"/>
  <c r="J109" i="2"/>
  <c r="J108"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1" i="2"/>
  <c r="J9" i="2"/>
  <c r="J8" i="2"/>
  <c r="J6" i="2"/>
  <c r="J4" i="2"/>
  <c r="J3" i="2"/>
  <c r="I115" i="1"/>
  <c r="I114" i="1"/>
  <c r="I111" i="1"/>
  <c r="I97" i="1"/>
  <c r="I96" i="1"/>
  <c r="I50" i="1"/>
  <c r="I10" i="1"/>
</calcChain>
</file>

<file path=xl/sharedStrings.xml><?xml version="1.0" encoding="utf-8"?>
<sst xmlns="http://schemas.openxmlformats.org/spreadsheetml/2006/main" count="3190" uniqueCount="1194">
  <si>
    <t>Contract Line Item Number (CLIN)</t>
  </si>
  <si>
    <t>Manufacturer Part Number (OEM #)</t>
  </si>
  <si>
    <t>Manufacturer (OEM)</t>
  </si>
  <si>
    <t>SKU # / Item #</t>
  </si>
  <si>
    <t>Item Description</t>
  </si>
  <si>
    <t>Unit of Measure</t>
  </si>
  <si>
    <t>Quantity in 
Unit of Measure
(If Applicable)</t>
  </si>
  <si>
    <t>List Price/MSRP</t>
  </si>
  <si>
    <t>Contract Unit Price</t>
  </si>
  <si>
    <t>Contract Discount</t>
  </si>
  <si>
    <t xml:space="preserve"> Category</t>
  </si>
  <si>
    <t>CONFIGURATION (HARDWARE)</t>
  </si>
  <si>
    <t>100d</t>
  </si>
  <si>
    <t>210-AFXK</t>
  </si>
  <si>
    <t>DELL</t>
  </si>
  <si>
    <t>Standard-Dell Optiplex 3040 SFF – Core i5-6500, 3.20GHz, 4GB 1DIMM 1600MHz DDR3L, Windows 7 Pro (32/64 bit), integrated Intel HD Graphics, DVD+/- RW, 500GB SATA 7200rpm, USB Optical Wheel Mouse, USB Keyboard, 3-Year Next Business Day On-Site Warranty</t>
  </si>
  <si>
    <t>EACH</t>
  </si>
  <si>
    <t>Standard Desktop Hardware</t>
  </si>
  <si>
    <t>102d</t>
  </si>
  <si>
    <t>210-AFXL</t>
  </si>
  <si>
    <t>Standard-Dell Optiplex 3040 MT – Core i5-6500, 3.20GHz, 4GB 1DIMM 1600MHz DDR3L, Windows 7 Pro (32/64 bit), integrated Intel HD Graphics 530, DVD+/- RW, 500GB SATA 7200rpm, USB Optical Wheel Mouse, USB Keyboard, 3-Year Next Business Day On-Site Warranty</t>
  </si>
  <si>
    <t>106a</t>
  </si>
  <si>
    <t>210-AFXJ</t>
  </si>
  <si>
    <t>Standard-Dell Optiplex 3040 Micro – Core i5-6500T, 2.5GHz, 4GB 1DIMM 1600MHz DDR3L, Windows 7 Pro (32/64 bit), integrated Intel HD Graphics 530, 500GB SATA 7200rpm, USB Optical Wheel Mouse, USB Keyboard, 3-Year Next Business Day On-Site Warranty</t>
  </si>
  <si>
    <t>200c</t>
  </si>
  <si>
    <t>210-AFIF</t>
  </si>
  <si>
    <t xml:space="preserve">Power-Dell Optiplex 5040 SFF - Core i7-6700, 3.4GHz, 8GB 2 DIMMs 1600Mhz DDR3L, Windows 7 Pro (64-bit), integrated Intel HD Graphics, DVD +/- RW, 500GB SATA II 7200RPM, USB Optical Wheel Mouse, USB Keyboard, 90% Efficient Power Supply, 3-Year Next Business Day On-Site Warranty </t>
  </si>
  <si>
    <t>Power Desktop Hardware</t>
  </si>
  <si>
    <t>202c</t>
  </si>
  <si>
    <t>210-AFID</t>
  </si>
  <si>
    <t xml:space="preserve">Power-Dell Optiplex 5040 MT - Core i7-6700, 3.4GHz, 8GB 2 DIMMs 1600Mhz DDR3L, Windows 7 Pro (64-bit), integrated Intel HD Graphics, DVD +/- RW, 500GB SATA II 7200RPM, USB Optical Wheel Mouse, USB Keyboard, 90% Efficient Power Supply, 3-Year Next Business Day On-Site Warranty </t>
  </si>
  <si>
    <t>203a</t>
  </si>
  <si>
    <t>210-AFGG</t>
  </si>
  <si>
    <t xml:space="preserve">Power-Dell Optiplex 7040 Micro - Core i7-6700T, 2.8GHz, 8GB 2 DIMMs 2133Mhz DDR4, Windows 7 Pro (64-bit), integrated Intel 530 Graphics, 500GB SATA II 7200RPM, USB Optical Wheel Mouse, USB Keyboard, 3-Year Next Business Day On-Site Warranty </t>
  </si>
  <si>
    <t>Each</t>
  </si>
  <si>
    <t>300c</t>
  </si>
  <si>
    <t>210-ACQM</t>
  </si>
  <si>
    <t>Workstation - Dell Precision T5810 - Four Core E5-1607 v3 (4C, 3.1GHz, 10M, 140W), 16GB DDR4 RDIMM 2133MHz, Windows 7 Po, SP1, 64-bit, NVIDIA® Quadro® K620 2GB (DP, DL-DVI-I) (1 DP to SL-DVI adapter), 16X DVD+/-RW Drive, 900GB 2.5" SAS (10,000 RPM), USB Optical Wheel Mouse, USB Keyboard, 3- Year Next Business Day On-Site Warranty</t>
  </si>
  <si>
    <t>Workstation Hardware</t>
  </si>
  <si>
    <t>400a</t>
  </si>
  <si>
    <t>909686-51L</t>
  </si>
  <si>
    <t>Thin Client - Dell Wyse Z90D7 - Dual Core 1.65GHz, 2GB 1600MHz DDR3, Windows Embedded Std 7, USB Keyboard, PS/2 Optical Mouse, 3-Year Limited Hardware Warranty on-site</t>
  </si>
  <si>
    <t>Thin Client Hardware</t>
  </si>
  <si>
    <t>430a</t>
  </si>
  <si>
    <t>210-AFGK</t>
  </si>
  <si>
    <t xml:space="preserve">Power-Dell Optiplex 7040 SFF - Core i7-6700, 3.4GHz, 8GB 2 DIMMs 1600Mhz DDR4, Windows 7 Pro (64-bit), integrated Intel HD Graphics, DVD +/- RW, 500GB SATA II 7200RPM, USB Optical Wheel Mouse, USB Keyboard, 90% Efficient Power Supply, 3-Year Next Business Day On-Site Warranty </t>
  </si>
  <si>
    <t>500d</t>
  </si>
  <si>
    <t>210-AFLX, 575-BHQ</t>
  </si>
  <si>
    <t>210-AFLX</t>
  </si>
  <si>
    <t>All-in-One - Dell Optiplex 7440 AIO - Core i5-6500 3.2GHz, 4GB DDR4 1DIMM 2133MHz, Windows Pro 64-bit, Intel integrated HD Graphics, DVD+/- RW, 500GB SATA III 7200RPM, USB Optical Wheel Mouse, USB Keyboard, 23" Widescreen LED touchscreen monitor, 3-Year Next Business Day On-Site Warranty</t>
  </si>
  <si>
    <t>All in One Hardware</t>
  </si>
  <si>
    <t xml:space="preserve">OPTION UPGRADES </t>
  </si>
  <si>
    <t>1002c</t>
  </si>
  <si>
    <t>370-ACLY</t>
  </si>
  <si>
    <t>8GB (1x8GB) 1600MHz DDR3L Memory</t>
  </si>
  <si>
    <t>Standard Desktop Options Upgrades</t>
  </si>
  <si>
    <t>1003c</t>
  </si>
  <si>
    <t>490-BCYL</t>
  </si>
  <si>
    <t>AMD Radeon™ R5 340X (2GB DP/DVI-I)</t>
  </si>
  <si>
    <t>1005b</t>
  </si>
  <si>
    <t>400-AIOY</t>
  </si>
  <si>
    <t>3.5 1TB 7200rpm HDD</t>
  </si>
  <si>
    <t>1006b</t>
  </si>
  <si>
    <t>470-ABLQ, 555-BCMT</t>
  </si>
  <si>
    <t>Intel® Dual Band Wireless 8260 (802.11ac) + Bluetooth</t>
  </si>
  <si>
    <t>1007b</t>
  </si>
  <si>
    <t>429-AAVN</t>
  </si>
  <si>
    <t>8x DVD-ROM 9.5mm Optical Disk Drive</t>
  </si>
  <si>
    <t>1008a</t>
  </si>
  <si>
    <t>A4051228</t>
  </si>
  <si>
    <t>Comfort wave  Ergonomic keyboard</t>
  </si>
  <si>
    <t>1009b</t>
  </si>
  <si>
    <t>A7055994</t>
  </si>
  <si>
    <t>Performance Ergonomic mouse mx</t>
  </si>
  <si>
    <t>1010a</t>
  </si>
  <si>
    <t>A6107465</t>
  </si>
  <si>
    <t>K360 wireless keyboard</t>
  </si>
  <si>
    <t>1011b</t>
  </si>
  <si>
    <t>A6024088</t>
  </si>
  <si>
    <t>Wireless mouse M525</t>
  </si>
  <si>
    <t>1012b</t>
  </si>
  <si>
    <t>A5950984</t>
  </si>
  <si>
    <t>Jabra UC Voice 150 USB Duo. Headband INL</t>
  </si>
  <si>
    <t>1013a</t>
  </si>
  <si>
    <t>313-7362</t>
  </si>
  <si>
    <t>AX210 USB Stereo Speakers WW, I/S/X DT C</t>
  </si>
  <si>
    <t>1014c</t>
  </si>
  <si>
    <t>A3881047</t>
  </si>
  <si>
    <t>H110 2 Stereo Headset</t>
  </si>
  <si>
    <t>1015a</t>
  </si>
  <si>
    <t>A3793590</t>
  </si>
  <si>
    <t>6 ft DVI-D Single Link Digital Video Monitor Cable w/ Audio</t>
  </si>
  <si>
    <t>1016b</t>
  </si>
  <si>
    <t>470-AANH</t>
  </si>
  <si>
    <t>DisplayPort 1.1 Male to DVI-D Male Black Cable - 6.5 ft</t>
  </si>
  <si>
    <t>1017b</t>
  </si>
  <si>
    <t>470-AANW</t>
  </si>
  <si>
    <t>DiplayPort to DVI (Dual-Link)</t>
  </si>
  <si>
    <t>1019c</t>
  </si>
  <si>
    <t>370-ACMQ</t>
  </si>
  <si>
    <t>16GB (2x8GB) 1600MHz DDR3L Memory (5040)</t>
  </si>
  <si>
    <t>Power Desktop Options Upgrades</t>
  </si>
  <si>
    <t>1020c</t>
  </si>
  <si>
    <t>490-BCPG</t>
  </si>
  <si>
    <t>1021c</t>
  </si>
  <si>
    <t>490-BCPF</t>
  </si>
  <si>
    <t>AMD Radeon™ R7 350X, 4GB, HH (DP, SL-DVI-I)</t>
  </si>
  <si>
    <t>1022c</t>
  </si>
  <si>
    <t>3.5 inch 1TB 7200rpm Hard Disk Drive</t>
  </si>
  <si>
    <t>1023c</t>
  </si>
  <si>
    <t>400-AIRX</t>
  </si>
  <si>
    <t>128GB SATA Solid State Drive</t>
  </si>
  <si>
    <t>1024c</t>
  </si>
  <si>
    <t xml:space="preserve">400-AIRY </t>
  </si>
  <si>
    <t>256GB PCIe Solid State Drive</t>
  </si>
  <si>
    <t>1026d</t>
  </si>
  <si>
    <t>1027d</t>
  </si>
  <si>
    <t>631-AASS</t>
  </si>
  <si>
    <t>Upgrade to Intel Standard Manageability</t>
  </si>
  <si>
    <t>1028d</t>
  </si>
  <si>
    <t>1030b</t>
  </si>
  <si>
    <t>338-BFJW</t>
  </si>
  <si>
    <t>Intel® Xeon® Processor E5-1620 v3 (Quad Core HT, 3.7 GHz Turbo, 10 MB)</t>
  </si>
  <si>
    <t xml:space="preserve"> Workstation Options Upgrades</t>
  </si>
  <si>
    <t>1031b</t>
  </si>
  <si>
    <t>338-BFJV</t>
  </si>
  <si>
    <t>Intel® Xeon® Processor E5-1660 v3 (Six Core HT, 3.5 GHz Turbo, 12 MB)</t>
  </si>
  <si>
    <t>1033b</t>
  </si>
  <si>
    <t>370-ABUP</t>
  </si>
  <si>
    <t>32GB (4x8GB) 1866MHz DDR3 ECC RDIMM</t>
  </si>
  <si>
    <t>1034b</t>
  </si>
  <si>
    <t>490-BCCO</t>
  </si>
  <si>
    <t>NVIDIA® Quadro® K4200 4GB (2 DP, DL-DVI-I) (1 DP to SL-DVI adapter)</t>
  </si>
  <si>
    <t>1035b</t>
  </si>
  <si>
    <t>400-AETZ</t>
  </si>
  <si>
    <t>900GB 2.5inch SAS (10.000 Rpm) Hard Drive</t>
  </si>
  <si>
    <t>1037b</t>
  </si>
  <si>
    <t>400-AETZ, 401-AALE</t>
  </si>
  <si>
    <t>2x900GB 2.5inch SAS (10.000 Rpm) Hard Drive</t>
  </si>
  <si>
    <t>1040b</t>
  </si>
  <si>
    <t>400-AECP</t>
  </si>
  <si>
    <t>256GB 2.5inch Serial ATA Solid State Drive</t>
  </si>
  <si>
    <t>1041b</t>
  </si>
  <si>
    <t>400-AECQ</t>
  </si>
  <si>
    <t>512GB 2.5inch Serial ATA Solid State Drive</t>
  </si>
  <si>
    <t>1042b</t>
  </si>
  <si>
    <t>540-BBHC</t>
  </si>
  <si>
    <t xml:space="preserve">Intel® X540-T2 10GbE NIC, Dual Port, Copper </t>
  </si>
  <si>
    <t>1043b</t>
  </si>
  <si>
    <t>555-BBGR</t>
  </si>
  <si>
    <t>Dell Wireless 1540 802.11 a/g/n PCIe</t>
  </si>
  <si>
    <t>1044b</t>
  </si>
  <si>
    <t>429-AAPD</t>
  </si>
  <si>
    <t>8x Slimline DVD-ROM Drive</t>
  </si>
  <si>
    <t>1045B</t>
  </si>
  <si>
    <t>429-AAUX</t>
  </si>
  <si>
    <t>Dell External USB Slim DVD+/-RW Optical Drive</t>
  </si>
  <si>
    <t>Thin Client Options Upgrades</t>
  </si>
  <si>
    <t>A4049069</t>
  </si>
  <si>
    <t>A7287839</t>
  </si>
  <si>
    <t>KINGSTON DATATRAVELER G4 - USB-FLASHSTAS</t>
  </si>
  <si>
    <t>1048b</t>
  </si>
  <si>
    <t>A6188150</t>
  </si>
  <si>
    <t>WYSE Displayport (M) TO DVI-D (F) adapter</t>
  </si>
  <si>
    <t>1049c</t>
  </si>
  <si>
    <t>338-BHUG</t>
  </si>
  <si>
    <t>Intel® Core™ i5-6600 Processor (Quad Core, 6MB, 4T, 3.3GHz, 65W)</t>
  </si>
  <si>
    <t>All In One Options Upgrades</t>
  </si>
  <si>
    <t>1050c</t>
  </si>
  <si>
    <t>338-BHUH</t>
  </si>
  <si>
    <t xml:space="preserve"> Intel® Core™ i7-6700 Processor (Quad Core, 8MB, 8T, 3.4GHz, 65W)</t>
  </si>
  <si>
    <t>1051c</t>
  </si>
  <si>
    <t xml:space="preserve"> 370-ACHX</t>
  </si>
  <si>
    <t>8GB (2x4G) 2133MHz DDR4 Memory</t>
  </si>
  <si>
    <t>1054c</t>
  </si>
  <si>
    <t xml:space="preserve">400-AMPC </t>
  </si>
  <si>
    <t xml:space="preserve"> 400-AMPC </t>
  </si>
  <si>
    <t>M.2 128GB SATA Solid State Drive</t>
  </si>
  <si>
    <t>1055c</t>
  </si>
  <si>
    <t>631-AAUF</t>
  </si>
  <si>
    <t>Intel® vPro Technology Enabled</t>
  </si>
  <si>
    <t>1056c</t>
  </si>
  <si>
    <t xml:space="preserve"> 429-AAWE</t>
  </si>
  <si>
    <t>1057a</t>
  </si>
  <si>
    <t>MS - Display cable - DVI-D M - DVI-D M - 6.6 ft  ( included in the 22" widescreen monitor)</t>
  </si>
  <si>
    <t>Monitor Option/Upgrades</t>
  </si>
  <si>
    <t>1058b</t>
  </si>
  <si>
    <t>A7639742</t>
  </si>
  <si>
    <t>C2G 2M Displayport CBL W/ latches</t>
  </si>
  <si>
    <t>1059a</t>
  </si>
  <si>
    <t>575-BBHE</t>
  </si>
  <si>
    <t>Dell OptiPlex Micro AIO Stand</t>
  </si>
  <si>
    <t>Micro Desktop Options</t>
  </si>
  <si>
    <t>1060a</t>
  </si>
  <si>
    <t>575-BBHC</t>
  </si>
  <si>
    <t>Opti Micro VESA Mount</t>
  </si>
  <si>
    <t>1061a</t>
  </si>
  <si>
    <t>575-BBHF</t>
  </si>
  <si>
    <t>Opti Micro Dual VESA Mount</t>
  </si>
  <si>
    <t>1062a</t>
  </si>
  <si>
    <t>332-1236</t>
  </si>
  <si>
    <t>Dell Dual Monitor Stand</t>
  </si>
  <si>
    <t>1063a</t>
  </si>
  <si>
    <t>575-BBHH</t>
  </si>
  <si>
    <t>Opti Micro Console</t>
  </si>
  <si>
    <t>1064a</t>
  </si>
  <si>
    <t>382-BBDP</t>
  </si>
  <si>
    <t>2nd Display Port (Only 7040 Micro)</t>
  </si>
  <si>
    <t>338-BHUU</t>
  </si>
  <si>
    <t>Intel® Core™ i7-6700T Processor (Quad Core, 8MB, 8T, 2.8GHz, 35W)(3040MFF)</t>
  </si>
  <si>
    <t>Micro Standard Desktop Upgrades</t>
  </si>
  <si>
    <t>370-AAMU</t>
  </si>
  <si>
    <t>16GB (2x8GB) 1600MHz DDR3 Non-ECC(3040MFF)</t>
  </si>
  <si>
    <t xml:space="preserve"> 370-AAML</t>
  </si>
  <si>
    <t>8GB (2x4GB) 1600MHz DDR3L Memory(3040MFF)</t>
  </si>
  <si>
    <t>400-AJKT</t>
  </si>
  <si>
    <t>2.5inch 128GB SSD(3040MFF)</t>
  </si>
  <si>
    <t xml:space="preserve">338-BHUH </t>
  </si>
  <si>
    <t>Intel® Core™ i7-6700 Processor (Quad Core, 8MB, 8T, 3.4GHz, 65W)</t>
  </si>
  <si>
    <t>16GB (2x8GB) 1600MHz DDR3L Memory</t>
  </si>
  <si>
    <t xml:space="preserve">400-AJKS 
</t>
  </si>
  <si>
    <t xml:space="preserve">400-AJKS </t>
  </si>
  <si>
    <t>2.5 128GB SSD</t>
  </si>
  <si>
    <t xml:space="preserve">400-AJCK </t>
  </si>
  <si>
    <t>256GB Solid State Drive</t>
  </si>
  <si>
    <t xml:space="preserve"> 490-BCYM</t>
  </si>
  <si>
    <t>AMD Radeon™ R7 350X, 4GB (DP, SL-DVI-I)</t>
  </si>
  <si>
    <t>421-9983, 954-3463</t>
  </si>
  <si>
    <t>DDPE Enterprise Edition License + ProSupport for Software 3 Year</t>
  </si>
  <si>
    <t xml:space="preserve">Standard Desktop Options Upgrades </t>
  </si>
  <si>
    <t>400-AHZI</t>
  </si>
  <si>
    <t>2.5 inch 1TB 7200rpm Hard Disk Drive (7040 Micro)</t>
  </si>
  <si>
    <t>370-ACMR</t>
  </si>
  <si>
    <t>Add 8GB, 16GB total (2x8G) 2133MHz DDR4 Memory (7040 Micro)</t>
  </si>
  <si>
    <t xml:space="preserve">338-BHUF 
</t>
  </si>
  <si>
    <t xml:space="preserve">338-BHUF </t>
  </si>
  <si>
    <t>Intel® Core™ i5-6500 Processor (Quad Core, 6MB, 4T, 3.2GHz, 65W)</t>
  </si>
  <si>
    <t>338-BHUS</t>
  </si>
  <si>
    <t>Intel® Core™ i5-6500T Processor (Quad Core, 6MB, 4T, 2.5GHz, 35W) (7040 Micro)</t>
  </si>
  <si>
    <t>370-ACKD</t>
  </si>
  <si>
    <t>16GB (2x8G) 2133MHz DDR4 Memory (7040)</t>
  </si>
  <si>
    <t>370-ACKC</t>
  </si>
  <si>
    <t>32GB (4x8G) 2133MHz DDR4 Memory</t>
  </si>
  <si>
    <t xml:space="preserve">400-AIRW </t>
  </si>
  <si>
    <t>2.5 inch 500GB 7200rpm OPAL 2.0 FIPS Self Encrypting Hard Disk Drive</t>
  </si>
  <si>
    <t xml:space="preserve">400-AJCL </t>
  </si>
  <si>
    <t>512GB PCIe Solid State Drive</t>
  </si>
  <si>
    <t>490-BCQT</t>
  </si>
  <si>
    <t>AMD R5 340X 2GB (DP, DVI)  (5040 MINITOWER)</t>
  </si>
  <si>
    <t>325-BBQT</t>
  </si>
  <si>
    <t>Secure Cable Cover, SFF</t>
  </si>
  <si>
    <t>325-BBTM</t>
  </si>
  <si>
    <t>Secure Cable Cover, MT</t>
  </si>
  <si>
    <t>370-ACHX</t>
  </si>
  <si>
    <t>370-ACHW</t>
  </si>
  <si>
    <t>16GB (2x8G) 2133MHz DDR4 Memory (7440 AIO)</t>
  </si>
  <si>
    <t xml:space="preserve">400-AKYB </t>
  </si>
  <si>
    <t>400-AHIF</t>
  </si>
  <si>
    <t>2.5 inch 512GB SATA Solid State Drive</t>
  </si>
  <si>
    <t>400-AHZH</t>
  </si>
  <si>
    <t>2.5 inch 500GB 7200rpm FIPS Certified Self-Encrypting Hard Drive</t>
  </si>
  <si>
    <t>391-BCNF, 490-BCTH</t>
  </si>
  <si>
    <t>4K TOUCH LCD</t>
  </si>
  <si>
    <t xml:space="preserve">MONITOR OPTION UPGRADES </t>
  </si>
  <si>
    <t>1800b</t>
  </si>
  <si>
    <t>858-BBCU</t>
  </si>
  <si>
    <t>P2016 19.5" WideScreen Monitor</t>
  </si>
  <si>
    <t>Monitor Options Upgrades</t>
  </si>
  <si>
    <t>1801a</t>
  </si>
  <si>
    <t>TD2220</t>
  </si>
  <si>
    <t>VIEWSONIC</t>
  </si>
  <si>
    <t>22" Touchscreen monitor</t>
  </si>
  <si>
    <t>1802a</t>
  </si>
  <si>
    <t>320-9704</t>
  </si>
  <si>
    <t>P2213 22" Widescreen Monitor</t>
  </si>
  <si>
    <t>1803c</t>
  </si>
  <si>
    <t>320-9794</t>
  </si>
  <si>
    <t>P2414H 24" Widescreen  Monitor</t>
  </si>
  <si>
    <t>SERVICE OPTION UPGRADES</t>
  </si>
  <si>
    <t>2000b</t>
  </si>
  <si>
    <t>997-8533, 997-8536</t>
  </si>
  <si>
    <t>4 Year Basic Hardware Service with 4 Year NBD on-site</t>
  </si>
  <si>
    <t>Power Desktop Service O/U</t>
  </si>
  <si>
    <t>2001b</t>
  </si>
  <si>
    <t>997-8538, 997-8533</t>
  </si>
  <si>
    <t>5 Year Basic Hardware Service with NBD on-site</t>
  </si>
  <si>
    <t>2002b</t>
  </si>
  <si>
    <t>984-0092</t>
  </si>
  <si>
    <t>Keep Your Hard Drive, 3 Years</t>
  </si>
  <si>
    <t>Standard Desktop Service O/U</t>
  </si>
  <si>
    <t>2003a</t>
  </si>
  <si>
    <t>981-3953</t>
  </si>
  <si>
    <t>Keep Your Hard Drive, 4 Years</t>
  </si>
  <si>
    <t>2004a</t>
  </si>
  <si>
    <t>980-7554</t>
  </si>
  <si>
    <t>Keep Your Hard Drive, 5 Years</t>
  </si>
  <si>
    <t>2005a</t>
  </si>
  <si>
    <t>983-7873, 986-4872</t>
  </si>
  <si>
    <t>Upgrade 4 Year Warranty Exchange Replacement</t>
  </si>
  <si>
    <t>Monitor Service O/U</t>
  </si>
  <si>
    <t>2006a</t>
  </si>
  <si>
    <t>983-1324</t>
  </si>
  <si>
    <t>Upgrade 5 Year Warranty Exchange Replacement</t>
  </si>
  <si>
    <t>2007b</t>
  </si>
  <si>
    <t>997-7166, 997-7163</t>
  </si>
  <si>
    <t>4 Year Basic Hardware Service with 4 Year NBD Limited Onsite Service After Remote Diagnosis</t>
  </si>
  <si>
    <t>2008b</t>
  </si>
  <si>
    <t>997-7163, 997-7168</t>
  </si>
  <si>
    <t>5 Year Basic Hardware Service with 5 Year NBD Limited Onsite Service After Remote Diagnosis</t>
  </si>
  <si>
    <t>2009a</t>
  </si>
  <si>
    <t>984-1772</t>
  </si>
  <si>
    <t>2010a</t>
  </si>
  <si>
    <t>981-5573</t>
  </si>
  <si>
    <t>2011a</t>
  </si>
  <si>
    <t>980-9194</t>
  </si>
  <si>
    <t>2012c</t>
  </si>
  <si>
    <t>803-8591, 803-8583</t>
  </si>
  <si>
    <t>4 Year Basic Hardware Service with NBD on-site</t>
  </si>
  <si>
    <t>2013c</t>
  </si>
  <si>
    <t>803-8583, 803-8593</t>
  </si>
  <si>
    <t>5 Year Basic Hardware Service with 4 Year NBD on-site</t>
  </si>
  <si>
    <t>2014a</t>
  </si>
  <si>
    <t>A6047259</t>
  </si>
  <si>
    <t>VL 1 Year Silverchoice Renewal for Z-Class (same as 4 year Basic)</t>
  </si>
  <si>
    <t>Thin Client Service O/U</t>
  </si>
  <si>
    <t>2015a</t>
  </si>
  <si>
    <t>A6047260</t>
  </si>
  <si>
    <t>(2) VL 1 Year Silverchoice Renewal for Z-Class (same as a 5 year basic - but order quantity of 2)</t>
  </si>
  <si>
    <t>2016c</t>
  </si>
  <si>
    <t>997-6870, 997-6873</t>
  </si>
  <si>
    <t>4 Year Hardware Service with Onsite/In-Home Service After Remote Diagnosis</t>
  </si>
  <si>
    <t>All In One Service O/U</t>
  </si>
  <si>
    <t>2017d</t>
  </si>
  <si>
    <t>997-6870, 997-6875</t>
  </si>
  <si>
    <t>5 Year Hardware Service with Onsite/In-Home Service After Remote Diagnosis</t>
  </si>
  <si>
    <t>Power Desktop Service O/U 7040</t>
  </si>
  <si>
    <t>5 Year Basic Hardware Service with 5 Year NBD on-site</t>
  </si>
  <si>
    <t>VALUE ADDED SERVICES</t>
  </si>
  <si>
    <t>3000a</t>
  </si>
  <si>
    <t>TIG-INS-CPU</t>
  </si>
  <si>
    <t>TIG</t>
  </si>
  <si>
    <t>Installation Services</t>
  </si>
  <si>
    <t>VAS Standard Desktop</t>
  </si>
  <si>
    <t>3001a</t>
  </si>
  <si>
    <t>TIG-ATG-CPU</t>
  </si>
  <si>
    <t xml:space="preserve">Asset Tagging Services - Customer Provided Tags </t>
  </si>
  <si>
    <t>TIG-AIN-CPU</t>
  </si>
  <si>
    <t xml:space="preserve">Asset Information via Internet </t>
  </si>
  <si>
    <t>3003a</t>
  </si>
  <si>
    <t>TIG-IMG-CPU</t>
  </si>
  <si>
    <t xml:space="preserve">Imaging </t>
  </si>
  <si>
    <t>TIG-SWC-CPU</t>
  </si>
  <si>
    <t xml:space="preserve">Self-Warranty Certification </t>
  </si>
  <si>
    <t>TIG-DIS-CPU</t>
  </si>
  <si>
    <t xml:space="preserve">Take-Back Services </t>
  </si>
  <si>
    <t>Non-Core*</t>
  </si>
  <si>
    <t>TIG-DLG-CPU</t>
  </si>
  <si>
    <t xml:space="preserve">Deployments &amp; Logistics Services </t>
  </si>
  <si>
    <t>HOUR</t>
  </si>
  <si>
    <t>3007a</t>
  </si>
  <si>
    <t>TIG-EMG-CPU</t>
  </si>
  <si>
    <t>Emergency Services ( 4 hour response)</t>
  </si>
  <si>
    <t xml:space="preserve">365-1245, 365-1401 </t>
  </si>
  <si>
    <t>Absolute Computrace Complete 3YR License</t>
  </si>
  <si>
    <t>* Requires Approval from DGS/PD Contract Administrator</t>
  </si>
  <si>
    <t>UNSPSC Code
(Version 11)</t>
  </si>
  <si>
    <t>Manufacturer Part Number (OEM)</t>
  </si>
  <si>
    <t>New Item Description</t>
  </si>
  <si>
    <t>Category</t>
  </si>
  <si>
    <t>Standard Laptop Configuration</t>
  </si>
  <si>
    <t>210-AFTZ</t>
  </si>
  <si>
    <t>Standard - Dell Latitude E5470 - i5-6200U, 2.3GHz, 4GB DDR4-2133MHz 1DIMM, Windows 10 Pro 64-bit (Windows 7 Compatible), 500GB SATA II 7200RPM, Intel Integrated Graphics Card, 14.0" HD Widescreen, Integrated Wireless, Bluetooth,  4-Cell Battery, 3 -Year NBD Onsite Warranty</t>
  </si>
  <si>
    <t>Standard Laptop Config</t>
  </si>
  <si>
    <t>100e</t>
  </si>
  <si>
    <t>210-AFUD</t>
  </si>
  <si>
    <t>Standard - Dell Latitude E5570 - i5-6300U, 2.4GHz, 4GB DDR4-2133MHz 1DIMM, Windows 10 Pro 64-bit (Windows 7 Compatible), 500GB SATA II 7200RPM, Intel Integrated Graphics Card, 15.6" HD Widescreen, Integrated Wireless, Bluetooth,  4-Cell Battery, 3 -Year NBD Onsite Warranty</t>
  </si>
  <si>
    <t>Power Laptop Configuration</t>
  </si>
  <si>
    <t>200d</t>
  </si>
  <si>
    <t>210-AFTZP</t>
  </si>
  <si>
    <t>Power - Dell Latitude E5470 - i5-6200U, 2.3GHz, 8GB DDR4-2133MHz 2DIMM, Windows 10 Pro 64-bit (Windows 7 Compatible), 500GB SATA II 7200RPM, Intel Integrated Graphics Card, 14.0" HD Widescreen, Integrated Wireless, Bluetooth,  4-Cell Battery, 3 -Year NBD Onsite Warranty</t>
  </si>
  <si>
    <t>Power Laptop Config</t>
  </si>
  <si>
    <t>Ultralight Laptop Configuration</t>
  </si>
  <si>
    <t>300d</t>
  </si>
  <si>
    <t>210-AFTT</t>
  </si>
  <si>
    <t>Ultralight - Dell Latitude E7270 - i5-6200U, 2.3GHz, 4GB DDR4-2133MHz 1DIMM, Windows 10 Pro 64-bit (Windows 7 Compatible), 128GB SATA III Solid State HD, Intel Integrated Graphics Card, 12.5" HD Widescreen Integrated Wireless, Bluetooth, 4-Cell Battery, 3-Year NDB Onsite Warranty</t>
  </si>
  <si>
    <t>Ultralight Laptop Config</t>
  </si>
  <si>
    <t>300e</t>
  </si>
  <si>
    <t>210-AFQD</t>
  </si>
  <si>
    <t>Ultralight - Dell Latitude E7470 - i5-6200U, 2.3GHz, 4GB DDR4-2133MHz 1DIMM, Windows 10 Pro 64-bit  (Windows 7 Compatible), 128GB SATA III Solid State HD, Intel Integrated Graphics Card, 14" HD Widescreen Integrated Wireless, Bluetooth, 4-Cell Battery, 3-Year NDB Onsite Warranty</t>
  </si>
  <si>
    <t>Mobile Workstation Configuration-</t>
  </si>
  <si>
    <t>400d</t>
  </si>
  <si>
    <t>210-AFXM</t>
  </si>
  <si>
    <t>Mobile Workstation - Dell Mobile Precision 7510 - i7-6820HQ 2.7GHz Quad Core, 16GB DDR4 2133MHz 2DIMMS, Windows 10 Pro 64-bit (Windows 7 Compatible), 500GB SATA II 7200RPM, AMD FirePro™ W5170M w/2GB GDDR5, 15.6" HD Widescreen, Integrated Wireless, Bluetooth. 6-cell battery. 3-Year NBD Onsite Warranty</t>
  </si>
  <si>
    <t>Mobile Workstation Config</t>
  </si>
  <si>
    <t>Options/Upgrades</t>
  </si>
  <si>
    <t>451-BBUV</t>
  </si>
  <si>
    <t>6 Cell (91 Whr) Long Life Cycle Lithium Polymer battery</t>
  </si>
  <si>
    <t>Options/Upgrades
Mobile Workstation</t>
  </si>
  <si>
    <t>USB Powered External Speakers</t>
  </si>
  <si>
    <t>Options/Upgrades
All Laptops</t>
  </si>
  <si>
    <t>1008c</t>
  </si>
  <si>
    <t>USB External DVD+/-RW Drive</t>
  </si>
  <si>
    <t>Options/Upgrades
Standard and Ultralight Laptop</t>
  </si>
  <si>
    <t>1009c</t>
  </si>
  <si>
    <t>379-BCFY, 391-BCDQ</t>
  </si>
  <si>
    <t>Intel® Core™ i7-6600U (Dual Core, 2.6GHz, 4M cache, 15W) vPro</t>
  </si>
  <si>
    <t>Options/Upgrades
Power Laptop</t>
  </si>
  <si>
    <t>NA</t>
  </si>
  <si>
    <t>Add Integrated Microphone (INCLUDED IN BASE)</t>
  </si>
  <si>
    <t>1011a</t>
  </si>
  <si>
    <t>Options/Upgrades
Standard Laptop</t>
  </si>
  <si>
    <t>1012c</t>
  </si>
  <si>
    <t>346-BBPV</t>
  </si>
  <si>
    <t xml:space="preserve">Fingerprint Reader/Smartcard Reader </t>
  </si>
  <si>
    <t>Options/Upgrades
Ultralight Laptop</t>
  </si>
  <si>
    <t>1014b</t>
  </si>
  <si>
    <t>319-BBDT, 320-BBQV, 391-BCFG</t>
  </si>
  <si>
    <t>Add Integrated Microphone</t>
  </si>
  <si>
    <t>N/A</t>
  </si>
  <si>
    <t>Included in Base</t>
  </si>
  <si>
    <t>1016c</t>
  </si>
  <si>
    <t>370-ACDE</t>
  </si>
  <si>
    <t>Add 4Gb (8GB Total) 2x4GB, 2133MHz DDR4 Memory</t>
  </si>
  <si>
    <t>1017c</t>
  </si>
  <si>
    <t>338-BIFC</t>
  </si>
  <si>
    <t>Intel® Core™ i7-6920HQ (Quad Core 2.90GHz, 3.80GHz Turbo, 8MB 45W, w/Intel HD Graphics 530)</t>
  </si>
  <si>
    <t>1018b</t>
  </si>
  <si>
    <t>370-ACEB</t>
  </si>
  <si>
    <t xml:space="preserve">Add 16GB (Total 32.0GB), DDR4-2133MHz SDRAM, 4 DIMMS </t>
  </si>
  <si>
    <t>1021b</t>
  </si>
  <si>
    <t>379-BCFY</t>
  </si>
  <si>
    <t>Intel® Core™ i7-6600U (Dual Core, 2.6GHz, 4M cache, 15W)</t>
  </si>
  <si>
    <t>1022a</t>
  </si>
  <si>
    <t>370-ACDF</t>
  </si>
  <si>
    <t>Add 8GB (16GB Total), DDR4,2133MHZ</t>
  </si>
  <si>
    <t>1023b</t>
  </si>
  <si>
    <t>391-BCFM</t>
  </si>
  <si>
    <t xml:space="preserve">Add Integrated Webcam </t>
  </si>
  <si>
    <t>1024a</t>
  </si>
  <si>
    <t>319-BBCW</t>
  </si>
  <si>
    <t>Add Integrated Microphone (Remove Webcam)</t>
  </si>
  <si>
    <t>330-9456</t>
  </si>
  <si>
    <t>Add USB optical mouse</t>
  </si>
  <si>
    <t>1027a</t>
  </si>
  <si>
    <t>331-9653</t>
  </si>
  <si>
    <t>Add USB keyboard</t>
  </si>
  <si>
    <t>1028a</t>
  </si>
  <si>
    <t>631-AARN</t>
  </si>
  <si>
    <t>Upgrade to Intel vPro Technology</t>
  </si>
  <si>
    <t>1029c</t>
  </si>
  <si>
    <t>346-BBRJ</t>
  </si>
  <si>
    <t>631-AARD</t>
  </si>
  <si>
    <t>Upgrade Intel vPro™ Technology’s Advanced Management Features</t>
  </si>
  <si>
    <t>346-BBRE</t>
  </si>
  <si>
    <t>Add fingerprint reader/Smartcard Reader</t>
  </si>
  <si>
    <t>1032b</t>
  </si>
  <si>
    <t>631-AAQU</t>
  </si>
  <si>
    <t xml:space="preserve">Intel vPro Technology Enabled </t>
  </si>
  <si>
    <t>1033a</t>
  </si>
  <si>
    <t>331-6304</t>
  </si>
  <si>
    <t>Docking Station with A/C adapter, supports laptop recharging</t>
  </si>
  <si>
    <t>1034a</t>
  </si>
  <si>
    <t>469-4546</t>
  </si>
  <si>
    <t>Dell 90-Watt Auto-Air DC Adapter for Select Dell Systems(Car Charger)</t>
  </si>
  <si>
    <t>Options/Upgrades
Standard, Power and Ultralight Laptop</t>
  </si>
  <si>
    <t>1035a</t>
  </si>
  <si>
    <t>570-AALK</t>
  </si>
  <si>
    <t>Dell Wireless Mouse-WM126 - Black</t>
  </si>
  <si>
    <t>1036c</t>
  </si>
  <si>
    <t>400-AHCC</t>
  </si>
  <si>
    <t xml:space="preserve">256GB Solid State Drive </t>
  </si>
  <si>
    <t>1038b</t>
  </si>
  <si>
    <t>400-AJBG</t>
  </si>
  <si>
    <t>256GB  Solid State Drive</t>
  </si>
  <si>
    <t>400-AJBO</t>
  </si>
  <si>
    <t>500G 7200 OPAL</t>
  </si>
  <si>
    <t>1043c</t>
  </si>
  <si>
    <t>391-BCDP</t>
  </si>
  <si>
    <t>Add Integrated Webcam</t>
  </si>
  <si>
    <t>Options/Upgrades
Standard, Power</t>
  </si>
  <si>
    <t>331-6307</t>
  </si>
  <si>
    <t>Dell E-Port Replicator Docking Station with USB 3.0</t>
  </si>
  <si>
    <t>980-5714</t>
  </si>
  <si>
    <t xml:space="preserve">Keep Your Hard Drive, 5 Year </t>
  </si>
  <si>
    <t>980-9314</t>
  </si>
  <si>
    <t>981-2233</t>
  </si>
  <si>
    <t xml:space="preserve">Keep Your Hard Drive, 4 Year </t>
  </si>
  <si>
    <t>981-5693</t>
  </si>
  <si>
    <t>Standard, Power and Ultralight Laptop</t>
  </si>
  <si>
    <t>983-8332</t>
  </si>
  <si>
    <t xml:space="preserve">Keep Your Hard Drive, 3 Year </t>
  </si>
  <si>
    <t>984-1892</t>
  </si>
  <si>
    <t>1051b</t>
  </si>
  <si>
    <t>A1475677</t>
  </si>
  <si>
    <t xml:space="preserve">Targus 16-inch Corporate Traveler Vertical Rolling Laptop Case </t>
  </si>
  <si>
    <t>1052a</t>
  </si>
  <si>
    <t>A5468037</t>
  </si>
  <si>
    <t>LOGITECH WIRELESS HEADSET H600</t>
  </si>
  <si>
    <t>Add wireless keyboard</t>
  </si>
  <si>
    <t>460-BBRC</t>
  </si>
  <si>
    <t>Dell Professional Topload Carrying Case - 14”</t>
  </si>
  <si>
    <t>8GB (2x4GB) 2133MHz DDR4 Memory</t>
  </si>
  <si>
    <t>1056b</t>
  </si>
  <si>
    <t xml:space="preserve"> 365-0521, 374-4751</t>
  </si>
  <si>
    <t>Kensington Combination Lock</t>
  </si>
  <si>
    <t>1057b</t>
  </si>
  <si>
    <t>1059b</t>
  </si>
  <si>
    <t>391-BCDN</t>
  </si>
  <si>
    <t>14" Touch FHD LCD with camera, WWAN</t>
  </si>
  <si>
    <t>1060b</t>
  </si>
  <si>
    <t>391-BCEV, 451-BBPK</t>
  </si>
  <si>
    <t xml:space="preserve"> 12.5” FHD Touch with Corning® Gorilla® Glass NBT (1920 x 10800) LCD with camera, WIGI</t>
  </si>
  <si>
    <t>580-ACKL</t>
  </si>
  <si>
    <t>Backlit Keyboard</t>
  </si>
  <si>
    <t>391-BCDH</t>
  </si>
  <si>
    <t>15" Touch FHD LCD with Camera, WIGI</t>
  </si>
  <si>
    <t>391-BCFN</t>
  </si>
  <si>
    <t>14" Touch FHD LCD with Camera, WIGI</t>
  </si>
  <si>
    <t>1065a</t>
  </si>
  <si>
    <t>954-3471,
421-9983</t>
  </si>
  <si>
    <t> PS4SW,DDPE,ENTERPRISE EDITION,5YR, DDPE Enterprise Edition DD</t>
  </si>
  <si>
    <t>1067a</t>
  </si>
  <si>
    <t>16GB (2x8GB) DDR4,2133MHz</t>
  </si>
  <si>
    <t>1069a</t>
  </si>
  <si>
    <t>555-BCMT</t>
  </si>
  <si>
    <t xml:space="preserve"> Intel® Dual-Band Wireless-AC 8260 Wi-Fi + BT 4.1 Wireless Card (2x2)</t>
  </si>
  <si>
    <t>460-BBNE</t>
  </si>
  <si>
    <t>DELL Premier Backpack</t>
  </si>
  <si>
    <t>1071a</t>
  </si>
  <si>
    <t>331-9053</t>
  </si>
  <si>
    <t xml:space="preserve">DELL AC Adapter </t>
  </si>
  <si>
    <t>1072a</t>
  </si>
  <si>
    <t>Smart Card Reader</t>
  </si>
  <si>
    <t>1073a</t>
  </si>
  <si>
    <t>1074a</t>
  </si>
  <si>
    <t xml:space="preserve"> Dual Pointing palmrest With Smart Card and Fingerprint Reader</t>
  </si>
  <si>
    <t>332-2270</t>
  </si>
  <si>
    <t>Dell Adapter Mini Displayport to VGA</t>
  </si>
  <si>
    <t xml:space="preserve"> A7639742</t>
  </si>
  <si>
    <t>Displayport to Displayport 6ft Cable M/M</t>
  </si>
  <si>
    <t>451-BBKV</t>
  </si>
  <si>
    <t>Dell Portable Power Companion (18000mAh)</t>
  </si>
  <si>
    <t>1078a</t>
  </si>
  <si>
    <t>400-AHHX</t>
  </si>
  <si>
    <t>128GB SSD</t>
  </si>
  <si>
    <t>Standard and Power Laptops</t>
  </si>
  <si>
    <t>1079a</t>
  </si>
  <si>
    <t>370-ACDD</t>
  </si>
  <si>
    <t>8GB (1x16GB) 2133MHz DDR4 Memory</t>
  </si>
  <si>
    <t>319-BBDS, 320-BBQV, 391-BCFG</t>
  </si>
  <si>
    <t>400-AHHV</t>
  </si>
  <si>
    <t>M.2 512GB SATA Class 20 Solid State Drive</t>
  </si>
  <si>
    <t>[421-9983][954-3463][391-BCDQ]</t>
  </si>
  <si>
    <t>[452-BBLQ]</t>
  </si>
  <si>
    <t>E-Port Plus, dock adds dual digital display and legacy port support, USB 3.0</t>
  </si>
  <si>
    <t>338-BHOZ</t>
  </si>
  <si>
    <t>AMD Radeon™ R7 M370, for I7-6820H No Type C (Vpro Capable)</t>
  </si>
  <si>
    <t>450-AAYU</t>
  </si>
  <si>
    <t>90 Watt AC Adaptor</t>
  </si>
  <si>
    <t>346-BBSG</t>
  </si>
  <si>
    <t>Dual Pointing palmrest With Smart Card and Fingerprint Reader</t>
  </si>
  <si>
    <t>631-AARO</t>
  </si>
  <si>
    <t>Intel vPro™ Technology’s Advanced Management Features</t>
  </si>
  <si>
    <t>391-BCDL</t>
  </si>
  <si>
    <t>15.6" FHD (1920 x 1080) Anti Glare LCD, Camera and Microphone, WWAN Capable</t>
  </si>
  <si>
    <t>338-BHLO</t>
  </si>
  <si>
    <t>AMD Radeon™ R7 M360, for I7-6600U</t>
  </si>
  <si>
    <t>379-BCGD</t>
  </si>
  <si>
    <t>I7-6820HQ Intel® Core™ i7-6820HQ (Quad Core, 2.7GHz, 8M cache, 45W</t>
  </si>
  <si>
    <t>631-AARQ</t>
  </si>
  <si>
    <t xml:space="preserve">INTEL VPRO - ME IN, </t>
  </si>
  <si>
    <t>391-BCFO</t>
  </si>
  <si>
    <t>14.0” FHD (1920 x 1080) Anti Glare LCD, Camera and Mic, WLAN/WWAN Capable</t>
  </si>
  <si>
    <t>631-AARG</t>
  </si>
  <si>
    <t>346-BBUY</t>
  </si>
  <si>
    <t>Smart Card, Contactless Smart Card and Fingerprint Reader for 82 Key, Dual Point Keyboard</t>
  </si>
  <si>
    <t>583-BCUS</t>
  </si>
  <si>
    <t>82 Key Internal Backlight English Keyboard</t>
  </si>
  <si>
    <t>492-BBFM</t>
  </si>
  <si>
    <t>Dell Adapter - Mini DisplayPort to VGA</t>
  </si>
  <si>
    <t>391-BCFB</t>
  </si>
  <si>
    <t>12.5” FHD (1920 x 1080) Anti Glare LCD with Camera and mic, WLAN/WWAN Capable</t>
  </si>
  <si>
    <t>379-BCFX</t>
  </si>
  <si>
    <t>Intel® Core™ i5-6300U (Dual Core, 2.4GHz, 3M cache, 15W)</t>
  </si>
  <si>
    <t>583-BCUH</t>
  </si>
  <si>
    <t>555-BCMV</t>
  </si>
  <si>
    <t>Intel® Tri-Band Wireless-AC 18260 WiGig + Wi-Fi + BT4.1 Wireless Card</t>
  </si>
  <si>
    <t>490-BCPK, 490-BCQJ</t>
  </si>
  <si>
    <t>Nvidia® Quadro® M2000M w/4GB GDDR5</t>
  </si>
  <si>
    <t>400-AFGV</t>
  </si>
  <si>
    <t>512GB SSD</t>
  </si>
  <si>
    <t>Intel Core i7-6920HQ (quad Core 2.90 Ghz, 3.80GHz Turbo, 8B 45W w/intel HD Graphics 530</t>
  </si>
  <si>
    <t>319-BBDS, 320-BBQV, 391-BCFF</t>
  </si>
  <si>
    <t>15.6" UltraSharp™ FHD IPS (1920x1080) Wide View Anti-Glare LED-backlit, with camera and microphone</t>
  </si>
  <si>
    <t>370-ACSV</t>
  </si>
  <si>
    <t>32GB (2x16GB) 2133MHz DDR4 SDRAM, Non-ECC</t>
  </si>
  <si>
    <t>580-ACLF</t>
  </si>
  <si>
    <t>Internal Dual Pointing Backlit Keyboard, English</t>
  </si>
  <si>
    <t>338-BHRI</t>
  </si>
  <si>
    <t>Smart card Thunderbolt</t>
  </si>
  <si>
    <t>401-AAPS</t>
  </si>
  <si>
    <t>Secondary drive 1TB 2.5 inch 7200 rpm SATA Hard Drive</t>
  </si>
  <si>
    <t>Service Options/Upgrades</t>
  </si>
  <si>
    <t xml:space="preserve"> </t>
  </si>
  <si>
    <t>997-1022,997-1024, 935-8283</t>
  </si>
  <si>
    <t>4 Year Basic Hardware Service with 4 Year NBD Onsite Service</t>
  </si>
  <si>
    <t>Service Options/Upgrades
Mobile Workstation</t>
  </si>
  <si>
    <t>997-1022,997-1025, 933-9854</t>
  </si>
  <si>
    <t xml:space="preserve">5 Year Basic Hardware Service with 5 Year NBD Onsite Service </t>
  </si>
  <si>
    <t>997-8317, 997-8328, 997-8334, 935-8283</t>
  </si>
  <si>
    <t xml:space="preserve">4 Year Basic Hardware Service with NBD Onsite Service </t>
  </si>
  <si>
    <t>Service Options/Upgrades
Power Laptop</t>
  </si>
  <si>
    <t>2003b</t>
  </si>
  <si>
    <t xml:space="preserve"> 997-8317, 997-8328, 997-8335,933-9854</t>
  </si>
  <si>
    <t xml:space="preserve">5 Year Basic Hardware Service with  NBD Onsite Service </t>
  </si>
  <si>
    <t>2004d</t>
  </si>
  <si>
    <t>804-2167, 804-2169, 935-8283</t>
  </si>
  <si>
    <t>4 Year Hardware Service with In-Home/Onsite Service After Remote Diagnosis</t>
  </si>
  <si>
    <t>Service Options/Upgrades
Ultralight Laptop</t>
  </si>
  <si>
    <t>2005d</t>
  </si>
  <si>
    <t>804-2167, 804-2170,933-9854</t>
  </si>
  <si>
    <t>5 Year Hardware Service with In-Home/Onsite Service After Remote Diagnosis</t>
  </si>
  <si>
    <t>Service Options/Upgrades              
Ultralight Laptop</t>
  </si>
  <si>
    <t>2006d</t>
  </si>
  <si>
    <t>4 Years Hardware Service with In-Home/Onsite Service After Remote Diagnosis</t>
  </si>
  <si>
    <t>Service Options/Upgrades
Standard Laptop</t>
  </si>
  <si>
    <t>2007d</t>
  </si>
  <si>
    <t>997-8317, 997-8328, 997-8335,933-9854</t>
  </si>
  <si>
    <t>5 Years Hardware Service with In-Home/Onsite Service After Remote Diagnosis</t>
  </si>
  <si>
    <t>804-2238, 804-2240,935-8283</t>
  </si>
  <si>
    <t>Ultralight 14" 4 Year Hardware Service with Onsite Service After Remote Diagnosis</t>
  </si>
  <si>
    <t>2009b</t>
  </si>
  <si>
    <t>804-2238, 804-2241,933-9854</t>
  </si>
  <si>
    <t>Ultralight 14" 5 Year Hardware Service with Onsite Service After Remote Diagnosis</t>
  </si>
  <si>
    <t>988-5542</t>
  </si>
  <si>
    <t>2 Years Extended Battery Service for Years 2 and 3 of System Life</t>
  </si>
  <si>
    <t>Service Options/Upgrades
All Laptops</t>
  </si>
  <si>
    <t>997-8380, 997-8381, 997-8382, 997-8383, 997-8317, 997-8366</t>
  </si>
  <si>
    <t>3 Years ProSupport Plus with Next Business Day Onsite Service</t>
  </si>
  <si>
    <t>998-0538, 998-0547, 998-0548,998-0549,998-0550</t>
  </si>
  <si>
    <t>998-0538, 998,0547, 998-0548,998-0549,998-0550</t>
  </si>
  <si>
    <t>Ultralight 12" 3 Year ProSupport Plus with Next Business Day Onsite Service</t>
  </si>
  <si>
    <t>804-2238, 804-2244</t>
  </si>
  <si>
    <t>Ultralight 14" 3 Year Prosupport warranty</t>
  </si>
  <si>
    <t>804-2238, 804-2256, 804-2257, 804-2258, 804-2259</t>
  </si>
  <si>
    <t>Ultralight 14" 3 Year ProSupport Plus with Next Business Day Onsite Service</t>
  </si>
  <si>
    <t>804-2238, 804-2264, 804-2265, 804-2266, 804-2267</t>
  </si>
  <si>
    <t>Ultralight 14" 4 Year ProSupport Plus with Next Business Day Onsite Service</t>
  </si>
  <si>
    <t>Value Added Services</t>
  </si>
  <si>
    <t xml:space="preserve">  </t>
  </si>
  <si>
    <t>365-1245,365-1401</t>
  </si>
  <si>
    <t>Computrace 3 Year</t>
  </si>
  <si>
    <t>Value Added Services
All Laptops</t>
  </si>
  <si>
    <t>TIG-AIN-NBK</t>
  </si>
  <si>
    <t>Value Added Services 
All Laptops</t>
  </si>
  <si>
    <t>TIG-ATG-NBK</t>
  </si>
  <si>
    <t>TIG-DIS-NBK</t>
  </si>
  <si>
    <t>*Non-Core</t>
  </si>
  <si>
    <t>TIG-DLG-NBK</t>
  </si>
  <si>
    <t>Deployments &amp; Logistics Services</t>
  </si>
  <si>
    <t>TIG-EMG-NBK</t>
  </si>
  <si>
    <t>TIG-IMG-NBK</t>
  </si>
  <si>
    <t>TIG-INS-NBK</t>
  </si>
  <si>
    <t xml:space="preserve">Installation Services </t>
  </si>
  <si>
    <t>TIG-SWC-NBK</t>
  </si>
  <si>
    <t>Contract Line Item Number (CLIN)
(RFP ID)</t>
  </si>
  <si>
    <t xml:space="preserve">Quantity in 
Unit of Measure
</t>
  </si>
  <si>
    <t>W8E24UP</t>
  </si>
  <si>
    <t>HP</t>
  </si>
  <si>
    <t>HP IDS UMA HM76 noWWAN 640 G2 BNBPC, Win 7 Professional 64, Intel Core i5-6200 Dual Core, No Webcam, 14 LED HD SVA AG, 4GB 1600MHz 2133 DDR4, 500GB 7200RPM, TP 640 G1, 3 Cell 55 WHr, No Finger Print Reader, DVD+/-RW SM DL UB, MDC v.92 Modem, Intel 6235 abgn 2x2 WW, Bluetooth 4.0, No WWAN Module, 3/3/0 Warranty, NO vPro AMT supported Feature, eStar IOPT Module, 65W Hardware Kit, Core i5-G6 Label, MS Win7 Logo BLU Label, HP 3y NextBusDayOnsite Notebook Only SVC</t>
  </si>
  <si>
    <t xml:space="preserve">Core Standard Laptop </t>
  </si>
  <si>
    <t>W8E25UP</t>
  </si>
  <si>
    <t>Power Laptop 640 G2, Win 7 Pro 64 US, UMA i5-6200U, No Webcam, 14 inch LED HD SVA Anti-Glare flat (1366x768), 8GB (2x4GB) 2133 DDR4, 500GB 7200RPM, DVD+/-RW SuperMulti DL, Near Field Communication, Intel 8260 ac 2x2 +Bluetooth 4.2 LE WW, No WWAN, No Fingerprint Reader, 3 Cell 48 WHr Long, Life, 65 Watt Smart nPFC AC Adapter, C5 1.0m Power Cord US, 3/3/0 Warranty US, NO vPro AMT supported Feature, SGX Permanent Disable IOPT, Touchpad US, Country Localization US, eStar Enable IOPT, 3 year Battery Warranty Card, Core i5 G6 Label, HP 3 year Next business day Onsite Notebook Only Service</t>
  </si>
  <si>
    <t xml:space="preserve">Core Power Laptop </t>
  </si>
  <si>
    <t>X1W81UP</t>
  </si>
  <si>
    <t>Power Laptop 640 G2 i7, HP IDS UMA i7-6600U fWWAN 640 G2 BNBPC, Win 7 Professional 64 640, No Webcam 640, 14 LED HD SVA AG flat 640, 8GB (2x4GB) 2133 DDR4, 500GB 7200RPM 640, DVD+/-RW SM DL 640, Near Field Communication 640, Intel 8260 ac 2x2 +BT 4.2 LE WW 640, No WWAN 640, No Fingerprint Reader 640, 3 Cell 48 WHr Long Life 640, 65 Watt Smart nPFC AC Adapter 640, C5 1.0m Power Cord 640, 3/3/0 Warranty 640, AMT Enabled Module 640, TP 640, Country Localization 640, eStar Enable IOPT, 3 year Battery Warranty Card, Intel Core i7 vPro G6 an Label, HP 3y NextBusDayOnsite Notebook Only</t>
  </si>
  <si>
    <t xml:space="preserve">X1D03UP </t>
  </si>
  <si>
    <t>HP ProBook 650G2 i5, Win 7 Pro 64, UMA i5-6300U, No Webcam, 15.6 inch LED HD SVA Anti-Glare flat (1366x768), 4GB (1x4GB) 2133 DDR4, 500GB 7200RPM, DVD+/-RW SuperMulti DL, No Serial Port, No Near Field Communication, Intel 7265 ac 2x2 nvP WW, No Fingerprint Reader, 3 Cell 48 WHr Long Life, 65 Watt Smart nPFC AC Adapter, C5 1.0m Power Cord US, 3/3/0 Warranty US, No vPro AMT Supported, SGX Permanent Disable IOPT, Dual Point Backlit US, Country Localization US, eStar Enable IOPT, 3 year Battery Warranty Card, Core i5 G6 Label</t>
  </si>
  <si>
    <t>X1W80UP</t>
  </si>
  <si>
    <t>HP IDS UMA i7-6600U fWWAN 650 G2 BNBPC, Win 7 Professional 64 650, No Webcam 650, 15.6 LED HD SVA AG flat 650, 8GB (2x4GB) 2133 DDR4, 500GB 7200RPM 650, DVD+/-RW SM DL 650, No Serial Port 650, No Near Field Communication 650, Intel 8260 ac 2x2 +BT 4.2 LE WW 650, No WWAN 650, Fingerprint Reader 650, 3 Cell 48 WHr Long Life 650, 65 Watt Smart nPFC AC Adapter 650, C5 1.0m Power Cord 650, 3/3/0 Warranty 650, AMT Enabled Module 650, TP 650, Country Localization 650, eStar Enable IOPT, 3 year Battery Warranty Card, Intel Core i7 vPro G6 an Label, HP 3y NextBusDayOnsite Notebook Only</t>
  </si>
  <si>
    <t>301-B</t>
  </si>
  <si>
    <t>L6N36UP</t>
  </si>
  <si>
    <r>
      <t xml:space="preserve">HP IDS UMA 810 G3 BNBPC, </t>
    </r>
    <r>
      <rPr>
        <sz val="10"/>
        <color rgb="FFFF0000"/>
        <rFont val="Arial"/>
        <family val="2"/>
      </rPr>
      <t>Win 10 Pro 64 w/DG Win7 64</t>
    </r>
    <r>
      <rPr>
        <sz val="10"/>
        <color theme="1"/>
        <rFont val="Arial"/>
        <family val="2"/>
      </rPr>
      <t>, Intel Core i5-5300U Dual Core, Webcam Integrated 720p HD, 11.6 LED HD UWVA AG, 4GB 1600MHz DDR3L 1DM, 256GB M2 SATA-3 SSD, touchpad Backlit, No Optical Disc Drive, 6 Cell 44 WHr Long Life,  MDC v.92 Modem, Intel 7265AN abgn 2x2 +Bluetooth 4.0 LE MOW, 3/3/3 Warranty, AMT enabled, 45W Hardware Kit, eStar PCID Module, Touch PCID Module, Core i5 vPro-14 BLU Label, MS Win7 Logo BLU Label, HP 3y NextBusDayOnsite Notebook Only SVC</t>
    </r>
  </si>
  <si>
    <t>Core Ultralight Laptop</t>
  </si>
  <si>
    <t>W8E26UP</t>
  </si>
  <si>
    <t>Powerbook 820 G3 I5,  UMA i5-6300U, Win 7 Pro 64 US, No Webcam, 12.5 inch LED HD SVA Anti-Glare (1366x768), 4GB (1x4GB) 2133 DDR4,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i5 vPro G6 Label , HP 3year NBD Onsite NB Service Only</t>
  </si>
  <si>
    <t xml:space="preserve">Core Ultralight Laptop </t>
  </si>
  <si>
    <t>W8E27UP</t>
  </si>
  <si>
    <t>Powerbook 820 G3 i7, HP IDS UMA i7-6600U 820 G3 Base NB PC, Microsoft Windows 7 Professional 64 US, No Webcam, 12.5 inch LED HD SVA Anti-Glare (1366x768), 8 GB 2133 DDR4 (1D),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i7 vPro G6 Label, HP 3year NBD Onsite NB Service Only</t>
  </si>
  <si>
    <t>Mobile Workstation Configuration</t>
  </si>
  <si>
    <t>X1U91UP</t>
  </si>
  <si>
    <t>ZBook15 Studio Mobile Workstation Z15 G3, HP IDS DSC i7-6700HQ Studio G3 Base NB PC, Windows 10 Pro 64 w/Downgrade Facilitation Win 7 64 US, Win 10 Driver DVD, NVIDIA Quadro M1000M Graphics, No Webcam, 15.6 inch LED FHD UWVA Anti-Glare (1920x1080), 16GB (2x8GB) 2133 DDR4, 256GB Z Turbo Drive PCIe Solid State Drive, Intel 8260 ac 2x2 non vPro +Bluetooth 4.2 WW, No Fingerprint Reader, 4 Cell 64 WHr Long Life, 150 Watt Smart PFC Slim AC Adapter, C5 1.0m Power Cord US, 3/3/3 Warranty US, NO vPro AMT supported Module, M.2 Carrier Cage, SGX Permanent Disable IOPT, Clickpad Backlit US
Country Localization US, 3 year Battery Warranty Card, eStar Enable IOPT, LBL Core i7 G6 Label</t>
  </si>
  <si>
    <t>Core Mobile Workstation Laptop</t>
  </si>
  <si>
    <t xml:space="preserve">Y2P60UP </t>
  </si>
  <si>
    <t>HP IDS i7-6820HQ 15 G3 Base NB PC, Windows 10 Pro 64 w/Downgrade Facilitation Win 7 64 US, Win 10 Driver DVD, NVIDIA Quadro M1000M 2GB GDDR5 Graphics, No Webcam, 15.6 inch LED FHD UWVA Anti-Glare slim (1920x1080), 16GB (2x8GB) 2133 DDR4, 256GB Z Turbo Drive PCIe Solid State Drive, WLAN I 8260 ac 2x2 +BT 4.2 Combo, No WWAN, No Fingerprint Reader, 9 Cell 90 WHr Long Life, 150 Watt Smart PFC Slim AC Adapter, C5 1.0m Power Cord US, 3/3/3 Warranty US, AMT Enabled, Hard Drive Carrier Cage, Dual Point Backlit US, Country Localization US, 3 year Battery Warranty Card, eStar Enable IOPT, LBL Core i7 vPro G6 Label</t>
  </si>
  <si>
    <t>each</t>
  </si>
  <si>
    <t xml:space="preserve">Core Mobile Workstation Laptop </t>
  </si>
  <si>
    <t>Y0C86UP</t>
  </si>
  <si>
    <t>Zbook 17 Mobile Workstation, HP IDS i7-6700HQ 17 G3 Base NB PC, Windows 10 Pro 64 US, NVIDIA Quadro M1000M 2GB GDDR5 Graphics, No Webcam, 17.3 inch LED HD+ SVA Anti-Glare flat (1600x900), 16GB (2x8GB) 2133MHz DDR4 , 500GB 7200RPM, Intel 8260 ac 2x2 non vPro +Bluetooth 4.2 WW, No WWAN, No Fingerprint Reader, 6 Cell 96 WHr Long Life, 200 Watt Smart PFC Slim AC Adapter, C13 1.8m Power Cord US, 3/3/3 Warranty US, No vPro AMT Supported, 2nd Hard Drive Carrier Cage, SGX Permanent Disable IOPT, Dual Point Backlit US, Country Localization US, 3 year Battery Warranty Card, eStar Enable IOPT, LBL Core i7 G6 Label</t>
  </si>
  <si>
    <t>Options / Upgrades</t>
  </si>
  <si>
    <t>43211500 </t>
  </si>
  <si>
    <t>F2B56AA</t>
  </si>
  <si>
    <t>External USB DVD+/-RW Drive</t>
  </si>
  <si>
    <t>Options/Upgrade Ultralight Laptop</t>
  </si>
  <si>
    <t>E7U25AA</t>
  </si>
  <si>
    <t>HP SB03XL Notebook Battery</t>
  </si>
  <si>
    <t>D9Y32AA#ABA</t>
  </si>
  <si>
    <t>HP UltraSlim Docking Station</t>
  </si>
  <si>
    <t>1032-A</t>
  </si>
  <si>
    <t>H5M92AA</t>
  </si>
  <si>
    <t>HP Business Top Load Case </t>
  </si>
  <si>
    <t>Options/Upgrade Standard, Power Laptops</t>
  </si>
  <si>
    <t>A896056</t>
  </si>
  <si>
    <t>Logitech</t>
  </si>
  <si>
    <t>USB Powered External Speakers Logitech: 980-000028-CA</t>
  </si>
  <si>
    <t>Options/Upgrade Standard, Power, Mobile  Laptops</t>
  </si>
  <si>
    <t>A896060</t>
  </si>
  <si>
    <t>Wireless keyboard Logitech: 920-004088-CA</t>
  </si>
  <si>
    <t>Options/Upgrade All Laptops</t>
  </si>
  <si>
    <t>A896059</t>
  </si>
  <si>
    <t>Logitech Headset/Headphone</t>
  </si>
  <si>
    <t>1061-A</t>
  </si>
  <si>
    <t>A896049</t>
  </si>
  <si>
    <t>USB Ergonomic Keyboard</t>
  </si>
  <si>
    <t>A896051</t>
  </si>
  <si>
    <t>Targus USB optical mouse</t>
  </si>
  <si>
    <t>T1A63AA</t>
  </si>
  <si>
    <t>HP Master Keyed Cable Lock 10mm</t>
  </si>
  <si>
    <t>L3L45AV</t>
  </si>
  <si>
    <t xml:space="preserve">8 GB 2133 DDR4 (1D) </t>
  </si>
  <si>
    <t>Options/Upgrade Ultralight Laptop 820</t>
  </si>
  <si>
    <t>L3M18AV</t>
  </si>
  <si>
    <t>16 GB 2133 DDR4 (2D)</t>
  </si>
  <si>
    <t>L3L49AV</t>
  </si>
  <si>
    <t>180 GB M2 SATA-3 SED OPAL2 MLC SSD</t>
  </si>
  <si>
    <t>M7S15AV</t>
  </si>
  <si>
    <t>240 GB M2 SATA-3 MLC SSD</t>
  </si>
  <si>
    <t>N4P36AV</t>
  </si>
  <si>
    <t>256 GB PCIe NVMe SSD</t>
  </si>
  <si>
    <t>L9U53AV</t>
  </si>
  <si>
    <t>Integrated HD Webcam</t>
  </si>
  <si>
    <t>L3L39AV</t>
  </si>
  <si>
    <t>12.5" LED HD SVA Anti-Glare enabled for Webcam (1366x768)</t>
  </si>
  <si>
    <t>M2K50AV</t>
  </si>
  <si>
    <t>Integrated Fingerprint Reader</t>
  </si>
  <si>
    <t>Options/Upgrade Standard, Power Laptops 640</t>
  </si>
  <si>
    <t>L8X75AV</t>
  </si>
  <si>
    <t>L8U82AV</t>
  </si>
  <si>
    <t xml:space="preserve">14 LED HD SVA Anti-Glare enabled for Webcam flat (1366x768) </t>
  </si>
  <si>
    <t>L8Z30AV</t>
  </si>
  <si>
    <t>1TB 5400RPM 640</t>
  </si>
  <si>
    <t>L8Z39AV</t>
  </si>
  <si>
    <t>L8Z96AV</t>
  </si>
  <si>
    <t>Blu-ray ROM DVD+/-RW SuperMulti DL Drive</t>
  </si>
  <si>
    <t>T5D77AV</t>
  </si>
  <si>
    <t>E7U21AA</t>
  </si>
  <si>
    <t>HP CA06XL Long Life Battery</t>
  </si>
  <si>
    <t>H2L63AA</t>
  </si>
  <si>
    <t xml:space="preserve"> HP Comfort Grip Wireless Mobile Mouse</t>
  </si>
  <si>
    <t>M3X50AV</t>
  </si>
  <si>
    <t xml:space="preserve">16 GB 2133 DDR4 (2D) </t>
  </si>
  <si>
    <t>Options/Upgrade Standard, Power Laptops 650</t>
  </si>
  <si>
    <t>L8U71AV</t>
  </si>
  <si>
    <t>15.6" LED HD SVA Anti-Glare enabled for WWAN enabled for Webcam flat</t>
  </si>
  <si>
    <t>L8X77AV</t>
  </si>
  <si>
    <t xml:space="preserve">Integrated HD Webcam </t>
  </si>
  <si>
    <t>L9Q39AV</t>
  </si>
  <si>
    <t>T5D78AV</t>
  </si>
  <si>
    <t>L9Q44AV</t>
  </si>
  <si>
    <t>512 GB M2 SATA-3 TLC SSD</t>
  </si>
  <si>
    <t>L9Q53AV</t>
  </si>
  <si>
    <t>M6W14AV</t>
  </si>
  <si>
    <t>512GB Z Turbo Drive PCIe Solid State Drive</t>
  </si>
  <si>
    <t>Options/Upgrade Mobile Workstation Studio</t>
  </si>
  <si>
    <t>P2D08AV</t>
  </si>
  <si>
    <t>1TB Z Turbo Drive PCIe Solid State Drive</t>
  </si>
  <si>
    <t>M6V92AV</t>
  </si>
  <si>
    <t>15.6 inch LED FHD UWVA Anti-Glare enabled for Webcam (1920x1080)</t>
  </si>
  <si>
    <t>M6W04AV</t>
  </si>
  <si>
    <t>32GB (2x16GB) 2133 DDR4</t>
  </si>
  <si>
    <t>M6W23AV</t>
  </si>
  <si>
    <t>Fingerprint Reader</t>
  </si>
  <si>
    <t>P5Q58AA#ABA</t>
  </si>
  <si>
    <t>HP ZBook 150W TB3 Dock</t>
  </si>
  <si>
    <t>P5Q61AA#ABA</t>
  </si>
  <si>
    <t>HP ZBook 200W TB3 Dock</t>
  </si>
  <si>
    <t>M6V97AV</t>
  </si>
  <si>
    <t>WEBCAM Integrated 720p HD</t>
  </si>
  <si>
    <t>A936061</t>
  </si>
  <si>
    <t xml:space="preserve">USB Numeric Keypad </t>
  </si>
  <si>
    <t>M9R83AV</t>
  </si>
  <si>
    <t>Options/Upgrade Mobile Workstation Laptop 15</t>
  </si>
  <si>
    <t>M9R78AV</t>
  </si>
  <si>
    <t xml:space="preserve">15.6 inch LED FHD UWVA Anti-Glare enabled for Webcam slim (1920x1080) </t>
  </si>
  <si>
    <t>M9R72AV</t>
  </si>
  <si>
    <t xml:space="preserve">NVIDIA Quadro M2000M Graphics </t>
  </si>
  <si>
    <t>M9R91AV</t>
  </si>
  <si>
    <t>32GB (2x16GB) 2133MHz DDR4</t>
  </si>
  <si>
    <t>M9R93AV</t>
  </si>
  <si>
    <t>64GB (4x16GB) 2133MHz DDR4</t>
  </si>
  <si>
    <t>T9T62AV</t>
  </si>
  <si>
    <t>512GB SATA-3 Self Encrypted OPAL2 MLC Solid State Drive</t>
  </si>
  <si>
    <t>T0P65AV</t>
  </si>
  <si>
    <t>P5Q58AA</t>
  </si>
  <si>
    <t>M9M10AV</t>
  </si>
  <si>
    <t>WEBCAM Integrated 720p HD 17</t>
  </si>
  <si>
    <t>Options/Upgrade Mobile Workstation Laptop 17</t>
  </si>
  <si>
    <t>M9M07AV</t>
  </si>
  <si>
    <t>17.3 LED HD+ SVA AG f/CAM flat 17</t>
  </si>
  <si>
    <t>M9M16AV</t>
  </si>
  <si>
    <t>16GB (2x8GB) 2133 DDR4</t>
  </si>
  <si>
    <t>M9M38AV</t>
  </si>
  <si>
    <t>1TB 7200RPM 17</t>
  </si>
  <si>
    <t>M9M28AV</t>
  </si>
  <si>
    <t>256GB SATA-3 Self Encrypted OPAL2 Solid State Drive</t>
  </si>
  <si>
    <t>M9M30AV</t>
  </si>
  <si>
    <t>M9M04AV</t>
  </si>
  <si>
    <t>NVIDIA Quadro M5000M Graphics</t>
  </si>
  <si>
    <t>M9M18AV</t>
  </si>
  <si>
    <t>M9M20AV</t>
  </si>
  <si>
    <t>Service Options / Upgrades</t>
  </si>
  <si>
    <t>U7860E</t>
  </si>
  <si>
    <t>4 Year Warranty, Next Business Day, On-Site</t>
  </si>
  <si>
    <t>Service Options/Upgrades Standard, Power,Ultralight</t>
  </si>
  <si>
    <t>U7861E</t>
  </si>
  <si>
    <t>5 Year Warranty, Next Business Day, On-Site</t>
  </si>
  <si>
    <t>UF633E</t>
  </si>
  <si>
    <t>Service Options/Upgrades Mobile Workstation Laptop</t>
  </si>
  <si>
    <t>UF635E</t>
  </si>
  <si>
    <t>UG841E</t>
  </si>
  <si>
    <t xml:space="preserve">HP 4y NextBusDay Onsite/DMR NB </t>
  </si>
  <si>
    <t>999-5023</t>
  </si>
  <si>
    <t>NWN</t>
  </si>
  <si>
    <t>Basic Installation</t>
  </si>
  <si>
    <t xml:space="preserve"> VAS Installation </t>
  </si>
  <si>
    <t>999-2001</t>
  </si>
  <si>
    <t>Basic Asset Tagging</t>
  </si>
  <si>
    <t xml:space="preserve"> VAS sset Tagging- Bidder adminstration of Sate provided tage (with number)</t>
  </si>
  <si>
    <t>Included</t>
  </si>
  <si>
    <t>Asset information via internet</t>
  </si>
  <si>
    <t>VAS Asset informatin via internet</t>
  </si>
  <si>
    <t>Self-Warranty Certification</t>
  </si>
  <si>
    <t>VAS Self Warranty Certification</t>
  </si>
  <si>
    <t>999-0003</t>
  </si>
  <si>
    <t>Basic Imaging</t>
  </si>
  <si>
    <t>VAS  Imaging</t>
  </si>
  <si>
    <t>999-0024</t>
  </si>
  <si>
    <t>Basic Disposition/Disposal Services</t>
  </si>
  <si>
    <t>VAS Take Back Services</t>
  </si>
  <si>
    <t>*Non Core</t>
  </si>
  <si>
    <t>999-5033</t>
  </si>
  <si>
    <t>Basic Deployment &amp; Logistics</t>
  </si>
  <si>
    <t>VAS Non-Core Deployment and Logistics</t>
  </si>
  <si>
    <t>999-5201</t>
  </si>
  <si>
    <t>Basic Emergency Services</t>
  </si>
  <si>
    <t xml:space="preserve">VAS Emergency Serices (4 hours response per occurrence) </t>
  </si>
  <si>
    <t>* Requires DGS/PD approval</t>
  </si>
  <si>
    <t>TIG-DLG-MON</t>
  </si>
  <si>
    <t>TIG-DIS-MON</t>
  </si>
  <si>
    <t>404a</t>
  </si>
  <si>
    <t>TIG-SWC-MON</t>
  </si>
  <si>
    <t>TIG-AIN-MON</t>
  </si>
  <si>
    <t>TIG-ATG-MON</t>
  </si>
  <si>
    <t>401a</t>
  </si>
  <si>
    <t>TIG-INS-MON</t>
  </si>
  <si>
    <t>P1917s, P2217, P2417H Service Options Upgrades</t>
  </si>
  <si>
    <t>806-2757</t>
  </si>
  <si>
    <t>806-2756</t>
  </si>
  <si>
    <t>Service Options Upgrades</t>
  </si>
  <si>
    <t>LCD-EEEW-27-02</t>
  </si>
  <si>
    <t xml:space="preserve">LCD-EEEW-27-01 </t>
  </si>
  <si>
    <t>Service Options Upgrades for 30 inch monitors</t>
  </si>
  <si>
    <t>810-6399</t>
  </si>
  <si>
    <t>303b</t>
  </si>
  <si>
    <t>810-6398</t>
  </si>
  <si>
    <t>302b</t>
  </si>
  <si>
    <t>301a</t>
  </si>
  <si>
    <t>300a</t>
  </si>
  <si>
    <t>SERVICE OPTIONS UPGRADES</t>
  </si>
  <si>
    <t>Options Upgrades</t>
  </si>
  <si>
    <t>Dell MDA17 Dual Monitor Stand</t>
  </si>
  <si>
    <t>855-BBBN</t>
  </si>
  <si>
    <t>Dell MDS14 Dual Monitor Stand</t>
  </si>
  <si>
    <t>Dell MSA14 Single Monitor Arm Stand</t>
  </si>
  <si>
    <t>332-1235</t>
  </si>
  <si>
    <t>Dell USB Monitor Soundbar AC511</t>
  </si>
  <si>
    <t>318-2885</t>
  </si>
  <si>
    <t>6FT C2G DISPLAYPORT CABLE M/M BLK</t>
  </si>
  <si>
    <t xml:space="preserve">A7639742 </t>
  </si>
  <si>
    <t>201b</t>
  </si>
  <si>
    <t>200a</t>
  </si>
  <si>
    <t>Option Upgrades</t>
  </si>
  <si>
    <t>OPTIONS UPGRADES</t>
  </si>
  <si>
    <t>30 inch Widescreen MONITOR</t>
  </si>
  <si>
    <t>UP3017 30" Widescreen Monitor</t>
  </si>
  <si>
    <t>210-AJGT, 810-6396</t>
  </si>
  <si>
    <t>106d</t>
  </si>
  <si>
    <t>28 inch Widescreen MONITOR</t>
  </si>
  <si>
    <t>28" Widescreen Monitor</t>
  </si>
  <si>
    <t>VG2847SMH</t>
  </si>
  <si>
    <t>105b</t>
  </si>
  <si>
    <t>24 inch Widescreen MONITOR</t>
  </si>
  <si>
    <t>P2417H 24" Widescreen  Monitor</t>
  </si>
  <si>
    <t>210-AIIM, 806-2763</t>
  </si>
  <si>
    <t>320-9794, 806-2763</t>
  </si>
  <si>
    <t>104c</t>
  </si>
  <si>
    <t>22 inch Widescreen MONITOR</t>
  </si>
  <si>
    <t>P2217 22" Widescreen Monitor</t>
  </si>
  <si>
    <t>210-AIIC, 806-2763</t>
  </si>
  <si>
    <t>103b</t>
  </si>
  <si>
    <t>22 inch Touchscreen MONITOR</t>
  </si>
  <si>
    <t>22" Touchscreen Monitor</t>
  </si>
  <si>
    <t>102a</t>
  </si>
  <si>
    <t>19 inch WideScreen MONITOR</t>
  </si>
  <si>
    <t>101b</t>
  </si>
  <si>
    <t>19 inch Standard MONITOR</t>
  </si>
  <si>
    <t xml:space="preserve">P1917s 19" Standard Monitor </t>
  </si>
  <si>
    <t>210-AIIJ , 806-2763</t>
  </si>
  <si>
    <t>100c</t>
  </si>
  <si>
    <r>
      <rPr>
        <sz val="10"/>
        <rFont val="Arial"/>
        <family val="2"/>
      </rPr>
      <t>VAS Emergency Services (4 hour response, per occurrence)</t>
    </r>
  </si>
  <si>
    <r>
      <rPr>
        <sz val="10"/>
        <rFont val="Arial"/>
        <family val="2"/>
      </rPr>
      <t>each</t>
    </r>
  </si>
  <si>
    <r>
      <rPr>
        <sz val="10"/>
        <rFont val="Arial"/>
        <family val="2"/>
      </rPr>
      <t>Basic Emergency Services</t>
    </r>
  </si>
  <si>
    <r>
      <rPr>
        <sz val="10"/>
        <rFont val="Arial"/>
        <family val="2"/>
      </rPr>
      <t>999-5201</t>
    </r>
  </si>
  <si>
    <r>
      <rPr>
        <sz val="10"/>
        <rFont val="Arial"/>
        <family val="2"/>
      </rPr>
      <t>NWN</t>
    </r>
  </si>
  <si>
    <r>
      <rPr>
        <sz val="10"/>
        <rFont val="Arial"/>
        <family val="2"/>
      </rPr>
      <t xml:space="preserve">NON-Core VAS - D
</t>
    </r>
    <r>
      <rPr>
        <sz val="10"/>
        <rFont val="Arial"/>
        <family val="2"/>
      </rPr>
      <t>Deployment &amp; Logistics</t>
    </r>
  </si>
  <si>
    <r>
      <rPr>
        <sz val="10"/>
        <rFont val="Arial"/>
        <family val="2"/>
      </rPr>
      <t>Basic Deployment &amp; Logistics</t>
    </r>
  </si>
  <si>
    <r>
      <rPr>
        <sz val="10"/>
        <rFont val="Arial"/>
        <family val="2"/>
      </rPr>
      <t>999-5033</t>
    </r>
  </si>
  <si>
    <r>
      <rPr>
        <sz val="10"/>
        <rFont val="Arial"/>
        <family val="2"/>
      </rPr>
      <t>Non-Core *</t>
    </r>
  </si>
  <si>
    <r>
      <rPr>
        <sz val="10"/>
        <rFont val="Arial"/>
        <family val="2"/>
      </rPr>
      <t>VAS Take-Back Services</t>
    </r>
  </si>
  <si>
    <r>
      <rPr>
        <sz val="10"/>
        <rFont val="Arial"/>
        <family val="2"/>
      </rPr>
      <t>Basic Disposition/Disposal Services</t>
    </r>
  </si>
  <si>
    <r>
      <rPr>
        <sz val="10"/>
        <rFont val="Arial"/>
        <family val="2"/>
      </rPr>
      <t>999-0024</t>
    </r>
  </si>
  <si>
    <r>
      <rPr>
        <b/>
        <sz val="10"/>
        <rFont val="Arial"/>
        <family val="2"/>
      </rPr>
      <t>Segment ID /Product Category/Group ID</t>
    </r>
  </si>
  <si>
    <r>
      <rPr>
        <b/>
        <sz val="10"/>
        <rFont val="Arial"/>
        <family val="2"/>
      </rPr>
      <t>Contract Discount</t>
    </r>
  </si>
  <si>
    <r>
      <rPr>
        <b/>
        <sz val="10"/>
        <rFont val="Arial"/>
        <family val="2"/>
      </rPr>
      <t>Contract Unit Price</t>
    </r>
  </si>
  <si>
    <r>
      <rPr>
        <b/>
        <sz val="10"/>
        <rFont val="Arial"/>
        <family val="2"/>
      </rPr>
      <t>List Price/MSRP</t>
    </r>
  </si>
  <si>
    <r>
      <rPr>
        <b/>
        <sz val="10"/>
        <rFont val="Arial"/>
        <family val="2"/>
      </rPr>
      <t>Qty in UOM</t>
    </r>
  </si>
  <si>
    <r>
      <rPr>
        <b/>
        <sz val="10"/>
        <rFont val="Arial"/>
        <family val="2"/>
      </rPr>
      <t>UOM</t>
    </r>
  </si>
  <si>
    <r>
      <rPr>
        <b/>
        <sz val="10"/>
        <rFont val="Arial"/>
        <family val="2"/>
      </rPr>
      <t>Item Description</t>
    </r>
  </si>
  <si>
    <r>
      <rPr>
        <b/>
        <sz val="10"/>
        <rFont val="Arial"/>
        <family val="2"/>
      </rPr>
      <t>SKU # / Item #</t>
    </r>
  </si>
  <si>
    <r>
      <rPr>
        <b/>
        <sz val="10"/>
        <rFont val="Arial"/>
        <family val="2"/>
      </rPr>
      <t>Manufacturer (OEM)</t>
    </r>
  </si>
  <si>
    <r>
      <rPr>
        <b/>
        <sz val="10"/>
        <rFont val="Arial"/>
        <family val="2"/>
      </rPr>
      <t>Manufacturer Part Number (OEM #)</t>
    </r>
  </si>
  <si>
    <r>
      <rPr>
        <b/>
        <sz val="10"/>
        <rFont val="Arial"/>
        <family val="2"/>
      </rPr>
      <t xml:space="preserve">UNSPSC
</t>
    </r>
    <r>
      <rPr>
        <b/>
        <sz val="10"/>
        <rFont val="Arial"/>
        <family val="2"/>
      </rPr>
      <t>Code</t>
    </r>
  </si>
  <si>
    <r>
      <rPr>
        <b/>
        <sz val="10"/>
        <rFont val="Arial"/>
        <family val="2"/>
      </rPr>
      <t xml:space="preserve">Contract Line
</t>
    </r>
    <r>
      <rPr>
        <b/>
        <sz val="10"/>
        <rFont val="Arial"/>
        <family val="2"/>
      </rPr>
      <t>Item Number (CLIN) (RFP ID)</t>
    </r>
  </si>
  <si>
    <r>
      <rPr>
        <sz val="10"/>
        <rFont val="Arial"/>
        <family val="2"/>
      </rPr>
      <t>VAS Imaging</t>
    </r>
  </si>
  <si>
    <r>
      <rPr>
        <sz val="10"/>
        <rFont val="Arial"/>
        <family val="2"/>
      </rPr>
      <t>Basic Imaging</t>
    </r>
  </si>
  <si>
    <r>
      <rPr>
        <sz val="10"/>
        <rFont val="Arial"/>
        <family val="2"/>
      </rPr>
      <t>999-0003</t>
    </r>
  </si>
  <si>
    <r>
      <rPr>
        <sz val="10"/>
        <rFont val="Arial"/>
        <family val="2"/>
      </rPr>
      <t>VAS Asset Tagging - Bidder administration of State provided tag (with number)</t>
    </r>
  </si>
  <si>
    <r>
      <rPr>
        <sz val="10"/>
        <rFont val="Arial"/>
        <family val="2"/>
      </rPr>
      <t>Basic Asset Tagging</t>
    </r>
  </si>
  <si>
    <r>
      <rPr>
        <sz val="10"/>
        <rFont val="Arial"/>
        <family val="2"/>
      </rPr>
      <t>999-2001</t>
    </r>
  </si>
  <si>
    <r>
      <rPr>
        <sz val="10"/>
        <rFont val="Arial"/>
        <family val="2"/>
      </rPr>
      <t>VAS  Installation</t>
    </r>
  </si>
  <si>
    <r>
      <rPr>
        <sz val="10"/>
        <rFont val="Arial"/>
        <family val="2"/>
      </rPr>
      <t>Basic Installation</t>
    </r>
  </si>
  <si>
    <r>
      <rPr>
        <sz val="10"/>
        <rFont val="Arial"/>
        <family val="2"/>
      </rPr>
      <t>999-5023</t>
    </r>
  </si>
  <si>
    <r>
      <rPr>
        <b/>
        <sz val="10"/>
        <rFont val="Arial"/>
        <family val="2"/>
      </rPr>
      <t>Value Added Services</t>
    </r>
  </si>
  <si>
    <r>
      <rPr>
        <sz val="10"/>
        <rFont val="Arial"/>
        <family val="2"/>
      </rPr>
      <t>Service Options Upgrades Monitors</t>
    </r>
  </si>
  <si>
    <r>
      <rPr>
        <sz val="10"/>
        <rFont val="Arial"/>
        <family val="2"/>
      </rPr>
      <t>HP 5y Nbd Adv Exchange Large Monitor Service</t>
    </r>
  </si>
  <si>
    <r>
      <rPr>
        <sz val="10"/>
        <rFont val="Arial"/>
        <family val="2"/>
      </rPr>
      <t>U0J13E</t>
    </r>
  </si>
  <si>
    <r>
      <rPr>
        <sz val="10"/>
        <rFont val="Arial"/>
        <family val="2"/>
      </rPr>
      <t>HP</t>
    </r>
  </si>
  <si>
    <r>
      <rPr>
        <sz val="10"/>
        <rFont val="Arial"/>
        <family val="2"/>
      </rPr>
      <t>HP 4y Nbd Adv Exchange Large Monitor Service</t>
    </r>
  </si>
  <si>
    <r>
      <rPr>
        <sz val="10"/>
        <rFont val="Arial"/>
        <family val="2"/>
      </rPr>
      <t>U0J12E</t>
    </r>
  </si>
  <si>
    <r>
      <rPr>
        <sz val="10"/>
        <rFont val="Arial"/>
        <family val="2"/>
      </rPr>
      <t>HP 5y Nbd Adv Exchange Standard Monitor Servic</t>
    </r>
  </si>
  <si>
    <r>
      <rPr>
        <sz val="10"/>
        <rFont val="Arial"/>
        <family val="2"/>
      </rPr>
      <t>U0J11E</t>
    </r>
  </si>
  <si>
    <r>
      <rPr>
        <sz val="10"/>
        <rFont val="Arial"/>
        <family val="2"/>
      </rPr>
      <t>HP 4y Nbd Adv Exchange Standard Monitor Servic</t>
    </r>
  </si>
  <si>
    <r>
      <rPr>
        <sz val="10"/>
        <rFont val="Arial"/>
        <family val="2"/>
      </rPr>
      <t>U0J10E</t>
    </r>
  </si>
  <si>
    <r>
      <rPr>
        <sz val="10"/>
        <rFont val="Arial"/>
        <family val="2"/>
      </rPr>
      <t>Service Options Upgrades Thin Client Desktop</t>
    </r>
  </si>
  <si>
    <r>
      <rPr>
        <sz val="10"/>
        <rFont val="Arial"/>
        <family val="2"/>
      </rPr>
      <t>HP 5y NextBusDayExch ThinClient Only SVC</t>
    </r>
  </si>
  <si>
    <r>
      <rPr>
        <sz val="10"/>
        <rFont val="Arial"/>
        <family val="2"/>
      </rPr>
      <t>U7929E</t>
    </r>
  </si>
  <si>
    <r>
      <rPr>
        <sz val="10"/>
        <rFont val="Arial"/>
        <family val="2"/>
      </rPr>
      <t>HP 4y NextBusDayExch ThinClient Only SVC</t>
    </r>
  </si>
  <si>
    <r>
      <rPr>
        <sz val="10"/>
        <rFont val="Arial"/>
        <family val="2"/>
      </rPr>
      <t>U7927E</t>
    </r>
  </si>
  <si>
    <r>
      <rPr>
        <sz val="10"/>
        <rFont val="Arial"/>
        <family val="2"/>
      </rPr>
      <t>HP 3y NextBusDay Exchange TC Only SVC</t>
    </r>
  </si>
  <si>
    <r>
      <rPr>
        <sz val="10"/>
        <rFont val="Arial"/>
        <family val="2"/>
      </rPr>
      <t>U4847E</t>
    </r>
  </si>
  <si>
    <r>
      <rPr>
        <sz val="10"/>
        <rFont val="Arial"/>
        <family val="2"/>
      </rPr>
      <t>Service Options Upgrades Workstation Desktop</t>
    </r>
  </si>
  <si>
    <r>
      <rPr>
        <sz val="10"/>
        <rFont val="Arial"/>
        <family val="2"/>
      </rPr>
      <t>HP 5y Nbd Onsite/DMR Workstation Service</t>
    </r>
  </si>
  <si>
    <r>
      <rPr>
        <sz val="10"/>
        <rFont val="Arial"/>
        <family val="2"/>
      </rPr>
      <t>UE344E</t>
    </r>
  </si>
  <si>
    <r>
      <rPr>
        <sz val="10"/>
        <rFont val="Arial"/>
        <family val="2"/>
      </rPr>
      <t>HP 4y Nbd Onsite/DMR Workstation Service</t>
    </r>
  </si>
  <si>
    <r>
      <rPr>
        <sz val="10"/>
        <rFont val="Arial"/>
        <family val="2"/>
      </rPr>
      <t>UE343E</t>
    </r>
  </si>
  <si>
    <r>
      <rPr>
        <sz val="10"/>
        <rFont val="Arial"/>
        <family val="2"/>
      </rPr>
      <t>HP 3y Nbd Onsite/DMR Workstation Service</t>
    </r>
  </si>
  <si>
    <r>
      <rPr>
        <sz val="10"/>
        <rFont val="Arial"/>
        <family val="2"/>
      </rPr>
      <t>UE342E</t>
    </r>
  </si>
  <si>
    <r>
      <rPr>
        <sz val="10"/>
        <rFont val="Arial"/>
        <family val="2"/>
      </rPr>
      <t>Service Options Upgrades  Standard/ Power Desktop</t>
    </r>
  </si>
  <si>
    <r>
      <rPr>
        <sz val="10"/>
        <rFont val="Arial"/>
        <family val="2"/>
      </rPr>
      <t>HP 5y NextBusDay Onsite/DMR DT Only SVC</t>
    </r>
  </si>
  <si>
    <r>
      <rPr>
        <sz val="10"/>
        <rFont val="Arial"/>
        <family val="2"/>
      </rPr>
      <t>UE334E</t>
    </r>
  </si>
  <si>
    <r>
      <rPr>
        <sz val="10"/>
        <rFont val="Arial"/>
        <family val="2"/>
      </rPr>
      <t>HP 4y NextBusDay Onsite/DMR DT Only SVC</t>
    </r>
  </si>
  <si>
    <r>
      <rPr>
        <sz val="10"/>
        <rFont val="Arial"/>
        <family val="2"/>
      </rPr>
      <t>UE333E</t>
    </r>
  </si>
  <si>
    <r>
      <rPr>
        <sz val="10"/>
        <rFont val="Arial"/>
        <family val="2"/>
      </rPr>
      <t>HP 3y NextBusDay Onsite/DMR DT Only SVC</t>
    </r>
  </si>
  <si>
    <r>
      <rPr>
        <sz val="10"/>
        <rFont val="Arial"/>
        <family val="2"/>
      </rPr>
      <t>UE332E</t>
    </r>
  </si>
  <si>
    <r>
      <rPr>
        <b/>
        <sz val="10"/>
        <rFont val="Arial"/>
        <family val="2"/>
      </rPr>
      <t>Service Options / Upgrades</t>
    </r>
  </si>
  <si>
    <r>
      <rPr>
        <sz val="10"/>
        <rFont val="Arial"/>
        <family val="2"/>
      </rPr>
      <t>Options Upgrades 24 Inch Widescreen Monitor</t>
    </r>
  </si>
  <si>
    <r>
      <rPr>
        <sz val="10"/>
        <rFont val="Arial"/>
        <family val="2"/>
      </rPr>
      <t>HP EliteDisplay E242 Monitor US</t>
    </r>
  </si>
  <si>
    <r>
      <rPr>
        <sz val="10"/>
        <rFont val="Arial"/>
        <family val="2"/>
      </rPr>
      <t>M1P02AA#ABA</t>
    </r>
  </si>
  <si>
    <r>
      <rPr>
        <sz val="10"/>
        <rFont val="Arial"/>
        <family val="2"/>
      </rPr>
      <t>1804-a</t>
    </r>
  </si>
  <si>
    <r>
      <rPr>
        <sz val="10"/>
        <rFont val="Arial"/>
        <family val="2"/>
      </rPr>
      <t xml:space="preserve">Options Upgrades 22 Inch Widescreen
</t>
    </r>
    <r>
      <rPr>
        <sz val="10"/>
        <rFont val="Arial"/>
        <family val="2"/>
      </rPr>
      <t>Monitor</t>
    </r>
  </si>
  <si>
    <r>
      <rPr>
        <sz val="10"/>
        <rFont val="Arial"/>
        <family val="2"/>
      </rPr>
      <t>HP EliteDisplay E232 Monitor US</t>
    </r>
  </si>
  <si>
    <r>
      <rPr>
        <sz val="10"/>
        <rFont val="Arial"/>
        <family val="2"/>
      </rPr>
      <t>M1N98AA#ABA</t>
    </r>
  </si>
  <si>
    <r>
      <rPr>
        <sz val="10"/>
        <rFont val="Arial"/>
        <family val="2"/>
      </rPr>
      <t>1802-A</t>
    </r>
  </si>
  <si>
    <r>
      <rPr>
        <sz val="10"/>
        <rFont val="Arial"/>
        <family val="2"/>
      </rPr>
      <t>Options Upgrades 21 Inch Touchscreen Monitor</t>
    </r>
  </si>
  <si>
    <r>
      <rPr>
        <sz val="10"/>
        <rFont val="Arial"/>
        <family val="2"/>
      </rPr>
      <t>HP EliteDisplay E220t Touch MNT US</t>
    </r>
  </si>
  <si>
    <r>
      <rPr>
        <sz val="10"/>
        <rFont val="Arial"/>
        <family val="2"/>
      </rPr>
      <t>L4Q76AA#ABA</t>
    </r>
  </si>
  <si>
    <r>
      <rPr>
        <sz val="10"/>
        <rFont val="Arial"/>
        <family val="2"/>
      </rPr>
      <t>1801-A</t>
    </r>
  </si>
  <si>
    <r>
      <rPr>
        <sz val="10"/>
        <rFont val="Arial"/>
        <family val="2"/>
      </rPr>
      <t>Options Upgrades 19 Inch Widescreen Monitor O/U</t>
    </r>
  </si>
  <si>
    <r>
      <rPr>
        <sz val="10"/>
        <rFont val="Arial"/>
        <family val="2"/>
      </rPr>
      <t>HP EliteDisplay E202 Monitor US</t>
    </r>
  </si>
  <si>
    <r>
      <rPr>
        <sz val="10"/>
        <rFont val="Arial"/>
        <family val="2"/>
      </rPr>
      <t>M1F41AA#ABA</t>
    </r>
  </si>
  <si>
    <r>
      <rPr>
        <sz val="10"/>
        <rFont val="Arial"/>
        <family val="2"/>
      </rPr>
      <t>1800-A</t>
    </r>
  </si>
  <si>
    <r>
      <rPr>
        <sz val="11"/>
        <rFont val="Calibri"/>
        <family val="2"/>
      </rPr>
      <t>AiO 800 Options Upgrades</t>
    </r>
  </si>
  <si>
    <r>
      <rPr>
        <sz val="10"/>
        <rFont val="Arial"/>
        <family val="2"/>
      </rPr>
      <t>HP Tri-Mode Wireless Charging Stand</t>
    </r>
  </si>
  <si>
    <r>
      <rPr>
        <sz val="10"/>
        <rFont val="Arial"/>
        <family val="2"/>
      </rPr>
      <t>T3N35AV</t>
    </r>
  </si>
  <si>
    <r>
      <rPr>
        <sz val="10"/>
        <rFont val="Arial"/>
        <family val="2"/>
      </rPr>
      <t>Intel Core i7-6700 3.4G 8M 2133 4C CPU</t>
    </r>
  </si>
  <si>
    <r>
      <rPr>
        <sz val="10"/>
        <rFont val="Arial"/>
        <family val="2"/>
      </rPr>
      <t>N2Q44AV</t>
    </r>
  </si>
  <si>
    <r>
      <rPr>
        <sz val="11"/>
        <rFont val="Calibri"/>
        <family val="2"/>
      </rPr>
      <t>Z640 Options Upgrades</t>
    </r>
  </si>
  <si>
    <r>
      <rPr>
        <sz val="10"/>
        <rFont val="Arial"/>
        <family val="2"/>
      </rPr>
      <t>512GB SATA 1st SSD</t>
    </r>
  </si>
  <si>
    <r>
      <rPr>
        <sz val="10"/>
        <rFont val="Arial"/>
        <family val="2"/>
      </rPr>
      <t>J3J83AV</t>
    </r>
  </si>
  <si>
    <r>
      <rPr>
        <sz val="10"/>
        <rFont val="Arial"/>
        <family val="2"/>
      </rPr>
      <t>256GB SATA 1st SSD</t>
    </r>
  </si>
  <si>
    <r>
      <rPr>
        <sz val="10"/>
        <rFont val="Arial"/>
        <family val="2"/>
      </rPr>
      <t>J3J82AV</t>
    </r>
  </si>
  <si>
    <r>
      <rPr>
        <sz val="10"/>
        <rFont val="Arial"/>
        <family val="2"/>
      </rPr>
      <t>16GB DDR4-2133 (4x4GB) 2CPU RegRAM</t>
    </r>
  </si>
  <si>
    <r>
      <rPr>
        <sz val="10"/>
        <rFont val="Arial"/>
        <family val="2"/>
      </rPr>
      <t>G8X36AV</t>
    </r>
  </si>
  <si>
    <r>
      <rPr>
        <sz val="10"/>
        <rFont val="Arial"/>
        <family val="2"/>
      </rPr>
      <t>64GB DDR4-2133 (4x16GB) 2CPU RegRAM</t>
    </r>
  </si>
  <si>
    <r>
      <rPr>
        <sz val="10"/>
        <rFont val="Arial"/>
        <family val="2"/>
      </rPr>
      <t>K6D86AV</t>
    </r>
  </si>
  <si>
    <r>
      <rPr>
        <sz val="10"/>
        <rFont val="Arial"/>
        <family val="2"/>
      </rPr>
      <t>64GB DDR4-2133 (4x16GB) 1CPU RegRAM</t>
    </r>
  </si>
  <si>
    <r>
      <rPr>
        <sz val="10"/>
        <rFont val="Arial"/>
        <family val="2"/>
      </rPr>
      <t>G8X33AV</t>
    </r>
  </si>
  <si>
    <r>
      <rPr>
        <sz val="10"/>
        <rFont val="Arial"/>
        <family val="2"/>
      </rPr>
      <t>32GB DDR4-2133 (4x8GB) 2CPU RegRAM</t>
    </r>
  </si>
  <si>
    <r>
      <rPr>
        <sz val="10"/>
        <rFont val="Arial"/>
        <family val="2"/>
      </rPr>
      <t>G8X38AV</t>
    </r>
  </si>
  <si>
    <r>
      <rPr>
        <sz val="10"/>
        <rFont val="Arial"/>
        <family val="2"/>
      </rPr>
      <t>32GB DDR4-2133 (4x8GB) 1CPU RegRAM</t>
    </r>
  </si>
  <si>
    <r>
      <rPr>
        <sz val="10"/>
        <rFont val="Arial"/>
        <family val="2"/>
      </rPr>
      <t>G8X31AV</t>
    </r>
  </si>
  <si>
    <r>
      <rPr>
        <sz val="10"/>
        <rFont val="Arial"/>
        <family val="2"/>
      </rPr>
      <t>Intel Xeon E5-2630v3 2.40GHz 20MB 1866 8C CPU</t>
    </r>
  </si>
  <si>
    <r>
      <rPr>
        <sz val="10"/>
        <rFont val="Arial"/>
        <family val="2"/>
      </rPr>
      <t>J6F36AV</t>
    </r>
  </si>
  <si>
    <r>
      <rPr>
        <sz val="10"/>
        <rFont val="Arial"/>
        <family val="2"/>
      </rPr>
      <t>Intel Xeon E5-1680v3 3.20GHz 20MB 2133 8C CPU</t>
    </r>
  </si>
  <si>
    <r>
      <rPr>
        <sz val="10"/>
        <rFont val="Arial"/>
        <family val="2"/>
      </rPr>
      <t>J6F16AV</t>
    </r>
  </si>
  <si>
    <r>
      <rPr>
        <sz val="10"/>
        <rFont val="Arial"/>
        <family val="2"/>
      </rPr>
      <t>Intel Xeon E5-1660v3 3.00GHz 20MB 2133 8C CPU</t>
    </r>
  </si>
  <si>
    <r>
      <rPr>
        <sz val="10"/>
        <rFont val="Arial"/>
        <family val="2"/>
      </rPr>
      <t>J6F17AV</t>
    </r>
  </si>
  <si>
    <r>
      <rPr>
        <sz val="10"/>
        <rFont val="Arial"/>
        <family val="2"/>
      </rPr>
      <t>Intel Xeon E5-1650v3 3.50GHz 15MB 2133 6C CPU</t>
    </r>
  </si>
  <si>
    <r>
      <rPr>
        <sz val="10"/>
        <rFont val="Arial"/>
        <family val="2"/>
      </rPr>
      <t>J6F18AV</t>
    </r>
  </si>
  <si>
    <r>
      <rPr>
        <sz val="10"/>
        <rFont val="Arial"/>
        <family val="2"/>
      </rPr>
      <t>Intel Xeon E5-1630v3 3.70GHz 10MB 2133 4C CPU</t>
    </r>
  </si>
  <si>
    <r>
      <rPr>
        <sz val="10"/>
        <rFont val="Arial"/>
        <family val="2"/>
      </rPr>
      <t>J6F19AV</t>
    </r>
  </si>
  <si>
    <r>
      <rPr>
        <sz val="10"/>
        <rFont val="Arial"/>
        <family val="2"/>
      </rPr>
      <t>Intel Xeon E5-1620v3 3.50GHz 10MB 2133 4C CPU</t>
    </r>
  </si>
  <si>
    <r>
      <rPr>
        <sz val="10"/>
        <rFont val="Arial"/>
        <family val="2"/>
      </rPr>
      <t>J6F20AV</t>
    </r>
  </si>
  <si>
    <r>
      <rPr>
        <sz val="10"/>
        <rFont val="Arial"/>
        <family val="2"/>
      </rPr>
      <t>Intel Xeon E5-1607v3 3.10GHz 10MB 1866 4C CPU</t>
    </r>
  </si>
  <si>
    <r>
      <rPr>
        <sz val="10"/>
        <rFont val="Arial"/>
        <family val="2"/>
      </rPr>
      <t>J6F21AV</t>
    </r>
  </si>
  <si>
    <r>
      <rPr>
        <sz val="10"/>
        <rFont val="Arial"/>
        <family val="2"/>
      </rPr>
      <t xml:space="preserve">NVIDIA Quadro K620 2GB DL-DVI(I)+DP 1st No
</t>
    </r>
    <r>
      <rPr>
        <sz val="10"/>
        <rFont val="Arial"/>
        <family val="2"/>
      </rPr>
      <t>cables included Graphics</t>
    </r>
  </si>
  <si>
    <r>
      <rPr>
        <sz val="10"/>
        <rFont val="Arial"/>
        <family val="2"/>
      </rPr>
      <t>J1P93AV</t>
    </r>
  </si>
  <si>
    <r>
      <rPr>
        <sz val="10"/>
        <rFont val="Arial"/>
        <family val="2"/>
      </rPr>
      <t xml:space="preserve">NVIDIA Quadro K5200 8GB DL-DVI(I)+DL-
</t>
    </r>
    <r>
      <rPr>
        <sz val="10"/>
        <rFont val="Arial"/>
        <family val="2"/>
      </rPr>
      <t>DVI(D)+2xDP 1st No cables included Graphics</t>
    </r>
  </si>
  <si>
    <r>
      <rPr>
        <sz val="10"/>
        <rFont val="Arial"/>
        <family val="2"/>
      </rPr>
      <t>J1P96AV</t>
    </r>
  </si>
  <si>
    <r>
      <rPr>
        <sz val="10"/>
        <rFont val="Arial"/>
        <family val="2"/>
      </rPr>
      <t xml:space="preserve">NVIDIA Quadro K4200 4GB DL-DVI(I)+2xDP 1st
</t>
    </r>
    <r>
      <rPr>
        <sz val="10"/>
        <rFont val="Arial"/>
        <family val="2"/>
      </rPr>
      <t>No cables included Graphics</t>
    </r>
  </si>
  <si>
    <r>
      <rPr>
        <sz val="10"/>
        <rFont val="Arial"/>
        <family val="2"/>
      </rPr>
      <t>J1P95AV</t>
    </r>
  </si>
  <si>
    <r>
      <rPr>
        <sz val="10"/>
        <rFont val="Arial"/>
        <family val="2"/>
      </rPr>
      <t xml:space="preserve">NVIDIA Quadro K420 1GB DL-DVI(I)+DP 1st No
</t>
    </r>
    <r>
      <rPr>
        <sz val="10"/>
        <rFont val="Arial"/>
        <family val="2"/>
      </rPr>
      <t>cables included Graphics</t>
    </r>
  </si>
  <si>
    <r>
      <rPr>
        <sz val="10"/>
        <rFont val="Arial"/>
        <family val="2"/>
      </rPr>
      <t>J1P92AV</t>
    </r>
  </si>
  <si>
    <r>
      <rPr>
        <sz val="10"/>
        <rFont val="Arial"/>
        <family val="2"/>
      </rPr>
      <t>1.2TB 10K RPM SAS SFF 1st HDD</t>
    </r>
  </si>
  <si>
    <r>
      <rPr>
        <sz val="10"/>
        <rFont val="Arial"/>
        <family val="2"/>
      </rPr>
      <t>J3J90AV</t>
    </r>
  </si>
  <si>
    <r>
      <rPr>
        <sz val="10"/>
        <rFont val="Arial"/>
        <family val="2"/>
      </rPr>
      <t>300GB 10K RPM SAS SFF 1st HDD</t>
    </r>
  </si>
  <si>
    <r>
      <rPr>
        <sz val="10"/>
        <rFont val="Arial"/>
        <family val="2"/>
      </rPr>
      <t>J3J88AV</t>
    </r>
  </si>
  <si>
    <r>
      <rPr>
        <sz val="11"/>
        <rFont val="Calibri"/>
        <family val="2"/>
      </rPr>
      <t>Options Upgrades</t>
    </r>
  </si>
  <si>
    <r>
      <rPr>
        <sz val="10"/>
        <rFont val="Arial"/>
        <family val="2"/>
      </rPr>
      <t>HP Mobile USB nLS DVDRW Drive</t>
    </r>
  </si>
  <si>
    <r>
      <rPr>
        <sz val="10"/>
        <rFont val="Arial"/>
        <family val="2"/>
      </rPr>
      <t>A2U57AA</t>
    </r>
  </si>
  <si>
    <r>
      <rPr>
        <sz val="10"/>
        <rFont val="Arial"/>
        <family val="2"/>
      </rPr>
      <t>Intel 6205 802.11 a/b/g/n PCIe x1 WLAN</t>
    </r>
  </si>
  <si>
    <r>
      <rPr>
        <sz val="10"/>
        <rFont val="Arial"/>
        <family val="2"/>
      </rPr>
      <t>E0X93AA</t>
    </r>
  </si>
  <si>
    <r>
      <rPr>
        <sz val="10"/>
        <rFont val="Arial"/>
        <family val="2"/>
      </rPr>
      <t>HP LCD Speaker Bar</t>
    </r>
  </si>
  <si>
    <r>
      <rPr>
        <sz val="10"/>
        <rFont val="Arial"/>
        <family val="2"/>
      </rPr>
      <t>NQ576AA</t>
    </r>
  </si>
  <si>
    <r>
      <rPr>
        <sz val="10"/>
        <rFont val="Arial"/>
        <family val="2"/>
      </rPr>
      <t>HP DMS 59 to Dual VGA Cable Kit</t>
    </r>
  </si>
  <si>
    <r>
      <rPr>
        <sz val="10"/>
        <rFont val="Arial"/>
        <family val="2"/>
      </rPr>
      <t>GS567AA</t>
    </r>
  </si>
  <si>
    <r>
      <rPr>
        <sz val="10"/>
        <rFont val="Arial"/>
        <family val="2"/>
      </rPr>
      <t>HP DMS-59 to dual DisplayPort Adapter</t>
    </r>
  </si>
  <si>
    <r>
      <rPr>
        <sz val="10"/>
        <rFont val="Arial"/>
        <family val="2"/>
      </rPr>
      <t>XP688AA</t>
    </r>
  </si>
  <si>
    <r>
      <rPr>
        <sz val="10"/>
        <rFont val="Arial"/>
        <family val="2"/>
      </rPr>
      <t>HP Mobile USB DVDRW Drive</t>
    </r>
  </si>
  <si>
    <r>
      <rPr>
        <sz val="10"/>
        <rFont val="Arial"/>
        <family val="2"/>
      </rPr>
      <t>BU516AA</t>
    </r>
  </si>
  <si>
    <r>
      <rPr>
        <sz val="10"/>
        <rFont val="Arial"/>
        <family val="2"/>
      </rPr>
      <t>HP USB Graphics Adapter</t>
    </r>
  </si>
  <si>
    <r>
      <rPr>
        <sz val="10"/>
        <rFont val="Arial"/>
        <family val="2"/>
      </rPr>
      <t>NL571AA</t>
    </r>
  </si>
  <si>
    <r>
      <rPr>
        <sz val="10"/>
        <rFont val="Arial"/>
        <family val="2"/>
      </rPr>
      <t>DMS-59 to Dual DVI Cable Kit,accessory</t>
    </r>
  </si>
  <si>
    <r>
      <rPr>
        <sz val="10"/>
        <rFont val="Arial"/>
        <family val="2"/>
      </rPr>
      <t>DL139A</t>
    </r>
  </si>
  <si>
    <r>
      <rPr>
        <sz val="10"/>
        <rFont val="Arial"/>
        <family val="2"/>
      </rPr>
      <t>HP DisplayPort To VGA Adapter</t>
    </r>
  </si>
  <si>
    <r>
      <rPr>
        <sz val="10"/>
        <rFont val="Arial"/>
        <family val="2"/>
      </rPr>
      <t>AS615AA</t>
    </r>
  </si>
  <si>
    <r>
      <rPr>
        <sz val="10"/>
        <rFont val="Arial"/>
        <family val="2"/>
      </rPr>
      <t>HP DVI Cable Kit</t>
    </r>
  </si>
  <si>
    <r>
      <rPr>
        <sz val="10"/>
        <rFont val="Arial"/>
        <family val="2"/>
      </rPr>
      <t>DC198A</t>
    </r>
  </si>
  <si>
    <r>
      <rPr>
        <sz val="10"/>
        <rFont val="Arial"/>
        <family val="2"/>
      </rPr>
      <t>HP Business Speakers</t>
    </r>
  </si>
  <si>
    <r>
      <rPr>
        <sz val="10"/>
        <rFont val="Arial"/>
        <family val="2"/>
      </rPr>
      <t>D9J19AA</t>
    </r>
  </si>
  <si>
    <r>
      <rPr>
        <sz val="10"/>
        <rFont val="Arial"/>
        <family val="2"/>
      </rPr>
      <t>HP EliteOne 800 G2 23-in Non-Touch AiO</t>
    </r>
  </si>
  <si>
    <r>
      <rPr>
        <sz val="10"/>
        <rFont val="Arial"/>
        <family val="2"/>
      </rPr>
      <t>L3N90AV</t>
    </r>
  </si>
  <si>
    <r>
      <rPr>
        <sz val="10"/>
        <rFont val="Arial"/>
        <family val="2"/>
      </rPr>
      <t>1041-A</t>
    </r>
  </si>
  <si>
    <r>
      <rPr>
        <sz val="11"/>
        <rFont val="Calibri"/>
        <family val="2"/>
      </rPr>
      <t>800 Mini  Upgrades</t>
    </r>
  </si>
  <si>
    <r>
      <rPr>
        <sz val="10"/>
        <rFont val="Arial"/>
        <family val="2"/>
      </rPr>
      <t>256GB SATA 2.5 Opal2 SED SSD</t>
    </r>
  </si>
  <si>
    <r>
      <rPr>
        <sz val="10"/>
        <rFont val="Arial"/>
        <family val="2"/>
      </rPr>
      <t>L2A62AV</t>
    </r>
  </si>
  <si>
    <r>
      <rPr>
        <sz val="10"/>
        <rFont val="Arial"/>
        <family val="2"/>
      </rPr>
      <t>1040-A</t>
    </r>
  </si>
  <si>
    <r>
      <rPr>
        <sz val="10"/>
        <rFont val="Arial"/>
        <family val="2"/>
      </rPr>
      <t>1TB SATA 6G 2.5 8G SSHD</t>
    </r>
  </si>
  <si>
    <r>
      <rPr>
        <sz val="10"/>
        <rFont val="Arial"/>
        <family val="2"/>
      </rPr>
      <t>L2A59AV</t>
    </r>
  </si>
  <si>
    <r>
      <rPr>
        <sz val="10"/>
        <rFont val="Arial"/>
        <family val="2"/>
      </rPr>
      <t>1039-A</t>
    </r>
  </si>
  <si>
    <r>
      <rPr>
        <sz val="10"/>
        <rFont val="Arial"/>
        <family val="2"/>
      </rPr>
      <t>180GB SATA 2.5 Opal2 SED SSD</t>
    </r>
  </si>
  <si>
    <r>
      <rPr>
        <sz val="10"/>
        <rFont val="Arial"/>
        <family val="2"/>
      </rPr>
      <t>N8G42AV</t>
    </r>
  </si>
  <si>
    <r>
      <rPr>
        <sz val="10"/>
        <rFont val="Arial"/>
        <family val="2"/>
      </rPr>
      <t>1038-A</t>
    </r>
  </si>
  <si>
    <r>
      <rPr>
        <sz val="10"/>
        <rFont val="Arial"/>
        <family val="2"/>
      </rPr>
      <t>180GB SATA 2.5 Non-SED SSD</t>
    </r>
  </si>
  <si>
    <r>
      <rPr>
        <sz val="10"/>
        <rFont val="Arial"/>
        <family val="2"/>
      </rPr>
      <t>N8G41AV</t>
    </r>
  </si>
  <si>
    <r>
      <rPr>
        <sz val="10"/>
        <rFont val="Arial"/>
        <family val="2"/>
      </rPr>
      <t>1037-A</t>
    </r>
  </si>
  <si>
    <r>
      <rPr>
        <sz val="10"/>
        <rFont val="Arial"/>
        <family val="2"/>
      </rPr>
      <t>120GB SATA 2.5 Opal2 SED SSD</t>
    </r>
  </si>
  <si>
    <r>
      <rPr>
        <sz val="10"/>
        <rFont val="Arial"/>
        <family val="2"/>
      </rPr>
      <t>N8G38AV</t>
    </r>
  </si>
  <si>
    <r>
      <rPr>
        <sz val="10"/>
        <rFont val="Arial"/>
        <family val="2"/>
      </rPr>
      <t>1035-A</t>
    </r>
  </si>
  <si>
    <r>
      <rPr>
        <sz val="10"/>
        <rFont val="Arial"/>
        <family val="2"/>
      </rPr>
      <t>Intel 8260 802.11ac M.2 BT VPro</t>
    </r>
  </si>
  <si>
    <r>
      <rPr>
        <sz val="10"/>
        <rFont val="Arial"/>
        <family val="2"/>
      </rPr>
      <t>N8G54AV</t>
    </r>
  </si>
  <si>
    <r>
      <rPr>
        <sz val="10"/>
        <rFont val="Arial"/>
        <family val="2"/>
      </rPr>
      <t>1034-A</t>
    </r>
  </si>
  <si>
    <r>
      <rPr>
        <sz val="10"/>
        <rFont val="Arial"/>
        <family val="2"/>
      </rPr>
      <t>16GB DDR4-2133 SODIMM (2x8GB) RAM</t>
    </r>
  </si>
  <si>
    <r>
      <rPr>
        <sz val="10"/>
        <rFont val="Arial"/>
        <family val="2"/>
      </rPr>
      <t>L1W03AV</t>
    </r>
  </si>
  <si>
    <r>
      <rPr>
        <sz val="10"/>
        <rFont val="Arial"/>
        <family val="2"/>
      </rPr>
      <t>1032-A</t>
    </r>
  </si>
  <si>
    <r>
      <rPr>
        <sz val="10"/>
        <rFont val="Arial"/>
        <family val="2"/>
      </rPr>
      <t>Display port cable kit</t>
    </r>
  </si>
  <si>
    <r>
      <rPr>
        <sz val="10"/>
        <rFont val="Arial"/>
        <family val="2"/>
      </rPr>
      <t>VN567AA</t>
    </r>
  </si>
  <si>
    <r>
      <rPr>
        <sz val="11"/>
        <rFont val="Calibri"/>
        <family val="2"/>
      </rPr>
      <t>AiO Upgrade</t>
    </r>
  </si>
  <si>
    <r>
      <rPr>
        <sz val="10"/>
        <rFont val="Arial"/>
        <family val="2"/>
      </rPr>
      <t>HP Recline Stand</t>
    </r>
  </si>
  <si>
    <r>
      <rPr>
        <sz val="10"/>
        <rFont val="Arial"/>
        <family val="2"/>
      </rPr>
      <t>N1U53AV</t>
    </r>
  </si>
  <si>
    <r>
      <rPr>
        <sz val="10"/>
        <rFont val="Arial"/>
        <family val="2"/>
      </rPr>
      <t>1028-A</t>
    </r>
  </si>
  <si>
    <r>
      <rPr>
        <sz val="10"/>
        <rFont val="Arial"/>
        <family val="2"/>
      </rPr>
      <t>128GB SATA 2.5 SSD</t>
    </r>
  </si>
  <si>
    <r>
      <rPr>
        <sz val="10"/>
        <rFont val="Arial"/>
        <family val="2"/>
      </rPr>
      <t>L4K07AV</t>
    </r>
  </si>
  <si>
    <r>
      <rPr>
        <sz val="10"/>
        <rFont val="Arial"/>
        <family val="2"/>
      </rPr>
      <t>1026-C</t>
    </r>
  </si>
  <si>
    <r>
      <rPr>
        <sz val="11"/>
        <rFont val="Calibri"/>
        <family val="2"/>
      </rPr>
      <t>AOI Options Upgrades</t>
    </r>
  </si>
  <si>
    <r>
      <rPr>
        <sz val="10"/>
        <rFont val="Arial"/>
        <family val="2"/>
      </rPr>
      <t>8GB DDR4-2133 SODIMM (2x4GB) RAM</t>
    </r>
  </si>
  <si>
    <r>
      <rPr>
        <sz val="10"/>
        <rFont val="Arial"/>
        <family val="2"/>
      </rPr>
      <t>L4K62AV</t>
    </r>
  </si>
  <si>
    <r>
      <rPr>
        <sz val="10"/>
        <rFont val="Arial"/>
        <family val="2"/>
      </rPr>
      <t>1025-A</t>
    </r>
  </si>
  <si>
    <r>
      <rPr>
        <sz val="11"/>
        <rFont val="Calibri"/>
        <family val="2"/>
      </rPr>
      <t>POWER DESKTOP 800 Upgrade</t>
    </r>
  </si>
  <si>
    <r>
      <rPr>
        <sz val="10"/>
        <rFont val="Arial"/>
        <family val="2"/>
      </rPr>
      <t>HP DisplayPort To DVI-D Adapter</t>
    </r>
  </si>
  <si>
    <r>
      <rPr>
        <sz val="10"/>
        <rFont val="Arial"/>
        <family val="2"/>
      </rPr>
      <t>L1P73AV</t>
    </r>
  </si>
  <si>
    <r>
      <rPr>
        <sz val="10"/>
        <rFont val="Arial"/>
        <family val="2"/>
      </rPr>
      <t>1023-A</t>
    </r>
  </si>
  <si>
    <r>
      <rPr>
        <sz val="10"/>
        <rFont val="Arial"/>
        <family val="2"/>
      </rPr>
      <t>M9S33AV</t>
    </r>
  </si>
  <si>
    <r>
      <rPr>
        <sz val="10"/>
        <rFont val="Arial"/>
        <family val="2"/>
      </rPr>
      <t>256GB SATA 2.5 3D SSD</t>
    </r>
  </si>
  <si>
    <r>
      <rPr>
        <sz val="10"/>
        <rFont val="Arial"/>
        <family val="2"/>
      </rPr>
      <t>L1Z20AV</t>
    </r>
  </si>
  <si>
    <r>
      <rPr>
        <sz val="10"/>
        <rFont val="Arial"/>
        <family val="2"/>
      </rPr>
      <t>1019-A</t>
    </r>
  </si>
  <si>
    <r>
      <rPr>
        <sz val="10"/>
        <rFont val="Arial"/>
        <family val="2"/>
      </rPr>
      <t>1TB 7200 RPM SATA 6G HDD</t>
    </r>
  </si>
  <si>
    <r>
      <rPr>
        <sz val="10"/>
        <rFont val="Arial"/>
        <family val="2"/>
      </rPr>
      <t>L1Z12AV</t>
    </r>
  </si>
  <si>
    <r>
      <rPr>
        <sz val="10"/>
        <rFont val="Arial"/>
        <family val="2"/>
      </rPr>
      <t>1018-A</t>
    </r>
  </si>
  <si>
    <r>
      <rPr>
        <sz val="10"/>
        <rFont val="Arial"/>
        <family val="2"/>
      </rPr>
      <t>16GB DDR4-2133 DIMM (2x8GB) RAM</t>
    </r>
  </si>
  <si>
    <r>
      <rPr>
        <sz val="10"/>
        <rFont val="Arial"/>
        <family val="2"/>
      </rPr>
      <t>L1G54AV</t>
    </r>
  </si>
  <si>
    <r>
      <rPr>
        <sz val="10"/>
        <rFont val="Arial"/>
        <family val="2"/>
      </rPr>
      <t>1015-B</t>
    </r>
  </si>
  <si>
    <r>
      <rPr>
        <sz val="11"/>
        <rFont val="Calibri"/>
        <family val="2"/>
      </rPr>
      <t>600 Desktop Upgrades</t>
    </r>
  </si>
  <si>
    <r>
      <rPr>
        <sz val="10"/>
        <rFont val="Arial"/>
        <family val="2"/>
      </rPr>
      <t>Slim Desktop DVD-ROM ODD</t>
    </r>
  </si>
  <si>
    <r>
      <rPr>
        <sz val="10"/>
        <rFont val="Arial"/>
        <family val="2"/>
      </rPr>
      <t>L2B27AV</t>
    </r>
  </si>
  <si>
    <r>
      <rPr>
        <sz val="10"/>
        <rFont val="Arial"/>
        <family val="2"/>
      </rPr>
      <t>1014-A</t>
    </r>
  </si>
  <si>
    <r>
      <rPr>
        <sz val="10"/>
        <rFont val="Arial"/>
        <family val="2"/>
      </rPr>
      <t>Intel 7265 802.11AC PCIe BT nVPr</t>
    </r>
  </si>
  <si>
    <r>
      <rPr>
        <sz val="10"/>
        <rFont val="Arial"/>
        <family val="2"/>
      </rPr>
      <t>L1Q19AV</t>
    </r>
  </si>
  <si>
    <r>
      <rPr>
        <sz val="10"/>
        <rFont val="Arial"/>
        <family val="2"/>
      </rPr>
      <t>1013-A</t>
    </r>
  </si>
  <si>
    <r>
      <rPr>
        <sz val="10"/>
        <rFont val="Arial"/>
        <family val="2"/>
      </rPr>
      <t>AMD Radeon R9 350 2GB DH PCIe x16 GFX</t>
    </r>
  </si>
  <si>
    <r>
      <rPr>
        <sz val="10"/>
        <rFont val="Arial"/>
        <family val="2"/>
      </rPr>
      <t>L1P96AV</t>
    </r>
  </si>
  <si>
    <r>
      <rPr>
        <sz val="10"/>
        <rFont val="Arial"/>
        <family val="2"/>
      </rPr>
      <t>1012-A</t>
    </r>
  </si>
  <si>
    <r>
      <rPr>
        <sz val="10"/>
        <rFont val="Arial"/>
        <family val="2"/>
      </rPr>
      <t>8GB DDR4-2133 DIMM (2x4GB) RAM</t>
    </r>
  </si>
  <si>
    <r>
      <rPr>
        <sz val="10"/>
        <rFont val="Arial"/>
        <family val="2"/>
      </rPr>
      <t>L1Q07AV</t>
    </r>
  </si>
  <si>
    <r>
      <rPr>
        <sz val="10"/>
        <rFont val="Arial"/>
        <family val="2"/>
      </rPr>
      <t>1011-B</t>
    </r>
  </si>
  <si>
    <r>
      <rPr>
        <sz val="10"/>
        <rFont val="Arial"/>
        <family val="2"/>
      </rPr>
      <t>Intel Core i5-6600 3.3G 6M 2133 4C CPU</t>
    </r>
  </si>
  <si>
    <r>
      <rPr>
        <sz val="10"/>
        <rFont val="Arial"/>
        <family val="2"/>
      </rPr>
      <t>N8G29AV</t>
    </r>
  </si>
  <si>
    <r>
      <rPr>
        <sz val="10"/>
        <rFont val="Arial"/>
        <family val="2"/>
      </rPr>
      <t>1010-A</t>
    </r>
  </si>
  <si>
    <r>
      <rPr>
        <sz val="10"/>
        <rFont val="Arial"/>
        <family val="2"/>
      </rPr>
      <t>L1Z45AV</t>
    </r>
  </si>
  <si>
    <r>
      <rPr>
        <sz val="10"/>
        <rFont val="Arial"/>
        <family val="2"/>
      </rPr>
      <t>1009-A</t>
    </r>
  </si>
  <si>
    <r>
      <rPr>
        <sz val="10"/>
        <rFont val="Arial"/>
        <family val="2"/>
      </rPr>
      <t>Intel 8260 802.11ac PCIe-CL BT VPro</t>
    </r>
  </si>
  <si>
    <r>
      <rPr>
        <sz val="10"/>
        <rFont val="Arial"/>
        <family val="2"/>
      </rPr>
      <t>N1T21AV</t>
    </r>
  </si>
  <si>
    <r>
      <rPr>
        <sz val="10"/>
        <rFont val="Arial"/>
        <family val="2"/>
      </rPr>
      <t>1007-A</t>
    </r>
  </si>
  <si>
    <r>
      <rPr>
        <sz val="10"/>
        <rFont val="Arial"/>
        <family val="2"/>
      </rPr>
      <t>L1G56AV</t>
    </r>
  </si>
  <si>
    <r>
      <rPr>
        <sz val="10"/>
        <rFont val="Arial"/>
        <family val="2"/>
      </rPr>
      <t>1004-A</t>
    </r>
  </si>
  <si>
    <r>
      <rPr>
        <b/>
        <sz val="10"/>
        <rFont val="Arial"/>
        <family val="2"/>
      </rPr>
      <t>Options / Upgrades</t>
    </r>
  </si>
  <si>
    <r>
      <rPr>
        <sz val="10"/>
        <rFont val="Arial"/>
        <family val="2"/>
      </rPr>
      <t>Core All-in-One Desktop</t>
    </r>
  </si>
  <si>
    <r>
      <rPr>
        <sz val="10"/>
        <rFont val="Arial"/>
        <family val="2"/>
      </rPr>
      <t xml:space="preserve">800G2 All In One Desktop, HP EliteOne 800 G2
</t>
    </r>
    <r>
      <rPr>
        <sz val="10"/>
        <rFont val="Arial"/>
        <family val="2"/>
      </rPr>
      <t xml:space="preserve">23-in Touch All-in-One PC, ENERGY STAR Qualified Label, Microsoft Windows 7 Professional 64, Intel Core i5-6500 3.2G 6M 2133 4C CPU, 4GB DDR4-2133 SODIMM (1x4GB) RAM, 500GB 7200 RPM SATA 2.5 1st HDD, HP
</t>
    </r>
    <r>
      <rPr>
        <sz val="10"/>
        <rFont val="Arial"/>
        <family val="2"/>
      </rPr>
      <t>USB Business Slim Keyboard, HP USB Mouse, 9.5mm Slim 800 G2 AIO SuperMulti DVD ODD, No Included Media Card Reader, 3/3/3 (material/labor/onsite) AiO Warranty US, HP Adjustable Height St 8/7/6/4 G2 AIOs, HP EliteOne 800 G2 AiO Country Kit US, Certified for Skype for Business Label</t>
    </r>
  </si>
  <si>
    <r>
      <rPr>
        <sz val="10"/>
        <rFont val="Arial"/>
        <family val="2"/>
      </rPr>
      <t>T6V34UP</t>
    </r>
  </si>
  <si>
    <r>
      <rPr>
        <sz val="10"/>
        <color rgb="FF00AF50"/>
        <rFont val="Arial"/>
        <family val="2"/>
      </rPr>
      <t>500-C</t>
    </r>
  </si>
  <si>
    <r>
      <rPr>
        <b/>
        <sz val="10"/>
        <rFont val="Arial"/>
        <family val="2"/>
      </rPr>
      <t>All In One Configuration</t>
    </r>
  </si>
  <si>
    <r>
      <rPr>
        <sz val="10"/>
        <rFont val="Arial"/>
        <family val="2"/>
      </rPr>
      <t>Core Thin Client Desktop</t>
    </r>
  </si>
  <si>
    <r>
      <rPr>
        <sz val="10"/>
        <rFont val="Arial"/>
        <family val="2"/>
      </rPr>
      <t xml:space="preserve">HP t620 Flexible Series AMD Thin Client WES7E, AMD Fusion t56N 2nd Gen. 1.65GHz dual core 1MB L2 Cache, 4GB (1x4GB) RAM DDR3-1600,
</t>
    </r>
    <r>
      <rPr>
        <sz val="10"/>
        <rFont val="Arial"/>
        <family val="2"/>
      </rPr>
      <t>16 GB SSD, 3/3/0 Warranty</t>
    </r>
  </si>
  <si>
    <r>
      <rPr>
        <sz val="10"/>
        <rFont val="Arial"/>
        <family val="2"/>
      </rPr>
      <t>F5A53AA#ABA</t>
    </r>
  </si>
  <si>
    <r>
      <rPr>
        <sz val="10"/>
        <rFont val="Arial"/>
        <family val="2"/>
      </rPr>
      <t>400-B</t>
    </r>
  </si>
  <si>
    <r>
      <rPr>
        <b/>
        <sz val="10"/>
        <rFont val="Arial"/>
        <family val="2"/>
      </rPr>
      <t>Thin Client Configuation</t>
    </r>
  </si>
  <si>
    <r>
      <rPr>
        <sz val="10"/>
        <rFont val="Arial"/>
        <family val="2"/>
      </rPr>
      <t>Core Workstation Desktop</t>
    </r>
  </si>
  <si>
    <r>
      <rPr>
        <sz val="10"/>
        <rFont val="Arial"/>
        <family val="2"/>
      </rPr>
      <t xml:space="preserve">HP Z640 Workstation, HP Single Unit Packaging, HP Z640 925W 90% Efficient Chassis, Windows
</t>
    </r>
    <r>
      <rPr>
        <sz val="10"/>
        <rFont val="Arial"/>
        <family val="2"/>
      </rPr>
      <t>8.1 Pro 64bit DG to Win 7 Pro OS, No Factory OS Recovery Media, Xeon E5-1603v3 4C 2.80 10MB 1866 CPU, 16GB DDR4-2133 (2x8GB) 1CPU Reg RAM, NVIDIA Quadro K2200 4.0GB Graphics, 600GB 15K RPM SAS SFF 1st HDD, HP USB Keyboard, HP USB Optical Mouse, 9.5mm Slim SuperMulti DVDRW 1st ODD, HP 3/3/3 Warranty, HP Z640 Country Kit</t>
    </r>
  </si>
  <si>
    <r>
      <rPr>
        <sz val="10"/>
        <rFont val="Arial"/>
        <family val="2"/>
      </rPr>
      <t>K5Y37UP</t>
    </r>
  </si>
  <si>
    <r>
      <rPr>
        <sz val="10"/>
        <rFont val="Arial"/>
        <family val="2"/>
      </rPr>
      <t>300-B</t>
    </r>
  </si>
  <si>
    <r>
      <rPr>
        <b/>
        <sz val="10"/>
        <rFont val="Arial"/>
        <family val="2"/>
      </rPr>
      <t>Workstation Configuration</t>
    </r>
  </si>
  <si>
    <r>
      <rPr>
        <sz val="10"/>
        <rFont val="Arial"/>
        <family val="2"/>
      </rPr>
      <t>Core Power Desktop</t>
    </r>
  </si>
  <si>
    <r>
      <rPr>
        <sz val="10"/>
        <rFont val="Arial"/>
        <family val="2"/>
      </rPr>
      <t xml:space="preserve">Power Desktop 800G2 CMT, HP EliteDesk 800 G2 TWR Business PC, Single Unit (TWR) Packaging, ENERGY STAR Qualified Label, HP EliteDesk 800 TWR Platinum G2 Chassis, Microsoft Windows 7 Professional 64, Intel Core i7-6700 3.4G 8M 2133 4C CPU, 8GB DDR4-2133 (2x4GB) RAM, 500GB 7200 RPM SATA 6G 3.5
</t>
    </r>
    <r>
      <rPr>
        <sz val="10"/>
        <rFont val="Arial"/>
        <family val="2"/>
      </rPr>
      <t>HDD, HP USB Business Slim Keyboard, HP USB Mouse, 9.5mm Slim Desktop SuperMulti DVDRW ODD, 3/3/3 (material/labor/onsite) TWR Warranty US, HP EliteDesk 800 Country Kit US, Intel Inside Core i7 TWR/MT Label</t>
    </r>
  </si>
  <si>
    <r>
      <rPr>
        <sz val="10"/>
        <rFont val="Arial"/>
        <family val="2"/>
      </rPr>
      <t>T6U98UP</t>
    </r>
  </si>
  <si>
    <r>
      <rPr>
        <sz val="10"/>
        <rFont val="Arial"/>
        <family val="2"/>
      </rPr>
      <t>201-C</t>
    </r>
  </si>
  <si>
    <r>
      <rPr>
        <sz val="10"/>
        <rFont val="Arial"/>
        <family val="2"/>
      </rPr>
      <t xml:space="preserve">Power Desktop 800G2 SFF, HP EliteDesk 800 G2 SFF Business PC, Single Unit (SFF) Packaging, ENERGY STAR Qualified Label, HP EliteDesk 800 SFF Platinum G2 Chassis, Microsoft Windows 7 Professional 64, Intel Core i7-6700 3.4G 8M 2133 4C CPU, 8GB DDR4-2133 (2x4GB) RAM, 500GB 7200 RPM SATA 6G 3.5
</t>
    </r>
    <r>
      <rPr>
        <sz val="10"/>
        <rFont val="Arial"/>
        <family val="2"/>
      </rPr>
      <t>HDD, HP USB Business Slim Keyboard, HP USB Mouse, 9.5mm Slim Desktop SuperMulti DVDRW ODD, 3/3/3 (material/labor/onsite) SFF/ST Warranty US, HP EliteDesk 800 Country Kit US, Intel Inside Core i7 SFF Label</t>
    </r>
  </si>
  <si>
    <r>
      <rPr>
        <sz val="10"/>
        <rFont val="Arial"/>
        <family val="2"/>
      </rPr>
      <t>T6U97UP</t>
    </r>
  </si>
  <si>
    <r>
      <rPr>
        <sz val="10"/>
        <rFont val="Arial"/>
        <family val="2"/>
      </rPr>
      <t>200-C</t>
    </r>
  </si>
  <si>
    <r>
      <rPr>
        <b/>
        <sz val="10"/>
        <rFont val="Arial"/>
        <family val="2"/>
      </rPr>
      <t>Power Desktop Configuration</t>
    </r>
  </si>
  <si>
    <r>
      <rPr>
        <sz val="10"/>
        <rFont val="Arial"/>
        <family val="2"/>
      </rPr>
      <t>Core Standard Desktop</t>
    </r>
  </si>
  <si>
    <r>
      <rPr>
        <sz val="10"/>
        <rFont val="Arial"/>
        <family val="2"/>
      </rPr>
      <t xml:space="preserve">HP EliteDesk PWR DT 800G2 DM i7, HP
</t>
    </r>
    <r>
      <rPr>
        <sz val="10"/>
        <rFont val="Arial"/>
        <family val="2"/>
      </rPr>
      <t xml:space="preserve">EliteDesk 800 G2 DM 65W Business PC, Single Unit (DM) Packaging, ENERGY STAR Qualified Label, W10P6 DG76 64-bit OS, Intel Core i7- 6700 3.4G 8M 2133 4C CPU, 8GB DDR4-2133 SODIMM (2x4GB) RAM, 500GB 7200 RPM SATA
</t>
    </r>
    <r>
      <rPr>
        <sz val="10"/>
        <rFont val="Arial"/>
        <family val="2"/>
      </rPr>
      <t>2.5 HDD, HP USB Business Slim Keyboard, HP USB Mouse, HP 90W External Power Supply, 3/3/3 DM Warranty US, HP EliteDesk 800 Country Kit US</t>
    </r>
  </si>
  <si>
    <r>
      <rPr>
        <sz val="10"/>
        <rFont val="Arial"/>
        <family val="2"/>
      </rPr>
      <t>T6V04UP</t>
    </r>
  </si>
  <si>
    <r>
      <rPr>
        <sz val="10"/>
        <rFont val="Arial"/>
        <family val="2"/>
      </rPr>
      <t>106-A</t>
    </r>
  </si>
  <si>
    <r>
      <rPr>
        <sz val="10"/>
        <rFont val="Arial"/>
        <family val="2"/>
      </rPr>
      <t xml:space="preserve">HP EliteDesk PWR DT 800G2 DM i5, HP
</t>
    </r>
    <r>
      <rPr>
        <sz val="10"/>
        <rFont val="Arial"/>
        <family val="2"/>
      </rPr>
      <t xml:space="preserve">EliteDesk 800 G2 DM 65W Business PC, Single Unit (DM) Packaging, ENERGY STAR Qualified Label, Microsoft Windows 7 Professional 64, Intel Core i5-6500 3.2G 6M 2133 4C CPU, 8GB DDR4- 2133 SODIMM (2x4GB) RAM, 500GB 7200 RPM
</t>
    </r>
    <r>
      <rPr>
        <sz val="10"/>
        <rFont val="Arial"/>
        <family val="2"/>
      </rPr>
      <t>SATA 2.5 HDD, HP USB Business Slim Keyboard, HP USB Mouse, HP 90W External Power Supply, 3/3/3 DM Warranty US, HP EliteDesk 800 Country Kit US</t>
    </r>
  </si>
  <si>
    <r>
      <rPr>
        <sz val="10"/>
        <rFont val="Arial"/>
        <family val="2"/>
      </rPr>
      <t>T6V05UP</t>
    </r>
  </si>
  <si>
    <r>
      <rPr>
        <sz val="10"/>
        <rFont val="Arial"/>
        <family val="2"/>
      </rPr>
      <t>105-A</t>
    </r>
  </si>
  <si>
    <r>
      <rPr>
        <sz val="10"/>
        <rFont val="Arial"/>
        <family val="2"/>
      </rPr>
      <t xml:space="preserve">Standard Desktop 800G2 CMT, HP EliteDesk 800 G2 TWR Business PC, Single Unit (TWR) Packaging, ENERGY STAR Qualified Label, HP EliteDesk 800 TWR Platinum G2 Chassis, Microsoft Windows 7 Professional 64, Intel Core i5-6500 3.2G 6M 2133 4C CPU, 4GB DDR4-2133 (1x4GB) RAM, 500GB 7200 RPM SATA 6G 3.5
</t>
    </r>
    <r>
      <rPr>
        <sz val="10"/>
        <rFont val="Arial"/>
        <family val="2"/>
      </rPr>
      <t>HDD, HP USB Business Slim Keyboard, HP USB Mouse, 9.5mm Slim Desktop SuperMulti DVDRW ODD, 3/3/3 (material/labor/onsite) TWR Warranty US, HP EliteDesk 800 Country Kit US, Intel Inside Core i5 TWR/MT Label</t>
    </r>
  </si>
  <si>
    <r>
      <rPr>
        <sz val="10"/>
        <rFont val="Arial"/>
        <family val="2"/>
      </rPr>
      <t>W3U93UP</t>
    </r>
  </si>
  <si>
    <r>
      <rPr>
        <sz val="10"/>
        <rFont val="Arial"/>
        <family val="2"/>
      </rPr>
      <t>103-B</t>
    </r>
  </si>
  <si>
    <r>
      <rPr>
        <sz val="10"/>
        <rFont val="Arial"/>
        <family val="2"/>
      </rPr>
      <t xml:space="preserve">HP EliteDesk STANDARD DT 600G2 CMT, HP
</t>
    </r>
    <r>
      <rPr>
        <sz val="10"/>
        <rFont val="Arial"/>
        <family val="2"/>
      </rPr>
      <t xml:space="preserve">ProDesk 600 G2 MT Business PC, Single Unit (MT) Packaging, ENERGY STAR Qualified Label, HP ProDesk 600 MT Platinum G2 Chassis, Microsoft Windows 7 Professional 64, Intel Core i5-6500 3.2G 6M 2133 4C CPU, 4GB DDR4-2133 DIMM (1x4GB) RAM, 500GB 7200 RPM SATA
</t>
    </r>
    <r>
      <rPr>
        <sz val="10"/>
        <rFont val="Arial"/>
        <family val="2"/>
      </rPr>
      <t>6G 3.5 HDD, HP USB Business Slim Keyboard, HP USB Mouse, 9.5mm Slim Desktop SuperMulti DVDRW, DD, 3/3/3 (material/labor/onsite) MT Warranty US, HP ProDesk 600 Country Kit US, Intel Inside Core i5 TWR/MT Label</t>
    </r>
  </si>
  <si>
    <r>
      <rPr>
        <sz val="10"/>
        <rFont val="Arial"/>
        <family val="2"/>
      </rPr>
      <t>T6V33UP</t>
    </r>
  </si>
  <si>
    <r>
      <rPr>
        <sz val="10"/>
        <rFont val="Arial"/>
        <family val="2"/>
      </rPr>
      <t>101-C</t>
    </r>
  </si>
  <si>
    <r>
      <rPr>
        <sz val="10"/>
        <rFont val="Arial"/>
        <family val="2"/>
      </rPr>
      <t xml:space="preserve">Standard Desktop 800G2 SFF, HP EliteDesk 800
</t>
    </r>
    <r>
      <rPr>
        <sz val="10"/>
        <rFont val="Arial"/>
        <family val="2"/>
      </rPr>
      <t xml:space="preserve">G2 SFF Business PC, Single Unit (SFF) Packaging, ENERGY STAR Qualified Label HP EliteDesk 800 SFF Platinum G2 Chassis
</t>
    </r>
    <r>
      <rPr>
        <sz val="10"/>
        <rFont val="Arial"/>
        <family val="2"/>
      </rPr>
      <t xml:space="preserve">Microsoft Windows 7 Professional 64, Intel Core i5-6500 3.2G 6M 2133 4C CPU, 4GB DDR4-2133 (1x4GB) RAM, 500GB 7200 RPM SATA 6G 3.5
</t>
    </r>
    <r>
      <rPr>
        <sz val="10"/>
        <rFont val="Arial"/>
        <family val="2"/>
      </rPr>
      <t xml:space="preserve">HDD, HP USB Business Slim Keyboard, HP USB Mouse, 9.5mm Slim Desktop SuperMulti DVDRW ODD, 3/3/3 (material/labor/onsite) SFF/ST Warranty US
</t>
    </r>
    <r>
      <rPr>
        <sz val="10"/>
        <rFont val="Arial"/>
        <family val="2"/>
      </rPr>
      <t>HP EliteDesk 800 Country Kit US, Intel Inside Core i5 SFF Label</t>
    </r>
  </si>
  <si>
    <r>
      <rPr>
        <sz val="10"/>
        <rFont val="Arial"/>
        <family val="2"/>
      </rPr>
      <t>W3U92UP</t>
    </r>
  </si>
  <si>
    <r>
      <rPr>
        <sz val="10"/>
        <rFont val="Arial"/>
        <family val="2"/>
      </rPr>
      <t>102-B</t>
    </r>
  </si>
  <si>
    <r>
      <rPr>
        <sz val="10"/>
        <rFont val="Arial"/>
        <family val="2"/>
      </rPr>
      <t xml:space="preserve">HP ProDesk 600 G2 SFF Business PC, Single
</t>
    </r>
    <r>
      <rPr>
        <sz val="10"/>
        <rFont val="Arial"/>
        <family val="2"/>
      </rPr>
      <t xml:space="preserve">Unit (SFF) Packaging, ENERGY STAR Qualified Label, HP ProDesk 600 SFF Platinum G2 Chassis, Microsoft Windows 7 Professional 64, Intel Core i5-6500 3.2G 6M 2133 4C CPU, 4GB DDR4-2133 DIMM (1x4GB) RAM, 500GB 7200
</t>
    </r>
    <r>
      <rPr>
        <sz val="10"/>
        <rFont val="Arial"/>
        <family val="2"/>
      </rPr>
      <t xml:space="preserve">RPM SATA 6G 3.5 HDD, HP USB Business Slim Keyboard
</t>
    </r>
    <r>
      <rPr>
        <sz val="10"/>
        <rFont val="Arial"/>
        <family val="2"/>
      </rPr>
      <t>HP USB Mouse, 9.5mm Slim Desktop, uperMulti DVDRW ODD, 3/3/3 SFF Warranty US, HP ProDesk 600 Country Kit US, Intel Inside Core i5 SFF Label</t>
    </r>
  </si>
  <si>
    <r>
      <rPr>
        <sz val="10"/>
        <rFont val="Arial"/>
        <family val="2"/>
      </rPr>
      <t>T6V32UP</t>
    </r>
  </si>
  <si>
    <r>
      <rPr>
        <sz val="10"/>
        <rFont val="Arial"/>
        <family val="2"/>
      </rPr>
      <t>100-C</t>
    </r>
  </si>
  <si>
    <r>
      <rPr>
        <b/>
        <sz val="10"/>
        <rFont val="Arial"/>
        <family val="2"/>
      </rPr>
      <t>Standard Desktop Configuration</t>
    </r>
  </si>
  <si>
    <r>
      <rPr>
        <b/>
        <sz val="10"/>
        <rFont val="Arial"/>
        <family val="2"/>
      </rPr>
      <t>Index Date: February 2016</t>
    </r>
  </si>
  <si>
    <r>
      <rPr>
        <b/>
        <sz val="10"/>
        <rFont val="Arial"/>
        <family val="2"/>
      </rPr>
      <t>9/15/2016)</t>
    </r>
  </si>
  <si>
    <r>
      <rPr>
        <b/>
        <sz val="10"/>
        <rFont val="Arial"/>
        <family val="2"/>
      </rPr>
      <t xml:space="preserve">Contractor: NWN Corporation                                                                                                                                                                                                                                                                                </t>
    </r>
    <r>
      <rPr>
        <b/>
        <vertAlign val="superscript"/>
        <sz val="10"/>
        <rFont val="Arial"/>
        <family val="2"/>
      </rPr>
      <t>CONTRACT PRICING (Revision</t>
    </r>
  </si>
  <si>
    <r>
      <rPr>
        <b/>
        <sz val="10"/>
        <rFont val="Arial"/>
        <family val="2"/>
      </rPr>
      <t>Contract Number: 1-13-70-01A                                                                                                                                                                                                                                                                                           ATTACHMENT A</t>
    </r>
  </si>
  <si>
    <r>
      <rPr>
        <b/>
        <sz val="10"/>
        <rFont val="Arial"/>
        <family val="2"/>
      </rPr>
      <t>Contract Name: PC Goods - Desktops (HP)                                                                                                                                                                                                                                                                     SUPPLEMENT 12</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</si>
</sst>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quot;#,##0.00_);\(&quot;$&quot;#,##0.00\)"/>
    <numFmt numFmtId="8" formatCode="&quot;$&quot;#,##0.00_);[Red]\(&quot;$&quot;#,##0.00\)"/>
    <numFmt numFmtId="44" formatCode="_(&quot;$&quot;* #,##0.00_);_(&quot;$&quot;* \(#,##0.00\);_(&quot;$&quot;* &quot;-&quot;??_);_(@_)"/>
    <numFmt numFmtId="164" formatCode="0.00_)"/>
    <numFmt numFmtId="165" formatCode="&quot;$&quot;#,##0.00"/>
    <numFmt numFmtId="166" formatCode="\$\ 0.00"/>
    <numFmt numFmtId="167" formatCode="\$\ #,##0.00"/>
    <numFmt numFmtId="168" formatCode="0%;[Red]0%"/>
  </numFmts>
  <fonts count="33">
    <font>
      <sz val="11"/>
      <color theme="1"/>
      <name val="Calibri"/>
      <family val="2"/>
      <scheme val="minor"/>
    </font>
    <font>
      <sz val="11"/>
      <color theme="1"/>
      <name val="Calibri"/>
      <family val="2"/>
      <scheme val="minor"/>
    </font>
    <font>
      <sz val="11"/>
      <color rgb="FFFF0000"/>
      <name val="Calibri"/>
      <family val="2"/>
      <scheme val="minor"/>
    </font>
    <font>
      <sz val="10"/>
      <color indexed="8"/>
      <name val="MS Sans Serif"/>
      <family val="2"/>
    </font>
    <font>
      <b/>
      <sz val="11"/>
      <name val="Arial"/>
      <family val="2"/>
    </font>
    <font>
      <sz val="11"/>
      <color theme="1"/>
      <name val="Arial"/>
      <family val="2"/>
    </font>
    <font>
      <b/>
      <i/>
      <sz val="11"/>
      <color rgb="FFFF0000"/>
      <name val="Arial"/>
      <family val="2"/>
    </font>
    <font>
      <sz val="11"/>
      <name val="Arial"/>
      <family val="2"/>
    </font>
    <font>
      <sz val="11"/>
      <color rgb="FF0033CC"/>
      <name val="Arial"/>
      <family val="2"/>
    </font>
    <font>
      <b/>
      <sz val="11"/>
      <color rgb="FF0033CC"/>
      <name val="Arial"/>
      <family val="2"/>
    </font>
    <font>
      <sz val="11"/>
      <color rgb="FF0000FF"/>
      <name val="Arial"/>
      <family val="2"/>
    </font>
    <font>
      <b/>
      <sz val="11"/>
      <color theme="1"/>
      <name val="Arial"/>
      <family val="2"/>
    </font>
    <font>
      <sz val="11"/>
      <color rgb="FF0000FF"/>
      <name val="Calibri"/>
      <family val="2"/>
      <scheme val="minor"/>
    </font>
    <font>
      <sz val="10"/>
      <name val="Courier"/>
      <family val="3"/>
    </font>
    <font>
      <b/>
      <sz val="10"/>
      <name val="Arial"/>
      <family val="2"/>
    </font>
    <font>
      <sz val="10"/>
      <name val="Arial"/>
      <family val="2"/>
    </font>
    <font>
      <sz val="10"/>
      <color rgb="FFFF0000"/>
      <name val="Arial"/>
      <family val="2"/>
    </font>
    <font>
      <b/>
      <sz val="10"/>
      <color rgb="FFFF0000"/>
      <name val="Arial"/>
      <family val="2"/>
    </font>
    <font>
      <sz val="10"/>
      <color theme="1"/>
      <name val="Arial"/>
      <family val="2"/>
    </font>
    <font>
      <b/>
      <sz val="10"/>
      <color theme="1"/>
      <name val="Arial"/>
      <family val="2"/>
    </font>
    <font>
      <sz val="10"/>
      <color theme="2" tint="-0.89999084444715716"/>
      <name val="Arial"/>
      <family val="2"/>
    </font>
    <font>
      <sz val="10"/>
      <color theme="3" tint="-0.499984740745262"/>
      <name val="Arial"/>
      <family val="2"/>
    </font>
    <font>
      <b/>
      <i/>
      <sz val="11"/>
      <color rgb="FFFF0000"/>
      <name val="Calibri"/>
      <family val="2"/>
      <scheme val="minor"/>
    </font>
    <font>
      <b/>
      <sz val="11"/>
      <color rgb="FFFF0000"/>
      <name val="Arial"/>
      <family val="2"/>
    </font>
    <font>
      <sz val="10"/>
      <color rgb="FF000000"/>
      <name val="Times New Roman"/>
      <charset val="204"/>
    </font>
    <font>
      <sz val="10"/>
      <name val="Arial"/>
    </font>
    <font>
      <sz val="10"/>
      <color rgb="FF000000"/>
      <name val="Arial"/>
      <family val="2"/>
    </font>
    <font>
      <b/>
      <sz val="10"/>
      <name val="Arial"/>
    </font>
    <font>
      <sz val="11"/>
      <name val="Calibri"/>
    </font>
    <font>
      <sz val="11"/>
      <name val="Calibri"/>
      <family val="2"/>
    </font>
    <font>
      <b/>
      <i/>
      <sz val="10"/>
      <name val="Arial"/>
      <family val="2"/>
    </font>
    <font>
      <sz val="10"/>
      <color rgb="FF00AF50"/>
      <name val="Arial"/>
      <family val="2"/>
    </font>
    <font>
      <b/>
      <vertAlign val="superscript"/>
      <sz val="10"/>
      <name val="Arial"/>
      <family val="2"/>
    </font>
  </fonts>
  <fills count="13">
    <fill>
      <patternFill patternType="none"/>
    </fill>
    <fill>
      <patternFill patternType="gray125"/>
    </fill>
    <fill>
      <patternFill patternType="solid">
        <fgColor indexed="22"/>
        <bgColor indexed="64"/>
      </patternFill>
    </fill>
    <fill>
      <patternFill patternType="solid">
        <fgColor theme="9" tint="0.59996337778862885"/>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24994659260841701"/>
        <bgColor indexed="64"/>
      </patternFill>
    </fill>
    <fill>
      <patternFill patternType="solid">
        <fgColor rgb="FFC0C0C0"/>
      </patternFill>
    </fill>
    <fill>
      <patternFill patternType="solid">
        <fgColor rgb="FF92CDDC"/>
      </patternFill>
    </fill>
    <fill>
      <patternFill patternType="solid">
        <fgColor rgb="FF808080"/>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bottom/>
      <diagonal/>
    </border>
    <border>
      <left style="thin">
        <color indexed="64"/>
      </left>
      <right style="medium">
        <color auto="1"/>
      </right>
      <top style="thin">
        <color indexed="64"/>
      </top>
      <bottom/>
      <diagonal/>
    </border>
    <border>
      <left style="medium">
        <color indexed="64"/>
      </left>
      <right style="thin">
        <color indexed="64"/>
      </right>
      <top style="thin">
        <color indexed="64"/>
      </top>
      <bottom/>
      <diagonal/>
    </border>
    <border>
      <left style="thin">
        <color auto="1"/>
      </left>
      <right style="medium">
        <color auto="1"/>
      </right>
      <top style="medium">
        <color auto="1"/>
      </top>
      <bottom style="thick">
        <color indexed="64"/>
      </bottom>
      <diagonal/>
    </border>
    <border>
      <left style="thin">
        <color indexed="64"/>
      </left>
      <right style="thin">
        <color indexed="64"/>
      </right>
      <top style="medium">
        <color auto="1"/>
      </top>
      <bottom style="thick">
        <color indexed="64"/>
      </bottom>
      <diagonal/>
    </border>
    <border>
      <left style="medium">
        <color auto="1"/>
      </left>
      <right style="thin">
        <color indexed="64"/>
      </right>
      <top style="medium">
        <color auto="1"/>
      </top>
      <bottom style="thick">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xf numFmtId="44" fontId="1" fillId="0" borderId="0" applyFont="0" applyFill="0" applyBorder="0" applyAlignment="0" applyProtection="0"/>
    <xf numFmtId="164" fontId="13" fillId="0" borderId="0"/>
    <xf numFmtId="0" fontId="24" fillId="0" borderId="0"/>
  </cellStyleXfs>
  <cellXfs count="587">
    <xf numFmtId="0" fontId="0" fillId="0" borderId="0" xfId="0"/>
    <xf numFmtId="0" fontId="4" fillId="2" borderId="1" xfId="3" applyFont="1" applyFill="1" applyBorder="1" applyAlignment="1" applyProtection="1">
      <alignment horizontal="center" vertical="center" wrapText="1"/>
    </xf>
    <xf numFmtId="0" fontId="4" fillId="2" borderId="2" xfId="3" applyFont="1" applyFill="1" applyBorder="1" applyAlignment="1" applyProtection="1">
      <alignment horizontal="center" vertical="center" wrapText="1"/>
    </xf>
    <xf numFmtId="44" fontId="4" fillId="2" borderId="2" xfId="4" applyNumberFormat="1" applyFont="1" applyFill="1" applyBorder="1" applyAlignment="1" applyProtection="1">
      <alignment horizontal="center" vertical="center" wrapText="1"/>
    </xf>
    <xf numFmtId="44" fontId="4" fillId="2" borderId="2" xfId="4" applyFont="1" applyFill="1" applyBorder="1" applyAlignment="1" applyProtection="1">
      <alignment horizontal="center" vertical="center" wrapText="1"/>
    </xf>
    <xf numFmtId="9" fontId="4" fillId="2" borderId="2" xfId="3" applyNumberFormat="1" applyFont="1" applyFill="1" applyBorder="1" applyAlignment="1" applyProtection="1">
      <alignment horizontal="center" vertical="center" wrapText="1"/>
    </xf>
    <xf numFmtId="0" fontId="4" fillId="2" borderId="3" xfId="3" applyFont="1" applyFill="1" applyBorder="1" applyAlignment="1" applyProtection="1">
      <alignment horizontal="center" vertical="center" wrapText="1"/>
    </xf>
    <xf numFmtId="0" fontId="4" fillId="0" borderId="0" xfId="3" applyFont="1" applyFill="1" applyBorder="1" applyAlignment="1" applyProtection="1">
      <alignment horizontal="center" vertical="center" wrapText="1"/>
    </xf>
    <xf numFmtId="44" fontId="4" fillId="0" borderId="0" xfId="4" applyNumberFormat="1" applyFont="1" applyFill="1" applyBorder="1" applyAlignment="1" applyProtection="1">
      <alignment horizontal="center" vertical="center" wrapText="1"/>
    </xf>
    <xf numFmtId="44" fontId="4" fillId="0" borderId="0" xfId="4"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0" fontId="5" fillId="0" borderId="0" xfId="0" applyFont="1" applyAlignment="1" applyProtection="1">
      <alignment vertical="center"/>
    </xf>
    <xf numFmtId="0" fontId="4" fillId="3" borderId="4" xfId="3" applyFont="1" applyFill="1" applyBorder="1" applyAlignment="1" applyProtection="1">
      <alignment horizontal="center" vertical="center" wrapText="1"/>
    </xf>
    <xf numFmtId="0" fontId="5" fillId="3" borderId="5" xfId="0" applyFont="1" applyFill="1" applyBorder="1" applyAlignment="1" applyProtection="1">
      <alignment horizontal="center" vertical="center" wrapText="1"/>
    </xf>
    <xf numFmtId="0" fontId="5" fillId="3" borderId="6" xfId="0" applyFont="1" applyFill="1" applyBorder="1" applyAlignment="1" applyProtection="1">
      <alignment horizontal="center" vertical="center" wrapText="1"/>
    </xf>
    <xf numFmtId="0" fontId="5" fillId="0" borderId="0" xfId="0" applyFont="1" applyFill="1" applyBorder="1" applyAlignment="1" applyProtection="1">
      <alignment vertical="center"/>
    </xf>
    <xf numFmtId="0" fontId="6" fillId="0" borderId="7" xfId="3" applyFont="1" applyFill="1" applyBorder="1" applyAlignment="1" applyProtection="1">
      <alignment horizontal="center" vertical="center"/>
    </xf>
    <xf numFmtId="44" fontId="6" fillId="0" borderId="8" xfId="4" applyFont="1" applyFill="1" applyBorder="1" applyAlignment="1" applyProtection="1">
      <alignment horizontal="center" vertical="center" wrapText="1"/>
    </xf>
    <xf numFmtId="0" fontId="6" fillId="0" borderId="8" xfId="3" applyFont="1" applyFill="1" applyBorder="1" applyAlignment="1" applyProtection="1">
      <alignment horizontal="center" vertical="center" wrapText="1"/>
    </xf>
    <xf numFmtId="44" fontId="6" fillId="0" borderId="8" xfId="4" applyFont="1" applyFill="1" applyBorder="1" applyAlignment="1" applyProtection="1">
      <alignment horizontal="left" vertical="center" wrapText="1"/>
    </xf>
    <xf numFmtId="0" fontId="5" fillId="0" borderId="8" xfId="3" applyFont="1" applyFill="1" applyBorder="1" applyAlignment="1" applyProtection="1">
      <alignment horizontal="center" vertical="center"/>
    </xf>
    <xf numFmtId="44" fontId="6" fillId="0" borderId="8" xfId="4" applyNumberFormat="1" applyFont="1" applyFill="1" applyBorder="1" applyAlignment="1" applyProtection="1">
      <alignment horizontal="right" vertical="center"/>
    </xf>
    <xf numFmtId="44" fontId="6" fillId="0" borderId="8" xfId="4" applyFont="1" applyFill="1" applyBorder="1" applyAlignment="1" applyProtection="1">
      <alignment horizontal="right" vertical="center"/>
    </xf>
    <xf numFmtId="9" fontId="7" fillId="0" borderId="8" xfId="3" applyNumberFormat="1" applyFont="1" applyFill="1" applyBorder="1" applyAlignment="1" applyProtection="1">
      <alignment horizontal="center" vertical="center"/>
    </xf>
    <xf numFmtId="0" fontId="7" fillId="0" borderId="9" xfId="3" applyFont="1" applyFill="1" applyBorder="1" applyAlignment="1" applyProtection="1">
      <alignment horizontal="center" vertical="center" wrapText="1"/>
    </xf>
    <xf numFmtId="0" fontId="8" fillId="0" borderId="0" xfId="3" applyFont="1" applyFill="1" applyBorder="1" applyAlignment="1" applyProtection="1">
      <alignment horizontal="left" vertical="center" wrapText="1"/>
    </xf>
    <xf numFmtId="0" fontId="8" fillId="0" borderId="0" xfId="0" applyFont="1" applyFill="1" applyBorder="1" applyAlignment="1" applyProtection="1">
      <alignment vertical="center"/>
    </xf>
    <xf numFmtId="44" fontId="8" fillId="0" borderId="0" xfId="1" applyFont="1" applyFill="1" applyBorder="1" applyAlignment="1" applyProtection="1">
      <alignment vertical="center"/>
    </xf>
    <xf numFmtId="0" fontId="7" fillId="0" borderId="0" xfId="0" applyFont="1" applyFill="1" applyBorder="1" applyAlignment="1" applyProtection="1">
      <alignment vertical="center"/>
    </xf>
    <xf numFmtId="0" fontId="7" fillId="0" borderId="0" xfId="0" applyFont="1" applyFill="1" applyBorder="1" applyAlignment="1" applyProtection="1">
      <alignment vertical="center" wrapText="1"/>
    </xf>
    <xf numFmtId="0" fontId="7" fillId="0" borderId="0" xfId="0" applyFont="1" applyAlignment="1" applyProtection="1">
      <alignment vertical="center"/>
    </xf>
    <xf numFmtId="0" fontId="9" fillId="0" borderId="0" xfId="3" applyFont="1" applyFill="1" applyBorder="1" applyAlignment="1" applyProtection="1">
      <alignment horizontal="left" vertical="center" wrapText="1"/>
    </xf>
    <xf numFmtId="44" fontId="8" fillId="0" borderId="0" xfId="4" applyFont="1" applyFill="1" applyBorder="1" applyAlignment="1" applyProtection="1">
      <alignment horizontal="left" vertical="center" wrapText="1"/>
    </xf>
    <xf numFmtId="0" fontId="6" fillId="0" borderId="8" xfId="3" applyFont="1" applyFill="1" applyBorder="1" applyAlignment="1" applyProtection="1">
      <alignment horizontal="left" vertical="center" wrapText="1"/>
    </xf>
    <xf numFmtId="9" fontId="6" fillId="0" borderId="8" xfId="3" applyNumberFormat="1" applyFont="1" applyFill="1" applyBorder="1" applyAlignment="1" applyProtection="1">
      <alignment horizontal="center" vertical="center" wrapText="1"/>
    </xf>
    <xf numFmtId="0" fontId="7" fillId="0" borderId="7" xfId="3" applyFont="1" applyFill="1" applyBorder="1" applyAlignment="1" applyProtection="1">
      <alignment horizontal="center" vertical="center"/>
    </xf>
    <xf numFmtId="0" fontId="7" fillId="0" borderId="8" xfId="3" applyFont="1" applyFill="1" applyBorder="1" applyAlignment="1" applyProtection="1">
      <alignment horizontal="center" vertical="center" wrapText="1"/>
    </xf>
    <xf numFmtId="0" fontId="7" fillId="0" borderId="8" xfId="3" applyFont="1" applyFill="1" applyBorder="1" applyAlignment="1" applyProtection="1">
      <alignment horizontal="left" vertical="center" wrapText="1"/>
    </xf>
    <xf numFmtId="44" fontId="7" fillId="0" borderId="8" xfId="4" applyNumberFormat="1" applyFont="1" applyFill="1" applyBorder="1" applyAlignment="1" applyProtection="1">
      <alignment horizontal="right" vertical="center"/>
    </xf>
    <xf numFmtId="44" fontId="7" fillId="0" borderId="8" xfId="4" applyFont="1" applyFill="1" applyBorder="1" applyAlignment="1" applyProtection="1">
      <alignment horizontal="right" vertical="center"/>
    </xf>
    <xf numFmtId="0" fontId="9" fillId="0" borderId="0" xfId="0" applyFont="1" applyFill="1" applyBorder="1" applyAlignment="1" applyProtection="1">
      <alignment vertical="center"/>
    </xf>
    <xf numFmtId="0" fontId="4" fillId="0" borderId="0" xfId="0" applyFont="1" applyFill="1" applyBorder="1" applyAlignment="1" applyProtection="1">
      <alignment vertical="center"/>
    </xf>
    <xf numFmtId="0" fontId="4" fillId="0" borderId="0" xfId="0" applyFont="1" applyFill="1" applyBorder="1" applyAlignment="1" applyProtection="1">
      <alignment vertical="center" wrapText="1"/>
    </xf>
    <xf numFmtId="0" fontId="4" fillId="0" borderId="0" xfId="0" applyFont="1" applyAlignment="1" applyProtection="1">
      <alignment vertical="center"/>
    </xf>
    <xf numFmtId="9" fontId="7" fillId="0" borderId="8" xfId="3" applyNumberFormat="1" applyFont="1" applyFill="1" applyBorder="1" applyAlignment="1" applyProtection="1">
      <alignment horizontal="center" vertical="center" wrapText="1"/>
    </xf>
    <xf numFmtId="9" fontId="6" fillId="0" borderId="8" xfId="3" applyNumberFormat="1" applyFont="1" applyFill="1" applyBorder="1" applyAlignment="1" applyProtection="1">
      <alignment horizontal="left" vertical="center" wrapText="1"/>
    </xf>
    <xf numFmtId="9" fontId="8" fillId="0" borderId="0" xfId="3" applyNumberFormat="1" applyFont="1" applyFill="1" applyBorder="1" applyAlignment="1" applyProtection="1">
      <alignment horizontal="left" vertical="center" wrapText="1"/>
    </xf>
    <xf numFmtId="0" fontId="8" fillId="0" borderId="0" xfId="3" applyFont="1" applyFill="1" applyBorder="1" applyAlignment="1" applyProtection="1">
      <alignment horizontal="center" vertical="center" wrapText="1"/>
    </xf>
    <xf numFmtId="0" fontId="7" fillId="0" borderId="8" xfId="3" applyFont="1" applyFill="1" applyBorder="1" applyAlignment="1" applyProtection="1">
      <alignment horizontal="center" vertical="center"/>
    </xf>
    <xf numFmtId="0" fontId="6" fillId="0" borderId="8" xfId="3" applyFont="1" applyFill="1" applyBorder="1" applyAlignment="1" applyProtection="1">
      <alignment horizontal="center" vertical="center"/>
    </xf>
    <xf numFmtId="9" fontId="7" fillId="0" borderId="8" xfId="3" applyNumberFormat="1" applyFont="1" applyFill="1" applyBorder="1" applyAlignment="1" applyProtection="1">
      <alignment horizontal="left" vertical="center" wrapText="1"/>
    </xf>
    <xf numFmtId="0" fontId="7" fillId="0" borderId="8" xfId="0" applyFont="1" applyFill="1" applyBorder="1" applyAlignment="1" applyProtection="1">
      <alignment horizontal="left" vertical="center" wrapText="1"/>
    </xf>
    <xf numFmtId="44" fontId="6" fillId="0" borderId="8" xfId="0" applyNumberFormat="1" applyFont="1" applyFill="1" applyBorder="1" applyAlignment="1" applyProtection="1">
      <alignment horizontal="right" vertical="center"/>
    </xf>
    <xf numFmtId="44" fontId="7" fillId="0" borderId="8" xfId="0" applyNumberFormat="1" applyFont="1" applyFill="1" applyBorder="1" applyAlignment="1" applyProtection="1">
      <alignment horizontal="right" vertical="center"/>
    </xf>
    <xf numFmtId="0" fontId="8" fillId="0" borderId="0" xfId="3" applyFont="1" applyFill="1" applyBorder="1" applyAlignment="1" applyProtection="1">
      <alignment horizontal="left" vertical="center"/>
    </xf>
    <xf numFmtId="0" fontId="5" fillId="0" borderId="8" xfId="0" applyFont="1" applyBorder="1" applyAlignment="1" applyProtection="1">
      <alignment horizontal="left" vertical="center" wrapText="1"/>
    </xf>
    <xf numFmtId="44" fontId="5" fillId="0" borderId="8" xfId="4" applyFont="1" applyFill="1" applyBorder="1" applyAlignment="1" applyProtection="1">
      <alignment horizontal="right" vertical="center"/>
    </xf>
    <xf numFmtId="0" fontId="6" fillId="0" borderId="8" xfId="0" applyFont="1" applyBorder="1" applyAlignment="1" applyProtection="1">
      <alignment horizontal="left" vertical="center" wrapText="1"/>
    </xf>
    <xf numFmtId="9" fontId="5" fillId="0" borderId="8" xfId="3" applyNumberFormat="1" applyFont="1" applyFill="1" applyBorder="1" applyAlignment="1" applyProtection="1">
      <alignment horizontal="center" vertical="center"/>
    </xf>
    <xf numFmtId="0" fontId="5" fillId="0" borderId="9" xfId="3" applyFont="1" applyFill="1" applyBorder="1" applyAlignment="1" applyProtection="1">
      <alignment horizontal="center" vertical="center" wrapText="1"/>
    </xf>
    <xf numFmtId="0" fontId="7" fillId="0" borderId="8" xfId="0" applyFont="1" applyFill="1" applyBorder="1" applyAlignment="1" applyProtection="1">
      <alignment vertical="center" wrapText="1"/>
    </xf>
    <xf numFmtId="0" fontId="8" fillId="0" borderId="0" xfId="3" applyFont="1" applyFill="1" applyBorder="1" applyAlignment="1" applyProtection="1">
      <alignment horizontal="center" vertical="center"/>
    </xf>
    <xf numFmtId="0" fontId="6" fillId="0" borderId="8"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xf>
    <xf numFmtId="0" fontId="6" fillId="0" borderId="8" xfId="0" applyFont="1" applyFill="1" applyBorder="1" applyAlignment="1" applyProtection="1">
      <alignment vertical="center" wrapText="1"/>
    </xf>
    <xf numFmtId="44" fontId="4" fillId="0" borderId="0" xfId="1" applyFont="1" applyFill="1" applyBorder="1" applyAlignment="1" applyProtection="1">
      <alignment vertical="center"/>
    </xf>
    <xf numFmtId="9" fontId="6" fillId="4" borderId="8" xfId="3" applyNumberFormat="1" applyFont="1" applyFill="1" applyBorder="1" applyAlignment="1" applyProtection="1">
      <alignment horizontal="left" vertical="center" wrapText="1"/>
    </xf>
    <xf numFmtId="44" fontId="6" fillId="0" borderId="8" xfId="0" applyNumberFormat="1" applyFont="1" applyBorder="1" applyAlignment="1" applyProtection="1">
      <alignment horizontal="right" vertical="center"/>
    </xf>
    <xf numFmtId="9" fontId="6" fillId="0" borderId="8" xfId="3" applyNumberFormat="1" applyFont="1" applyFill="1" applyBorder="1" applyAlignment="1" applyProtection="1">
      <alignment horizontal="center" vertical="center"/>
    </xf>
    <xf numFmtId="0" fontId="6" fillId="0" borderId="9" xfId="3" applyFont="1" applyFill="1" applyBorder="1" applyAlignment="1" applyProtection="1">
      <alignment horizontal="center" vertical="center" wrapText="1"/>
    </xf>
    <xf numFmtId="0" fontId="8" fillId="0" borderId="0" xfId="0" applyFont="1" applyFill="1" applyBorder="1" applyAlignment="1" applyProtection="1">
      <alignment horizontal="center" vertical="center" wrapText="1"/>
    </xf>
    <xf numFmtId="0" fontId="8" fillId="0" borderId="0" xfId="0" applyFont="1" applyFill="1" applyBorder="1" applyAlignment="1" applyProtection="1">
      <alignment vertical="center" wrapText="1"/>
    </xf>
    <xf numFmtId="0" fontId="4" fillId="0" borderId="0" xfId="0" applyFont="1" applyFill="1" applyAlignment="1" applyProtection="1">
      <alignment vertical="center"/>
    </xf>
    <xf numFmtId="44" fontId="6" fillId="0" borderId="8" xfId="4" applyNumberFormat="1" applyFont="1" applyBorder="1" applyAlignment="1" applyProtection="1">
      <alignment horizontal="right" vertical="center"/>
    </xf>
    <xf numFmtId="9" fontId="7" fillId="0" borderId="10" xfId="3" applyNumberFormat="1" applyFont="1" applyFill="1" applyBorder="1" applyAlignment="1" applyProtection="1">
      <alignment horizontal="center" vertical="center" wrapText="1"/>
    </xf>
    <xf numFmtId="9" fontId="7" fillId="0" borderId="10" xfId="3" applyNumberFormat="1" applyFont="1" applyFill="1" applyBorder="1" applyAlignment="1" applyProtection="1">
      <alignment horizontal="left" vertical="center" wrapText="1"/>
    </xf>
    <xf numFmtId="0" fontId="7" fillId="0" borderId="8" xfId="0" applyFont="1" applyFill="1" applyBorder="1" applyAlignment="1" applyProtection="1">
      <alignment horizontal="center" vertical="center" wrapText="1"/>
    </xf>
    <xf numFmtId="0" fontId="7" fillId="0" borderId="9" xfId="0" applyFont="1" applyFill="1" applyBorder="1" applyAlignment="1" applyProtection="1">
      <alignment horizontal="center" vertical="center" wrapText="1"/>
    </xf>
    <xf numFmtId="9" fontId="6" fillId="4" borderId="8" xfId="3" applyNumberFormat="1" applyFont="1" applyFill="1" applyBorder="1" applyAlignment="1" applyProtection="1">
      <alignment horizontal="center" vertical="center"/>
    </xf>
    <xf numFmtId="0" fontId="4" fillId="3" borderId="5" xfId="3" applyFont="1" applyFill="1" applyBorder="1" applyAlignment="1" applyProtection="1">
      <alignment horizontal="center" vertical="center" wrapText="1"/>
    </xf>
    <xf numFmtId="0" fontId="4" fillId="3" borderId="6" xfId="3" applyFont="1" applyFill="1" applyBorder="1" applyAlignment="1" applyProtection="1">
      <alignment horizontal="center" vertical="center" wrapText="1"/>
    </xf>
    <xf numFmtId="0" fontId="5" fillId="0" borderId="9" xfId="0" applyFont="1" applyFill="1" applyBorder="1" applyAlignment="1" applyProtection="1">
      <alignment horizontal="center" vertical="center" wrapText="1"/>
    </xf>
    <xf numFmtId="0" fontId="5" fillId="0" borderId="7" xfId="3" applyFont="1" applyFill="1" applyBorder="1" applyAlignment="1" applyProtection="1">
      <alignment horizontal="center" vertical="center"/>
    </xf>
    <xf numFmtId="44" fontId="5" fillId="0" borderId="8" xfId="4" applyNumberFormat="1" applyFont="1" applyFill="1" applyBorder="1" applyAlignment="1" applyProtection="1">
      <alignment horizontal="right" vertical="center"/>
    </xf>
    <xf numFmtId="0" fontId="7" fillId="0" borderId="7"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6" fillId="0" borderId="7" xfId="0" applyFont="1" applyFill="1" applyBorder="1" applyAlignment="1" applyProtection="1">
      <alignment horizontal="center" vertical="center"/>
    </xf>
    <xf numFmtId="0" fontId="6"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wrapText="1"/>
    </xf>
    <xf numFmtId="0" fontId="6" fillId="0" borderId="12" xfId="3" applyFont="1" applyFill="1" applyBorder="1" applyAlignment="1" applyProtection="1">
      <alignment horizontal="center" vertical="center" wrapText="1"/>
    </xf>
    <xf numFmtId="0" fontId="6" fillId="0" borderId="12" xfId="3" applyFont="1" applyFill="1" applyBorder="1" applyAlignment="1" applyProtection="1">
      <alignment horizontal="left" vertical="center" wrapText="1"/>
    </xf>
    <xf numFmtId="0" fontId="6" fillId="0" borderId="12" xfId="3" applyFont="1" applyFill="1" applyBorder="1" applyAlignment="1" applyProtection="1">
      <alignment horizontal="center" vertical="center"/>
    </xf>
    <xf numFmtId="44" fontId="6" fillId="0" borderId="12" xfId="4" applyNumberFormat="1" applyFont="1" applyFill="1" applyBorder="1" applyAlignment="1" applyProtection="1">
      <alignment horizontal="right" vertical="center"/>
    </xf>
    <xf numFmtId="44" fontId="6" fillId="0" borderId="12" xfId="4" applyFont="1" applyFill="1" applyBorder="1" applyAlignment="1" applyProtection="1">
      <alignment horizontal="right" vertical="center"/>
    </xf>
    <xf numFmtId="9" fontId="6" fillId="0" borderId="12" xfId="3" applyNumberFormat="1" applyFont="1" applyFill="1" applyBorder="1" applyAlignment="1" applyProtection="1">
      <alignment horizontal="center" vertical="center"/>
    </xf>
    <xf numFmtId="0" fontId="6" fillId="0" borderId="13" xfId="3" applyFont="1" applyFill="1" applyBorder="1" applyAlignment="1" applyProtection="1">
      <alignment horizontal="center" vertical="center" wrapText="1"/>
    </xf>
    <xf numFmtId="0" fontId="6" fillId="0" borderId="0" xfId="0" applyFont="1" applyFill="1" applyBorder="1" applyAlignment="1" applyProtection="1">
      <alignment horizontal="center" vertical="center"/>
    </xf>
    <xf numFmtId="0" fontId="7" fillId="0" borderId="0" xfId="3" applyFont="1" applyBorder="1" applyAlignment="1" applyProtection="1">
      <alignment horizontal="center" vertical="center" wrapText="1"/>
    </xf>
    <xf numFmtId="0" fontId="7" fillId="0" borderId="0" xfId="3" applyFont="1" applyFill="1" applyBorder="1" applyAlignment="1" applyProtection="1">
      <alignment horizontal="center" vertical="center" wrapText="1"/>
    </xf>
    <xf numFmtId="0" fontId="7" fillId="0" borderId="0" xfId="3" applyFont="1" applyBorder="1" applyAlignment="1" applyProtection="1">
      <alignment horizontal="left" vertical="center" wrapText="1"/>
    </xf>
    <xf numFmtId="0" fontId="7" fillId="0" borderId="0" xfId="3" applyFont="1" applyFill="1" applyBorder="1" applyAlignment="1" applyProtection="1">
      <alignment horizontal="center" vertical="center"/>
    </xf>
    <xf numFmtId="44" fontId="6" fillId="0" borderId="0" xfId="4" applyNumberFormat="1" applyFont="1" applyFill="1" applyBorder="1" applyAlignment="1" applyProtection="1">
      <alignment horizontal="right" vertical="center"/>
    </xf>
    <xf numFmtId="44" fontId="6" fillId="0" borderId="0" xfId="4" applyFont="1" applyFill="1" applyBorder="1" applyAlignment="1" applyProtection="1">
      <alignment horizontal="right" vertical="center"/>
    </xf>
    <xf numFmtId="9" fontId="5" fillId="0" borderId="0" xfId="3" applyNumberFormat="1" applyFont="1" applyFill="1" applyBorder="1" applyAlignment="1" applyProtection="1">
      <alignment horizontal="center" vertical="center"/>
    </xf>
    <xf numFmtId="0" fontId="5" fillId="0" borderId="0" xfId="3" applyFont="1" applyFill="1" applyBorder="1" applyAlignment="1" applyProtection="1">
      <alignment horizontal="center" vertical="center" wrapText="1"/>
    </xf>
    <xf numFmtId="0" fontId="7" fillId="0" borderId="0" xfId="0" applyFont="1" applyAlignment="1" applyProtection="1">
      <alignment horizontal="center" vertical="center" wrapText="1"/>
    </xf>
    <xf numFmtId="0" fontId="7" fillId="0" borderId="0" xfId="0" applyFont="1" applyAlignment="1" applyProtection="1">
      <alignment vertical="center" wrapText="1"/>
    </xf>
    <xf numFmtId="44" fontId="7" fillId="0" borderId="0" xfId="0" applyNumberFormat="1" applyFont="1" applyAlignment="1" applyProtection="1">
      <alignment horizontal="right" vertical="center"/>
    </xf>
    <xf numFmtId="0" fontId="7" fillId="0" borderId="0" xfId="0" applyFont="1" applyAlignment="1" applyProtection="1">
      <alignment horizontal="right" vertical="center"/>
    </xf>
    <xf numFmtId="44" fontId="8" fillId="0" borderId="0" xfId="0" applyNumberFormat="1" applyFont="1" applyFill="1" applyBorder="1" applyAlignment="1" applyProtection="1">
      <alignment horizontal="left" vertical="center"/>
    </xf>
    <xf numFmtId="44" fontId="8" fillId="0" borderId="0" xfId="0" applyNumberFormat="1" applyFont="1" applyFill="1" applyBorder="1" applyAlignment="1" applyProtection="1">
      <alignment horizontal="left" vertical="center" wrapText="1"/>
    </xf>
    <xf numFmtId="0" fontId="5" fillId="0" borderId="0" xfId="0" applyFont="1" applyAlignment="1" applyProtection="1">
      <alignment horizontal="center" vertical="center" wrapText="1"/>
    </xf>
    <xf numFmtId="0" fontId="5" fillId="0" borderId="0" xfId="0" applyFont="1" applyAlignment="1" applyProtection="1">
      <alignment vertical="center" wrapText="1"/>
    </xf>
    <xf numFmtId="44" fontId="5" fillId="0" borderId="0" xfId="0" applyNumberFormat="1" applyFont="1" applyAlignment="1" applyProtection="1">
      <alignment horizontal="right" vertical="center"/>
    </xf>
    <xf numFmtId="0" fontId="5" fillId="0" borderId="0" xfId="0" applyFont="1" applyAlignment="1" applyProtection="1">
      <alignment horizontal="right" vertical="center"/>
    </xf>
    <xf numFmtId="10" fontId="5" fillId="0" borderId="0" xfId="0" applyNumberFormat="1" applyFont="1" applyAlignment="1" applyProtection="1">
      <alignment horizontal="center" vertical="center" wrapText="1"/>
    </xf>
    <xf numFmtId="0" fontId="4" fillId="2" borderId="8" xfId="3" applyFont="1" applyFill="1" applyBorder="1" applyAlignment="1" applyProtection="1">
      <alignment horizontal="center" vertical="center" wrapText="1"/>
    </xf>
    <xf numFmtId="44" fontId="4" fillId="2" borderId="8" xfId="4" applyNumberFormat="1" applyFont="1" applyFill="1" applyBorder="1" applyAlignment="1" applyProtection="1">
      <alignment horizontal="center" vertical="center" wrapText="1"/>
    </xf>
    <xf numFmtId="44" fontId="4" fillId="2" borderId="8" xfId="4" applyFont="1" applyFill="1" applyBorder="1" applyAlignment="1" applyProtection="1">
      <alignment horizontal="center" vertical="center" wrapText="1"/>
    </xf>
    <xf numFmtId="9" fontId="4" fillId="2" borderId="8" xfId="3" applyNumberFormat="1" applyFont="1" applyFill="1" applyBorder="1" applyAlignment="1" applyProtection="1">
      <alignment horizontal="center" vertical="center" wrapText="1"/>
    </xf>
    <xf numFmtId="0" fontId="5" fillId="5" borderId="8" xfId="0" applyFont="1" applyFill="1" applyBorder="1"/>
    <xf numFmtId="0" fontId="5" fillId="5" borderId="8" xfId="0" applyFont="1" applyFill="1" applyBorder="1" applyAlignment="1">
      <alignment horizontal="center"/>
    </xf>
    <xf numFmtId="0" fontId="7" fillId="5" borderId="8" xfId="3" applyFont="1" applyFill="1" applyBorder="1" applyAlignment="1" applyProtection="1">
      <alignment horizontal="center" vertical="center" wrapText="1"/>
    </xf>
    <xf numFmtId="0" fontId="4" fillId="5" borderId="8" xfId="3" applyFont="1" applyFill="1" applyBorder="1" applyAlignment="1" applyProtection="1">
      <alignment horizontal="center" vertical="center" wrapText="1"/>
    </xf>
    <xf numFmtId="0" fontId="7" fillId="5" borderId="8" xfId="3" applyFont="1" applyFill="1" applyBorder="1" applyAlignment="1" applyProtection="1">
      <alignment horizontal="center" vertical="center"/>
    </xf>
    <xf numFmtId="44" fontId="7" fillId="5" borderId="8" xfId="4" applyNumberFormat="1" applyFont="1" applyFill="1" applyBorder="1" applyAlignment="1" applyProtection="1">
      <alignment horizontal="left" vertical="center"/>
    </xf>
    <xf numFmtId="44" fontId="7" fillId="5" borderId="8" xfId="4" applyFont="1" applyFill="1" applyBorder="1" applyAlignment="1" applyProtection="1">
      <alignment horizontal="left" vertical="center"/>
    </xf>
    <xf numFmtId="9" fontId="7" fillId="5" borderId="8" xfId="3" applyNumberFormat="1" applyFont="1" applyFill="1" applyBorder="1" applyAlignment="1" applyProtection="1">
      <alignment horizontal="center" vertical="center"/>
    </xf>
    <xf numFmtId="0" fontId="10" fillId="0" borderId="8" xfId="0" applyFont="1" applyFill="1" applyBorder="1" applyAlignment="1">
      <alignment horizontal="center" vertical="center"/>
    </xf>
    <xf numFmtId="0" fontId="10" fillId="0" borderId="8" xfId="3" applyFont="1" applyFill="1" applyBorder="1" applyAlignment="1" applyProtection="1">
      <alignment horizontal="center" vertical="center"/>
    </xf>
    <xf numFmtId="44" fontId="10" fillId="0" borderId="8" xfId="4" applyFont="1" applyFill="1" applyBorder="1" applyAlignment="1" applyProtection="1">
      <alignment horizontal="center" vertical="center" wrapText="1"/>
    </xf>
    <xf numFmtId="0" fontId="10" fillId="0" borderId="8" xfId="3" applyFont="1" applyFill="1" applyBorder="1" applyAlignment="1" applyProtection="1">
      <alignment horizontal="center" vertical="center" wrapText="1"/>
    </xf>
    <xf numFmtId="0" fontId="10" fillId="0" borderId="8" xfId="3" applyFont="1" applyFill="1" applyBorder="1" applyAlignment="1" applyProtection="1">
      <alignment horizontal="left" vertical="center" wrapText="1"/>
    </xf>
    <xf numFmtId="44" fontId="10" fillId="0" borderId="8" xfId="4" applyNumberFormat="1" applyFont="1" applyFill="1" applyBorder="1" applyAlignment="1" applyProtection="1">
      <alignment horizontal="center" vertical="center"/>
    </xf>
    <xf numFmtId="44" fontId="10" fillId="0" borderId="8" xfId="4" applyFont="1" applyFill="1" applyBorder="1" applyAlignment="1" applyProtection="1">
      <alignment horizontal="left" vertical="center"/>
    </xf>
    <xf numFmtId="9" fontId="10" fillId="0" borderId="8" xfId="3" applyNumberFormat="1" applyFont="1" applyFill="1" applyBorder="1" applyAlignment="1" applyProtection="1">
      <alignment horizontal="center" vertical="center"/>
    </xf>
    <xf numFmtId="0" fontId="10" fillId="0" borderId="14" xfId="0" applyFont="1" applyFill="1" applyBorder="1" applyAlignment="1">
      <alignment horizontal="center" vertical="center"/>
    </xf>
    <xf numFmtId="0" fontId="10" fillId="0" borderId="14" xfId="3" applyFont="1" applyFill="1" applyBorder="1" applyAlignment="1" applyProtection="1">
      <alignment horizontal="center" vertical="center"/>
    </xf>
    <xf numFmtId="44" fontId="10" fillId="0" borderId="14" xfId="4" applyFont="1" applyFill="1" applyBorder="1" applyAlignment="1" applyProtection="1">
      <alignment horizontal="center" vertical="center" wrapText="1"/>
    </xf>
    <xf numFmtId="0" fontId="10" fillId="0" borderId="14" xfId="3" applyFont="1" applyFill="1" applyBorder="1" applyAlignment="1" applyProtection="1">
      <alignment horizontal="center" vertical="center" wrapText="1"/>
    </xf>
    <xf numFmtId="0" fontId="10" fillId="0" borderId="14" xfId="3" applyFont="1" applyFill="1" applyBorder="1" applyAlignment="1" applyProtection="1">
      <alignment horizontal="left" vertical="center" wrapText="1"/>
    </xf>
    <xf numFmtId="44" fontId="10" fillId="0" borderId="14" xfId="4" applyNumberFormat="1" applyFont="1" applyFill="1" applyBorder="1" applyAlignment="1" applyProtection="1">
      <alignment horizontal="center" vertical="center"/>
    </xf>
    <xf numFmtId="44" fontId="10" fillId="0" borderId="14" xfId="4" applyFont="1" applyFill="1" applyBorder="1" applyAlignment="1" applyProtection="1">
      <alignment horizontal="left" vertical="center"/>
    </xf>
    <xf numFmtId="9" fontId="10" fillId="0" borderId="14" xfId="3" applyNumberFormat="1" applyFont="1" applyFill="1" applyBorder="1" applyAlignment="1" applyProtection="1">
      <alignment horizontal="center" vertical="center"/>
    </xf>
    <xf numFmtId="0" fontId="5" fillId="5" borderId="8" xfId="0" applyFont="1" applyFill="1" applyBorder="1" applyAlignment="1">
      <alignment horizontal="center" vertical="center"/>
    </xf>
    <xf numFmtId="0" fontId="11" fillId="5" borderId="8" xfId="3" applyFont="1" applyFill="1" applyBorder="1" applyAlignment="1" applyProtection="1">
      <alignment horizontal="center" vertical="center"/>
    </xf>
    <xf numFmtId="44" fontId="5" fillId="5" borderId="8" xfId="4" applyFont="1" applyFill="1" applyBorder="1" applyAlignment="1" applyProtection="1">
      <alignment horizontal="center" vertical="center" wrapText="1"/>
    </xf>
    <xf numFmtId="0" fontId="5" fillId="5" borderId="8" xfId="3" applyFont="1" applyFill="1" applyBorder="1" applyAlignment="1" applyProtection="1">
      <alignment horizontal="center" vertical="center" wrapText="1"/>
    </xf>
    <xf numFmtId="44" fontId="4" fillId="5" borderId="8" xfId="4" applyFont="1" applyFill="1" applyBorder="1" applyAlignment="1" applyProtection="1">
      <alignment horizontal="center" vertical="center" wrapText="1"/>
    </xf>
    <xf numFmtId="0" fontId="5" fillId="5" borderId="8" xfId="3" applyFont="1" applyFill="1" applyBorder="1" applyAlignment="1" applyProtection="1">
      <alignment horizontal="center" vertical="center"/>
    </xf>
    <xf numFmtId="44" fontId="11" fillId="5" borderId="8" xfId="4" applyNumberFormat="1" applyFont="1" applyFill="1" applyBorder="1" applyAlignment="1" applyProtection="1">
      <alignment horizontal="center" vertical="center"/>
    </xf>
    <xf numFmtId="44" fontId="11" fillId="5" borderId="8" xfId="4" applyFont="1" applyFill="1" applyBorder="1" applyAlignment="1" applyProtection="1">
      <alignment horizontal="left" vertical="center"/>
    </xf>
    <xf numFmtId="9" fontId="5" fillId="5" borderId="8" xfId="3" applyNumberFormat="1" applyFont="1" applyFill="1" applyBorder="1" applyAlignment="1" applyProtection="1">
      <alignment horizontal="center" vertical="center"/>
    </xf>
    <xf numFmtId="0" fontId="10" fillId="0" borderId="15" xfId="0" applyFont="1" applyFill="1" applyBorder="1" applyAlignment="1">
      <alignment horizontal="center" vertical="center"/>
    </xf>
    <xf numFmtId="0" fontId="10" fillId="0" borderId="15" xfId="3" applyFont="1" applyFill="1" applyBorder="1" applyAlignment="1" applyProtection="1">
      <alignment horizontal="center" vertical="center"/>
    </xf>
    <xf numFmtId="0" fontId="10" fillId="0" borderId="15" xfId="3" applyFont="1" applyFill="1" applyBorder="1" applyAlignment="1" applyProtection="1">
      <alignment horizontal="center" vertical="center" wrapText="1"/>
    </xf>
    <xf numFmtId="44" fontId="10" fillId="0" borderId="15" xfId="4" applyNumberFormat="1" applyFont="1" applyFill="1" applyBorder="1" applyAlignment="1" applyProtection="1">
      <alignment horizontal="center" vertical="center"/>
    </xf>
    <xf numFmtId="44" fontId="10" fillId="0" borderId="15" xfId="4" applyFont="1" applyFill="1" applyBorder="1" applyAlignment="1" applyProtection="1">
      <alignment horizontal="left" vertical="center"/>
    </xf>
    <xf numFmtId="9" fontId="10" fillId="0" borderId="15" xfId="3" applyNumberFormat="1" applyFont="1" applyFill="1" applyBorder="1" applyAlignment="1" applyProtection="1">
      <alignment horizontal="center" vertical="center"/>
    </xf>
    <xf numFmtId="0" fontId="5" fillId="0" borderId="15" xfId="3" applyFont="1" applyFill="1" applyBorder="1" applyAlignment="1" applyProtection="1">
      <alignment horizontal="center" vertical="center"/>
    </xf>
    <xf numFmtId="0" fontId="10" fillId="0" borderId="15" xfId="3" applyFont="1" applyFill="1" applyBorder="1" applyAlignment="1" applyProtection="1">
      <alignment horizontal="left" vertical="center" wrapText="1"/>
    </xf>
    <xf numFmtId="44" fontId="10" fillId="0" borderId="15" xfId="4" applyFont="1" applyFill="1" applyBorder="1" applyAlignment="1" applyProtection="1">
      <alignment horizontal="center" vertical="center"/>
    </xf>
    <xf numFmtId="0" fontId="5" fillId="5" borderId="10" xfId="0" applyFont="1" applyFill="1" applyBorder="1" applyAlignment="1">
      <alignment horizontal="center" vertical="center"/>
    </xf>
    <xf numFmtId="0" fontId="11" fillId="5" borderId="16" xfId="3" applyFont="1" applyFill="1" applyBorder="1" applyAlignment="1" applyProtection="1">
      <alignment horizontal="center" vertical="center"/>
    </xf>
    <xf numFmtId="44" fontId="5" fillId="5" borderId="16" xfId="4" applyFont="1" applyFill="1" applyBorder="1" applyAlignment="1" applyProtection="1">
      <alignment horizontal="center" vertical="center" wrapText="1"/>
    </xf>
    <xf numFmtId="0" fontId="5" fillId="5" borderId="16" xfId="3" applyFont="1" applyFill="1" applyBorder="1" applyAlignment="1" applyProtection="1">
      <alignment horizontal="center" vertical="center" wrapText="1"/>
    </xf>
    <xf numFmtId="44" fontId="11" fillId="5" borderId="16" xfId="4" applyFont="1" applyFill="1" applyBorder="1" applyAlignment="1" applyProtection="1">
      <alignment horizontal="center" vertical="center" wrapText="1"/>
    </xf>
    <xf numFmtId="0" fontId="5" fillId="5" borderId="16" xfId="3" applyFont="1" applyFill="1" applyBorder="1" applyAlignment="1" applyProtection="1">
      <alignment horizontal="center" vertical="center"/>
    </xf>
    <xf numFmtId="44" fontId="11" fillId="5" borderId="16" xfId="4" applyNumberFormat="1" applyFont="1" applyFill="1" applyBorder="1" applyAlignment="1" applyProtection="1">
      <alignment horizontal="center" vertical="center"/>
    </xf>
    <xf numFmtId="44" fontId="11" fillId="5" borderId="16" xfId="4" applyFont="1" applyFill="1" applyBorder="1" applyAlignment="1" applyProtection="1">
      <alignment horizontal="left" vertical="center"/>
    </xf>
    <xf numFmtId="9" fontId="5" fillId="5" borderId="16" xfId="3" applyNumberFormat="1" applyFont="1" applyFill="1" applyBorder="1" applyAlignment="1" applyProtection="1">
      <alignment horizontal="center" vertical="center"/>
    </xf>
    <xf numFmtId="0" fontId="5" fillId="5" borderId="17" xfId="3" applyFont="1" applyFill="1" applyBorder="1" applyAlignment="1" applyProtection="1">
      <alignment horizontal="center" vertical="center" wrapText="1"/>
    </xf>
    <xf numFmtId="0" fontId="5" fillId="0" borderId="8" xfId="0" applyFont="1" applyFill="1" applyBorder="1" applyAlignment="1">
      <alignment horizontal="center" vertical="center"/>
    </xf>
    <xf numFmtId="0" fontId="5" fillId="0" borderId="8" xfId="3" applyFont="1" applyFill="1" applyBorder="1" applyAlignment="1" applyProtection="1">
      <alignment horizontal="center" vertical="center" wrapText="1"/>
    </xf>
    <xf numFmtId="0" fontId="5" fillId="0" borderId="8" xfId="3" applyFont="1" applyFill="1" applyBorder="1" applyAlignment="1" applyProtection="1">
      <alignment horizontal="left" vertical="center" wrapText="1"/>
    </xf>
    <xf numFmtId="44" fontId="5" fillId="0" borderId="8" xfId="4" applyNumberFormat="1" applyFont="1" applyFill="1" applyBorder="1" applyAlignment="1" applyProtection="1">
      <alignment horizontal="center" vertical="center"/>
    </xf>
    <xf numFmtId="44" fontId="5" fillId="0" borderId="8" xfId="4" applyFont="1" applyFill="1" applyBorder="1" applyAlignment="1" applyProtection="1">
      <alignment horizontal="left" vertical="center"/>
    </xf>
    <xf numFmtId="9" fontId="5" fillId="4" borderId="8" xfId="3" applyNumberFormat="1" applyFont="1" applyFill="1" applyBorder="1" applyAlignment="1" applyProtection="1">
      <alignment horizontal="left" vertical="center" wrapText="1"/>
    </xf>
    <xf numFmtId="44" fontId="5" fillId="0" borderId="8" xfId="4" applyNumberFormat="1" applyFont="1" applyBorder="1" applyAlignment="1" applyProtection="1">
      <alignment horizontal="center" vertical="center"/>
    </xf>
    <xf numFmtId="44" fontId="5" fillId="0" borderId="8" xfId="4" applyFont="1" applyFill="1" applyBorder="1" applyAlignment="1" applyProtection="1">
      <alignment horizontal="center" vertical="center" wrapText="1"/>
    </xf>
    <xf numFmtId="44" fontId="5" fillId="0" borderId="8" xfId="4" applyFont="1" applyFill="1" applyBorder="1" applyAlignment="1" applyProtection="1">
      <alignment horizontal="left" vertical="center" wrapText="1"/>
    </xf>
    <xf numFmtId="0" fontId="5" fillId="0" borderId="8" xfId="3" applyNumberFormat="1" applyFont="1" applyFill="1" applyBorder="1" applyAlignment="1" applyProtection="1">
      <alignment horizontal="center" vertical="center" wrapText="1"/>
    </xf>
    <xf numFmtId="9" fontId="5" fillId="0" borderId="8" xfId="3" applyNumberFormat="1" applyFont="1" applyFill="1" applyBorder="1" applyAlignment="1" applyProtection="1">
      <alignment horizontal="left" vertical="center" wrapText="1"/>
    </xf>
    <xf numFmtId="0" fontId="5" fillId="4" borderId="8" xfId="3" applyFont="1" applyFill="1" applyBorder="1" applyAlignment="1" applyProtection="1">
      <alignment horizontal="left" vertical="center" wrapText="1"/>
    </xf>
    <xf numFmtId="0" fontId="5" fillId="4" borderId="8" xfId="0" applyFont="1" applyFill="1" applyBorder="1" applyAlignment="1">
      <alignment horizontal="left" vertical="center" wrapText="1"/>
    </xf>
    <xf numFmtId="44" fontId="5" fillId="0" borderId="8" xfId="0" applyNumberFormat="1" applyFont="1" applyBorder="1" applyAlignment="1">
      <alignment vertical="center"/>
    </xf>
    <xf numFmtId="0" fontId="10" fillId="0" borderId="8" xfId="0" applyFont="1" applyBorder="1" applyAlignment="1">
      <alignment horizontal="left" vertical="center" wrapText="1"/>
    </xf>
    <xf numFmtId="44" fontId="10" fillId="0" borderId="8" xfId="0" applyNumberFormat="1" applyFont="1" applyBorder="1" applyAlignment="1">
      <alignment vertical="center"/>
    </xf>
    <xf numFmtId="0" fontId="10" fillId="4" borderId="8" xfId="0" applyFont="1" applyFill="1" applyBorder="1" applyAlignment="1">
      <alignment horizontal="center" vertical="center"/>
    </xf>
    <xf numFmtId="0" fontId="10" fillId="4" borderId="8" xfId="3" applyFont="1" applyFill="1" applyBorder="1" applyAlignment="1" applyProtection="1">
      <alignment horizontal="center" vertical="center"/>
    </xf>
    <xf numFmtId="0" fontId="10" fillId="4" borderId="8" xfId="3" applyFont="1" applyFill="1" applyBorder="1" applyAlignment="1" applyProtection="1">
      <alignment horizontal="center" vertical="center" wrapText="1"/>
    </xf>
    <xf numFmtId="0" fontId="10" fillId="4" borderId="8" xfId="0" applyFont="1" applyFill="1" applyBorder="1" applyAlignment="1">
      <alignment horizontal="left" vertical="center" wrapText="1"/>
    </xf>
    <xf numFmtId="44" fontId="10" fillId="4" borderId="8" xfId="0" applyNumberFormat="1" applyFont="1" applyFill="1" applyBorder="1" applyAlignment="1">
      <alignment vertical="center"/>
    </xf>
    <xf numFmtId="44" fontId="10" fillId="4" borderId="8" xfId="4" applyFont="1" applyFill="1" applyBorder="1" applyAlignment="1" applyProtection="1">
      <alignment horizontal="left" vertical="center"/>
    </xf>
    <xf numFmtId="9" fontId="10" fillId="4" borderId="8" xfId="3" applyNumberFormat="1" applyFont="1" applyFill="1" applyBorder="1" applyAlignment="1" applyProtection="1">
      <alignment horizontal="center" vertical="center"/>
    </xf>
    <xf numFmtId="0" fontId="5" fillId="0" borderId="8" xfId="0" applyFont="1" applyBorder="1" applyAlignment="1">
      <alignment horizontal="left" vertical="center" wrapText="1"/>
    </xf>
    <xf numFmtId="9" fontId="10" fillId="4" borderId="8" xfId="3" applyNumberFormat="1" applyFont="1" applyFill="1" applyBorder="1" applyAlignment="1" applyProtection="1">
      <alignment horizontal="left" vertical="center" wrapText="1"/>
    </xf>
    <xf numFmtId="44" fontId="10" fillId="0" borderId="8" xfId="4" applyFont="1" applyFill="1" applyBorder="1" applyAlignment="1" applyProtection="1">
      <alignment horizontal="left" vertical="center" wrapText="1"/>
    </xf>
    <xf numFmtId="0" fontId="5" fillId="0" borderId="8" xfId="0" applyFont="1" applyBorder="1" applyAlignment="1">
      <alignment horizontal="left" wrapText="1"/>
    </xf>
    <xf numFmtId="9" fontId="10" fillId="0" borderId="8" xfId="3" applyNumberFormat="1" applyFont="1" applyFill="1" applyBorder="1" applyAlignment="1" applyProtection="1">
      <alignment horizontal="left" vertical="center" wrapText="1"/>
    </xf>
    <xf numFmtId="44" fontId="10" fillId="0" borderId="8" xfId="4" applyNumberFormat="1" applyFont="1" applyBorder="1" applyAlignment="1" applyProtection="1">
      <alignment horizontal="center" vertical="center"/>
    </xf>
    <xf numFmtId="0" fontId="5" fillId="0" borderId="8" xfId="3" applyFont="1" applyBorder="1" applyAlignment="1" applyProtection="1">
      <alignment horizontal="center" vertical="center" wrapText="1"/>
    </xf>
    <xf numFmtId="0" fontId="5" fillId="0" borderId="8" xfId="3" applyFont="1" applyBorder="1" applyAlignment="1" applyProtection="1">
      <alignment horizontal="left" vertical="center" wrapText="1"/>
    </xf>
    <xf numFmtId="0" fontId="10" fillId="4" borderId="8" xfId="0" applyFont="1" applyFill="1" applyBorder="1" applyAlignment="1">
      <alignment horizontal="center" vertical="top"/>
    </xf>
    <xf numFmtId="0" fontId="10" fillId="0" borderId="8" xfId="0" applyFont="1" applyFill="1" applyBorder="1" applyAlignment="1">
      <alignment horizontal="left" vertical="top" wrapText="1"/>
    </xf>
    <xf numFmtId="0" fontId="10" fillId="4" borderId="8" xfId="0" applyFont="1" applyFill="1" applyBorder="1" applyAlignment="1">
      <alignment horizontal="center" vertical="top" wrapText="1"/>
    </xf>
    <xf numFmtId="0" fontId="10" fillId="4" borderId="8" xfId="0" applyFont="1" applyFill="1" applyBorder="1" applyAlignment="1">
      <alignment horizontal="left" vertical="top" wrapText="1"/>
    </xf>
    <xf numFmtId="44" fontId="10" fillId="4" borderId="8" xfId="4" applyNumberFormat="1" applyFont="1" applyFill="1" applyBorder="1" applyAlignment="1" applyProtection="1">
      <alignment horizontal="center" vertical="center"/>
    </xf>
    <xf numFmtId="0" fontId="5" fillId="4" borderId="8" xfId="0" applyFont="1" applyFill="1" applyBorder="1" applyAlignment="1">
      <alignment horizontal="center" vertical="top"/>
    </xf>
    <xf numFmtId="0" fontId="5" fillId="4" borderId="8" xfId="0" applyFont="1" applyFill="1" applyBorder="1" applyAlignment="1">
      <alignment horizontal="left" vertical="top" wrapText="1"/>
    </xf>
    <xf numFmtId="0" fontId="5" fillId="4" borderId="8" xfId="0" applyFont="1" applyFill="1" applyBorder="1" applyAlignment="1">
      <alignment horizontal="center" vertical="top" wrapText="1"/>
    </xf>
    <xf numFmtId="0" fontId="5" fillId="4" borderId="8" xfId="3" applyFont="1" applyFill="1" applyBorder="1" applyAlignment="1" applyProtection="1">
      <alignment horizontal="center" vertical="center" wrapText="1"/>
    </xf>
    <xf numFmtId="0" fontId="5" fillId="4" borderId="8" xfId="0" applyFont="1" applyFill="1" applyBorder="1" applyAlignment="1">
      <alignment horizontal="center" vertical="center"/>
    </xf>
    <xf numFmtId="0" fontId="5" fillId="4" borderId="8" xfId="3" applyFont="1" applyFill="1" applyBorder="1" applyAlignment="1" applyProtection="1">
      <alignment horizontal="center" vertical="center"/>
    </xf>
    <xf numFmtId="44" fontId="5" fillId="4" borderId="8" xfId="4" applyNumberFormat="1" applyFont="1" applyFill="1" applyBorder="1" applyAlignment="1" applyProtection="1">
      <alignment horizontal="center" vertical="center"/>
    </xf>
    <xf numFmtId="44" fontId="5" fillId="4" borderId="8" xfId="4" applyFont="1" applyFill="1" applyBorder="1" applyAlignment="1" applyProtection="1">
      <alignment horizontal="left" vertical="center"/>
    </xf>
    <xf numFmtId="9" fontId="5" fillId="4" borderId="8" xfId="3" applyNumberFormat="1" applyFont="1" applyFill="1" applyBorder="1" applyAlignment="1" applyProtection="1">
      <alignment horizontal="center" vertical="center"/>
    </xf>
    <xf numFmtId="0" fontId="5" fillId="0" borderId="14" xfId="3" applyFont="1" applyFill="1" applyBorder="1" applyAlignment="1" applyProtection="1">
      <alignment horizontal="center" vertical="center"/>
    </xf>
    <xf numFmtId="0" fontId="0" fillId="0" borderId="14" xfId="0" applyFont="1" applyBorder="1" applyAlignment="1">
      <alignment horizontal="center" vertical="center"/>
    </xf>
    <xf numFmtId="0" fontId="5" fillId="0" borderId="14" xfId="3" applyFont="1" applyFill="1" applyBorder="1" applyAlignment="1" applyProtection="1">
      <alignment horizontal="center" vertical="center" wrapText="1"/>
    </xf>
    <xf numFmtId="0" fontId="5" fillId="0" borderId="14" xfId="3" applyFont="1" applyFill="1" applyBorder="1" applyAlignment="1" applyProtection="1">
      <alignment horizontal="left" vertical="center" wrapText="1"/>
    </xf>
    <xf numFmtId="44" fontId="5" fillId="0" borderId="14" xfId="4" applyFont="1" applyFill="1" applyBorder="1" applyAlignment="1" applyProtection="1">
      <alignment horizontal="center" vertical="center"/>
    </xf>
    <xf numFmtId="0" fontId="0" fillId="0" borderId="8" xfId="0" applyFont="1" applyBorder="1" applyAlignment="1">
      <alignment horizontal="center"/>
    </xf>
    <xf numFmtId="0" fontId="0" fillId="0" borderId="8" xfId="0" applyFont="1" applyBorder="1" applyAlignment="1">
      <alignment horizontal="left" vertical="center"/>
    </xf>
    <xf numFmtId="44" fontId="5" fillId="0" borderId="8" xfId="4" applyFont="1" applyFill="1" applyBorder="1" applyAlignment="1" applyProtection="1">
      <alignment horizontal="center" vertical="center"/>
    </xf>
    <xf numFmtId="0" fontId="0" fillId="0" borderId="8" xfId="0" applyFont="1" applyBorder="1" applyAlignment="1">
      <alignment horizontal="left"/>
    </xf>
    <xf numFmtId="0" fontId="12" fillId="0" borderId="8" xfId="0" applyFont="1" applyBorder="1" applyAlignment="1">
      <alignment horizontal="center"/>
    </xf>
    <xf numFmtId="0" fontId="12" fillId="0" borderId="8" xfId="0" applyFont="1" applyBorder="1" applyAlignment="1">
      <alignment horizontal="left"/>
    </xf>
    <xf numFmtId="44" fontId="10" fillId="0" borderId="8" xfId="4" applyFont="1" applyFill="1" applyBorder="1" applyAlignment="1" applyProtection="1">
      <alignment horizontal="center" vertical="center"/>
    </xf>
    <xf numFmtId="0" fontId="10" fillId="0" borderId="8" xfId="5" applyNumberFormat="1" applyFont="1" applyBorder="1" applyAlignment="1">
      <alignment horizontal="center" wrapText="1"/>
    </xf>
    <xf numFmtId="0" fontId="10" fillId="0" borderId="8" xfId="5" applyNumberFormat="1" applyFont="1" applyBorder="1" applyAlignment="1">
      <alignment wrapText="1"/>
    </xf>
    <xf numFmtId="165" fontId="10" fillId="0" borderId="8" xfId="5" applyNumberFormat="1" applyFont="1" applyBorder="1"/>
    <xf numFmtId="44" fontId="10" fillId="0" borderId="8" xfId="5" applyNumberFormat="1" applyFont="1" applyBorder="1" applyAlignment="1">
      <alignment horizontal="center" wrapText="1"/>
    </xf>
    <xf numFmtId="165" fontId="10" fillId="0" borderId="8" xfId="5" applyNumberFormat="1" applyFont="1" applyFill="1" applyBorder="1"/>
    <xf numFmtId="0" fontId="10" fillId="0" borderId="8" xfId="0" applyFont="1" applyBorder="1" applyAlignment="1">
      <alignment horizontal="center" wrapText="1"/>
    </xf>
    <xf numFmtId="0" fontId="10" fillId="0" borderId="8" xfId="0" applyFont="1" applyBorder="1"/>
    <xf numFmtId="165" fontId="10" fillId="0" borderId="8" xfId="0" applyNumberFormat="1" applyFont="1" applyBorder="1"/>
    <xf numFmtId="44" fontId="10" fillId="0" borderId="8" xfId="0" applyNumberFormat="1" applyFont="1" applyBorder="1"/>
    <xf numFmtId="44" fontId="10" fillId="0" borderId="8" xfId="5" applyNumberFormat="1" applyFont="1" applyBorder="1"/>
    <xf numFmtId="44" fontId="10" fillId="0" borderId="8" xfId="0" applyNumberFormat="1" applyFont="1" applyBorder="1" applyAlignment="1">
      <alignment horizontal="center" wrapText="1"/>
    </xf>
    <xf numFmtId="0" fontId="5" fillId="6" borderId="8" xfId="0" applyFont="1" applyFill="1" applyBorder="1" applyAlignment="1">
      <alignment horizontal="center" vertical="center"/>
    </xf>
    <xf numFmtId="0" fontId="11" fillId="6" borderId="8" xfId="3" applyFont="1" applyFill="1" applyBorder="1" applyAlignment="1" applyProtection="1">
      <alignment horizontal="center" vertical="center"/>
    </xf>
    <xf numFmtId="0" fontId="11" fillId="6" borderId="8" xfId="0" applyFont="1" applyFill="1" applyBorder="1" applyAlignment="1">
      <alignment vertical="top"/>
    </xf>
    <xf numFmtId="0" fontId="11" fillId="6" borderId="8" xfId="3" applyFont="1" applyFill="1" applyBorder="1" applyAlignment="1" applyProtection="1">
      <alignment horizontal="center" vertical="center" wrapText="1"/>
    </xf>
    <xf numFmtId="0" fontId="11" fillId="6" borderId="8" xfId="0" applyFont="1" applyFill="1" applyBorder="1" applyAlignment="1">
      <alignment horizontal="center" vertical="center" wrapText="1"/>
    </xf>
    <xf numFmtId="44" fontId="11" fillId="6" borderId="8" xfId="4" applyNumberFormat="1" applyFont="1" applyFill="1" applyBorder="1" applyAlignment="1" applyProtection="1">
      <alignment horizontal="center" vertical="center"/>
    </xf>
    <xf numFmtId="44" fontId="5" fillId="6" borderId="8" xfId="4" applyFont="1" applyFill="1" applyBorder="1" applyAlignment="1" applyProtection="1">
      <alignment horizontal="left" vertical="center"/>
    </xf>
    <xf numFmtId="9" fontId="11" fillId="6" borderId="8" xfId="3" applyNumberFormat="1" applyFont="1" applyFill="1" applyBorder="1" applyAlignment="1" applyProtection="1">
      <alignment horizontal="center" vertical="center"/>
    </xf>
    <xf numFmtId="0" fontId="10" fillId="0" borderId="8" xfId="0" applyFont="1" applyBorder="1" applyAlignment="1">
      <alignment horizontal="center"/>
    </xf>
    <xf numFmtId="9" fontId="10" fillId="4" borderId="10" xfId="3" applyNumberFormat="1" applyFont="1" applyFill="1" applyBorder="1" applyAlignment="1" applyProtection="1">
      <alignment horizontal="center" vertical="center" wrapText="1"/>
    </xf>
    <xf numFmtId="9" fontId="10" fillId="4" borderId="10" xfId="3" applyNumberFormat="1" applyFont="1" applyFill="1" applyBorder="1" applyAlignment="1" applyProtection="1">
      <alignment horizontal="left" vertical="center" wrapText="1"/>
    </xf>
    <xf numFmtId="0" fontId="10" fillId="0" borderId="8" xfId="3" applyFont="1" applyBorder="1" applyAlignment="1" applyProtection="1">
      <alignment horizontal="center" vertical="center"/>
    </xf>
    <xf numFmtId="0" fontId="10" fillId="0" borderId="8" xfId="0" applyFont="1" applyBorder="1" applyAlignment="1">
      <alignment wrapText="1"/>
    </xf>
    <xf numFmtId="7" fontId="10" fillId="0" borderId="8" xfId="5" applyNumberFormat="1" applyFont="1" applyBorder="1"/>
    <xf numFmtId="0" fontId="5" fillId="6" borderId="8" xfId="3" applyFont="1" applyFill="1" applyBorder="1" applyAlignment="1" applyProtection="1">
      <alignment horizontal="center" vertical="center"/>
    </xf>
    <xf numFmtId="0" fontId="5" fillId="6" borderId="8" xfId="3" applyFont="1" applyFill="1" applyBorder="1" applyAlignment="1" applyProtection="1">
      <alignment horizontal="center" vertical="center" wrapText="1"/>
    </xf>
    <xf numFmtId="0" fontId="11" fillId="6" borderId="0" xfId="0" applyFont="1" applyFill="1" applyBorder="1" applyAlignment="1">
      <alignment horizontal="center" vertical="center" wrapText="1"/>
    </xf>
    <xf numFmtId="44" fontId="5" fillId="6" borderId="8" xfId="4" applyNumberFormat="1" applyFont="1" applyFill="1" applyBorder="1" applyAlignment="1" applyProtection="1">
      <alignment horizontal="center" vertical="center"/>
    </xf>
    <xf numFmtId="9" fontId="5" fillId="6" borderId="8" xfId="3" applyNumberFormat="1" applyFont="1" applyFill="1" applyBorder="1" applyAlignment="1" applyProtection="1">
      <alignment horizontal="center" vertical="center"/>
    </xf>
    <xf numFmtId="0" fontId="5" fillId="6" borderId="8" xfId="3" applyFont="1" applyFill="1" applyBorder="1" applyAlignment="1" applyProtection="1">
      <alignment vertical="center" wrapText="1"/>
    </xf>
    <xf numFmtId="0" fontId="5" fillId="0" borderId="8" xfId="3" applyFont="1" applyBorder="1" applyAlignment="1" applyProtection="1">
      <alignment horizontal="center" vertical="center"/>
    </xf>
    <xf numFmtId="0" fontId="5" fillId="7" borderId="8" xfId="0" applyFont="1" applyFill="1" applyBorder="1" applyAlignment="1">
      <alignment horizontal="center" vertical="center"/>
    </xf>
    <xf numFmtId="0" fontId="5" fillId="7" borderId="10" xfId="0" applyFont="1" applyFill="1" applyBorder="1" applyAlignment="1">
      <alignment horizontal="left" vertical="center"/>
    </xf>
    <xf numFmtId="0" fontId="5" fillId="7" borderId="16" xfId="0" applyFont="1" applyFill="1" applyBorder="1" applyAlignment="1">
      <alignment horizontal="left" vertical="center"/>
    </xf>
    <xf numFmtId="0" fontId="5" fillId="7" borderId="17" xfId="0" applyFont="1" applyFill="1" applyBorder="1" applyAlignment="1">
      <alignment horizontal="left" vertical="center"/>
    </xf>
    <xf numFmtId="44" fontId="7" fillId="0" borderId="8" xfId="4" applyNumberFormat="1" applyFont="1" applyBorder="1" applyAlignment="1" applyProtection="1">
      <alignment horizontal="center" vertical="center"/>
    </xf>
    <xf numFmtId="44" fontId="7" fillId="0" borderId="8" xfId="4" applyFont="1" applyFill="1" applyBorder="1" applyAlignment="1" applyProtection="1">
      <alignment horizontal="left" vertical="center"/>
    </xf>
    <xf numFmtId="0" fontId="14" fillId="6" borderId="8" xfId="3" applyFont="1" applyFill="1" applyBorder="1" applyAlignment="1" applyProtection="1">
      <alignment horizontal="center" vertical="center" wrapText="1"/>
    </xf>
    <xf numFmtId="44" fontId="14" fillId="6" borderId="8" xfId="1" applyFont="1" applyFill="1" applyBorder="1" applyAlignment="1" applyProtection="1">
      <alignment horizontal="center" vertical="center" wrapText="1"/>
    </xf>
    <xf numFmtId="44" fontId="14" fillId="6" borderId="8" xfId="4" applyNumberFormat="1" applyFont="1" applyFill="1" applyBorder="1" applyAlignment="1" applyProtection="1">
      <alignment horizontal="center" vertical="center" wrapText="1"/>
    </xf>
    <xf numFmtId="9" fontId="14" fillId="6" borderId="8" xfId="2" applyFont="1" applyFill="1" applyBorder="1" applyAlignment="1" applyProtection="1">
      <alignment horizontal="center" vertical="center" wrapText="1"/>
    </xf>
    <xf numFmtId="0" fontId="15" fillId="5" borderId="10" xfId="3" applyFont="1" applyFill="1" applyBorder="1" applyAlignment="1" applyProtection="1">
      <alignment horizontal="center" vertical="center"/>
    </xf>
    <xf numFmtId="0" fontId="15" fillId="5" borderId="16" xfId="3" applyFont="1" applyFill="1" applyBorder="1" applyAlignment="1" applyProtection="1">
      <alignment horizontal="center" vertical="center"/>
    </xf>
    <xf numFmtId="0" fontId="14" fillId="5" borderId="16" xfId="3" applyFont="1" applyFill="1" applyBorder="1" applyAlignment="1" applyProtection="1">
      <alignment horizontal="center" vertical="center"/>
    </xf>
    <xf numFmtId="44" fontId="15" fillId="5" borderId="16" xfId="1" applyFont="1" applyFill="1" applyBorder="1" applyAlignment="1" applyProtection="1">
      <alignment horizontal="center" vertical="center"/>
    </xf>
    <xf numFmtId="0" fontId="15" fillId="5" borderId="17" xfId="3" applyFont="1" applyFill="1" applyBorder="1" applyAlignment="1" applyProtection="1">
      <alignment horizontal="center" vertical="center"/>
    </xf>
    <xf numFmtId="0" fontId="16" fillId="0" borderId="10" xfId="0" applyFont="1" applyFill="1" applyBorder="1" applyAlignment="1">
      <alignment horizontal="left" vertical="center" wrapText="1"/>
    </xf>
    <xf numFmtId="0" fontId="16" fillId="0" borderId="8" xfId="3" applyFont="1" applyFill="1" applyBorder="1" applyAlignment="1" applyProtection="1">
      <alignment horizontal="center" vertical="center" wrapText="1"/>
    </xf>
    <xf numFmtId="0" fontId="16" fillId="4" borderId="8" xfId="3" applyFont="1" applyFill="1" applyBorder="1" applyAlignment="1" applyProtection="1">
      <alignment horizontal="left" vertical="center" wrapText="1"/>
    </xf>
    <xf numFmtId="44" fontId="16" fillId="0" borderId="8" xfId="1" applyFont="1" applyFill="1" applyBorder="1" applyAlignment="1" applyProtection="1">
      <alignment horizontal="center" vertical="center"/>
    </xf>
    <xf numFmtId="44" fontId="16" fillId="0" borderId="8" xfId="4" applyNumberFormat="1" applyFont="1" applyFill="1" applyBorder="1" applyAlignment="1" applyProtection="1">
      <alignment horizontal="right" vertical="center" wrapText="1"/>
    </xf>
    <xf numFmtId="9" fontId="16" fillId="0" borderId="8" xfId="2" applyFont="1" applyFill="1" applyBorder="1" applyAlignment="1" applyProtection="1">
      <alignment horizontal="center" vertical="center" wrapText="1"/>
    </xf>
    <xf numFmtId="0" fontId="15" fillId="5" borderId="10" xfId="3" applyFont="1" applyFill="1" applyBorder="1" applyAlignment="1" applyProtection="1">
      <alignment horizontal="left" vertical="center"/>
    </xf>
    <xf numFmtId="0" fontId="16" fillId="5" borderId="16" xfId="3" applyFont="1" applyFill="1" applyBorder="1" applyAlignment="1" applyProtection="1">
      <alignment horizontal="center" vertical="center"/>
    </xf>
    <xf numFmtId="0" fontId="17" fillId="5" borderId="16" xfId="3" applyFont="1" applyFill="1" applyBorder="1" applyAlignment="1" applyProtection="1">
      <alignment horizontal="center" vertical="center"/>
    </xf>
    <xf numFmtId="44" fontId="16" fillId="5" borderId="16" xfId="1" applyFont="1" applyFill="1" applyBorder="1" applyAlignment="1" applyProtection="1">
      <alignment horizontal="center" vertical="center"/>
    </xf>
    <xf numFmtId="0" fontId="16" fillId="5" borderId="17" xfId="3" applyFont="1" applyFill="1" applyBorder="1" applyAlignment="1" applyProtection="1">
      <alignment horizontal="center" vertical="center"/>
    </xf>
    <xf numFmtId="0" fontId="16" fillId="0" borderId="8" xfId="0" applyFont="1" applyFill="1" applyBorder="1" applyAlignment="1">
      <alignment horizontal="left" vertical="center"/>
    </xf>
    <xf numFmtId="0" fontId="16" fillId="0" borderId="8" xfId="3" applyFont="1" applyFill="1" applyBorder="1" applyAlignment="1" applyProtection="1">
      <alignment horizontal="center" vertical="center"/>
    </xf>
    <xf numFmtId="44" fontId="16" fillId="0" borderId="8" xfId="4" applyNumberFormat="1" applyFont="1" applyFill="1" applyBorder="1" applyAlignment="1" applyProtection="1">
      <alignment horizontal="right" vertical="center"/>
    </xf>
    <xf numFmtId="9" fontId="16" fillId="0" borderId="8" xfId="2" applyFont="1" applyFill="1" applyBorder="1" applyAlignment="1" applyProtection="1">
      <alignment horizontal="center" vertical="center"/>
    </xf>
    <xf numFmtId="0" fontId="16" fillId="0" borderId="0" xfId="0" applyFont="1" applyAlignment="1">
      <alignment vertical="center" wrapText="1"/>
    </xf>
    <xf numFmtId="0" fontId="16" fillId="0" borderId="10" xfId="0" applyFont="1" applyFill="1" applyBorder="1" applyAlignment="1">
      <alignment horizontal="left" vertical="center"/>
    </xf>
    <xf numFmtId="0" fontId="16" fillId="0" borderId="8" xfId="3" applyFont="1" applyFill="1" applyBorder="1" applyAlignment="1" applyProtection="1">
      <alignment horizontal="left" vertical="center" wrapText="1"/>
    </xf>
    <xf numFmtId="44" fontId="16" fillId="4" borderId="8" xfId="1" applyFont="1" applyFill="1" applyBorder="1" applyAlignment="1" applyProtection="1">
      <alignment horizontal="center" vertical="center"/>
    </xf>
    <xf numFmtId="0" fontId="16" fillId="4" borderId="8" xfId="3" applyFont="1" applyFill="1" applyBorder="1" applyAlignment="1" applyProtection="1">
      <alignment horizontal="center" vertical="center"/>
    </xf>
    <xf numFmtId="44" fontId="16" fillId="4" borderId="8" xfId="3" applyNumberFormat="1" applyFont="1" applyFill="1" applyBorder="1" applyAlignment="1" applyProtection="1">
      <alignment horizontal="left" vertical="center" wrapText="1"/>
    </xf>
    <xf numFmtId="0" fontId="16" fillId="0" borderId="8" xfId="0" applyFont="1" applyBorder="1" applyAlignment="1">
      <alignment vertical="center" wrapText="1"/>
    </xf>
    <xf numFmtId="0" fontId="15" fillId="0" borderId="8" xfId="3" applyFont="1" applyFill="1" applyBorder="1" applyAlignment="1" applyProtection="1">
      <alignment horizontal="center" vertical="center" wrapText="1"/>
    </xf>
    <xf numFmtId="0" fontId="18" fillId="0" borderId="16" xfId="3" applyFont="1" applyFill="1" applyBorder="1" applyAlignment="1" applyProtection="1">
      <alignment horizontal="center" vertical="center" wrapText="1"/>
    </xf>
    <xf numFmtId="0" fontId="18" fillId="4" borderId="8" xfId="3" applyFont="1" applyFill="1" applyBorder="1" applyAlignment="1" applyProtection="1">
      <alignment horizontal="left" vertical="center" wrapText="1"/>
    </xf>
    <xf numFmtId="44" fontId="18" fillId="4" borderId="8" xfId="1" applyFont="1" applyFill="1" applyBorder="1" applyAlignment="1" applyProtection="1">
      <alignment horizontal="center" vertical="center"/>
    </xf>
    <xf numFmtId="0" fontId="18" fillId="4" borderId="8" xfId="3" applyFont="1" applyFill="1" applyBorder="1" applyAlignment="1" applyProtection="1">
      <alignment horizontal="center" vertical="center"/>
    </xf>
    <xf numFmtId="44" fontId="18" fillId="4" borderId="8" xfId="3" applyNumberFormat="1" applyFont="1" applyFill="1" applyBorder="1" applyAlignment="1" applyProtection="1">
      <alignment horizontal="left" vertical="center" wrapText="1"/>
    </xf>
    <xf numFmtId="44" fontId="18" fillId="4" borderId="8" xfId="4" applyNumberFormat="1" applyFont="1" applyFill="1" applyBorder="1" applyAlignment="1" applyProtection="1">
      <alignment horizontal="right" vertical="center"/>
    </xf>
    <xf numFmtId="9" fontId="18" fillId="0" borderId="8" xfId="2" applyFont="1" applyFill="1" applyBorder="1" applyAlignment="1" applyProtection="1">
      <alignment horizontal="center" vertical="center"/>
    </xf>
    <xf numFmtId="0" fontId="18" fillId="0" borderId="8" xfId="3" applyFont="1" applyFill="1" applyBorder="1" applyAlignment="1" applyProtection="1">
      <alignment horizontal="center" vertical="center" wrapText="1"/>
    </xf>
    <xf numFmtId="0" fontId="16" fillId="0" borderId="16" xfId="3" applyFont="1" applyFill="1" applyBorder="1" applyAlignment="1" applyProtection="1">
      <alignment horizontal="center" vertical="center" wrapText="1"/>
    </xf>
    <xf numFmtId="0" fontId="18" fillId="5" borderId="16" xfId="3" applyFont="1" applyFill="1" applyBorder="1" applyAlignment="1" applyProtection="1">
      <alignment horizontal="center" vertical="center"/>
    </xf>
    <xf numFmtId="0" fontId="19" fillId="5" borderId="16" xfId="3" applyFont="1" applyFill="1" applyBorder="1" applyAlignment="1" applyProtection="1">
      <alignment horizontal="center" vertical="center"/>
    </xf>
    <xf numFmtId="44" fontId="18" fillId="5" borderId="16" xfId="1" applyFont="1" applyFill="1" applyBorder="1" applyAlignment="1" applyProtection="1">
      <alignment horizontal="center" vertical="center"/>
    </xf>
    <xf numFmtId="0" fontId="18" fillId="5" borderId="17" xfId="3" applyFont="1" applyFill="1" applyBorder="1" applyAlignment="1" applyProtection="1">
      <alignment horizontal="center" vertical="center"/>
    </xf>
    <xf numFmtId="0" fontId="16" fillId="4" borderId="8" xfId="3" applyFont="1" applyFill="1" applyBorder="1" applyAlignment="1" applyProtection="1">
      <alignment vertical="center" wrapText="1"/>
    </xf>
    <xf numFmtId="0" fontId="14" fillId="5" borderId="18" xfId="3" applyFont="1" applyFill="1" applyBorder="1" applyAlignment="1" applyProtection="1">
      <alignment horizontal="center" vertical="center"/>
    </xf>
    <xf numFmtId="0" fontId="19" fillId="5" borderId="19" xfId="3" applyFont="1" applyFill="1" applyBorder="1" applyAlignment="1" applyProtection="1">
      <alignment horizontal="center" vertical="center"/>
    </xf>
    <xf numFmtId="0" fontId="19" fillId="5" borderId="20" xfId="3" applyFont="1" applyFill="1" applyBorder="1" applyAlignment="1" applyProtection="1">
      <alignment horizontal="center" vertical="center"/>
    </xf>
    <xf numFmtId="0" fontId="20" fillId="0" borderId="7" xfId="0" applyFont="1" applyFill="1" applyBorder="1" applyAlignment="1">
      <alignment horizontal="left" vertical="center"/>
    </xf>
    <xf numFmtId="0" fontId="20" fillId="0" borderId="8" xfId="3" applyFont="1" applyFill="1" applyBorder="1" applyAlignment="1" applyProtection="1">
      <alignment horizontal="center" vertical="center"/>
    </xf>
    <xf numFmtId="0" fontId="20" fillId="0" borderId="8" xfId="0" applyFont="1" applyFill="1" applyBorder="1" applyAlignment="1">
      <alignment horizontal="center" vertical="center"/>
    </xf>
    <xf numFmtId="0" fontId="20" fillId="4" borderId="8" xfId="0" applyFont="1" applyFill="1" applyBorder="1" applyAlignment="1">
      <alignment horizontal="left" vertical="center"/>
    </xf>
    <xf numFmtId="0" fontId="20" fillId="0" borderId="8" xfId="3" applyFont="1" applyFill="1" applyBorder="1" applyAlignment="1" applyProtection="1">
      <alignment horizontal="left" vertical="center" wrapText="1"/>
    </xf>
    <xf numFmtId="44" fontId="20" fillId="0" borderId="8" xfId="1" applyFont="1" applyFill="1" applyBorder="1" applyAlignment="1" applyProtection="1">
      <alignment horizontal="center" vertical="center"/>
    </xf>
    <xf numFmtId="44" fontId="20" fillId="0" borderId="8" xfId="4" applyNumberFormat="1" applyFont="1" applyFill="1" applyBorder="1" applyAlignment="1" applyProtection="1">
      <alignment horizontal="right" vertical="center"/>
    </xf>
    <xf numFmtId="9" fontId="20" fillId="0" borderId="8" xfId="2" applyFont="1" applyFill="1" applyBorder="1" applyAlignment="1" applyProtection="1">
      <alignment horizontal="center" vertical="center"/>
    </xf>
    <xf numFmtId="0" fontId="20" fillId="0" borderId="9" xfId="3" applyFont="1" applyFill="1" applyBorder="1" applyAlignment="1" applyProtection="1">
      <alignment horizontal="left" vertical="center" wrapText="1"/>
    </xf>
    <xf numFmtId="0" fontId="20" fillId="4" borderId="8" xfId="3" applyFont="1" applyFill="1" applyBorder="1" applyAlignment="1" applyProtection="1">
      <alignment horizontal="left" vertical="center"/>
    </xf>
    <xf numFmtId="0" fontId="21" fillId="0" borderId="7" xfId="0" applyFont="1" applyFill="1" applyBorder="1" applyAlignment="1">
      <alignment horizontal="left" vertical="center"/>
    </xf>
    <xf numFmtId="0" fontId="21" fillId="0" borderId="8" xfId="3" applyFont="1" applyFill="1" applyBorder="1" applyAlignment="1" applyProtection="1">
      <alignment horizontal="center" vertical="center"/>
    </xf>
    <xf numFmtId="0" fontId="21" fillId="0" borderId="8" xfId="0" applyFont="1" applyBorder="1" applyAlignment="1">
      <alignment horizontal="center"/>
    </xf>
    <xf numFmtId="0" fontId="21" fillId="4" borderId="8" xfId="0" applyFont="1" applyFill="1" applyBorder="1" applyAlignment="1">
      <alignment horizontal="left"/>
    </xf>
    <xf numFmtId="0" fontId="21" fillId="0" borderId="8" xfId="3" applyFont="1" applyFill="1" applyBorder="1" applyAlignment="1" applyProtection="1">
      <alignment horizontal="left" vertical="center" wrapText="1"/>
    </xf>
    <xf numFmtId="44" fontId="21" fillId="0" borderId="8" xfId="1" applyFont="1" applyFill="1" applyBorder="1" applyAlignment="1" applyProtection="1">
      <alignment horizontal="center" vertical="center"/>
    </xf>
    <xf numFmtId="44" fontId="21" fillId="0" borderId="8" xfId="4" applyNumberFormat="1" applyFont="1" applyFill="1" applyBorder="1" applyAlignment="1" applyProtection="1">
      <alignment horizontal="right" vertical="center"/>
    </xf>
    <xf numFmtId="9" fontId="21" fillId="0" borderId="8" xfId="2" applyFont="1" applyFill="1" applyBorder="1" applyAlignment="1" applyProtection="1">
      <alignment horizontal="center" vertical="center"/>
    </xf>
    <xf numFmtId="0" fontId="21" fillId="0" borderId="9" xfId="3" applyFont="1" applyFill="1" applyBorder="1" applyAlignment="1" applyProtection="1">
      <alignment horizontal="left" vertical="center" wrapText="1"/>
    </xf>
    <xf numFmtId="0" fontId="16" fillId="0" borderId="7" xfId="0" applyFont="1" applyFill="1" applyBorder="1" applyAlignment="1">
      <alignment horizontal="left" vertical="center"/>
    </xf>
    <xf numFmtId="0" fontId="15" fillId="0" borderId="8" xfId="3" applyFont="1" applyFill="1" applyBorder="1" applyAlignment="1" applyProtection="1">
      <alignment horizontal="center" vertical="center"/>
    </xf>
    <xf numFmtId="0" fontId="15" fillId="4" borderId="8" xfId="3" applyFont="1" applyFill="1" applyBorder="1" applyAlignment="1" applyProtection="1">
      <alignment horizontal="left" vertical="center"/>
    </xf>
    <xf numFmtId="0" fontId="15" fillId="0" borderId="8" xfId="3" applyFont="1" applyFill="1" applyBorder="1" applyAlignment="1" applyProtection="1">
      <alignment horizontal="left" vertical="center"/>
    </xf>
    <xf numFmtId="44" fontId="15" fillId="0" borderId="8" xfId="1" applyFont="1" applyFill="1" applyBorder="1" applyAlignment="1" applyProtection="1">
      <alignment horizontal="center" vertical="center"/>
    </xf>
    <xf numFmtId="9" fontId="15" fillId="0" borderId="8" xfId="2" applyFont="1" applyFill="1" applyBorder="1" applyAlignment="1" applyProtection="1">
      <alignment horizontal="center" vertical="center"/>
    </xf>
    <xf numFmtId="0" fontId="15" fillId="0" borderId="9" xfId="3" applyFont="1" applyFill="1" applyBorder="1" applyAlignment="1" applyProtection="1">
      <alignment horizontal="left" vertical="center" wrapText="1"/>
    </xf>
    <xf numFmtId="0" fontId="18" fillId="0" borderId="15" xfId="0" applyFont="1" applyFill="1" applyBorder="1" applyAlignment="1">
      <alignment horizontal="left" vertical="center"/>
    </xf>
    <xf numFmtId="0" fontId="18" fillId="0" borderId="15" xfId="3" applyFont="1" applyFill="1" applyBorder="1" applyAlignment="1" applyProtection="1">
      <alignment horizontal="center" vertical="center"/>
    </xf>
    <xf numFmtId="0" fontId="18" fillId="4" borderId="15" xfId="3" applyFont="1" applyFill="1" applyBorder="1" applyAlignment="1" applyProtection="1">
      <alignment horizontal="left" vertical="center"/>
    </xf>
    <xf numFmtId="0" fontId="18" fillId="0" borderId="15" xfId="3" applyFont="1" applyFill="1" applyBorder="1" applyAlignment="1" applyProtection="1">
      <alignment horizontal="left" vertical="center" wrapText="1"/>
    </xf>
    <xf numFmtId="44" fontId="18" fillId="0" borderId="15" xfId="1" applyFont="1" applyFill="1" applyBorder="1" applyAlignment="1" applyProtection="1">
      <alignment horizontal="center" vertical="center"/>
    </xf>
    <xf numFmtId="44" fontId="18" fillId="0" borderId="15" xfId="4" applyNumberFormat="1" applyFont="1" applyFill="1" applyBorder="1" applyAlignment="1" applyProtection="1">
      <alignment horizontal="right" vertical="center"/>
    </xf>
    <xf numFmtId="9" fontId="18" fillId="0" borderId="15" xfId="2" applyFont="1" applyFill="1" applyBorder="1" applyAlignment="1" applyProtection="1">
      <alignment horizontal="center" vertical="center"/>
    </xf>
    <xf numFmtId="0" fontId="18" fillId="0" borderId="8" xfId="0" applyFont="1" applyFill="1" applyBorder="1" applyAlignment="1">
      <alignment horizontal="left" vertical="center"/>
    </xf>
    <xf numFmtId="0" fontId="18" fillId="0" borderId="8" xfId="3" applyFont="1" applyFill="1" applyBorder="1" applyAlignment="1" applyProtection="1">
      <alignment horizontal="center" vertical="center"/>
    </xf>
    <xf numFmtId="0" fontId="18" fillId="4" borderId="8" xfId="3" applyFont="1" applyFill="1" applyBorder="1" applyAlignment="1" applyProtection="1">
      <alignment horizontal="left" vertical="center"/>
    </xf>
    <xf numFmtId="0" fontId="18" fillId="0" borderId="8" xfId="3" applyFont="1" applyFill="1" applyBorder="1" applyAlignment="1" applyProtection="1">
      <alignment horizontal="left" vertical="center" wrapText="1"/>
    </xf>
    <xf numFmtId="44" fontId="18" fillId="0" borderId="8" xfId="1" applyFont="1" applyFill="1" applyBorder="1" applyAlignment="1" applyProtection="1">
      <alignment horizontal="center" vertical="center"/>
    </xf>
    <xf numFmtId="44" fontId="18" fillId="0" borderId="8" xfId="4" applyNumberFormat="1" applyFont="1" applyFill="1" applyBorder="1" applyAlignment="1" applyProtection="1">
      <alignment horizontal="right" vertical="center"/>
    </xf>
    <xf numFmtId="0" fontId="18" fillId="0" borderId="8" xfId="3" applyFont="1" applyFill="1" applyBorder="1" applyAlignment="1" applyProtection="1">
      <alignment horizontal="left" vertical="center"/>
    </xf>
    <xf numFmtId="0" fontId="18" fillId="0" borderId="8" xfId="3" applyFont="1" applyFill="1" applyBorder="1" applyAlignment="1" applyProtection="1">
      <alignment horizontal="left" wrapText="1"/>
    </xf>
    <xf numFmtId="44" fontId="18" fillId="0" borderId="8" xfId="3" applyNumberFormat="1" applyFont="1" applyFill="1" applyBorder="1" applyAlignment="1" applyProtection="1">
      <alignment horizontal="center" vertical="center"/>
    </xf>
    <xf numFmtId="9" fontId="18" fillId="0" borderId="8" xfId="3" applyNumberFormat="1" applyFont="1" applyFill="1" applyBorder="1" applyAlignment="1" applyProtection="1">
      <alignment horizontal="center" vertical="center"/>
    </xf>
    <xf numFmtId="0" fontId="18" fillId="0" borderId="14" xfId="0" applyFont="1" applyFill="1" applyBorder="1" applyAlignment="1">
      <alignment horizontal="left" vertical="center"/>
    </xf>
    <xf numFmtId="0" fontId="18" fillId="0" borderId="14" xfId="3" applyFont="1" applyFill="1" applyBorder="1" applyAlignment="1" applyProtection="1">
      <alignment horizontal="center" vertical="center"/>
    </xf>
    <xf numFmtId="0" fontId="18" fillId="4" borderId="14" xfId="3" applyFont="1" applyFill="1" applyBorder="1" applyAlignment="1" applyProtection="1">
      <alignment horizontal="left" vertical="center"/>
    </xf>
    <xf numFmtId="0" fontId="18" fillId="0" borderId="14" xfId="3" applyFont="1" applyFill="1" applyBorder="1" applyAlignment="1" applyProtection="1">
      <alignment horizontal="left" wrapText="1"/>
    </xf>
    <xf numFmtId="44" fontId="18" fillId="0" borderId="14" xfId="1" applyFont="1" applyFill="1" applyBorder="1" applyAlignment="1" applyProtection="1">
      <alignment horizontal="center" vertical="center"/>
    </xf>
    <xf numFmtId="44" fontId="18" fillId="0" borderId="14" xfId="3" applyNumberFormat="1" applyFont="1" applyFill="1" applyBorder="1" applyAlignment="1" applyProtection="1">
      <alignment horizontal="center" vertical="center"/>
    </xf>
    <xf numFmtId="9" fontId="18" fillId="0" borderId="14" xfId="3" applyNumberFormat="1" applyFont="1" applyFill="1" applyBorder="1" applyAlignment="1" applyProtection="1">
      <alignment horizontal="center" vertical="center"/>
    </xf>
    <xf numFmtId="0" fontId="18" fillId="0" borderId="14" xfId="3" applyFont="1" applyFill="1" applyBorder="1" applyAlignment="1" applyProtection="1">
      <alignment horizontal="left" vertical="center"/>
    </xf>
    <xf numFmtId="0" fontId="16" fillId="4" borderId="8" xfId="3" applyFont="1" applyFill="1" applyBorder="1" applyAlignment="1" applyProtection="1">
      <alignment horizontal="left" vertical="center"/>
    </xf>
    <xf numFmtId="0" fontId="16" fillId="0" borderId="8" xfId="3" applyFont="1" applyFill="1" applyBorder="1" applyAlignment="1" applyProtection="1">
      <alignment horizontal="left" vertical="center"/>
    </xf>
    <xf numFmtId="0" fontId="16" fillId="0" borderId="9" xfId="3" applyFont="1" applyFill="1" applyBorder="1" applyAlignment="1" applyProtection="1">
      <alignment horizontal="left" vertical="center" wrapText="1"/>
    </xf>
    <xf numFmtId="44" fontId="16" fillId="4" borderId="8" xfId="4" applyNumberFormat="1" applyFont="1" applyFill="1" applyBorder="1" applyAlignment="1" applyProtection="1">
      <alignment horizontal="right" vertical="center"/>
    </xf>
    <xf numFmtId="9" fontId="16" fillId="4" borderId="8" xfId="2" applyFont="1" applyFill="1" applyBorder="1" applyAlignment="1" applyProtection="1">
      <alignment horizontal="center" vertical="center"/>
    </xf>
    <xf numFmtId="0" fontId="16" fillId="4" borderId="9" xfId="3" applyFont="1" applyFill="1" applyBorder="1" applyAlignment="1" applyProtection="1">
      <alignment horizontal="left" vertical="center" wrapText="1"/>
    </xf>
    <xf numFmtId="0" fontId="16" fillId="4" borderId="8" xfId="0" applyFont="1" applyFill="1" applyBorder="1" applyAlignment="1">
      <alignment horizontal="left"/>
    </xf>
    <xf numFmtId="0" fontId="16" fillId="0" borderId="8" xfId="3" applyFont="1" applyFill="1" applyBorder="1" applyAlignment="1" applyProtection="1">
      <alignment horizontal="left" wrapText="1"/>
    </xf>
    <xf numFmtId="44" fontId="16" fillId="0" borderId="8" xfId="3" applyNumberFormat="1" applyFont="1" applyFill="1" applyBorder="1" applyAlignment="1" applyProtection="1">
      <alignment horizontal="center" vertical="center"/>
    </xf>
    <xf numFmtId="9" fontId="16" fillId="0" borderId="8" xfId="3" applyNumberFormat="1" applyFont="1" applyFill="1" applyBorder="1" applyAlignment="1" applyProtection="1">
      <alignment horizontal="center" vertical="center"/>
    </xf>
    <xf numFmtId="0" fontId="16" fillId="0" borderId="21" xfId="0" applyFont="1" applyFill="1" applyBorder="1" applyAlignment="1">
      <alignment horizontal="left" vertical="center"/>
    </xf>
    <xf numFmtId="0" fontId="16" fillId="0" borderId="15" xfId="3" applyFont="1" applyFill="1" applyBorder="1" applyAlignment="1" applyProtection="1">
      <alignment horizontal="center" vertical="center"/>
    </xf>
    <xf numFmtId="0" fontId="16" fillId="4" borderId="15" xfId="3" applyFont="1" applyFill="1" applyBorder="1" applyAlignment="1" applyProtection="1">
      <alignment horizontal="left" vertical="center"/>
    </xf>
    <xf numFmtId="0" fontId="16" fillId="0" borderId="15" xfId="3" applyFont="1" applyFill="1" applyBorder="1" applyAlignment="1" applyProtection="1">
      <alignment horizontal="left" vertical="center"/>
    </xf>
    <xf numFmtId="44" fontId="16" fillId="0" borderId="15" xfId="4" applyNumberFormat="1" applyFont="1" applyFill="1" applyBorder="1" applyAlignment="1" applyProtection="1">
      <alignment horizontal="right" vertical="center"/>
    </xf>
    <xf numFmtId="44" fontId="16" fillId="0" borderId="22" xfId="4" applyNumberFormat="1" applyFont="1" applyFill="1" applyBorder="1" applyAlignment="1" applyProtection="1">
      <alignment horizontal="right" vertical="center"/>
    </xf>
    <xf numFmtId="9" fontId="16" fillId="0" borderId="15" xfId="2" applyFont="1" applyFill="1" applyBorder="1" applyAlignment="1" applyProtection="1">
      <alignment horizontal="center" vertical="center"/>
    </xf>
    <xf numFmtId="0" fontId="16" fillId="0" borderId="23" xfId="3" applyFont="1" applyFill="1" applyBorder="1" applyAlignment="1" applyProtection="1">
      <alignment horizontal="left" vertical="center" wrapText="1"/>
    </xf>
    <xf numFmtId="44" fontId="16" fillId="0" borderId="14" xfId="4" applyNumberFormat="1" applyFont="1" applyFill="1" applyBorder="1" applyAlignment="1" applyProtection="1">
      <alignment horizontal="right" vertical="center"/>
    </xf>
    <xf numFmtId="0" fontId="16" fillId="4" borderId="8" xfId="0" applyFont="1" applyFill="1" applyBorder="1" applyAlignment="1">
      <alignment horizontal="left" vertical="center" wrapText="1"/>
    </xf>
    <xf numFmtId="44" fontId="16" fillId="4" borderId="8" xfId="4" applyNumberFormat="1" applyFont="1" applyFill="1" applyBorder="1" applyAlignment="1" applyProtection="1">
      <alignment horizontal="left" vertical="center"/>
    </xf>
    <xf numFmtId="0" fontId="16" fillId="0" borderId="8" xfId="0" applyFont="1" applyBorder="1" applyAlignment="1">
      <alignment horizontal="left" vertical="center"/>
    </xf>
    <xf numFmtId="0" fontId="2" fillId="0" borderId="0" xfId="0" applyFont="1"/>
    <xf numFmtId="0" fontId="16" fillId="0" borderId="1" xfId="0" applyFont="1" applyFill="1" applyBorder="1" applyAlignment="1">
      <alignment horizontal="left" vertical="center"/>
    </xf>
    <xf numFmtId="0" fontId="16" fillId="0" borderId="2" xfId="0" applyFont="1" applyFill="1" applyBorder="1" applyAlignment="1">
      <alignment vertical="center" wrapText="1"/>
    </xf>
    <xf numFmtId="0" fontId="16" fillId="0" borderId="2" xfId="3" applyFont="1" applyFill="1" applyBorder="1" applyAlignment="1" applyProtection="1">
      <alignment horizontal="center" vertical="center"/>
    </xf>
    <xf numFmtId="0" fontId="16" fillId="0" borderId="2" xfId="0" applyFont="1" applyFill="1" applyBorder="1"/>
    <xf numFmtId="44" fontId="16" fillId="0" borderId="24" xfId="3" applyNumberFormat="1" applyFont="1" applyFill="1" applyBorder="1" applyAlignment="1" applyProtection="1">
      <alignment horizontal="center" vertical="center"/>
    </xf>
    <xf numFmtId="44" fontId="16" fillId="0" borderId="2" xfId="3" applyNumberFormat="1" applyFont="1" applyFill="1" applyBorder="1" applyAlignment="1" applyProtection="1">
      <alignment horizontal="center" vertical="center"/>
    </xf>
    <xf numFmtId="9" fontId="16" fillId="0" borderId="25" xfId="2" applyFont="1" applyFill="1" applyBorder="1" applyAlignment="1" applyProtection="1">
      <alignment horizontal="center" vertical="center"/>
    </xf>
    <xf numFmtId="0" fontId="16" fillId="4" borderId="3" xfId="3" applyFont="1" applyFill="1" applyBorder="1" applyAlignment="1" applyProtection="1">
      <alignment horizontal="left" vertical="center" wrapText="1"/>
    </xf>
    <xf numFmtId="0" fontId="16" fillId="0" borderId="8" xfId="0" applyFont="1" applyFill="1" applyBorder="1" applyAlignment="1">
      <alignment vertical="center" wrapText="1"/>
    </xf>
    <xf numFmtId="0" fontId="16" fillId="0" borderId="8" xfId="0" applyFont="1" applyFill="1" applyBorder="1"/>
    <xf numFmtId="44" fontId="16" fillId="0" borderId="26" xfId="3" applyNumberFormat="1" applyFont="1" applyFill="1" applyBorder="1" applyAlignment="1" applyProtection="1">
      <alignment horizontal="center" vertical="center"/>
    </xf>
    <xf numFmtId="9" fontId="16" fillId="0" borderId="27" xfId="2" applyFont="1" applyFill="1" applyBorder="1" applyAlignment="1" applyProtection="1">
      <alignment horizontal="center" vertical="center"/>
    </xf>
    <xf numFmtId="0" fontId="16" fillId="0" borderId="15" xfId="0" applyFont="1" applyBorder="1"/>
    <xf numFmtId="0" fontId="16" fillId="0" borderId="15" xfId="0" applyFont="1" applyBorder="1" applyAlignment="1">
      <alignment horizontal="center"/>
    </xf>
    <xf numFmtId="44" fontId="16" fillId="0" borderId="15" xfId="3" applyNumberFormat="1" applyFont="1" applyFill="1" applyBorder="1" applyAlignment="1" applyProtection="1">
      <alignment horizontal="center" vertical="center"/>
    </xf>
    <xf numFmtId="0" fontId="16" fillId="4" borderId="23" xfId="3" applyFont="1" applyFill="1" applyBorder="1" applyAlignment="1" applyProtection="1">
      <alignment horizontal="left" vertical="center" wrapText="1"/>
    </xf>
    <xf numFmtId="0" fontId="16" fillId="0" borderId="8" xfId="0" applyFont="1" applyBorder="1"/>
    <xf numFmtId="0" fontId="16" fillId="0" borderId="8" xfId="0" applyFont="1" applyBorder="1" applyAlignment="1">
      <alignment horizontal="center"/>
    </xf>
    <xf numFmtId="0" fontId="19" fillId="5" borderId="26" xfId="3" applyFont="1" applyFill="1" applyBorder="1" applyAlignment="1" applyProtection="1">
      <alignment horizontal="center" vertical="center"/>
    </xf>
    <xf numFmtId="0" fontId="19" fillId="5" borderId="28" xfId="3" applyFont="1" applyFill="1" applyBorder="1" applyAlignment="1" applyProtection="1">
      <alignment horizontal="center" vertical="center"/>
    </xf>
    <xf numFmtId="0" fontId="19" fillId="5" borderId="27" xfId="3" applyFont="1" applyFill="1" applyBorder="1" applyAlignment="1" applyProtection="1">
      <alignment horizontal="center" vertical="center"/>
    </xf>
    <xf numFmtId="0" fontId="15" fillId="0" borderId="8" xfId="0" applyFont="1" applyFill="1" applyBorder="1" applyAlignment="1">
      <alignment horizontal="left" vertical="center"/>
    </xf>
    <xf numFmtId="0" fontId="15" fillId="4" borderId="8" xfId="3" applyFont="1" applyFill="1" applyBorder="1" applyAlignment="1" applyProtection="1">
      <alignment horizontal="center" vertical="center"/>
    </xf>
    <xf numFmtId="44" fontId="15" fillId="0" borderId="8" xfId="4" applyNumberFormat="1" applyFont="1" applyFill="1" applyBorder="1" applyAlignment="1" applyProtection="1">
      <alignment horizontal="right" vertical="center"/>
    </xf>
    <xf numFmtId="0" fontId="15" fillId="0" borderId="8" xfId="3" applyFont="1" applyFill="1" applyBorder="1" applyAlignment="1" applyProtection="1">
      <alignment horizontal="left" vertical="center" wrapText="1"/>
    </xf>
    <xf numFmtId="0" fontId="15" fillId="4" borderId="8" xfId="0" applyFont="1" applyFill="1" applyBorder="1" applyAlignment="1">
      <alignment horizontal="left" vertical="center"/>
    </xf>
    <xf numFmtId="44" fontId="15" fillId="0" borderId="8" xfId="3" applyNumberFormat="1" applyFont="1" applyFill="1" applyBorder="1" applyAlignment="1" applyProtection="1">
      <alignment horizontal="center" vertical="center"/>
    </xf>
    <xf numFmtId="9" fontId="15" fillId="0" borderId="8" xfId="3" applyNumberFormat="1" applyFont="1" applyFill="1" applyBorder="1" applyAlignment="1" applyProtection="1">
      <alignment horizontal="center" vertical="center"/>
    </xf>
    <xf numFmtId="0" fontId="19" fillId="5" borderId="10" xfId="3" applyFont="1" applyFill="1" applyBorder="1" applyAlignment="1" applyProtection="1">
      <alignment horizontal="center" vertical="center"/>
    </xf>
    <xf numFmtId="0" fontId="14" fillId="5" borderId="17" xfId="3" applyFont="1" applyFill="1" applyBorder="1" applyAlignment="1" applyProtection="1">
      <alignment horizontal="center" vertical="center"/>
    </xf>
    <xf numFmtId="0" fontId="15" fillId="0" borderId="8" xfId="3" applyFont="1" applyFill="1" applyBorder="1" applyAlignment="1" applyProtection="1">
      <alignment vertical="center" wrapText="1"/>
    </xf>
    <xf numFmtId="0" fontId="15" fillId="0" borderId="8" xfId="3" applyFont="1" applyFill="1" applyBorder="1" applyAlignment="1" applyProtection="1">
      <alignment vertical="center"/>
    </xf>
    <xf numFmtId="0" fontId="15" fillId="0" borderId="0" xfId="3" applyFont="1" applyAlignment="1" applyProtection="1">
      <alignment horizontal="center" vertical="center"/>
    </xf>
    <xf numFmtId="0" fontId="15" fillId="0" borderId="0" xfId="3" applyFont="1" applyAlignment="1" applyProtection="1">
      <alignment horizontal="left" vertical="center" wrapText="1"/>
    </xf>
    <xf numFmtId="44" fontId="15" fillId="0" borderId="0" xfId="1" applyFont="1" applyAlignment="1" applyProtection="1">
      <alignment horizontal="center" vertical="center"/>
    </xf>
    <xf numFmtId="44" fontId="15" fillId="0" borderId="0" xfId="1" applyNumberFormat="1" applyFont="1" applyAlignment="1" applyProtection="1">
      <alignment horizontal="center" vertical="center"/>
    </xf>
    <xf numFmtId="9" fontId="15" fillId="0" borderId="0" xfId="2" applyFont="1" applyAlignment="1" applyProtection="1">
      <alignment horizontal="center" vertical="center"/>
    </xf>
    <xf numFmtId="0" fontId="15" fillId="0" borderId="0" xfId="3" applyFont="1" applyAlignment="1" applyProtection="1">
      <alignment horizontal="center" vertical="center" wrapText="1"/>
    </xf>
    <xf numFmtId="0" fontId="15" fillId="0" borderId="0" xfId="3" applyFont="1" applyAlignment="1" applyProtection="1">
      <alignment horizontal="left" vertical="center"/>
    </xf>
    <xf numFmtId="0" fontId="5" fillId="0" borderId="0" xfId="0" applyFont="1"/>
    <xf numFmtId="0" fontId="5" fillId="0" borderId="0" xfId="0" applyFont="1" applyAlignment="1">
      <alignment horizontal="center" vertical="center"/>
    </xf>
    <xf numFmtId="0" fontId="5" fillId="0" borderId="0" xfId="0" applyFont="1" applyAlignment="1">
      <alignment horizontal="right" vertical="center"/>
    </xf>
    <xf numFmtId="0" fontId="5" fillId="0" borderId="0" xfId="0" applyFont="1" applyAlignment="1">
      <alignment horizontal="left" vertical="center"/>
    </xf>
    <xf numFmtId="0" fontId="11" fillId="0" borderId="0" xfId="0" applyFont="1" applyAlignment="1">
      <alignment horizontal="left" vertical="center"/>
    </xf>
    <xf numFmtId="0" fontId="5" fillId="0" borderId="13" xfId="3" applyFont="1" applyFill="1" applyBorder="1" applyAlignment="1" applyProtection="1">
      <alignment horizontal="center" vertical="center" wrapText="1"/>
    </xf>
    <xf numFmtId="9" fontId="5" fillId="0" borderId="12" xfId="3" applyNumberFormat="1" applyFont="1" applyFill="1" applyBorder="1" applyAlignment="1" applyProtection="1">
      <alignment horizontal="center" vertical="center" wrapText="1"/>
    </xf>
    <xf numFmtId="44" fontId="5" fillId="0" borderId="12" xfId="4" applyFont="1" applyFill="1" applyBorder="1" applyAlignment="1" applyProtection="1">
      <alignment horizontal="right" vertical="center" wrapText="1"/>
    </xf>
    <xf numFmtId="44" fontId="5" fillId="0" borderId="12" xfId="4" applyNumberFormat="1" applyFont="1" applyBorder="1" applyAlignment="1" applyProtection="1">
      <alignment horizontal="right" vertical="center" wrapText="1"/>
    </xf>
    <xf numFmtId="0" fontId="5" fillId="0" borderId="12" xfId="3" applyFont="1" applyFill="1" applyBorder="1" applyAlignment="1" applyProtection="1">
      <alignment horizontal="center" vertical="center" wrapText="1"/>
    </xf>
    <xf numFmtId="0" fontId="5" fillId="0" borderId="12" xfId="3" applyFont="1" applyFill="1" applyBorder="1" applyAlignment="1" applyProtection="1">
      <alignment horizontal="left" vertical="center" wrapText="1"/>
    </xf>
    <xf numFmtId="0" fontId="5" fillId="0" borderId="11" xfId="0" applyFont="1" applyBorder="1" applyAlignment="1">
      <alignment horizontal="center" vertical="center" wrapText="1"/>
    </xf>
    <xf numFmtId="9" fontId="5" fillId="0" borderId="8" xfId="3" applyNumberFormat="1" applyFont="1" applyFill="1" applyBorder="1" applyAlignment="1" applyProtection="1">
      <alignment horizontal="center" vertical="center" wrapText="1"/>
    </xf>
    <xf numFmtId="44" fontId="5" fillId="0" borderId="8" xfId="4" applyFont="1" applyFill="1" applyBorder="1" applyAlignment="1" applyProtection="1">
      <alignment horizontal="right" vertical="center" wrapText="1"/>
    </xf>
    <xf numFmtId="44" fontId="5" fillId="0" borderId="8" xfId="4" applyNumberFormat="1" applyFont="1" applyBorder="1" applyAlignment="1" applyProtection="1">
      <alignment horizontal="right" vertical="center" wrapText="1"/>
    </xf>
    <xf numFmtId="0" fontId="5" fillId="0" borderId="7" xfId="0" applyFont="1" applyBorder="1" applyAlignment="1">
      <alignment horizontal="center" vertical="center" wrapText="1"/>
    </xf>
    <xf numFmtId="44" fontId="5" fillId="0" borderId="8" xfId="4" applyNumberFormat="1" applyFont="1" applyBorder="1" applyAlignment="1" applyProtection="1">
      <alignment horizontal="left" vertical="center" wrapText="1"/>
    </xf>
    <xf numFmtId="0" fontId="5" fillId="0" borderId="7" xfId="3" applyFont="1" applyFill="1" applyBorder="1" applyAlignment="1" applyProtection="1">
      <alignment horizontal="center" vertical="center" wrapText="1"/>
    </xf>
    <xf numFmtId="0" fontId="5" fillId="0" borderId="23" xfId="3" applyFont="1" applyFill="1" applyBorder="1" applyAlignment="1" applyProtection="1">
      <alignment horizontal="center" vertical="center" wrapText="1"/>
    </xf>
    <xf numFmtId="9" fontId="5" fillId="0" borderId="15" xfId="3" applyNumberFormat="1" applyFont="1" applyFill="1" applyBorder="1" applyAlignment="1" applyProtection="1">
      <alignment horizontal="center" vertical="center" wrapText="1"/>
    </xf>
    <xf numFmtId="44" fontId="5" fillId="0" borderId="15" xfId="4" applyFont="1" applyFill="1" applyBorder="1" applyAlignment="1" applyProtection="1">
      <alignment horizontal="right" vertical="center" wrapText="1"/>
    </xf>
    <xf numFmtId="44" fontId="5" fillId="0" borderId="15" xfId="4" applyNumberFormat="1" applyFont="1" applyFill="1" applyBorder="1" applyAlignment="1" applyProtection="1">
      <alignment horizontal="right" vertical="center" wrapText="1"/>
    </xf>
    <xf numFmtId="0" fontId="5" fillId="0" borderId="15" xfId="3" applyFont="1" applyFill="1" applyBorder="1" applyAlignment="1" applyProtection="1">
      <alignment horizontal="center" vertical="center" wrapText="1"/>
    </xf>
    <xf numFmtId="0" fontId="5" fillId="0" borderId="15" xfId="3" applyFont="1" applyFill="1" applyBorder="1" applyAlignment="1" applyProtection="1">
      <alignment horizontal="left" vertical="center" wrapText="1"/>
    </xf>
    <xf numFmtId="0" fontId="5" fillId="0" borderId="21" xfId="3" applyFont="1" applyFill="1" applyBorder="1" applyAlignment="1" applyProtection="1">
      <alignment horizontal="center" vertical="center" wrapText="1"/>
    </xf>
    <xf numFmtId="0" fontId="11" fillId="8" borderId="6"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7" fillId="0" borderId="23" xfId="3" applyFont="1" applyFill="1" applyBorder="1" applyAlignment="1" applyProtection="1">
      <alignment horizontal="center" vertical="center" wrapText="1"/>
    </xf>
    <xf numFmtId="9" fontId="7" fillId="0" borderId="15" xfId="3" applyNumberFormat="1" applyFont="1" applyFill="1" applyBorder="1" applyAlignment="1" applyProtection="1">
      <alignment horizontal="center" vertical="center" wrapText="1"/>
    </xf>
    <xf numFmtId="44" fontId="7" fillId="0" borderId="15" xfId="4" applyFont="1" applyFill="1" applyBorder="1" applyAlignment="1" applyProtection="1">
      <alignment horizontal="right" vertical="center" wrapText="1"/>
    </xf>
    <xf numFmtId="44" fontId="7" fillId="0" borderId="15" xfId="4" applyNumberFormat="1" applyFont="1" applyFill="1" applyBorder="1" applyAlignment="1" applyProtection="1">
      <alignment horizontal="right" vertical="center" wrapText="1"/>
    </xf>
    <xf numFmtId="0" fontId="7" fillId="0" borderId="15" xfId="3" applyFont="1" applyFill="1" applyBorder="1" applyAlignment="1" applyProtection="1">
      <alignment horizontal="center" vertical="center" wrapText="1"/>
    </xf>
    <xf numFmtId="0" fontId="7" fillId="0" borderId="15" xfId="3" applyFont="1" applyFill="1" applyBorder="1" applyAlignment="1" applyProtection="1">
      <alignment horizontal="left" vertical="center" wrapText="1"/>
    </xf>
    <xf numFmtId="0" fontId="7" fillId="4" borderId="29" xfId="3" applyFont="1" applyFill="1" applyBorder="1" applyAlignment="1" applyProtection="1">
      <alignment horizontal="center" vertical="center" wrapText="1"/>
    </xf>
    <xf numFmtId="44" fontId="7" fillId="0" borderId="8" xfId="4" applyFont="1" applyFill="1" applyBorder="1" applyAlignment="1" applyProtection="1">
      <alignment horizontal="right" vertical="center" wrapText="1"/>
    </xf>
    <xf numFmtId="44" fontId="7" fillId="0" borderId="8" xfId="4" applyNumberFormat="1" applyFont="1" applyFill="1" applyBorder="1" applyAlignment="1" applyProtection="1">
      <alignment horizontal="right" vertical="center" wrapText="1"/>
    </xf>
    <xf numFmtId="0" fontId="7" fillId="4" borderId="7" xfId="3" applyFont="1" applyFill="1" applyBorder="1" applyAlignment="1" applyProtection="1">
      <alignment horizontal="center" vertical="center" wrapText="1"/>
    </xf>
    <xf numFmtId="0" fontId="5" fillId="0" borderId="30" xfId="0" applyFont="1" applyBorder="1" applyAlignment="1">
      <alignment horizontal="center" vertical="center" wrapText="1"/>
    </xf>
    <xf numFmtId="9" fontId="5" fillId="0" borderId="14" xfId="0" applyNumberFormat="1" applyFont="1" applyBorder="1" applyAlignment="1">
      <alignment horizontal="center" vertical="center" wrapText="1"/>
    </xf>
    <xf numFmtId="44" fontId="5" fillId="0" borderId="14" xfId="3" applyNumberFormat="1" applyFont="1" applyFill="1" applyBorder="1" applyAlignment="1" applyProtection="1">
      <alignment horizontal="right" vertical="center" wrapText="1"/>
    </xf>
    <xf numFmtId="44" fontId="5" fillId="0" borderId="14" xfId="4" applyNumberFormat="1" applyFont="1" applyFill="1" applyBorder="1" applyAlignment="1" applyProtection="1">
      <alignment horizontal="center" vertical="center" wrapText="1"/>
    </xf>
    <xf numFmtId="0" fontId="5" fillId="4" borderId="14" xfId="3" applyFont="1" applyFill="1" applyBorder="1" applyAlignment="1" applyProtection="1">
      <alignment horizontal="center" vertical="center" wrapText="1"/>
    </xf>
    <xf numFmtId="0" fontId="5" fillId="4" borderId="31" xfId="3" applyFont="1" applyFill="1" applyBorder="1" applyAlignment="1" applyProtection="1">
      <alignment horizontal="center" vertical="center" wrapText="1"/>
    </xf>
    <xf numFmtId="0" fontId="5" fillId="0" borderId="9" xfId="0" applyFont="1" applyBorder="1" applyAlignment="1">
      <alignment horizontal="center" vertical="center" wrapText="1"/>
    </xf>
    <xf numFmtId="9" fontId="5" fillId="0" borderId="8" xfId="0" applyNumberFormat="1" applyFont="1" applyBorder="1" applyAlignment="1">
      <alignment horizontal="center" vertical="center" wrapText="1"/>
    </xf>
    <xf numFmtId="44" fontId="5" fillId="0" borderId="8" xfId="3" applyNumberFormat="1" applyFont="1" applyFill="1" applyBorder="1" applyAlignment="1" applyProtection="1">
      <alignment horizontal="right" vertical="center" wrapText="1"/>
    </xf>
    <xf numFmtId="44" fontId="5" fillId="0" borderId="8" xfId="4" applyNumberFormat="1" applyFont="1" applyFill="1" applyBorder="1" applyAlignment="1" applyProtection="1">
      <alignment horizontal="center" vertical="center" wrapText="1"/>
    </xf>
    <xf numFmtId="0" fontId="5" fillId="4" borderId="7" xfId="3" applyFont="1" applyFill="1" applyBorder="1" applyAlignment="1" applyProtection="1">
      <alignment horizontal="center" vertical="center" wrapText="1"/>
    </xf>
    <xf numFmtId="0" fontId="5" fillId="4" borderId="9" xfId="3" applyFont="1" applyFill="1" applyBorder="1" applyAlignment="1" applyProtection="1">
      <alignment horizontal="center" vertical="center" wrapText="1"/>
    </xf>
    <xf numFmtId="9" fontId="5" fillId="4" borderId="8" xfId="3" applyNumberFormat="1" applyFont="1" applyFill="1" applyBorder="1" applyAlignment="1" applyProtection="1">
      <alignment horizontal="center" vertical="center" wrapText="1"/>
    </xf>
    <xf numFmtId="44" fontId="6" fillId="4" borderId="8" xfId="4" applyFont="1" applyFill="1" applyBorder="1" applyAlignment="1" applyProtection="1">
      <alignment horizontal="right" vertical="center" wrapText="1"/>
    </xf>
    <xf numFmtId="44" fontId="6" fillId="4" borderId="8" xfId="4" applyNumberFormat="1" applyFont="1" applyFill="1" applyBorder="1" applyAlignment="1" applyProtection="1">
      <alignment horizontal="right" vertical="center" wrapText="1"/>
    </xf>
    <xf numFmtId="0" fontId="6" fillId="4" borderId="8" xfId="3" applyFont="1" applyFill="1" applyBorder="1" applyAlignment="1" applyProtection="1">
      <alignment horizontal="center" vertical="center" wrapText="1"/>
    </xf>
    <xf numFmtId="0" fontId="6" fillId="4" borderId="7" xfId="3" applyFont="1" applyFill="1" applyBorder="1" applyAlignment="1" applyProtection="1">
      <alignment horizontal="center" vertical="center" wrapText="1"/>
    </xf>
    <xf numFmtId="0" fontId="5" fillId="0" borderId="30" xfId="3" applyFont="1" applyFill="1" applyBorder="1" applyAlignment="1" applyProtection="1">
      <alignment horizontal="center" vertical="center" wrapText="1"/>
    </xf>
    <xf numFmtId="9" fontId="5" fillId="0" borderId="14" xfId="3" applyNumberFormat="1" applyFont="1" applyFill="1" applyBorder="1" applyAlignment="1" applyProtection="1">
      <alignment horizontal="center" vertical="center" wrapText="1"/>
    </xf>
    <xf numFmtId="44" fontId="5" fillId="0" borderId="14" xfId="4" applyFont="1" applyFill="1" applyBorder="1" applyAlignment="1" applyProtection="1">
      <alignment horizontal="right" vertical="center" wrapText="1"/>
    </xf>
    <xf numFmtId="44" fontId="5" fillId="0" borderId="14" xfId="4" applyNumberFormat="1" applyFont="1" applyFill="1" applyBorder="1" applyAlignment="1" applyProtection="1">
      <alignment horizontal="right" vertical="center" wrapText="1"/>
    </xf>
    <xf numFmtId="0" fontId="5" fillId="0" borderId="31" xfId="3" applyFont="1" applyFill="1" applyBorder="1" applyAlignment="1" applyProtection="1">
      <alignment horizontal="center" vertical="center" wrapText="1"/>
    </xf>
    <xf numFmtId="44" fontId="6" fillId="0" borderId="8" xfId="4" applyFont="1" applyFill="1" applyBorder="1" applyAlignment="1" applyProtection="1">
      <alignment horizontal="right" vertical="center" wrapText="1"/>
    </xf>
    <xf numFmtId="44" fontId="6" fillId="0" borderId="8" xfId="4" applyNumberFormat="1" applyFont="1" applyFill="1" applyBorder="1" applyAlignment="1" applyProtection="1">
      <alignment horizontal="right" vertical="center" wrapText="1"/>
    </xf>
    <xf numFmtId="0" fontId="22" fillId="0" borderId="8" xfId="0" applyFont="1" applyBorder="1" applyAlignment="1">
      <alignment horizontal="center" vertical="center"/>
    </xf>
    <xf numFmtId="0" fontId="6" fillId="0" borderId="7" xfId="3" applyFont="1" applyFill="1" applyBorder="1" applyAlignment="1" applyProtection="1">
      <alignment horizontal="center" vertical="center" wrapText="1"/>
    </xf>
    <xf numFmtId="9" fontId="6" fillId="0" borderId="14" xfId="3" applyNumberFormat="1" applyFont="1" applyFill="1" applyBorder="1" applyAlignment="1" applyProtection="1">
      <alignment horizontal="center" vertical="center" wrapText="1"/>
    </xf>
    <xf numFmtId="44" fontId="6" fillId="0" borderId="14" xfId="4" applyNumberFormat="1" applyFont="1" applyFill="1" applyBorder="1" applyAlignment="1" applyProtection="1">
      <alignment horizontal="right" vertical="center" wrapText="1"/>
    </xf>
    <xf numFmtId="0" fontId="6" fillId="0" borderId="14" xfId="3" applyFont="1" applyFill="1" applyBorder="1" applyAlignment="1" applyProtection="1">
      <alignment horizontal="center" vertical="center" wrapText="1"/>
    </xf>
    <xf numFmtId="0" fontId="23" fillId="0" borderId="0" xfId="0" applyFont="1"/>
    <xf numFmtId="44" fontId="5" fillId="0" borderId="15" xfId="4" applyNumberFormat="1" applyFont="1" applyBorder="1" applyAlignment="1" applyProtection="1">
      <alignment horizontal="right" vertical="center" wrapText="1"/>
    </xf>
    <xf numFmtId="0" fontId="5" fillId="0" borderId="15" xfId="3" applyFont="1" applyBorder="1" applyAlignment="1" applyProtection="1">
      <alignment horizontal="left" vertical="center" wrapText="1"/>
    </xf>
    <xf numFmtId="0" fontId="5" fillId="0" borderId="15" xfId="3" applyFont="1" applyBorder="1" applyAlignment="1" applyProtection="1">
      <alignment horizontal="center" vertical="center" wrapText="1"/>
    </xf>
    <xf numFmtId="0" fontId="5" fillId="0" borderId="21" xfId="3" applyFont="1" applyBorder="1" applyAlignment="1" applyProtection="1">
      <alignment horizontal="center" vertical="center" wrapText="1"/>
    </xf>
    <xf numFmtId="0" fontId="5" fillId="0" borderId="0" xfId="0" applyFont="1" applyAlignment="1">
      <alignment vertical="center"/>
    </xf>
    <xf numFmtId="0" fontId="23" fillId="0" borderId="0" xfId="0" applyFont="1" applyAlignment="1">
      <alignment vertical="center"/>
    </xf>
    <xf numFmtId="0" fontId="4" fillId="8" borderId="6" xfId="3" applyFont="1" applyFill="1" applyBorder="1" applyAlignment="1" applyProtection="1">
      <alignment horizontal="center" vertical="center" wrapText="1"/>
    </xf>
    <xf numFmtId="0" fontId="4" fillId="8" borderId="5" xfId="3" applyFont="1" applyFill="1" applyBorder="1" applyAlignment="1" applyProtection="1">
      <alignment horizontal="center" vertical="center" wrapText="1"/>
    </xf>
    <xf numFmtId="0" fontId="4" fillId="8" borderId="4" xfId="3" applyFont="1" applyFill="1" applyBorder="1" applyAlignment="1" applyProtection="1">
      <alignment horizontal="center" vertical="center" wrapText="1"/>
    </xf>
    <xf numFmtId="8" fontId="23" fillId="0" borderId="0" xfId="0" applyNumberFormat="1" applyFont="1" applyAlignment="1">
      <alignment horizontal="left"/>
    </xf>
    <xf numFmtId="9" fontId="6" fillId="4" borderId="18" xfId="3" applyNumberFormat="1" applyFont="1" applyFill="1" applyBorder="1" applyAlignment="1" applyProtection="1">
      <alignment horizontal="left" vertical="center" wrapText="1"/>
    </xf>
    <xf numFmtId="9" fontId="6" fillId="4" borderId="18" xfId="3" applyNumberFormat="1" applyFont="1" applyFill="1" applyBorder="1" applyAlignment="1" applyProtection="1">
      <alignment horizontal="center" vertical="center" wrapText="1"/>
    </xf>
    <xf numFmtId="0" fontId="6" fillId="0" borderId="31" xfId="3" applyFont="1" applyFill="1" applyBorder="1" applyAlignment="1" applyProtection="1">
      <alignment horizontal="center" vertical="center" wrapText="1"/>
    </xf>
    <xf numFmtId="9" fontId="5" fillId="0" borderId="17" xfId="3" applyNumberFormat="1" applyFont="1" applyFill="1" applyBorder="1" applyAlignment="1" applyProtection="1">
      <alignment horizontal="center" vertical="center" wrapText="1"/>
    </xf>
    <xf numFmtId="44" fontId="5" fillId="0" borderId="8" xfId="3" applyNumberFormat="1" applyFont="1" applyFill="1" applyBorder="1" applyAlignment="1" applyProtection="1">
      <alignment horizontal="right" vertical="center"/>
    </xf>
    <xf numFmtId="8" fontId="5" fillId="0" borderId="0" xfId="0" applyNumberFormat="1" applyFont="1"/>
    <xf numFmtId="9" fontId="7" fillId="4" borderId="10" xfId="3" applyNumberFormat="1" applyFont="1" applyFill="1" applyBorder="1" applyAlignment="1" applyProtection="1">
      <alignment horizontal="left" vertical="center" wrapText="1"/>
    </xf>
    <xf numFmtId="9" fontId="7" fillId="4" borderId="10" xfId="3" applyNumberFormat="1" applyFont="1" applyFill="1" applyBorder="1" applyAlignment="1" applyProtection="1">
      <alignment horizontal="center" vertical="center" wrapText="1"/>
    </xf>
    <xf numFmtId="0" fontId="7" fillId="0" borderId="7" xfId="3" applyFont="1" applyFill="1" applyBorder="1" applyAlignment="1" applyProtection="1">
      <alignment horizontal="center" vertical="center" wrapText="1"/>
    </xf>
    <xf numFmtId="0" fontId="7" fillId="0" borderId="8" xfId="3" applyFont="1" applyFill="1" applyBorder="1" applyAlignment="1" applyProtection="1">
      <alignment vertical="center" wrapText="1"/>
    </xf>
    <xf numFmtId="0" fontId="7" fillId="4" borderId="26" xfId="3" applyNumberFormat="1" applyFont="1" applyFill="1" applyBorder="1" applyAlignment="1" applyProtection="1">
      <alignment horizontal="center" vertical="center" wrapText="1"/>
    </xf>
    <xf numFmtId="9" fontId="7" fillId="4" borderId="26" xfId="3" applyNumberFormat="1" applyFont="1" applyFill="1" applyBorder="1" applyAlignment="1" applyProtection="1">
      <alignment horizontal="center" vertical="center" wrapText="1"/>
    </xf>
    <xf numFmtId="0" fontId="7" fillId="0" borderId="21" xfId="3" applyFont="1" applyFill="1" applyBorder="1" applyAlignment="1" applyProtection="1">
      <alignment horizontal="center" vertical="center" wrapText="1"/>
    </xf>
    <xf numFmtId="0" fontId="4" fillId="2" borderId="32" xfId="3" applyFont="1" applyFill="1" applyBorder="1" applyAlignment="1" applyProtection="1">
      <alignment horizontal="center" vertical="center" wrapText="1"/>
    </xf>
    <xf numFmtId="9" fontId="4" fillId="2" borderId="33" xfId="3" applyNumberFormat="1" applyFont="1" applyFill="1" applyBorder="1" applyAlignment="1" applyProtection="1">
      <alignment horizontal="center" vertical="center" wrapText="1"/>
    </xf>
    <xf numFmtId="44" fontId="4" fillId="2" borderId="33" xfId="4" applyFont="1" applyFill="1" applyBorder="1" applyAlignment="1" applyProtection="1">
      <alignment horizontal="center" vertical="center" wrapText="1"/>
    </xf>
    <xf numFmtId="44" fontId="4" fillId="2" borderId="33" xfId="4" applyNumberFormat="1" applyFont="1" applyFill="1" applyBorder="1" applyAlignment="1" applyProtection="1">
      <alignment horizontal="center" vertical="center" wrapText="1"/>
    </xf>
    <xf numFmtId="0" fontId="4" fillId="2" borderId="33" xfId="3" applyFont="1" applyFill="1" applyBorder="1" applyAlignment="1" applyProtection="1">
      <alignment horizontal="center" vertical="center" wrapText="1"/>
    </xf>
    <xf numFmtId="0" fontId="4" fillId="9" borderId="34" xfId="3" applyFont="1" applyFill="1" applyBorder="1" applyAlignment="1" applyProtection="1">
      <alignment horizontal="center" vertical="center" wrapText="1"/>
    </xf>
    <xf numFmtId="0" fontId="24" fillId="0" borderId="0" xfId="6" applyFill="1" applyBorder="1" applyAlignment="1">
      <alignment horizontal="left" vertical="top"/>
    </xf>
    <xf numFmtId="0" fontId="25" fillId="0" borderId="35" xfId="6" applyFont="1" applyFill="1" applyBorder="1" applyAlignment="1">
      <alignment horizontal="left" vertical="top" wrapText="1" indent="2"/>
    </xf>
    <xf numFmtId="9" fontId="26" fillId="0" borderId="35" xfId="6" applyNumberFormat="1" applyFont="1" applyFill="1" applyBorder="1" applyAlignment="1">
      <alignment horizontal="center" vertical="top" wrapText="1"/>
    </xf>
    <xf numFmtId="166" fontId="26" fillId="0" borderId="35" xfId="6" applyNumberFormat="1" applyFont="1" applyFill="1" applyBorder="1" applyAlignment="1">
      <alignment horizontal="center" vertical="top" wrapText="1"/>
    </xf>
    <xf numFmtId="1" fontId="26" fillId="0" borderId="35" xfId="6" applyNumberFormat="1" applyFont="1" applyFill="1" applyBorder="1" applyAlignment="1">
      <alignment horizontal="center" vertical="top" wrapText="1"/>
    </xf>
    <xf numFmtId="0" fontId="25" fillId="0" borderId="35" xfId="6" applyFont="1" applyFill="1" applyBorder="1" applyAlignment="1">
      <alignment horizontal="center" vertical="top" wrapText="1"/>
    </xf>
    <xf numFmtId="0" fontId="25" fillId="0" borderId="35" xfId="6" applyFont="1" applyFill="1" applyBorder="1" applyAlignment="1">
      <alignment horizontal="left" vertical="top" wrapText="1"/>
    </xf>
    <xf numFmtId="0" fontId="24" fillId="0" borderId="35" xfId="6" applyFill="1" applyBorder="1" applyAlignment="1">
      <alignment horizontal="center" vertical="top" wrapText="1"/>
    </xf>
    <xf numFmtId="0" fontId="25" fillId="0" borderId="35" xfId="6" applyFont="1" applyFill="1" applyBorder="1" applyAlignment="1">
      <alignment horizontal="left" vertical="top" wrapText="1" indent="4"/>
    </xf>
    <xf numFmtId="0" fontId="27" fillId="10" borderId="36" xfId="6" applyFont="1" applyFill="1" applyBorder="1" applyAlignment="1">
      <alignment horizontal="left" vertical="top" wrapText="1"/>
    </xf>
    <xf numFmtId="0" fontId="27" fillId="10" borderId="36" xfId="6" applyFont="1" applyFill="1" applyBorder="1" applyAlignment="1">
      <alignment horizontal="left" vertical="top" wrapText="1" indent="1"/>
    </xf>
    <xf numFmtId="0" fontId="27" fillId="10" borderId="36" xfId="6" applyFont="1" applyFill="1" applyBorder="1" applyAlignment="1">
      <alignment horizontal="center" vertical="top" wrapText="1"/>
    </xf>
    <xf numFmtId="0" fontId="27" fillId="10" borderId="36" xfId="6" applyFont="1" applyFill="1" applyBorder="1" applyAlignment="1">
      <alignment horizontal="left" vertical="top" wrapText="1" indent="10"/>
    </xf>
    <xf numFmtId="0" fontId="24" fillId="10" borderId="36" xfId="6" applyFill="1" applyBorder="1" applyAlignment="1">
      <alignment horizontal="center" vertical="top" wrapText="1"/>
    </xf>
    <xf numFmtId="0" fontId="24" fillId="10" borderId="36" xfId="6" applyFill="1" applyBorder="1" applyAlignment="1">
      <alignment horizontal="left" vertical="top" wrapText="1"/>
    </xf>
    <xf numFmtId="1" fontId="26" fillId="0" borderId="35" xfId="6" applyNumberFormat="1" applyFont="1" applyFill="1" applyBorder="1" applyAlignment="1">
      <alignment horizontal="left" vertical="top" wrapText="1" indent="1"/>
    </xf>
    <xf numFmtId="0" fontId="27" fillId="11" borderId="37" xfId="6" applyFont="1" applyFill="1" applyBorder="1" applyAlignment="1">
      <alignment horizontal="center" vertical="top" wrapText="1"/>
    </xf>
    <xf numFmtId="0" fontId="25" fillId="0" borderId="35" xfId="6" applyFont="1" applyFill="1" applyBorder="1" applyAlignment="1">
      <alignment horizontal="left" vertical="top" wrapText="1" indent="1"/>
    </xf>
    <xf numFmtId="9" fontId="26" fillId="0" borderId="36" xfId="6" applyNumberFormat="1" applyFont="1" applyFill="1" applyBorder="1" applyAlignment="1">
      <alignment horizontal="center" vertical="top" wrapText="1"/>
    </xf>
    <xf numFmtId="166" fontId="26" fillId="0" borderId="36" xfId="6" applyNumberFormat="1" applyFont="1" applyFill="1" applyBorder="1" applyAlignment="1">
      <alignment horizontal="center" vertical="top" wrapText="1"/>
    </xf>
    <xf numFmtId="1" fontId="26" fillId="0" borderId="36" xfId="6" applyNumberFormat="1" applyFont="1" applyFill="1" applyBorder="1" applyAlignment="1">
      <alignment horizontal="center" vertical="top" wrapText="1"/>
    </xf>
    <xf numFmtId="0" fontId="25" fillId="0" borderId="36" xfId="6" applyFont="1" applyFill="1" applyBorder="1" applyAlignment="1">
      <alignment horizontal="center" vertical="top" wrapText="1"/>
    </xf>
    <xf numFmtId="0" fontId="25" fillId="0" borderId="36" xfId="6" applyFont="1" applyFill="1" applyBorder="1" applyAlignment="1">
      <alignment horizontal="left" vertical="top" wrapText="1"/>
    </xf>
    <xf numFmtId="1" fontId="26" fillId="0" borderId="36" xfId="6" applyNumberFormat="1" applyFont="1" applyFill="1" applyBorder="1" applyAlignment="1">
      <alignment horizontal="left" vertical="top" wrapText="1" indent="1"/>
    </xf>
    <xf numFmtId="9" fontId="26" fillId="0" borderId="38" xfId="6" applyNumberFormat="1" applyFont="1" applyFill="1" applyBorder="1" applyAlignment="1">
      <alignment horizontal="center" vertical="top" wrapText="1"/>
    </xf>
    <xf numFmtId="166" fontId="26" fillId="0" borderId="38" xfId="6" applyNumberFormat="1" applyFont="1" applyFill="1" applyBorder="1" applyAlignment="1">
      <alignment horizontal="center" vertical="top" wrapText="1"/>
    </xf>
    <xf numFmtId="1" fontId="26" fillId="0" borderId="38" xfId="6" applyNumberFormat="1" applyFont="1" applyFill="1" applyBorder="1" applyAlignment="1">
      <alignment horizontal="center" vertical="top" wrapText="1"/>
    </xf>
    <xf numFmtId="0" fontId="25" fillId="0" borderId="38" xfId="6" applyFont="1" applyFill="1" applyBorder="1" applyAlignment="1">
      <alignment horizontal="center" vertical="top" wrapText="1"/>
    </xf>
    <xf numFmtId="0" fontId="25" fillId="0" borderId="38" xfId="6" applyFont="1" applyFill="1" applyBorder="1" applyAlignment="1">
      <alignment horizontal="left" vertical="top" wrapText="1"/>
    </xf>
    <xf numFmtId="1" fontId="26" fillId="0" borderId="38" xfId="6" applyNumberFormat="1" applyFont="1" applyFill="1" applyBorder="1" applyAlignment="1">
      <alignment horizontal="left" vertical="top" wrapText="1" indent="1"/>
    </xf>
    <xf numFmtId="0" fontId="28" fillId="0" borderId="35" xfId="6" applyFont="1" applyFill="1" applyBorder="1" applyAlignment="1">
      <alignment horizontal="center" vertical="top" wrapText="1"/>
    </xf>
    <xf numFmtId="167" fontId="26" fillId="0" borderId="35" xfId="6" applyNumberFormat="1" applyFont="1" applyFill="1" applyBorder="1" applyAlignment="1">
      <alignment horizontal="center" vertical="top" wrapText="1"/>
    </xf>
    <xf numFmtId="0" fontId="24" fillId="0" borderId="35" xfId="6" applyFill="1" applyBorder="1" applyAlignment="1">
      <alignment horizontal="left" vertical="top" wrapText="1"/>
    </xf>
    <xf numFmtId="168" fontId="30" fillId="0" borderId="35" xfId="6" applyNumberFormat="1" applyFont="1" applyFill="1" applyBorder="1" applyAlignment="1">
      <alignment horizontal="center" vertical="top" wrapText="1"/>
    </xf>
    <xf numFmtId="0" fontId="25" fillId="0" borderId="36" xfId="6" applyFont="1" applyFill="1" applyBorder="1" applyAlignment="1">
      <alignment horizontal="center" vertical="center" wrapText="1"/>
    </xf>
    <xf numFmtId="9" fontId="26" fillId="0" borderId="35" xfId="6" applyNumberFormat="1" applyFont="1" applyFill="1" applyBorder="1" applyAlignment="1">
      <alignment horizontal="center" vertical="center" wrapText="1"/>
    </xf>
    <xf numFmtId="166" fontId="26" fillId="0" borderId="35" xfId="6" applyNumberFormat="1" applyFont="1" applyFill="1" applyBorder="1" applyAlignment="1">
      <alignment horizontal="center" vertical="center" wrapText="1"/>
    </xf>
    <xf numFmtId="167" fontId="26" fillId="0" borderId="35" xfId="6" applyNumberFormat="1" applyFont="1" applyFill="1" applyBorder="1" applyAlignment="1">
      <alignment horizontal="center" vertical="center" wrapText="1"/>
    </xf>
    <xf numFmtId="1" fontId="26" fillId="0" borderId="35" xfId="6" applyNumberFormat="1" applyFont="1" applyFill="1" applyBorder="1" applyAlignment="1">
      <alignment horizontal="center" vertical="center" wrapText="1"/>
    </xf>
    <xf numFmtId="0" fontId="25" fillId="0" borderId="35" xfId="6" applyFont="1" applyFill="1" applyBorder="1" applyAlignment="1">
      <alignment horizontal="center" vertical="center" wrapText="1"/>
    </xf>
    <xf numFmtId="0" fontId="27" fillId="11" borderId="39" xfId="6" applyFont="1" applyFill="1" applyBorder="1" applyAlignment="1">
      <alignment horizontal="center" vertical="top" wrapText="1"/>
    </xf>
    <xf numFmtId="0" fontId="24" fillId="0" borderId="36" xfId="6" applyFill="1" applyBorder="1" applyAlignment="1">
      <alignment horizontal="left" vertical="top" wrapText="1"/>
    </xf>
    <xf numFmtId="0" fontId="25" fillId="0" borderId="35" xfId="6" applyFont="1" applyFill="1" applyBorder="1" applyAlignment="1">
      <alignment horizontal="left" vertical="center" wrapText="1" indent="4"/>
    </xf>
    <xf numFmtId="9" fontId="26" fillId="0" borderId="35" xfId="6" applyNumberFormat="1" applyFont="1" applyFill="1" applyBorder="1" applyAlignment="1">
      <alignment horizontal="left" vertical="center" wrapText="1" indent="2"/>
    </xf>
    <xf numFmtId="167" fontId="26" fillId="0" borderId="35" xfId="6" applyNumberFormat="1" applyFont="1" applyFill="1" applyBorder="1" applyAlignment="1">
      <alignment horizontal="left" vertical="center" wrapText="1"/>
    </xf>
    <xf numFmtId="0" fontId="25" fillId="0" borderId="35" xfId="6" applyFont="1" applyFill="1" applyBorder="1" applyAlignment="1">
      <alignment horizontal="left" vertical="center" wrapText="1" indent="2"/>
    </xf>
    <xf numFmtId="1" fontId="26" fillId="0" borderId="35" xfId="6" applyNumberFormat="1" applyFont="1" applyFill="1" applyBorder="1" applyAlignment="1">
      <alignment horizontal="left" vertical="center" wrapText="1" indent="1"/>
    </xf>
    <xf numFmtId="0" fontId="25" fillId="0" borderId="35" xfId="6" applyFont="1" applyFill="1" applyBorder="1" applyAlignment="1">
      <alignment horizontal="left" vertical="center" wrapText="1" indent="3"/>
    </xf>
    <xf numFmtId="0" fontId="25" fillId="0" borderId="38" xfId="6" applyFont="1" applyFill="1" applyBorder="1" applyAlignment="1">
      <alignment horizontal="center" vertical="center" wrapText="1"/>
    </xf>
    <xf numFmtId="0" fontId="25" fillId="0" borderId="38" xfId="6" applyFont="1" applyFill="1" applyBorder="1" applyAlignment="1">
      <alignment horizontal="left" vertical="center" wrapText="1" indent="2"/>
    </xf>
    <xf numFmtId="0" fontId="27" fillId="10" borderId="35" xfId="6" applyFont="1" applyFill="1" applyBorder="1" applyAlignment="1">
      <alignment horizontal="left" vertical="top" wrapText="1"/>
    </xf>
    <xf numFmtId="0" fontId="27" fillId="10" borderId="35" xfId="6" applyFont="1" applyFill="1" applyBorder="1" applyAlignment="1">
      <alignment horizontal="left" vertical="top" wrapText="1" indent="1"/>
    </xf>
    <xf numFmtId="0" fontId="27" fillId="10" borderId="35" xfId="6" applyFont="1" applyFill="1" applyBorder="1" applyAlignment="1">
      <alignment horizontal="center" vertical="top" wrapText="1"/>
    </xf>
    <xf numFmtId="0" fontId="27" fillId="10" borderId="35" xfId="6" applyFont="1" applyFill="1" applyBorder="1" applyAlignment="1">
      <alignment horizontal="left" vertical="top" wrapText="1" indent="10"/>
    </xf>
    <xf numFmtId="0" fontId="24" fillId="10" borderId="35" xfId="6" applyFill="1" applyBorder="1" applyAlignment="1">
      <alignment horizontal="center" vertical="top" wrapText="1"/>
    </xf>
    <xf numFmtId="0" fontId="24" fillId="10" borderId="35" xfId="6" applyFill="1" applyBorder="1" applyAlignment="1">
      <alignment horizontal="left" vertical="top" wrapText="1"/>
    </xf>
    <xf numFmtId="0" fontId="24" fillId="12" borderId="40" xfId="6" applyFill="1" applyBorder="1" applyAlignment="1">
      <alignment horizontal="left" vertical="top" wrapText="1"/>
    </xf>
    <xf numFmtId="0" fontId="24" fillId="12" borderId="37" xfId="6" applyFill="1" applyBorder="1" applyAlignment="1">
      <alignment horizontal="left" vertical="top" wrapText="1"/>
    </xf>
    <xf numFmtId="0" fontId="24" fillId="12" borderId="41" xfId="6" applyFill="1" applyBorder="1" applyAlignment="1">
      <alignment horizontal="left" vertical="top" wrapText="1"/>
    </xf>
    <xf numFmtId="0" fontId="27" fillId="0" borderId="0" xfId="6" applyFont="1" applyFill="1" applyBorder="1" applyAlignment="1">
      <alignment horizontal="left" vertical="top"/>
    </xf>
    <xf numFmtId="0" fontId="27" fillId="0" borderId="0" xfId="6" applyFont="1" applyFill="1" applyBorder="1" applyAlignment="1">
      <alignment horizontal="right" vertical="top" indent="6"/>
    </xf>
  </cellXfs>
  <cellStyles count="7">
    <cellStyle name="Currency" xfId="1" builtinId="4"/>
    <cellStyle name="Currency 3" xfId="4"/>
    <cellStyle name="Normal" xfId="0" builtinId="0"/>
    <cellStyle name="Normal 2" xfId="6"/>
    <cellStyle name="Normal_Usage Report Template 050109" xfId="3"/>
    <cellStyle name="Percent" xfId="2" builtinId="5"/>
    <cellStyle name="Style 1" xfId="5"/>
  </cellStyles>
  <dxfs count="58">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tabSelected="1" view="pageLayout" zoomScaleNormal="100" workbookViewId="0">
      <selection activeCell="B1" sqref="B1"/>
    </sheetView>
  </sheetViews>
  <sheetFormatPr defaultRowHeight="14.25"/>
  <cols>
    <col min="1" max="1" width="12.42578125" style="11" customWidth="1"/>
    <col min="2" max="2" width="20" style="111" customWidth="1"/>
    <col min="3" max="3" width="14.42578125" style="111" customWidth="1"/>
    <col min="4" max="4" width="20" style="111" customWidth="1"/>
    <col min="5" max="5" width="58.28515625" style="112" customWidth="1"/>
    <col min="6" max="6" width="11.42578125" style="11" customWidth="1"/>
    <col min="7" max="7" width="15.5703125" style="11" customWidth="1"/>
    <col min="8" max="8" width="17" style="113" customWidth="1"/>
    <col min="9" max="9" width="17.42578125" style="114" bestFit="1" customWidth="1"/>
    <col min="10" max="10" width="11.5703125" style="11" customWidth="1"/>
    <col min="11" max="11" width="28.5703125" style="111" customWidth="1"/>
    <col min="12" max="12" width="15.7109375" style="112" customWidth="1"/>
    <col min="13" max="13" width="17.5703125" style="11" customWidth="1"/>
    <col min="14" max="14" width="49.85546875" style="11" customWidth="1"/>
    <col min="15" max="15" width="14.5703125" style="11" customWidth="1"/>
    <col min="16" max="16" width="18" style="11" customWidth="1"/>
    <col min="17" max="17" width="58.140625" style="11" customWidth="1"/>
    <col min="18" max="18" width="57.7109375" style="112" customWidth="1"/>
    <col min="19" max="16384" width="9.140625" style="11"/>
  </cols>
  <sheetData>
    <row r="1" spans="1:18" ht="75.75" customHeight="1" thickBot="1">
      <c r="A1" s="1" t="s">
        <v>0</v>
      </c>
      <c r="B1" s="2" t="s">
        <v>1</v>
      </c>
      <c r="C1" s="2" t="s">
        <v>2</v>
      </c>
      <c r="D1" s="2" t="s">
        <v>3</v>
      </c>
      <c r="E1" s="2" t="s">
        <v>4</v>
      </c>
      <c r="F1" s="2" t="s">
        <v>5</v>
      </c>
      <c r="G1" s="2" t="s">
        <v>6</v>
      </c>
      <c r="H1" s="3" t="s">
        <v>7</v>
      </c>
      <c r="I1" s="4" t="s">
        <v>8</v>
      </c>
      <c r="J1" s="5" t="s">
        <v>9</v>
      </c>
      <c r="K1" s="6" t="s">
        <v>10</v>
      </c>
      <c r="L1" s="7"/>
      <c r="M1" s="7"/>
      <c r="N1" s="7"/>
      <c r="O1" s="8"/>
      <c r="P1" s="9"/>
      <c r="Q1" s="7"/>
      <c r="R1" s="10"/>
    </row>
    <row r="2" spans="1:18" ht="21.75" customHeight="1" thickTop="1" thickBot="1">
      <c r="A2" s="12" t="s">
        <v>11</v>
      </c>
      <c r="B2" s="13"/>
      <c r="C2" s="13"/>
      <c r="D2" s="13"/>
      <c r="E2" s="13"/>
      <c r="F2" s="13"/>
      <c r="G2" s="13"/>
      <c r="H2" s="13"/>
      <c r="I2" s="13"/>
      <c r="J2" s="13"/>
      <c r="K2" s="14"/>
      <c r="L2" s="7"/>
      <c r="M2" s="15"/>
      <c r="N2" s="15"/>
      <c r="O2" s="15"/>
      <c r="P2" s="15"/>
      <c r="Q2" s="15"/>
      <c r="R2" s="10"/>
    </row>
    <row r="3" spans="1:18" s="30" customFormat="1" ht="81.75" customHeight="1" thickTop="1">
      <c r="A3" s="16" t="s">
        <v>12</v>
      </c>
      <c r="B3" s="17" t="s">
        <v>13</v>
      </c>
      <c r="C3" s="18" t="s">
        <v>14</v>
      </c>
      <c r="D3" s="17" t="s">
        <v>13</v>
      </c>
      <c r="E3" s="19" t="s">
        <v>15</v>
      </c>
      <c r="F3" s="20" t="s">
        <v>16</v>
      </c>
      <c r="G3" s="20">
        <v>1</v>
      </c>
      <c r="H3" s="21">
        <v>1013.71</v>
      </c>
      <c r="I3" s="22">
        <v>446.03239999999994</v>
      </c>
      <c r="J3" s="23">
        <v>0.56000000000000005</v>
      </c>
      <c r="K3" s="24" t="s">
        <v>17</v>
      </c>
      <c r="L3" s="25"/>
      <c r="M3" s="26"/>
      <c r="N3" s="26"/>
      <c r="O3" s="27"/>
      <c r="P3" s="27"/>
      <c r="Q3" s="28"/>
      <c r="R3" s="29"/>
    </row>
    <row r="4" spans="1:18" s="30" customFormat="1" ht="81.75" customHeight="1">
      <c r="A4" s="16" t="s">
        <v>18</v>
      </c>
      <c r="B4" s="17" t="s">
        <v>19</v>
      </c>
      <c r="C4" s="18" t="s">
        <v>14</v>
      </c>
      <c r="D4" s="17" t="s">
        <v>19</v>
      </c>
      <c r="E4" s="19" t="s">
        <v>20</v>
      </c>
      <c r="F4" s="20" t="s">
        <v>16</v>
      </c>
      <c r="G4" s="20">
        <v>1</v>
      </c>
      <c r="H4" s="21">
        <v>1013.71</v>
      </c>
      <c r="I4" s="22">
        <v>446.03239999999994</v>
      </c>
      <c r="J4" s="23">
        <v>0.56000000000000005</v>
      </c>
      <c r="K4" s="24" t="s">
        <v>17</v>
      </c>
      <c r="L4" s="25"/>
      <c r="M4" s="26"/>
      <c r="N4" s="26"/>
      <c r="O4" s="27"/>
      <c r="P4" s="27"/>
      <c r="Q4" s="28"/>
      <c r="R4" s="29"/>
    </row>
    <row r="5" spans="1:18" s="30" customFormat="1" ht="86.25" customHeight="1">
      <c r="A5" s="16" t="s">
        <v>21</v>
      </c>
      <c r="B5" s="18" t="s">
        <v>22</v>
      </c>
      <c r="C5" s="18" t="s">
        <v>14</v>
      </c>
      <c r="D5" s="18" t="s">
        <v>22</v>
      </c>
      <c r="E5" s="19" t="s">
        <v>23</v>
      </c>
      <c r="F5" s="20" t="s">
        <v>16</v>
      </c>
      <c r="G5" s="20">
        <v>1</v>
      </c>
      <c r="H5" s="21">
        <v>930.43</v>
      </c>
      <c r="I5" s="22">
        <v>409.3891999999999</v>
      </c>
      <c r="J5" s="23">
        <v>0.56000000000000005</v>
      </c>
      <c r="K5" s="24" t="s">
        <v>17</v>
      </c>
      <c r="L5" s="31"/>
      <c r="M5" s="26"/>
      <c r="N5" s="32"/>
      <c r="O5" s="26"/>
      <c r="P5" s="27"/>
      <c r="Q5" s="28"/>
      <c r="R5" s="29"/>
    </row>
    <row r="6" spans="1:18" s="30" customFormat="1" ht="92.25" customHeight="1">
      <c r="A6" s="16" t="s">
        <v>24</v>
      </c>
      <c r="B6" s="18" t="s">
        <v>25</v>
      </c>
      <c r="C6" s="18" t="s">
        <v>14</v>
      </c>
      <c r="D6" s="18" t="s">
        <v>25</v>
      </c>
      <c r="E6" s="33" t="s">
        <v>26</v>
      </c>
      <c r="F6" s="20" t="s">
        <v>16</v>
      </c>
      <c r="G6" s="20">
        <v>1</v>
      </c>
      <c r="H6" s="21">
        <v>1295.8599999999999</v>
      </c>
      <c r="I6" s="22">
        <v>570.1783999999999</v>
      </c>
      <c r="J6" s="23">
        <v>0.56000000000000005</v>
      </c>
      <c r="K6" s="24" t="s">
        <v>27</v>
      </c>
      <c r="L6" s="25"/>
      <c r="M6" s="26"/>
      <c r="N6" s="25"/>
      <c r="O6" s="27"/>
      <c r="P6" s="27"/>
      <c r="Q6" s="28"/>
      <c r="R6" s="29"/>
    </row>
    <row r="7" spans="1:18" s="30" customFormat="1" ht="91.5" customHeight="1">
      <c r="A7" s="16" t="s">
        <v>28</v>
      </c>
      <c r="B7" s="18" t="s">
        <v>29</v>
      </c>
      <c r="C7" s="18" t="s">
        <v>14</v>
      </c>
      <c r="D7" s="18" t="s">
        <v>29</v>
      </c>
      <c r="E7" s="33" t="s">
        <v>30</v>
      </c>
      <c r="F7" s="20" t="s">
        <v>16</v>
      </c>
      <c r="G7" s="20">
        <v>1</v>
      </c>
      <c r="H7" s="21">
        <v>1315.86</v>
      </c>
      <c r="I7" s="22">
        <v>578.97839999999985</v>
      </c>
      <c r="J7" s="23">
        <v>0.56000000000000005</v>
      </c>
      <c r="K7" s="24" t="s">
        <v>17</v>
      </c>
      <c r="L7" s="25"/>
      <c r="M7" s="26"/>
      <c r="N7" s="25"/>
      <c r="O7" s="27"/>
      <c r="P7" s="27"/>
      <c r="Q7" s="28"/>
      <c r="R7" s="29"/>
    </row>
    <row r="8" spans="1:18" s="30" customFormat="1" ht="84" customHeight="1">
      <c r="A8" s="16" t="s">
        <v>31</v>
      </c>
      <c r="B8" s="18" t="s">
        <v>32</v>
      </c>
      <c r="C8" s="18" t="s">
        <v>14</v>
      </c>
      <c r="D8" s="18" t="s">
        <v>32</v>
      </c>
      <c r="E8" s="33" t="s">
        <v>33</v>
      </c>
      <c r="F8" s="20" t="s">
        <v>34</v>
      </c>
      <c r="G8" s="20">
        <v>1</v>
      </c>
      <c r="H8" s="21">
        <v>1237.29</v>
      </c>
      <c r="I8" s="22">
        <v>544.40759999999989</v>
      </c>
      <c r="J8" s="23">
        <v>0.56000000000000005</v>
      </c>
      <c r="K8" s="24" t="s">
        <v>27</v>
      </c>
      <c r="L8" s="25"/>
      <c r="M8" s="26"/>
      <c r="N8" s="25"/>
      <c r="O8" s="27"/>
      <c r="P8" s="27"/>
      <c r="Q8" s="28"/>
      <c r="R8" s="29"/>
    </row>
    <row r="9" spans="1:18" s="30" customFormat="1" ht="110.25" customHeight="1">
      <c r="A9" s="16" t="s">
        <v>35</v>
      </c>
      <c r="B9" s="34" t="s">
        <v>36</v>
      </c>
      <c r="C9" s="18" t="s">
        <v>14</v>
      </c>
      <c r="D9" s="18" t="s">
        <v>36</v>
      </c>
      <c r="E9" s="33" t="s">
        <v>37</v>
      </c>
      <c r="F9" s="20" t="s">
        <v>16</v>
      </c>
      <c r="G9" s="20">
        <v>1</v>
      </c>
      <c r="H9" s="21">
        <v>2803.33</v>
      </c>
      <c r="I9" s="22">
        <v>1233.4651999999999</v>
      </c>
      <c r="J9" s="23">
        <v>0.56000000000000005</v>
      </c>
      <c r="K9" s="24" t="s">
        <v>38</v>
      </c>
      <c r="L9" s="25"/>
      <c r="M9" s="26"/>
      <c r="N9" s="26"/>
      <c r="O9" s="26"/>
      <c r="P9" s="26"/>
      <c r="Q9" s="28"/>
      <c r="R9" s="29"/>
    </row>
    <row r="10" spans="1:18" s="30" customFormat="1" ht="64.5" customHeight="1">
      <c r="A10" s="35" t="s">
        <v>39</v>
      </c>
      <c r="B10" s="36" t="s">
        <v>40</v>
      </c>
      <c r="C10" s="36" t="s">
        <v>14</v>
      </c>
      <c r="D10" s="36" t="s">
        <v>40</v>
      </c>
      <c r="E10" s="37" t="s">
        <v>41</v>
      </c>
      <c r="F10" s="20" t="s">
        <v>16</v>
      </c>
      <c r="G10" s="20">
        <v>1</v>
      </c>
      <c r="H10" s="38">
        <v>679</v>
      </c>
      <c r="I10" s="39">
        <f t="shared" ref="I10" si="0">+H10*(1-J10)</f>
        <v>298.76</v>
      </c>
      <c r="J10" s="23">
        <v>0.56000000000000005</v>
      </c>
      <c r="K10" s="24" t="s">
        <v>42</v>
      </c>
      <c r="L10" s="25"/>
      <c r="M10" s="26"/>
      <c r="N10" s="26"/>
      <c r="O10" s="26"/>
      <c r="P10" s="26"/>
      <c r="Q10" s="28"/>
      <c r="R10" s="29"/>
    </row>
    <row r="11" spans="1:18" s="43" customFormat="1" ht="90.75" customHeight="1">
      <c r="A11" s="16" t="s">
        <v>43</v>
      </c>
      <c r="B11" s="18" t="s">
        <v>44</v>
      </c>
      <c r="C11" s="36" t="s">
        <v>14</v>
      </c>
      <c r="D11" s="18" t="s">
        <v>44</v>
      </c>
      <c r="E11" s="33" t="s">
        <v>45</v>
      </c>
      <c r="F11" s="20" t="s">
        <v>16</v>
      </c>
      <c r="G11" s="20">
        <v>1</v>
      </c>
      <c r="H11" s="21">
        <v>1354.43</v>
      </c>
      <c r="I11" s="22">
        <v>595.94919999999991</v>
      </c>
      <c r="J11" s="23">
        <v>0.56000000000000005</v>
      </c>
      <c r="K11" s="24" t="s">
        <v>27</v>
      </c>
      <c r="L11" s="31"/>
      <c r="M11" s="40"/>
      <c r="N11" s="40"/>
      <c r="O11" s="40"/>
      <c r="P11" s="40"/>
      <c r="Q11" s="41"/>
      <c r="R11" s="42"/>
    </row>
    <row r="12" spans="1:18" s="30" customFormat="1" ht="102" customHeight="1" thickBot="1">
      <c r="A12" s="16" t="s">
        <v>46</v>
      </c>
      <c r="B12" s="18" t="s">
        <v>47</v>
      </c>
      <c r="C12" s="44" t="s">
        <v>14</v>
      </c>
      <c r="D12" s="18" t="s">
        <v>48</v>
      </c>
      <c r="E12" s="45" t="s">
        <v>49</v>
      </c>
      <c r="F12" s="20" t="s">
        <v>16</v>
      </c>
      <c r="G12" s="20">
        <v>1</v>
      </c>
      <c r="H12" s="21">
        <v>1722.29</v>
      </c>
      <c r="I12" s="22">
        <v>757.80759999999987</v>
      </c>
      <c r="J12" s="23">
        <v>0.56000000000000005</v>
      </c>
      <c r="K12" s="24" t="s">
        <v>50</v>
      </c>
      <c r="L12" s="25"/>
      <c r="M12" s="26"/>
      <c r="N12" s="46"/>
      <c r="O12" s="27"/>
      <c r="P12" s="27"/>
      <c r="Q12" s="28"/>
      <c r="R12" s="29"/>
    </row>
    <row r="13" spans="1:18" s="30" customFormat="1" ht="22.5" customHeight="1" thickTop="1" thickBot="1">
      <c r="A13" s="12" t="s">
        <v>51</v>
      </c>
      <c r="B13" s="13"/>
      <c r="C13" s="13"/>
      <c r="D13" s="13"/>
      <c r="E13" s="13"/>
      <c r="F13" s="13"/>
      <c r="G13" s="13"/>
      <c r="H13" s="13"/>
      <c r="I13" s="13"/>
      <c r="J13" s="13"/>
      <c r="K13" s="14"/>
      <c r="L13" s="47"/>
      <c r="M13" s="26"/>
      <c r="N13" s="26"/>
      <c r="O13" s="26"/>
      <c r="P13" s="26"/>
      <c r="Q13" s="28"/>
      <c r="R13" s="29"/>
    </row>
    <row r="14" spans="1:18" s="30" customFormat="1" ht="29.25" thickTop="1">
      <c r="A14" s="16" t="s">
        <v>52</v>
      </c>
      <c r="B14" s="17" t="s">
        <v>53</v>
      </c>
      <c r="C14" s="36" t="s">
        <v>14</v>
      </c>
      <c r="D14" s="17" t="s">
        <v>53</v>
      </c>
      <c r="E14" s="45" t="s">
        <v>54</v>
      </c>
      <c r="F14" s="48" t="s">
        <v>16</v>
      </c>
      <c r="G14" s="48">
        <v>1</v>
      </c>
      <c r="H14" s="21">
        <v>130</v>
      </c>
      <c r="I14" s="22">
        <v>88.399999999999991</v>
      </c>
      <c r="J14" s="23">
        <v>0.32</v>
      </c>
      <c r="K14" s="24" t="s">
        <v>55</v>
      </c>
      <c r="L14" s="47"/>
      <c r="M14" s="26"/>
      <c r="N14" s="26"/>
      <c r="O14" s="26"/>
      <c r="P14" s="26"/>
      <c r="Q14" s="28"/>
      <c r="R14" s="29"/>
    </row>
    <row r="15" spans="1:18" s="30" customFormat="1" ht="29.25" customHeight="1">
      <c r="A15" s="16" t="s">
        <v>56</v>
      </c>
      <c r="B15" s="18" t="s">
        <v>57</v>
      </c>
      <c r="C15" s="36" t="s">
        <v>14</v>
      </c>
      <c r="D15" s="18" t="s">
        <v>57</v>
      </c>
      <c r="E15" s="45" t="s">
        <v>58</v>
      </c>
      <c r="F15" s="48" t="s">
        <v>16</v>
      </c>
      <c r="G15" s="48">
        <v>1</v>
      </c>
      <c r="H15" s="21">
        <v>110</v>
      </c>
      <c r="I15" s="22">
        <v>74.8</v>
      </c>
      <c r="J15" s="23">
        <v>0.32</v>
      </c>
      <c r="K15" s="24" t="s">
        <v>55</v>
      </c>
      <c r="L15" s="25"/>
      <c r="M15" s="26"/>
      <c r="N15" s="26"/>
      <c r="O15" s="27"/>
      <c r="P15" s="27"/>
      <c r="Q15" s="28"/>
      <c r="R15" s="29"/>
    </row>
    <row r="16" spans="1:18" s="30" customFormat="1" ht="29.25" customHeight="1">
      <c r="A16" s="16" t="s">
        <v>59</v>
      </c>
      <c r="B16" s="18" t="s">
        <v>60</v>
      </c>
      <c r="C16" s="48" t="s">
        <v>14</v>
      </c>
      <c r="D16" s="49" t="s">
        <v>60</v>
      </c>
      <c r="E16" s="45" t="s">
        <v>61</v>
      </c>
      <c r="F16" s="48" t="s">
        <v>16</v>
      </c>
      <c r="G16" s="48">
        <v>1</v>
      </c>
      <c r="H16" s="21">
        <v>130</v>
      </c>
      <c r="I16" s="22">
        <v>88.399999999999991</v>
      </c>
      <c r="J16" s="23">
        <v>0.32</v>
      </c>
      <c r="K16" s="24" t="s">
        <v>55</v>
      </c>
      <c r="L16" s="47"/>
      <c r="M16" s="26"/>
      <c r="N16" s="26"/>
      <c r="O16" s="26"/>
      <c r="P16" s="26"/>
      <c r="Q16" s="28"/>
      <c r="R16" s="29"/>
    </row>
    <row r="17" spans="1:18" s="30" customFormat="1" ht="29.25" customHeight="1">
      <c r="A17" s="16" t="s">
        <v>62</v>
      </c>
      <c r="B17" s="18" t="s">
        <v>63</v>
      </c>
      <c r="C17" s="36" t="s">
        <v>14</v>
      </c>
      <c r="D17" s="18" t="s">
        <v>63</v>
      </c>
      <c r="E17" s="33" t="s">
        <v>64</v>
      </c>
      <c r="F17" s="48" t="s">
        <v>16</v>
      </c>
      <c r="G17" s="48">
        <v>1</v>
      </c>
      <c r="H17" s="21">
        <v>53</v>
      </c>
      <c r="I17" s="22">
        <v>36.04</v>
      </c>
      <c r="J17" s="23">
        <v>0.32</v>
      </c>
      <c r="K17" s="24" t="s">
        <v>55</v>
      </c>
      <c r="L17" s="47"/>
      <c r="M17" s="26"/>
      <c r="N17" s="26"/>
      <c r="O17" s="26"/>
      <c r="P17" s="26"/>
      <c r="Q17" s="28"/>
      <c r="R17" s="29"/>
    </row>
    <row r="18" spans="1:18" s="30" customFormat="1" ht="29.25" customHeight="1">
      <c r="A18" s="16" t="s">
        <v>65</v>
      </c>
      <c r="B18" s="18" t="s">
        <v>66</v>
      </c>
      <c r="C18" s="36" t="s">
        <v>14</v>
      </c>
      <c r="D18" s="18" t="s">
        <v>66</v>
      </c>
      <c r="E18" s="33" t="s">
        <v>67</v>
      </c>
      <c r="F18" s="48" t="s">
        <v>16</v>
      </c>
      <c r="G18" s="48">
        <v>1</v>
      </c>
      <c r="H18" s="21">
        <v>40</v>
      </c>
      <c r="I18" s="22">
        <v>27.199999999999996</v>
      </c>
      <c r="J18" s="23">
        <v>0.32</v>
      </c>
      <c r="K18" s="24" t="s">
        <v>55</v>
      </c>
      <c r="L18" s="47"/>
      <c r="M18" s="26"/>
      <c r="N18" s="26"/>
      <c r="O18" s="26"/>
      <c r="P18" s="26"/>
      <c r="Q18" s="28"/>
      <c r="R18" s="29"/>
    </row>
    <row r="19" spans="1:18" s="30" customFormat="1" ht="29.25" customHeight="1">
      <c r="A19" s="35" t="s">
        <v>68</v>
      </c>
      <c r="B19" s="36" t="s">
        <v>69</v>
      </c>
      <c r="C19" s="36" t="s">
        <v>14</v>
      </c>
      <c r="D19" s="36" t="s">
        <v>69</v>
      </c>
      <c r="E19" s="37" t="s">
        <v>70</v>
      </c>
      <c r="F19" s="48" t="s">
        <v>16</v>
      </c>
      <c r="G19" s="48">
        <v>1</v>
      </c>
      <c r="H19" s="38">
        <v>79.989999999999995</v>
      </c>
      <c r="I19" s="39">
        <v>54.393199999999993</v>
      </c>
      <c r="J19" s="23">
        <v>0.32</v>
      </c>
      <c r="K19" s="24" t="s">
        <v>55</v>
      </c>
      <c r="L19" s="47"/>
      <c r="M19" s="26"/>
      <c r="N19" s="25"/>
      <c r="O19" s="27"/>
      <c r="P19" s="27"/>
      <c r="Q19" s="28"/>
      <c r="R19" s="29"/>
    </row>
    <row r="20" spans="1:18" s="30" customFormat="1" ht="29.25" customHeight="1">
      <c r="A20" s="35" t="s">
        <v>71</v>
      </c>
      <c r="B20" s="36" t="s">
        <v>72</v>
      </c>
      <c r="C20" s="36" t="s">
        <v>14</v>
      </c>
      <c r="D20" s="36" t="s">
        <v>72</v>
      </c>
      <c r="E20" s="50" t="s">
        <v>73</v>
      </c>
      <c r="F20" s="48" t="s">
        <v>16</v>
      </c>
      <c r="G20" s="48">
        <v>1</v>
      </c>
      <c r="H20" s="38">
        <v>99.99</v>
      </c>
      <c r="I20" s="39">
        <v>67.993199999999987</v>
      </c>
      <c r="J20" s="23">
        <v>0.32</v>
      </c>
      <c r="K20" s="24" t="s">
        <v>55</v>
      </c>
      <c r="L20" s="47"/>
      <c r="M20" s="26"/>
      <c r="N20" s="26"/>
      <c r="O20" s="27"/>
      <c r="P20" s="27"/>
      <c r="Q20" s="28"/>
      <c r="R20" s="29"/>
    </row>
    <row r="21" spans="1:18" s="30" customFormat="1" ht="29.25" customHeight="1">
      <c r="A21" s="35" t="s">
        <v>74</v>
      </c>
      <c r="B21" s="36" t="s">
        <v>75</v>
      </c>
      <c r="C21" s="36" t="s">
        <v>14</v>
      </c>
      <c r="D21" s="36" t="s">
        <v>75</v>
      </c>
      <c r="E21" s="37" t="s">
        <v>76</v>
      </c>
      <c r="F21" s="48" t="s">
        <v>16</v>
      </c>
      <c r="G21" s="48">
        <v>1</v>
      </c>
      <c r="H21" s="38">
        <v>29.99</v>
      </c>
      <c r="I21" s="39">
        <v>20.393199999999997</v>
      </c>
      <c r="J21" s="23">
        <v>0.32</v>
      </c>
      <c r="K21" s="24" t="s">
        <v>55</v>
      </c>
      <c r="L21" s="47"/>
      <c r="M21" s="26"/>
      <c r="N21" s="26"/>
      <c r="O21" s="27"/>
      <c r="P21" s="27"/>
      <c r="Q21" s="28"/>
      <c r="R21" s="29"/>
    </row>
    <row r="22" spans="1:18" s="30" customFormat="1" ht="29.25" customHeight="1">
      <c r="A22" s="16" t="s">
        <v>77</v>
      </c>
      <c r="B22" s="36" t="s">
        <v>78</v>
      </c>
      <c r="C22" s="36" t="s">
        <v>14</v>
      </c>
      <c r="D22" s="36" t="s">
        <v>78</v>
      </c>
      <c r="E22" s="51" t="s">
        <v>79</v>
      </c>
      <c r="F22" s="48" t="s">
        <v>16</v>
      </c>
      <c r="G22" s="48">
        <v>1</v>
      </c>
      <c r="H22" s="52">
        <v>39.99</v>
      </c>
      <c r="I22" s="22">
        <v>27.193199999999997</v>
      </c>
      <c r="J22" s="23">
        <v>0.32</v>
      </c>
      <c r="K22" s="24" t="s">
        <v>55</v>
      </c>
      <c r="L22" s="47"/>
      <c r="M22" s="26"/>
      <c r="N22" s="26"/>
      <c r="O22" s="27"/>
      <c r="P22" s="27"/>
      <c r="Q22" s="28"/>
      <c r="R22" s="29"/>
    </row>
    <row r="23" spans="1:18" s="30" customFormat="1" ht="29.25" customHeight="1">
      <c r="A23" s="16" t="s">
        <v>80</v>
      </c>
      <c r="B23" s="36" t="s">
        <v>81</v>
      </c>
      <c r="C23" s="36" t="s">
        <v>14</v>
      </c>
      <c r="D23" s="36" t="s">
        <v>81</v>
      </c>
      <c r="E23" s="51" t="s">
        <v>82</v>
      </c>
      <c r="F23" s="48" t="s">
        <v>16</v>
      </c>
      <c r="G23" s="48">
        <v>1</v>
      </c>
      <c r="H23" s="52">
        <v>33.99</v>
      </c>
      <c r="I23" s="22">
        <v>23.113199999999999</v>
      </c>
      <c r="J23" s="23">
        <v>0.32</v>
      </c>
      <c r="K23" s="24" t="s">
        <v>55</v>
      </c>
      <c r="L23" s="47"/>
      <c r="M23" s="26"/>
      <c r="N23" s="26"/>
      <c r="O23" s="27"/>
      <c r="P23" s="27"/>
      <c r="Q23" s="28"/>
      <c r="R23" s="29"/>
    </row>
    <row r="24" spans="1:18" s="30" customFormat="1" ht="29.25" customHeight="1">
      <c r="A24" s="35" t="s">
        <v>83</v>
      </c>
      <c r="B24" s="36" t="s">
        <v>84</v>
      </c>
      <c r="C24" s="36" t="s">
        <v>14</v>
      </c>
      <c r="D24" s="36" t="s">
        <v>84</v>
      </c>
      <c r="E24" s="51" t="s">
        <v>85</v>
      </c>
      <c r="F24" s="48" t="s">
        <v>16</v>
      </c>
      <c r="G24" s="48">
        <v>1</v>
      </c>
      <c r="H24" s="53">
        <v>19.989999999999998</v>
      </c>
      <c r="I24" s="39">
        <v>13.593199999999998</v>
      </c>
      <c r="J24" s="23">
        <v>0.32</v>
      </c>
      <c r="K24" s="24" t="s">
        <v>55</v>
      </c>
      <c r="L24" s="47"/>
      <c r="M24" s="26"/>
      <c r="N24" s="26"/>
      <c r="O24" s="27"/>
      <c r="P24" s="27"/>
      <c r="Q24" s="28"/>
      <c r="R24" s="29"/>
    </row>
    <row r="25" spans="1:18" s="30" customFormat="1" ht="29.25" customHeight="1">
      <c r="A25" s="16" t="s">
        <v>86</v>
      </c>
      <c r="B25" s="36" t="s">
        <v>87</v>
      </c>
      <c r="C25" s="36" t="s">
        <v>14</v>
      </c>
      <c r="D25" s="36" t="s">
        <v>87</v>
      </c>
      <c r="E25" s="50" t="s">
        <v>88</v>
      </c>
      <c r="F25" s="48" t="s">
        <v>16</v>
      </c>
      <c r="G25" s="48">
        <v>1</v>
      </c>
      <c r="H25" s="21">
        <v>14.99</v>
      </c>
      <c r="I25" s="22">
        <v>10.193199999999999</v>
      </c>
      <c r="J25" s="23">
        <v>0.32</v>
      </c>
      <c r="K25" s="24" t="s">
        <v>55</v>
      </c>
      <c r="L25" s="47"/>
      <c r="M25" s="26"/>
      <c r="N25" s="26"/>
      <c r="O25" s="27"/>
      <c r="P25" s="27"/>
      <c r="Q25" s="28"/>
      <c r="R25" s="29"/>
    </row>
    <row r="26" spans="1:18" s="30" customFormat="1" ht="29.25" customHeight="1">
      <c r="A26" s="35" t="s">
        <v>89</v>
      </c>
      <c r="B26" s="36" t="s">
        <v>90</v>
      </c>
      <c r="C26" s="36" t="s">
        <v>14</v>
      </c>
      <c r="D26" s="36" t="s">
        <v>90</v>
      </c>
      <c r="E26" s="51" t="s">
        <v>91</v>
      </c>
      <c r="F26" s="48" t="s">
        <v>16</v>
      </c>
      <c r="G26" s="48">
        <v>1</v>
      </c>
      <c r="H26" s="53">
        <v>12.99</v>
      </c>
      <c r="I26" s="39">
        <v>8.8331999999999997</v>
      </c>
      <c r="J26" s="23">
        <v>0.32</v>
      </c>
      <c r="K26" s="24" t="s">
        <v>55</v>
      </c>
      <c r="L26" s="47"/>
      <c r="M26" s="26"/>
      <c r="N26" s="26"/>
      <c r="O26" s="27"/>
      <c r="P26" s="27"/>
      <c r="Q26" s="28"/>
      <c r="R26" s="29"/>
    </row>
    <row r="27" spans="1:18" s="30" customFormat="1" ht="29.25" customHeight="1">
      <c r="A27" s="16" t="s">
        <v>92</v>
      </c>
      <c r="B27" s="18" t="s">
        <v>93</v>
      </c>
      <c r="C27" s="36" t="s">
        <v>14</v>
      </c>
      <c r="D27" s="18" t="s">
        <v>93</v>
      </c>
      <c r="E27" s="51" t="s">
        <v>94</v>
      </c>
      <c r="F27" s="48" t="s">
        <v>16</v>
      </c>
      <c r="G27" s="48">
        <v>1</v>
      </c>
      <c r="H27" s="52">
        <v>24.99</v>
      </c>
      <c r="I27" s="22">
        <v>16.993199999999998</v>
      </c>
      <c r="J27" s="23">
        <v>0.32</v>
      </c>
      <c r="K27" s="24" t="s">
        <v>55</v>
      </c>
      <c r="L27" s="47"/>
      <c r="M27" s="26"/>
      <c r="N27" s="26"/>
      <c r="O27" s="27"/>
      <c r="P27" s="27"/>
      <c r="Q27" s="28"/>
      <c r="R27" s="29"/>
    </row>
    <row r="28" spans="1:18" s="30" customFormat="1" ht="29.25" customHeight="1">
      <c r="A28" s="35" t="s">
        <v>95</v>
      </c>
      <c r="B28" s="36" t="s">
        <v>96</v>
      </c>
      <c r="C28" s="36" t="s">
        <v>14</v>
      </c>
      <c r="D28" s="36" t="s">
        <v>96</v>
      </c>
      <c r="E28" s="50" t="s">
        <v>97</v>
      </c>
      <c r="F28" s="48" t="s">
        <v>16</v>
      </c>
      <c r="G28" s="48">
        <v>1</v>
      </c>
      <c r="H28" s="53">
        <v>139.99</v>
      </c>
      <c r="I28" s="39">
        <v>95.193200000000004</v>
      </c>
      <c r="J28" s="23">
        <v>0.32</v>
      </c>
      <c r="K28" s="24" t="s">
        <v>55</v>
      </c>
      <c r="L28" s="47"/>
      <c r="M28" s="26"/>
      <c r="N28" s="26"/>
      <c r="O28" s="27"/>
      <c r="P28" s="27"/>
      <c r="Q28" s="28"/>
      <c r="R28" s="29"/>
    </row>
    <row r="29" spans="1:18" s="30" customFormat="1" ht="29.25" customHeight="1">
      <c r="A29" s="16" t="s">
        <v>98</v>
      </c>
      <c r="B29" s="18" t="s">
        <v>99</v>
      </c>
      <c r="C29" s="36" t="s">
        <v>14</v>
      </c>
      <c r="D29" s="18" t="s">
        <v>99</v>
      </c>
      <c r="E29" s="45" t="s">
        <v>100</v>
      </c>
      <c r="F29" s="48" t="s">
        <v>16</v>
      </c>
      <c r="G29" s="48">
        <v>1</v>
      </c>
      <c r="H29" s="38">
        <v>260</v>
      </c>
      <c r="I29" s="39">
        <v>176.79999999999998</v>
      </c>
      <c r="J29" s="23">
        <v>0.32</v>
      </c>
      <c r="K29" s="24" t="s">
        <v>101</v>
      </c>
      <c r="L29" s="47"/>
      <c r="M29" s="26"/>
      <c r="N29" s="25"/>
      <c r="O29" s="27"/>
      <c r="P29" s="27"/>
      <c r="Q29" s="28"/>
      <c r="R29" s="29"/>
    </row>
    <row r="30" spans="1:18" s="30" customFormat="1" ht="29.25" customHeight="1">
      <c r="A30" s="16" t="s">
        <v>102</v>
      </c>
      <c r="B30" s="18" t="s">
        <v>103</v>
      </c>
      <c r="C30" s="36" t="s">
        <v>14</v>
      </c>
      <c r="D30" s="18" t="s">
        <v>103</v>
      </c>
      <c r="E30" s="45" t="s">
        <v>58</v>
      </c>
      <c r="F30" s="48" t="s">
        <v>16</v>
      </c>
      <c r="G30" s="48">
        <v>1</v>
      </c>
      <c r="H30" s="21">
        <v>110</v>
      </c>
      <c r="I30" s="22">
        <v>74.8</v>
      </c>
      <c r="J30" s="23">
        <v>0.32</v>
      </c>
      <c r="K30" s="24" t="s">
        <v>101</v>
      </c>
      <c r="L30" s="47"/>
      <c r="M30" s="26"/>
      <c r="N30" s="26"/>
      <c r="O30" s="27"/>
      <c r="P30" s="27"/>
      <c r="Q30" s="28"/>
      <c r="R30" s="29"/>
    </row>
    <row r="31" spans="1:18" s="30" customFormat="1" ht="29.25" customHeight="1">
      <c r="A31" s="16" t="s">
        <v>104</v>
      </c>
      <c r="B31" s="18" t="s">
        <v>105</v>
      </c>
      <c r="C31" s="36" t="s">
        <v>14</v>
      </c>
      <c r="D31" s="18" t="s">
        <v>105</v>
      </c>
      <c r="E31" s="45" t="s">
        <v>106</v>
      </c>
      <c r="F31" s="48" t="s">
        <v>16</v>
      </c>
      <c r="G31" s="48">
        <v>1</v>
      </c>
      <c r="H31" s="21">
        <v>180</v>
      </c>
      <c r="I31" s="22">
        <v>122.39999999999999</v>
      </c>
      <c r="J31" s="23">
        <v>0.32</v>
      </c>
      <c r="K31" s="24" t="s">
        <v>101</v>
      </c>
      <c r="L31" s="47"/>
      <c r="M31" s="26"/>
      <c r="N31" s="26"/>
      <c r="O31" s="27"/>
      <c r="P31" s="27"/>
      <c r="Q31" s="28"/>
      <c r="R31" s="29"/>
    </row>
    <row r="32" spans="1:18" s="30" customFormat="1" ht="29.25" customHeight="1">
      <c r="A32" s="16" t="s">
        <v>107</v>
      </c>
      <c r="B32" s="18" t="s">
        <v>60</v>
      </c>
      <c r="C32" s="36" t="s">
        <v>14</v>
      </c>
      <c r="D32" s="18" t="s">
        <v>60</v>
      </c>
      <c r="E32" s="45" t="s">
        <v>108</v>
      </c>
      <c r="F32" s="48" t="s">
        <v>16</v>
      </c>
      <c r="G32" s="48">
        <v>1</v>
      </c>
      <c r="H32" s="21">
        <v>130</v>
      </c>
      <c r="I32" s="22">
        <v>88.399999999999991</v>
      </c>
      <c r="J32" s="23">
        <v>0.32</v>
      </c>
      <c r="K32" s="24" t="s">
        <v>101</v>
      </c>
      <c r="L32" s="47"/>
      <c r="M32" s="26"/>
      <c r="N32" s="25"/>
      <c r="O32" s="27"/>
      <c r="P32" s="27"/>
      <c r="Q32" s="28"/>
      <c r="R32" s="29"/>
    </row>
    <row r="33" spans="1:18" s="30" customFormat="1" ht="29.25" customHeight="1">
      <c r="A33" s="16" t="s">
        <v>109</v>
      </c>
      <c r="B33" s="18" t="s">
        <v>110</v>
      </c>
      <c r="C33" s="36" t="s">
        <v>14</v>
      </c>
      <c r="D33" s="18" t="s">
        <v>110</v>
      </c>
      <c r="E33" s="45" t="s">
        <v>111</v>
      </c>
      <c r="F33" s="48" t="s">
        <v>16</v>
      </c>
      <c r="G33" s="48">
        <v>1</v>
      </c>
      <c r="H33" s="21">
        <v>200</v>
      </c>
      <c r="I33" s="22">
        <v>136</v>
      </c>
      <c r="J33" s="23">
        <v>0.32</v>
      </c>
      <c r="K33" s="24" t="s">
        <v>101</v>
      </c>
      <c r="L33" s="47"/>
      <c r="M33" s="26"/>
      <c r="N33" s="54"/>
      <c r="O33" s="27"/>
      <c r="P33" s="27"/>
      <c r="Q33" s="28"/>
      <c r="R33" s="29"/>
    </row>
    <row r="34" spans="1:18" s="30" customFormat="1" ht="29.25" customHeight="1">
      <c r="A34" s="16" t="s">
        <v>112</v>
      </c>
      <c r="B34" s="18" t="s">
        <v>113</v>
      </c>
      <c r="C34" s="36" t="s">
        <v>14</v>
      </c>
      <c r="D34" s="18" t="s">
        <v>113</v>
      </c>
      <c r="E34" s="45" t="s">
        <v>114</v>
      </c>
      <c r="F34" s="48" t="s">
        <v>16</v>
      </c>
      <c r="G34" s="48">
        <v>1</v>
      </c>
      <c r="H34" s="21">
        <v>400</v>
      </c>
      <c r="I34" s="22">
        <v>272</v>
      </c>
      <c r="J34" s="23">
        <v>0.32</v>
      </c>
      <c r="K34" s="24" t="s">
        <v>101</v>
      </c>
      <c r="L34" s="47"/>
      <c r="M34" s="26"/>
      <c r="N34" s="25"/>
      <c r="O34" s="27"/>
      <c r="P34" s="27"/>
      <c r="Q34" s="28"/>
      <c r="R34" s="29"/>
    </row>
    <row r="35" spans="1:18" s="30" customFormat="1" ht="29.25" customHeight="1">
      <c r="A35" s="16" t="s">
        <v>115</v>
      </c>
      <c r="B35" s="18" t="s">
        <v>63</v>
      </c>
      <c r="C35" s="36" t="s">
        <v>14</v>
      </c>
      <c r="D35" s="18" t="s">
        <v>63</v>
      </c>
      <c r="E35" s="45" t="s">
        <v>64</v>
      </c>
      <c r="F35" s="48" t="s">
        <v>16</v>
      </c>
      <c r="G35" s="48">
        <v>1</v>
      </c>
      <c r="H35" s="21">
        <v>53</v>
      </c>
      <c r="I35" s="22">
        <v>36.04</v>
      </c>
      <c r="J35" s="23">
        <v>0.32</v>
      </c>
      <c r="K35" s="24" t="s">
        <v>101</v>
      </c>
      <c r="L35" s="47"/>
      <c r="M35" s="26"/>
      <c r="N35" s="26"/>
      <c r="O35" s="27"/>
      <c r="P35" s="27"/>
      <c r="Q35" s="28"/>
      <c r="R35" s="29"/>
    </row>
    <row r="36" spans="1:18" s="30" customFormat="1" ht="29.25" customHeight="1">
      <c r="A36" s="16" t="s">
        <v>116</v>
      </c>
      <c r="B36" s="18" t="s">
        <v>117</v>
      </c>
      <c r="C36" s="36" t="s">
        <v>14</v>
      </c>
      <c r="D36" s="18" t="s">
        <v>117</v>
      </c>
      <c r="E36" s="45" t="s">
        <v>118</v>
      </c>
      <c r="F36" s="48" t="s">
        <v>16</v>
      </c>
      <c r="G36" s="48">
        <v>1</v>
      </c>
      <c r="H36" s="21">
        <v>15</v>
      </c>
      <c r="I36" s="22">
        <v>10.199999999999999</v>
      </c>
      <c r="J36" s="23">
        <v>0.32</v>
      </c>
      <c r="K36" s="24" t="s">
        <v>101</v>
      </c>
      <c r="L36" s="47"/>
      <c r="M36" s="26"/>
      <c r="N36" s="26"/>
      <c r="O36" s="27"/>
      <c r="P36" s="27"/>
      <c r="Q36" s="28"/>
      <c r="R36" s="29"/>
    </row>
    <row r="37" spans="1:18" s="30" customFormat="1" ht="29.25" customHeight="1">
      <c r="A37" s="16" t="s">
        <v>119</v>
      </c>
      <c r="B37" s="18" t="s">
        <v>66</v>
      </c>
      <c r="C37" s="36" t="s">
        <v>14</v>
      </c>
      <c r="D37" s="18" t="s">
        <v>66</v>
      </c>
      <c r="E37" s="45" t="s">
        <v>67</v>
      </c>
      <c r="F37" s="48" t="s">
        <v>16</v>
      </c>
      <c r="G37" s="48">
        <v>1</v>
      </c>
      <c r="H37" s="21">
        <v>40</v>
      </c>
      <c r="I37" s="22">
        <v>27.199999999999996</v>
      </c>
      <c r="J37" s="23">
        <v>0.32</v>
      </c>
      <c r="K37" s="24" t="s">
        <v>101</v>
      </c>
      <c r="L37" s="47"/>
      <c r="M37" s="26"/>
      <c r="N37" s="26"/>
      <c r="O37" s="27"/>
      <c r="P37" s="27"/>
      <c r="Q37" s="28"/>
      <c r="R37" s="29"/>
    </row>
    <row r="38" spans="1:18" s="30" customFormat="1" ht="38.25" customHeight="1">
      <c r="A38" s="16" t="s">
        <v>120</v>
      </c>
      <c r="B38" s="17" t="s">
        <v>121</v>
      </c>
      <c r="C38" s="36" t="s">
        <v>14</v>
      </c>
      <c r="D38" s="17" t="s">
        <v>121</v>
      </c>
      <c r="E38" s="55" t="s">
        <v>122</v>
      </c>
      <c r="F38" s="20" t="s">
        <v>16</v>
      </c>
      <c r="G38" s="20">
        <v>1</v>
      </c>
      <c r="H38" s="56">
        <v>340</v>
      </c>
      <c r="I38" s="56">
        <v>231.2</v>
      </c>
      <c r="J38" s="23">
        <v>0.32</v>
      </c>
      <c r="K38" s="24" t="s">
        <v>123</v>
      </c>
      <c r="L38" s="47"/>
      <c r="M38" s="26"/>
      <c r="N38" s="26"/>
      <c r="O38" s="27"/>
      <c r="P38" s="27"/>
      <c r="Q38" s="28"/>
      <c r="R38" s="29"/>
    </row>
    <row r="39" spans="1:18" s="30" customFormat="1" ht="37.5" customHeight="1">
      <c r="A39" s="16" t="s">
        <v>124</v>
      </c>
      <c r="B39" s="17" t="s">
        <v>125</v>
      </c>
      <c r="C39" s="36" t="s">
        <v>14</v>
      </c>
      <c r="D39" s="17" t="s">
        <v>125</v>
      </c>
      <c r="E39" s="55" t="s">
        <v>126</v>
      </c>
      <c r="F39" s="20" t="s">
        <v>16</v>
      </c>
      <c r="G39" s="20">
        <v>1</v>
      </c>
      <c r="H39" s="22">
        <v>1820</v>
      </c>
      <c r="I39" s="22">
        <v>1237.5999999999999</v>
      </c>
      <c r="J39" s="23">
        <v>0.32</v>
      </c>
      <c r="K39" s="24" t="s">
        <v>123</v>
      </c>
      <c r="L39" s="47"/>
      <c r="M39" s="26"/>
      <c r="N39" s="26"/>
      <c r="O39" s="27"/>
      <c r="P39" s="27"/>
      <c r="Q39" s="28"/>
      <c r="R39" s="29"/>
    </row>
    <row r="40" spans="1:18" s="30" customFormat="1" ht="29.25" customHeight="1">
      <c r="A40" s="16" t="s">
        <v>127</v>
      </c>
      <c r="B40" s="17" t="s">
        <v>128</v>
      </c>
      <c r="C40" s="36" t="s">
        <v>14</v>
      </c>
      <c r="D40" s="17" t="s">
        <v>128</v>
      </c>
      <c r="E40" s="55" t="s">
        <v>129</v>
      </c>
      <c r="F40" s="20" t="s">
        <v>16</v>
      </c>
      <c r="G40" s="20">
        <v>1</v>
      </c>
      <c r="H40" s="22">
        <v>1040</v>
      </c>
      <c r="I40" s="22">
        <v>707.19999999999993</v>
      </c>
      <c r="J40" s="23">
        <v>0.32</v>
      </c>
      <c r="K40" s="24" t="s">
        <v>123</v>
      </c>
      <c r="L40" s="47"/>
      <c r="M40" s="26"/>
      <c r="N40" s="26"/>
      <c r="O40" s="27"/>
      <c r="P40" s="27"/>
      <c r="Q40" s="28"/>
      <c r="R40" s="29"/>
    </row>
    <row r="41" spans="1:18" s="30" customFormat="1" ht="29.25" customHeight="1">
      <c r="A41" s="16" t="s">
        <v>130</v>
      </c>
      <c r="B41" s="17" t="s">
        <v>131</v>
      </c>
      <c r="C41" s="36" t="s">
        <v>14</v>
      </c>
      <c r="D41" s="17" t="s">
        <v>131</v>
      </c>
      <c r="E41" s="57" t="s">
        <v>132</v>
      </c>
      <c r="F41" s="20" t="s">
        <v>16</v>
      </c>
      <c r="G41" s="20">
        <v>1</v>
      </c>
      <c r="H41" s="22">
        <v>2200</v>
      </c>
      <c r="I41" s="22">
        <v>1495.9999999999998</v>
      </c>
      <c r="J41" s="23">
        <v>0.32</v>
      </c>
      <c r="K41" s="24" t="s">
        <v>123</v>
      </c>
      <c r="L41" s="47"/>
      <c r="M41" s="26"/>
      <c r="N41" s="26"/>
      <c r="O41" s="27"/>
      <c r="P41" s="27"/>
      <c r="Q41" s="28"/>
      <c r="R41" s="29"/>
    </row>
    <row r="42" spans="1:18" s="30" customFormat="1" ht="29.25" customHeight="1">
      <c r="A42" s="16" t="s">
        <v>133</v>
      </c>
      <c r="B42" s="17" t="s">
        <v>134</v>
      </c>
      <c r="C42" s="36" t="s">
        <v>14</v>
      </c>
      <c r="D42" s="17" t="s">
        <v>134</v>
      </c>
      <c r="E42" s="55" t="s">
        <v>135</v>
      </c>
      <c r="F42" s="20" t="s">
        <v>16</v>
      </c>
      <c r="G42" s="20">
        <v>1</v>
      </c>
      <c r="H42" s="22">
        <v>370.33</v>
      </c>
      <c r="I42" s="22">
        <v>251.82439999999997</v>
      </c>
      <c r="J42" s="23">
        <v>0.32</v>
      </c>
      <c r="K42" s="24" t="s">
        <v>123</v>
      </c>
      <c r="L42" s="47"/>
      <c r="M42" s="26"/>
      <c r="N42" s="26"/>
      <c r="O42" s="27"/>
      <c r="P42" s="27"/>
      <c r="Q42" s="28"/>
      <c r="R42" s="29"/>
    </row>
    <row r="43" spans="1:18" s="30" customFormat="1" ht="29.25" customHeight="1">
      <c r="A43" s="16" t="s">
        <v>136</v>
      </c>
      <c r="B43" s="17" t="s">
        <v>137</v>
      </c>
      <c r="C43" s="36" t="s">
        <v>14</v>
      </c>
      <c r="D43" s="17" t="s">
        <v>137</v>
      </c>
      <c r="E43" s="55" t="s">
        <v>138</v>
      </c>
      <c r="F43" s="20" t="s">
        <v>16</v>
      </c>
      <c r="G43" s="20">
        <v>1</v>
      </c>
      <c r="H43" s="22">
        <v>729</v>
      </c>
      <c r="I43" s="22">
        <v>495.71999999999997</v>
      </c>
      <c r="J43" s="23">
        <v>0.32</v>
      </c>
      <c r="K43" s="24" t="s">
        <v>123</v>
      </c>
      <c r="L43" s="47"/>
      <c r="M43" s="26"/>
      <c r="N43" s="26"/>
      <c r="O43" s="27"/>
      <c r="P43" s="27"/>
      <c r="Q43" s="28"/>
      <c r="R43" s="29"/>
    </row>
    <row r="44" spans="1:18" s="30" customFormat="1" ht="29.25" customHeight="1">
      <c r="A44" s="16" t="s">
        <v>139</v>
      </c>
      <c r="B44" s="17" t="s">
        <v>140</v>
      </c>
      <c r="C44" s="36" t="s">
        <v>14</v>
      </c>
      <c r="D44" s="17" t="s">
        <v>140</v>
      </c>
      <c r="E44" s="57" t="s">
        <v>141</v>
      </c>
      <c r="F44" s="20" t="s">
        <v>16</v>
      </c>
      <c r="G44" s="20">
        <v>1</v>
      </c>
      <c r="H44" s="22">
        <v>477</v>
      </c>
      <c r="I44" s="22">
        <v>324.35999999999996</v>
      </c>
      <c r="J44" s="58">
        <v>0.32</v>
      </c>
      <c r="K44" s="59" t="s">
        <v>123</v>
      </c>
      <c r="L44" s="47"/>
      <c r="M44" s="26"/>
      <c r="N44" s="26"/>
      <c r="O44" s="27"/>
      <c r="P44" s="27"/>
      <c r="Q44" s="28"/>
      <c r="R44" s="29"/>
    </row>
    <row r="45" spans="1:18" s="30" customFormat="1" ht="29.25" customHeight="1">
      <c r="A45" s="16" t="s">
        <v>142</v>
      </c>
      <c r="B45" s="17" t="s">
        <v>143</v>
      </c>
      <c r="C45" s="18" t="s">
        <v>14</v>
      </c>
      <c r="D45" s="17" t="s">
        <v>143</v>
      </c>
      <c r="E45" s="57" t="s">
        <v>144</v>
      </c>
      <c r="F45" s="20" t="s">
        <v>16</v>
      </c>
      <c r="G45" s="20">
        <v>1</v>
      </c>
      <c r="H45" s="22">
        <v>810.33</v>
      </c>
      <c r="I45" s="22">
        <v>551.02440000000001</v>
      </c>
      <c r="J45" s="58">
        <v>0.32</v>
      </c>
      <c r="K45" s="59" t="s">
        <v>123</v>
      </c>
      <c r="L45" s="47"/>
      <c r="M45" s="26"/>
      <c r="N45" s="26"/>
      <c r="O45" s="27"/>
      <c r="P45" s="27"/>
      <c r="Q45" s="28"/>
      <c r="R45" s="29"/>
    </row>
    <row r="46" spans="1:18" s="30" customFormat="1" ht="29.25" customHeight="1">
      <c r="A46" s="16" t="s">
        <v>145</v>
      </c>
      <c r="B46" s="18" t="s">
        <v>146</v>
      </c>
      <c r="C46" s="36" t="s">
        <v>14</v>
      </c>
      <c r="D46" s="18" t="s">
        <v>146</v>
      </c>
      <c r="E46" s="33" t="s">
        <v>147</v>
      </c>
      <c r="F46" s="20" t="s">
        <v>16</v>
      </c>
      <c r="G46" s="20">
        <v>1</v>
      </c>
      <c r="H46" s="21">
        <v>450</v>
      </c>
      <c r="I46" s="22">
        <v>306</v>
      </c>
      <c r="J46" s="58">
        <v>0.32</v>
      </c>
      <c r="K46" s="59" t="s">
        <v>123</v>
      </c>
      <c r="L46" s="47"/>
      <c r="M46" s="26"/>
      <c r="N46" s="26"/>
      <c r="O46" s="27"/>
      <c r="P46" s="27"/>
      <c r="Q46" s="28"/>
      <c r="R46" s="29"/>
    </row>
    <row r="47" spans="1:18" s="30" customFormat="1" ht="29.25" customHeight="1">
      <c r="A47" s="16" t="s">
        <v>148</v>
      </c>
      <c r="B47" s="18" t="s">
        <v>149</v>
      </c>
      <c r="C47" s="36" t="s">
        <v>14</v>
      </c>
      <c r="D47" s="18" t="s">
        <v>149</v>
      </c>
      <c r="E47" s="33" t="s">
        <v>150</v>
      </c>
      <c r="F47" s="20" t="s">
        <v>16</v>
      </c>
      <c r="G47" s="20">
        <v>1</v>
      </c>
      <c r="H47" s="21">
        <v>49</v>
      </c>
      <c r="I47" s="22">
        <v>33.32</v>
      </c>
      <c r="J47" s="58">
        <v>0.32</v>
      </c>
      <c r="K47" s="59" t="s">
        <v>123</v>
      </c>
      <c r="L47" s="47"/>
      <c r="M47" s="26"/>
      <c r="N47" s="26"/>
      <c r="O47" s="27"/>
      <c r="P47" s="27"/>
      <c r="Q47" s="28"/>
      <c r="R47" s="29"/>
    </row>
    <row r="48" spans="1:18" s="30" customFormat="1" ht="29.25" customHeight="1">
      <c r="A48" s="16" t="s">
        <v>151</v>
      </c>
      <c r="B48" s="18" t="s">
        <v>152</v>
      </c>
      <c r="C48" s="36" t="s">
        <v>14</v>
      </c>
      <c r="D48" s="18" t="s">
        <v>152</v>
      </c>
      <c r="E48" s="33" t="s">
        <v>153</v>
      </c>
      <c r="F48" s="20" t="s">
        <v>16</v>
      </c>
      <c r="G48" s="20">
        <v>1</v>
      </c>
      <c r="H48" s="21">
        <v>30</v>
      </c>
      <c r="I48" s="22">
        <v>20.399999999999999</v>
      </c>
      <c r="J48" s="58">
        <v>0.32</v>
      </c>
      <c r="K48" s="59" t="s">
        <v>123</v>
      </c>
      <c r="L48" s="47"/>
      <c r="M48" s="26"/>
      <c r="N48" s="26"/>
      <c r="O48" s="27"/>
      <c r="P48" s="27"/>
      <c r="Q48" s="28"/>
      <c r="R48" s="29"/>
    </row>
    <row r="49" spans="1:18" s="30" customFormat="1" ht="29.25" customHeight="1">
      <c r="A49" s="16" t="s">
        <v>154</v>
      </c>
      <c r="B49" s="18" t="s">
        <v>155</v>
      </c>
      <c r="C49" s="36" t="s">
        <v>14</v>
      </c>
      <c r="D49" s="18" t="s">
        <v>155</v>
      </c>
      <c r="E49" s="33" t="s">
        <v>156</v>
      </c>
      <c r="F49" s="20" t="s">
        <v>16</v>
      </c>
      <c r="G49" s="20">
        <v>1</v>
      </c>
      <c r="H49" s="21">
        <v>59.99</v>
      </c>
      <c r="I49" s="22">
        <v>40.793199999999999</v>
      </c>
      <c r="J49" s="58">
        <v>0.32</v>
      </c>
      <c r="K49" s="59" t="s">
        <v>157</v>
      </c>
      <c r="L49" s="47"/>
      <c r="M49" s="26"/>
      <c r="N49" s="26"/>
      <c r="O49" s="27"/>
      <c r="P49" s="27"/>
      <c r="Q49" s="28"/>
      <c r="R49" s="29"/>
    </row>
    <row r="50" spans="1:18" s="30" customFormat="1" ht="29.25" customHeight="1">
      <c r="A50" s="35">
        <v>1047</v>
      </c>
      <c r="B50" s="36" t="s">
        <v>158</v>
      </c>
      <c r="C50" s="36" t="s">
        <v>14</v>
      </c>
      <c r="D50" s="36" t="s">
        <v>159</v>
      </c>
      <c r="E50" s="37" t="s">
        <v>160</v>
      </c>
      <c r="F50" s="48" t="s">
        <v>16</v>
      </c>
      <c r="G50" s="48">
        <v>1</v>
      </c>
      <c r="H50" s="38">
        <v>10.99</v>
      </c>
      <c r="I50" s="39">
        <f t="shared" ref="I50" si="1">+H50*(1-J50)</f>
        <v>7.4731999999999994</v>
      </c>
      <c r="J50" s="23">
        <v>0.32</v>
      </c>
      <c r="K50" s="24" t="s">
        <v>157</v>
      </c>
      <c r="L50" s="47"/>
      <c r="M50" s="26"/>
      <c r="N50" s="26"/>
      <c r="O50" s="27"/>
      <c r="P50" s="27"/>
      <c r="Q50" s="28"/>
      <c r="R50" s="29"/>
    </row>
    <row r="51" spans="1:18" s="30" customFormat="1" ht="29.25" customHeight="1">
      <c r="A51" s="16" t="s">
        <v>161</v>
      </c>
      <c r="B51" s="36" t="s">
        <v>162</v>
      </c>
      <c r="C51" s="36" t="s">
        <v>14</v>
      </c>
      <c r="D51" s="36" t="s">
        <v>162</v>
      </c>
      <c r="E51" s="60" t="s">
        <v>163</v>
      </c>
      <c r="F51" s="48" t="s">
        <v>16</v>
      </c>
      <c r="G51" s="48">
        <v>1</v>
      </c>
      <c r="H51" s="52">
        <v>27.55</v>
      </c>
      <c r="I51" s="22">
        <v>18.733999999999998</v>
      </c>
      <c r="J51" s="23">
        <v>0.32</v>
      </c>
      <c r="K51" s="24" t="s">
        <v>157</v>
      </c>
      <c r="L51" s="47"/>
      <c r="M51" s="26"/>
      <c r="N51" s="26"/>
      <c r="O51" s="27"/>
      <c r="P51" s="27"/>
      <c r="Q51" s="28"/>
      <c r="R51" s="29"/>
    </row>
    <row r="52" spans="1:18" s="30" customFormat="1" ht="37.5" customHeight="1">
      <c r="A52" s="16" t="s">
        <v>164</v>
      </c>
      <c r="B52" s="18" t="s">
        <v>165</v>
      </c>
      <c r="C52" s="36" t="s">
        <v>14</v>
      </c>
      <c r="D52" s="18" t="s">
        <v>165</v>
      </c>
      <c r="E52" s="45" t="s">
        <v>166</v>
      </c>
      <c r="F52" s="48" t="s">
        <v>16</v>
      </c>
      <c r="G52" s="48">
        <v>1</v>
      </c>
      <c r="H52" s="21">
        <v>235</v>
      </c>
      <c r="I52" s="22">
        <v>159.79999999999998</v>
      </c>
      <c r="J52" s="23">
        <v>0.32</v>
      </c>
      <c r="K52" s="24" t="s">
        <v>167</v>
      </c>
      <c r="L52" s="61"/>
      <c r="M52" s="26"/>
      <c r="N52" s="26"/>
      <c r="O52" s="27"/>
      <c r="P52" s="27"/>
      <c r="Q52" s="28"/>
      <c r="R52" s="29"/>
    </row>
    <row r="53" spans="1:18" s="30" customFormat="1" ht="32.25" customHeight="1">
      <c r="A53" s="16" t="s">
        <v>168</v>
      </c>
      <c r="B53" s="18" t="s">
        <v>169</v>
      </c>
      <c r="C53" s="36" t="s">
        <v>14</v>
      </c>
      <c r="D53" s="18" t="s">
        <v>169</v>
      </c>
      <c r="E53" s="45" t="s">
        <v>170</v>
      </c>
      <c r="F53" s="48" t="s">
        <v>16</v>
      </c>
      <c r="G53" s="48">
        <v>1</v>
      </c>
      <c r="H53" s="21">
        <v>340</v>
      </c>
      <c r="I53" s="22">
        <v>231.2</v>
      </c>
      <c r="J53" s="23">
        <v>0.32</v>
      </c>
      <c r="K53" s="24" t="s">
        <v>167</v>
      </c>
      <c r="L53" s="61"/>
      <c r="M53" s="26"/>
      <c r="N53" s="26"/>
      <c r="O53" s="27"/>
      <c r="P53" s="27"/>
      <c r="Q53" s="28"/>
      <c r="R53" s="29"/>
    </row>
    <row r="54" spans="1:18" s="30" customFormat="1" ht="29.25" customHeight="1">
      <c r="A54" s="16" t="s">
        <v>171</v>
      </c>
      <c r="B54" s="18" t="s">
        <v>172</v>
      </c>
      <c r="C54" s="36" t="s">
        <v>14</v>
      </c>
      <c r="D54" s="18" t="s">
        <v>172</v>
      </c>
      <c r="E54" s="45" t="s">
        <v>173</v>
      </c>
      <c r="F54" s="48" t="s">
        <v>16</v>
      </c>
      <c r="G54" s="48">
        <v>1</v>
      </c>
      <c r="H54" s="38">
        <v>130</v>
      </c>
      <c r="I54" s="39">
        <v>88.399999999999991</v>
      </c>
      <c r="J54" s="23">
        <v>0.32</v>
      </c>
      <c r="K54" s="24" t="s">
        <v>167</v>
      </c>
      <c r="L54" s="61"/>
      <c r="M54" s="26"/>
      <c r="N54" s="26"/>
      <c r="O54" s="27"/>
      <c r="P54" s="27"/>
      <c r="Q54" s="28"/>
      <c r="R54" s="29"/>
    </row>
    <row r="55" spans="1:18" s="30" customFormat="1" ht="29.25" customHeight="1">
      <c r="A55" s="16" t="s">
        <v>174</v>
      </c>
      <c r="B55" s="18" t="s">
        <v>175</v>
      </c>
      <c r="C55" s="36" t="s">
        <v>14</v>
      </c>
      <c r="D55" s="18" t="s">
        <v>176</v>
      </c>
      <c r="E55" s="45" t="s">
        <v>177</v>
      </c>
      <c r="F55" s="48" t="s">
        <v>16</v>
      </c>
      <c r="G55" s="48">
        <v>1</v>
      </c>
      <c r="H55" s="21">
        <v>200</v>
      </c>
      <c r="I55" s="22">
        <v>136</v>
      </c>
      <c r="J55" s="23">
        <v>0.32</v>
      </c>
      <c r="K55" s="24" t="s">
        <v>167</v>
      </c>
      <c r="L55" s="47"/>
      <c r="M55" s="26"/>
      <c r="N55" s="26"/>
      <c r="O55" s="27"/>
      <c r="P55" s="27"/>
      <c r="Q55" s="28"/>
      <c r="R55" s="29"/>
    </row>
    <row r="56" spans="1:18" s="30" customFormat="1" ht="29.25" customHeight="1">
      <c r="A56" s="16" t="s">
        <v>178</v>
      </c>
      <c r="B56" s="18" t="s">
        <v>179</v>
      </c>
      <c r="C56" s="36" t="s">
        <v>14</v>
      </c>
      <c r="D56" s="18" t="s">
        <v>179</v>
      </c>
      <c r="E56" s="45" t="s">
        <v>180</v>
      </c>
      <c r="F56" s="48" t="s">
        <v>16</v>
      </c>
      <c r="G56" s="48">
        <v>1</v>
      </c>
      <c r="H56" s="21">
        <v>40</v>
      </c>
      <c r="I56" s="22">
        <v>27.199999999999996</v>
      </c>
      <c r="J56" s="23">
        <v>0.32</v>
      </c>
      <c r="K56" s="24" t="s">
        <v>167</v>
      </c>
      <c r="L56" s="47"/>
      <c r="M56" s="26"/>
      <c r="N56" s="26"/>
      <c r="O56" s="27"/>
      <c r="P56" s="27"/>
      <c r="Q56" s="28"/>
      <c r="R56" s="29"/>
    </row>
    <row r="57" spans="1:18" s="30" customFormat="1" ht="29.25" customHeight="1">
      <c r="A57" s="16" t="s">
        <v>181</v>
      </c>
      <c r="B57" s="18" t="s">
        <v>182</v>
      </c>
      <c r="C57" s="36" t="s">
        <v>14</v>
      </c>
      <c r="D57" s="18" t="s">
        <v>182</v>
      </c>
      <c r="E57" s="45" t="s">
        <v>67</v>
      </c>
      <c r="F57" s="48" t="s">
        <v>16</v>
      </c>
      <c r="G57" s="48">
        <v>1</v>
      </c>
      <c r="H57" s="21">
        <v>40</v>
      </c>
      <c r="I57" s="22">
        <v>27.199999999999996</v>
      </c>
      <c r="J57" s="23">
        <v>0.32</v>
      </c>
      <c r="K57" s="24" t="s">
        <v>167</v>
      </c>
      <c r="L57" s="47"/>
      <c r="M57" s="26"/>
      <c r="N57" s="26"/>
      <c r="O57" s="27"/>
      <c r="P57" s="27"/>
      <c r="Q57" s="28"/>
      <c r="R57" s="29"/>
    </row>
    <row r="58" spans="1:18" s="30" customFormat="1" ht="31.5" customHeight="1">
      <c r="A58" s="35" t="s">
        <v>183</v>
      </c>
      <c r="B58" s="36" t="s">
        <v>90</v>
      </c>
      <c r="C58" s="36" t="s">
        <v>14</v>
      </c>
      <c r="D58" s="36" t="s">
        <v>90</v>
      </c>
      <c r="E58" s="37" t="s">
        <v>184</v>
      </c>
      <c r="F58" s="48" t="s">
        <v>16</v>
      </c>
      <c r="G58" s="48">
        <v>1</v>
      </c>
      <c r="H58" s="38">
        <v>12.99</v>
      </c>
      <c r="I58" s="39">
        <v>8.8331999999999997</v>
      </c>
      <c r="J58" s="23">
        <v>0.32</v>
      </c>
      <c r="K58" s="24" t="s">
        <v>185</v>
      </c>
      <c r="L58" s="47"/>
      <c r="M58" s="26"/>
      <c r="N58" s="26"/>
      <c r="O58" s="27"/>
      <c r="P58" s="27"/>
      <c r="Q58" s="28"/>
      <c r="R58" s="29"/>
    </row>
    <row r="59" spans="1:18" s="30" customFormat="1" ht="31.5" customHeight="1">
      <c r="A59" s="16" t="s">
        <v>186</v>
      </c>
      <c r="B59" s="18" t="s">
        <v>187</v>
      </c>
      <c r="C59" s="36" t="s">
        <v>14</v>
      </c>
      <c r="D59" s="18" t="s">
        <v>187</v>
      </c>
      <c r="E59" s="37" t="s">
        <v>188</v>
      </c>
      <c r="F59" s="48" t="s">
        <v>16</v>
      </c>
      <c r="G59" s="48">
        <v>1</v>
      </c>
      <c r="H59" s="21">
        <v>15.99</v>
      </c>
      <c r="I59" s="22">
        <v>10.873199999999999</v>
      </c>
      <c r="J59" s="23">
        <v>0.32</v>
      </c>
      <c r="K59" s="24" t="s">
        <v>185</v>
      </c>
      <c r="L59" s="47"/>
      <c r="M59" s="26"/>
      <c r="N59" s="26"/>
      <c r="O59" s="27"/>
      <c r="P59" s="27"/>
      <c r="Q59" s="28"/>
      <c r="R59" s="29"/>
    </row>
    <row r="60" spans="1:18" s="43" customFormat="1" ht="31.5" customHeight="1">
      <c r="A60" s="16" t="s">
        <v>189</v>
      </c>
      <c r="B60" s="62" t="s">
        <v>190</v>
      </c>
      <c r="C60" s="36" t="s">
        <v>14</v>
      </c>
      <c r="D60" s="63" t="s">
        <v>190</v>
      </c>
      <c r="E60" s="64" t="s">
        <v>191</v>
      </c>
      <c r="F60" s="48" t="s">
        <v>16</v>
      </c>
      <c r="G60" s="48">
        <v>1</v>
      </c>
      <c r="H60" s="21">
        <v>92.86</v>
      </c>
      <c r="I60" s="22">
        <v>63.144799999999996</v>
      </c>
      <c r="J60" s="23">
        <v>0.32</v>
      </c>
      <c r="K60" s="24" t="s">
        <v>192</v>
      </c>
      <c r="L60" s="7"/>
      <c r="M60" s="41"/>
      <c r="N60" s="41"/>
      <c r="O60" s="65"/>
      <c r="P60" s="65"/>
      <c r="Q60" s="41"/>
      <c r="R60" s="42"/>
    </row>
    <row r="61" spans="1:18" s="43" customFormat="1" ht="31.5" customHeight="1">
      <c r="A61" s="16" t="s">
        <v>193</v>
      </c>
      <c r="B61" s="62" t="s">
        <v>194</v>
      </c>
      <c r="C61" s="36" t="s">
        <v>14</v>
      </c>
      <c r="D61" s="63" t="s">
        <v>194</v>
      </c>
      <c r="E61" s="64" t="s">
        <v>195</v>
      </c>
      <c r="F61" s="48" t="s">
        <v>16</v>
      </c>
      <c r="G61" s="48">
        <v>1</v>
      </c>
      <c r="H61" s="21">
        <v>28.57</v>
      </c>
      <c r="I61" s="22">
        <v>19.427599999999998</v>
      </c>
      <c r="J61" s="23">
        <v>0.32</v>
      </c>
      <c r="K61" s="24" t="s">
        <v>192</v>
      </c>
      <c r="L61" s="7"/>
      <c r="M61" s="41"/>
      <c r="N61" s="41"/>
      <c r="O61" s="65"/>
      <c r="P61" s="65"/>
      <c r="Q61" s="41"/>
      <c r="R61" s="42"/>
    </row>
    <row r="62" spans="1:18" s="43" customFormat="1" ht="31.5" customHeight="1">
      <c r="A62" s="16" t="s">
        <v>196</v>
      </c>
      <c r="B62" s="62" t="s">
        <v>197</v>
      </c>
      <c r="C62" s="36" t="s">
        <v>14</v>
      </c>
      <c r="D62" s="63" t="s">
        <v>197</v>
      </c>
      <c r="E62" s="64" t="s">
        <v>198</v>
      </c>
      <c r="F62" s="48" t="s">
        <v>16</v>
      </c>
      <c r="G62" s="48">
        <v>1</v>
      </c>
      <c r="H62" s="21">
        <v>35.71</v>
      </c>
      <c r="I62" s="22">
        <v>24.282799999999998</v>
      </c>
      <c r="J62" s="23">
        <v>0.32</v>
      </c>
      <c r="K62" s="24" t="s">
        <v>192</v>
      </c>
      <c r="L62" s="7"/>
      <c r="M62" s="41"/>
      <c r="N62" s="41"/>
      <c r="O62" s="65"/>
      <c r="P62" s="65"/>
      <c r="Q62" s="41"/>
      <c r="R62" s="42"/>
    </row>
    <row r="63" spans="1:18" s="43" customFormat="1" ht="31.5" customHeight="1">
      <c r="A63" s="16" t="s">
        <v>199</v>
      </c>
      <c r="B63" s="62" t="s">
        <v>200</v>
      </c>
      <c r="C63" s="36" t="s">
        <v>14</v>
      </c>
      <c r="D63" s="63" t="s">
        <v>200</v>
      </c>
      <c r="E63" s="64" t="s">
        <v>201</v>
      </c>
      <c r="F63" s="48" t="s">
        <v>16</v>
      </c>
      <c r="G63" s="48">
        <v>1</v>
      </c>
      <c r="H63" s="38">
        <v>169.99</v>
      </c>
      <c r="I63" s="39">
        <v>115.5932</v>
      </c>
      <c r="J63" s="23">
        <v>0.32</v>
      </c>
      <c r="K63" s="24" t="s">
        <v>192</v>
      </c>
      <c r="L63" s="7"/>
      <c r="M63" s="41"/>
      <c r="N63" s="41"/>
      <c r="O63" s="65"/>
      <c r="P63" s="65"/>
      <c r="Q63" s="41"/>
      <c r="R63" s="42"/>
    </row>
    <row r="64" spans="1:18" s="43" customFormat="1" ht="31.5" customHeight="1">
      <c r="A64" s="16" t="s">
        <v>202</v>
      </c>
      <c r="B64" s="62" t="s">
        <v>203</v>
      </c>
      <c r="C64" s="36" t="s">
        <v>14</v>
      </c>
      <c r="D64" s="63" t="s">
        <v>203</v>
      </c>
      <c r="E64" s="64" t="s">
        <v>204</v>
      </c>
      <c r="F64" s="48" t="s">
        <v>16</v>
      </c>
      <c r="G64" s="48">
        <v>1</v>
      </c>
      <c r="H64" s="21">
        <v>121.43</v>
      </c>
      <c r="I64" s="22">
        <v>82.572400000000002</v>
      </c>
      <c r="J64" s="23">
        <v>0.32</v>
      </c>
      <c r="K64" s="24" t="s">
        <v>192</v>
      </c>
      <c r="L64" s="7"/>
      <c r="M64" s="41"/>
      <c r="N64" s="41"/>
      <c r="O64" s="65"/>
      <c r="P64" s="65"/>
      <c r="Q64" s="41"/>
      <c r="R64" s="42"/>
    </row>
    <row r="65" spans="1:18" s="43" customFormat="1" ht="31.5" customHeight="1">
      <c r="A65" s="16" t="s">
        <v>205</v>
      </c>
      <c r="B65" s="62" t="s">
        <v>206</v>
      </c>
      <c r="C65" s="36" t="s">
        <v>14</v>
      </c>
      <c r="D65" s="63" t="s">
        <v>206</v>
      </c>
      <c r="E65" s="64" t="s">
        <v>207</v>
      </c>
      <c r="F65" s="48" t="s">
        <v>16</v>
      </c>
      <c r="G65" s="48">
        <v>1</v>
      </c>
      <c r="H65" s="21">
        <v>13</v>
      </c>
      <c r="I65" s="22">
        <v>8.84</v>
      </c>
      <c r="J65" s="23">
        <v>0.32</v>
      </c>
      <c r="K65" s="24" t="s">
        <v>192</v>
      </c>
      <c r="L65" s="7"/>
      <c r="M65" s="41"/>
      <c r="N65" s="41"/>
      <c r="O65" s="65"/>
      <c r="P65" s="65"/>
      <c r="Q65" s="41"/>
      <c r="R65" s="42"/>
    </row>
    <row r="66" spans="1:18" s="43" customFormat="1" ht="31.5" customHeight="1">
      <c r="A66" s="16">
        <v>1065</v>
      </c>
      <c r="B66" s="18" t="s">
        <v>208</v>
      </c>
      <c r="C66" s="18" t="s">
        <v>14</v>
      </c>
      <c r="D66" s="18" t="s">
        <v>208</v>
      </c>
      <c r="E66" s="66" t="s">
        <v>209</v>
      </c>
      <c r="F66" s="49" t="s">
        <v>16</v>
      </c>
      <c r="G66" s="49">
        <v>1</v>
      </c>
      <c r="H66" s="67">
        <v>340</v>
      </c>
      <c r="I66" s="22">
        <v>231.2</v>
      </c>
      <c r="J66" s="68">
        <v>0.32</v>
      </c>
      <c r="K66" s="69" t="s">
        <v>210</v>
      </c>
      <c r="L66" s="7"/>
      <c r="M66" s="41"/>
      <c r="N66" s="41"/>
      <c r="O66" s="65"/>
      <c r="P66" s="65"/>
      <c r="Q66" s="41"/>
      <c r="R66" s="42"/>
    </row>
    <row r="67" spans="1:18" s="43" customFormat="1" ht="31.5" customHeight="1">
      <c r="A67" s="16">
        <v>1066</v>
      </c>
      <c r="B67" s="18" t="s">
        <v>211</v>
      </c>
      <c r="C67" s="18" t="s">
        <v>14</v>
      </c>
      <c r="D67" s="18" t="s">
        <v>211</v>
      </c>
      <c r="E67" s="66" t="s">
        <v>212</v>
      </c>
      <c r="F67" s="49" t="s">
        <v>16</v>
      </c>
      <c r="G67" s="49">
        <v>1</v>
      </c>
      <c r="H67" s="67">
        <v>260</v>
      </c>
      <c r="I67" s="22">
        <v>176.79999999999998</v>
      </c>
      <c r="J67" s="68">
        <v>0.32</v>
      </c>
      <c r="K67" s="69" t="s">
        <v>210</v>
      </c>
      <c r="L67" s="7"/>
      <c r="M67" s="41"/>
      <c r="N67" s="41"/>
      <c r="O67" s="65"/>
      <c r="P67" s="65"/>
      <c r="Q67" s="41"/>
      <c r="R67" s="42"/>
    </row>
    <row r="68" spans="1:18" s="43" customFormat="1" ht="31.5" customHeight="1">
      <c r="A68" s="16">
        <v>1067</v>
      </c>
      <c r="B68" s="18" t="s">
        <v>213</v>
      </c>
      <c r="C68" s="18" t="s">
        <v>14</v>
      </c>
      <c r="D68" s="18" t="s">
        <v>213</v>
      </c>
      <c r="E68" s="66" t="s">
        <v>214</v>
      </c>
      <c r="F68" s="49" t="s">
        <v>16</v>
      </c>
      <c r="G68" s="49">
        <v>1</v>
      </c>
      <c r="H68" s="67">
        <v>130</v>
      </c>
      <c r="I68" s="22">
        <v>88.399999999999991</v>
      </c>
      <c r="J68" s="68">
        <v>0.32</v>
      </c>
      <c r="K68" s="69" t="s">
        <v>210</v>
      </c>
      <c r="L68" s="7"/>
      <c r="M68" s="41"/>
      <c r="N68" s="41"/>
      <c r="O68" s="65"/>
      <c r="P68" s="65"/>
      <c r="Q68" s="41"/>
      <c r="R68" s="42"/>
    </row>
    <row r="69" spans="1:18" s="43" customFormat="1" ht="28.5">
      <c r="A69" s="16">
        <v>1068</v>
      </c>
      <c r="B69" s="18" t="s">
        <v>215</v>
      </c>
      <c r="C69" s="18" t="s">
        <v>14</v>
      </c>
      <c r="D69" s="18" t="s">
        <v>215</v>
      </c>
      <c r="E69" s="66" t="s">
        <v>216</v>
      </c>
      <c r="F69" s="49" t="s">
        <v>16</v>
      </c>
      <c r="G69" s="49">
        <v>1</v>
      </c>
      <c r="H69" s="67">
        <v>200</v>
      </c>
      <c r="I69" s="22">
        <v>136</v>
      </c>
      <c r="J69" s="68">
        <v>0.32</v>
      </c>
      <c r="K69" s="69" t="s">
        <v>210</v>
      </c>
      <c r="L69" s="7"/>
      <c r="M69" s="41"/>
      <c r="N69" s="41"/>
      <c r="O69" s="65"/>
      <c r="P69" s="65"/>
      <c r="Q69" s="41"/>
      <c r="R69" s="42"/>
    </row>
    <row r="70" spans="1:18" s="43" customFormat="1" ht="28.5">
      <c r="A70" s="16">
        <v>1069</v>
      </c>
      <c r="B70" s="18" t="s">
        <v>217</v>
      </c>
      <c r="C70" s="18" t="s">
        <v>14</v>
      </c>
      <c r="D70" s="18" t="s">
        <v>217</v>
      </c>
      <c r="E70" s="66" t="s">
        <v>218</v>
      </c>
      <c r="F70" s="49" t="s">
        <v>16</v>
      </c>
      <c r="G70" s="49">
        <v>1</v>
      </c>
      <c r="H70" s="67">
        <v>340</v>
      </c>
      <c r="I70" s="22">
        <v>231.2</v>
      </c>
      <c r="J70" s="68">
        <v>0.32</v>
      </c>
      <c r="K70" s="69" t="s">
        <v>55</v>
      </c>
      <c r="L70" s="7"/>
      <c r="M70" s="41"/>
      <c r="N70" s="41"/>
      <c r="O70" s="65"/>
      <c r="P70" s="65"/>
      <c r="Q70" s="41"/>
      <c r="R70" s="42"/>
    </row>
    <row r="71" spans="1:18" s="43" customFormat="1" ht="28.5">
      <c r="A71" s="16">
        <v>1070</v>
      </c>
      <c r="B71" s="18" t="s">
        <v>99</v>
      </c>
      <c r="C71" s="18" t="s">
        <v>14</v>
      </c>
      <c r="D71" s="18" t="s">
        <v>99</v>
      </c>
      <c r="E71" s="66" t="s">
        <v>219</v>
      </c>
      <c r="F71" s="49" t="s">
        <v>16</v>
      </c>
      <c r="G71" s="49">
        <v>1</v>
      </c>
      <c r="H71" s="67">
        <v>260</v>
      </c>
      <c r="I71" s="22">
        <v>176.79999999999998</v>
      </c>
      <c r="J71" s="68">
        <v>0.32</v>
      </c>
      <c r="K71" s="69" t="s">
        <v>55</v>
      </c>
      <c r="L71" s="7"/>
      <c r="M71" s="41"/>
      <c r="N71" s="41"/>
      <c r="O71" s="65"/>
      <c r="P71" s="65"/>
      <c r="Q71" s="41"/>
      <c r="R71" s="42"/>
    </row>
    <row r="72" spans="1:18" s="43" customFormat="1" ht="28.5">
      <c r="A72" s="16">
        <v>1071</v>
      </c>
      <c r="B72" s="18" t="s">
        <v>220</v>
      </c>
      <c r="C72" s="18" t="s">
        <v>14</v>
      </c>
      <c r="D72" s="18" t="s">
        <v>221</v>
      </c>
      <c r="E72" s="66" t="s">
        <v>222</v>
      </c>
      <c r="F72" s="49" t="s">
        <v>16</v>
      </c>
      <c r="G72" s="49">
        <v>1</v>
      </c>
      <c r="H72" s="67">
        <v>200</v>
      </c>
      <c r="I72" s="22">
        <v>136</v>
      </c>
      <c r="J72" s="68">
        <v>0.32</v>
      </c>
      <c r="K72" s="69" t="s">
        <v>55</v>
      </c>
      <c r="L72" s="7"/>
      <c r="M72" s="41"/>
      <c r="N72" s="41"/>
      <c r="O72" s="65"/>
      <c r="P72" s="65"/>
      <c r="Q72" s="41"/>
      <c r="R72" s="42"/>
    </row>
    <row r="73" spans="1:18" s="43" customFormat="1" ht="28.5">
      <c r="A73" s="16">
        <v>1072</v>
      </c>
      <c r="B73" s="18" t="s">
        <v>223</v>
      </c>
      <c r="C73" s="18" t="s">
        <v>14</v>
      </c>
      <c r="D73" s="18" t="s">
        <v>223</v>
      </c>
      <c r="E73" s="66" t="s">
        <v>224</v>
      </c>
      <c r="F73" s="49" t="s">
        <v>16</v>
      </c>
      <c r="G73" s="49">
        <v>1</v>
      </c>
      <c r="H73" s="67">
        <v>400</v>
      </c>
      <c r="I73" s="22">
        <v>272</v>
      </c>
      <c r="J73" s="68">
        <v>0.32</v>
      </c>
      <c r="K73" s="69" t="s">
        <v>55</v>
      </c>
      <c r="L73" s="7"/>
      <c r="M73" s="41"/>
      <c r="N73" s="41"/>
      <c r="O73" s="65"/>
      <c r="P73" s="65"/>
      <c r="Q73" s="41"/>
      <c r="R73" s="42"/>
    </row>
    <row r="74" spans="1:18" s="43" customFormat="1" ht="28.5">
      <c r="A74" s="16">
        <v>1073</v>
      </c>
      <c r="B74" s="18" t="s">
        <v>225</v>
      </c>
      <c r="C74" s="18" t="s">
        <v>14</v>
      </c>
      <c r="D74" s="18" t="s">
        <v>225</v>
      </c>
      <c r="E74" s="66" t="s">
        <v>226</v>
      </c>
      <c r="F74" s="49" t="s">
        <v>16</v>
      </c>
      <c r="G74" s="49">
        <v>1</v>
      </c>
      <c r="H74" s="67">
        <v>180</v>
      </c>
      <c r="I74" s="22">
        <v>122.39999999999999</v>
      </c>
      <c r="J74" s="68">
        <v>0.32</v>
      </c>
      <c r="K74" s="69" t="s">
        <v>55</v>
      </c>
      <c r="L74" s="7"/>
      <c r="M74" s="41"/>
      <c r="N74" s="41"/>
      <c r="O74" s="65"/>
      <c r="P74" s="65"/>
      <c r="Q74" s="41"/>
      <c r="R74" s="42"/>
    </row>
    <row r="75" spans="1:18" s="43" customFormat="1" ht="28.5">
      <c r="A75" s="16">
        <v>1074</v>
      </c>
      <c r="B75" s="18" t="s">
        <v>57</v>
      </c>
      <c r="C75" s="18" t="s">
        <v>14</v>
      </c>
      <c r="D75" s="18" t="s">
        <v>57</v>
      </c>
      <c r="E75" s="66" t="s">
        <v>58</v>
      </c>
      <c r="F75" s="49" t="s">
        <v>16</v>
      </c>
      <c r="G75" s="49">
        <v>1</v>
      </c>
      <c r="H75" s="67">
        <v>110</v>
      </c>
      <c r="I75" s="22">
        <v>74.8</v>
      </c>
      <c r="J75" s="68">
        <v>0.32</v>
      </c>
      <c r="K75" s="69" t="s">
        <v>55</v>
      </c>
      <c r="L75" s="7"/>
      <c r="M75" s="41"/>
      <c r="N75" s="41"/>
      <c r="O75" s="65"/>
      <c r="P75" s="65"/>
      <c r="Q75" s="41"/>
      <c r="R75" s="42"/>
    </row>
    <row r="76" spans="1:18" s="30" customFormat="1" ht="31.5" customHeight="1">
      <c r="A76" s="16">
        <v>1075</v>
      </c>
      <c r="B76" s="18" t="s">
        <v>227</v>
      </c>
      <c r="C76" s="18" t="s">
        <v>14</v>
      </c>
      <c r="D76" s="18" t="s">
        <v>227</v>
      </c>
      <c r="E76" s="45" t="s">
        <v>228</v>
      </c>
      <c r="F76" s="49" t="s">
        <v>16</v>
      </c>
      <c r="G76" s="49">
        <v>1</v>
      </c>
      <c r="H76" s="21">
        <v>104</v>
      </c>
      <c r="I76" s="22">
        <v>70.72</v>
      </c>
      <c r="J76" s="68">
        <v>0.32</v>
      </c>
      <c r="K76" s="69" t="s">
        <v>229</v>
      </c>
      <c r="L76" s="70"/>
      <c r="M76" s="26"/>
      <c r="N76" s="71"/>
      <c r="O76" s="27"/>
      <c r="P76" s="27"/>
      <c r="Q76" s="42"/>
      <c r="R76" s="71"/>
    </row>
    <row r="77" spans="1:18" s="43" customFormat="1" ht="28.5">
      <c r="A77" s="16">
        <v>1076</v>
      </c>
      <c r="B77" s="18" t="s">
        <v>230</v>
      </c>
      <c r="C77" s="18" t="s">
        <v>14</v>
      </c>
      <c r="D77" s="18" t="s">
        <v>230</v>
      </c>
      <c r="E77" s="66" t="s">
        <v>231</v>
      </c>
      <c r="F77" s="49" t="s">
        <v>16</v>
      </c>
      <c r="G77" s="49">
        <v>1</v>
      </c>
      <c r="H77" s="67">
        <v>130</v>
      </c>
      <c r="I77" s="22">
        <v>88.399999999999991</v>
      </c>
      <c r="J77" s="68">
        <v>0.32</v>
      </c>
      <c r="K77" s="69" t="s">
        <v>101</v>
      </c>
      <c r="L77" s="7"/>
      <c r="M77" s="41"/>
      <c r="N77" s="41"/>
      <c r="O77" s="65"/>
      <c r="P77" s="65"/>
      <c r="Q77" s="41"/>
      <c r="R77" s="42"/>
    </row>
    <row r="78" spans="1:18" s="72" customFormat="1" ht="32.25" customHeight="1">
      <c r="A78" s="16">
        <v>1077</v>
      </c>
      <c r="B78" s="18" t="s">
        <v>232</v>
      </c>
      <c r="C78" s="18" t="s">
        <v>14</v>
      </c>
      <c r="D78" s="18" t="s">
        <v>232</v>
      </c>
      <c r="E78" s="66" t="s">
        <v>233</v>
      </c>
      <c r="F78" s="49" t="s">
        <v>16</v>
      </c>
      <c r="G78" s="49">
        <v>1</v>
      </c>
      <c r="H78" s="67">
        <v>260</v>
      </c>
      <c r="I78" s="22">
        <v>176.79999999999998</v>
      </c>
      <c r="J78" s="68">
        <v>0.32</v>
      </c>
      <c r="K78" s="69" t="s">
        <v>101</v>
      </c>
      <c r="L78" s="7"/>
      <c r="M78" s="41"/>
      <c r="N78" s="41"/>
      <c r="O78" s="65"/>
      <c r="P78" s="65"/>
      <c r="Q78" s="41"/>
      <c r="R78" s="42"/>
    </row>
    <row r="79" spans="1:18" s="72" customFormat="1" ht="32.25" customHeight="1">
      <c r="A79" s="16">
        <v>1078</v>
      </c>
      <c r="B79" s="18" t="s">
        <v>234</v>
      </c>
      <c r="C79" s="18" t="s">
        <v>14</v>
      </c>
      <c r="D79" s="18" t="s">
        <v>235</v>
      </c>
      <c r="E79" s="66" t="s">
        <v>236</v>
      </c>
      <c r="F79" s="49" t="s">
        <v>16</v>
      </c>
      <c r="G79" s="49">
        <v>1</v>
      </c>
      <c r="H79" s="73">
        <v>205</v>
      </c>
      <c r="I79" s="22">
        <v>139.39999999999998</v>
      </c>
      <c r="J79" s="68">
        <v>0.32</v>
      </c>
      <c r="K79" s="69" t="s">
        <v>101</v>
      </c>
      <c r="L79" s="7"/>
      <c r="M79" s="41"/>
      <c r="N79" s="41"/>
      <c r="O79" s="65"/>
      <c r="P79" s="65"/>
      <c r="Q79" s="41"/>
      <c r="R79" s="42"/>
    </row>
    <row r="80" spans="1:18" s="72" customFormat="1" ht="32.25" customHeight="1">
      <c r="A80" s="16">
        <v>1079</v>
      </c>
      <c r="B80" s="18" t="s">
        <v>237</v>
      </c>
      <c r="C80" s="18" t="s">
        <v>14</v>
      </c>
      <c r="D80" s="18" t="s">
        <v>237</v>
      </c>
      <c r="E80" s="66" t="s">
        <v>238</v>
      </c>
      <c r="F80" s="49" t="s">
        <v>16</v>
      </c>
      <c r="G80" s="49">
        <v>1</v>
      </c>
      <c r="H80" s="73">
        <v>205</v>
      </c>
      <c r="I80" s="22">
        <v>139.39999999999998</v>
      </c>
      <c r="J80" s="68">
        <v>0.32</v>
      </c>
      <c r="K80" s="69" t="s">
        <v>101</v>
      </c>
      <c r="L80" s="7"/>
      <c r="M80" s="41"/>
      <c r="N80" s="41"/>
      <c r="O80" s="65"/>
      <c r="P80" s="65"/>
      <c r="Q80" s="41"/>
      <c r="R80" s="42"/>
    </row>
    <row r="81" spans="1:18" s="72" customFormat="1" ht="28.5">
      <c r="A81" s="16">
        <v>1080</v>
      </c>
      <c r="B81" s="18" t="s">
        <v>239</v>
      </c>
      <c r="C81" s="18" t="s">
        <v>14</v>
      </c>
      <c r="D81" s="18" t="s">
        <v>239</v>
      </c>
      <c r="E81" s="66" t="s">
        <v>240</v>
      </c>
      <c r="F81" s="49" t="s">
        <v>16</v>
      </c>
      <c r="G81" s="49">
        <v>1</v>
      </c>
      <c r="H81" s="73">
        <v>260</v>
      </c>
      <c r="I81" s="22">
        <v>176.79999999999998</v>
      </c>
      <c r="J81" s="68">
        <v>0.32</v>
      </c>
      <c r="K81" s="69" t="s">
        <v>101</v>
      </c>
      <c r="L81" s="7"/>
      <c r="M81" s="41"/>
      <c r="N81" s="41"/>
      <c r="O81" s="65"/>
      <c r="P81" s="65"/>
      <c r="Q81" s="41"/>
      <c r="R81" s="42"/>
    </row>
    <row r="82" spans="1:18" s="72" customFormat="1" ht="28.5">
      <c r="A82" s="16">
        <v>1081</v>
      </c>
      <c r="B82" s="18" t="s">
        <v>241</v>
      </c>
      <c r="C82" s="18" t="s">
        <v>14</v>
      </c>
      <c r="D82" s="18" t="s">
        <v>241</v>
      </c>
      <c r="E82" s="66" t="s">
        <v>242</v>
      </c>
      <c r="F82" s="49" t="s">
        <v>16</v>
      </c>
      <c r="G82" s="49">
        <v>1</v>
      </c>
      <c r="H82" s="73">
        <v>570</v>
      </c>
      <c r="I82" s="22">
        <v>387.59999999999997</v>
      </c>
      <c r="J82" s="68">
        <v>0.32</v>
      </c>
      <c r="K82" s="69" t="s">
        <v>101</v>
      </c>
      <c r="L82" s="7"/>
      <c r="M82" s="41"/>
      <c r="N82" s="41"/>
      <c r="O82" s="65"/>
      <c r="P82" s="65"/>
      <c r="Q82" s="41"/>
      <c r="R82" s="42"/>
    </row>
    <row r="83" spans="1:18" s="72" customFormat="1" ht="28.5">
      <c r="A83" s="16">
        <v>1082</v>
      </c>
      <c r="B83" s="18" t="s">
        <v>243</v>
      </c>
      <c r="C83" s="18" t="s">
        <v>14</v>
      </c>
      <c r="D83" s="18" t="s">
        <v>243</v>
      </c>
      <c r="E83" s="66" t="s">
        <v>244</v>
      </c>
      <c r="F83" s="49" t="s">
        <v>16</v>
      </c>
      <c r="G83" s="49">
        <v>1</v>
      </c>
      <c r="H83" s="73">
        <v>160</v>
      </c>
      <c r="I83" s="22">
        <v>108.79999999999998</v>
      </c>
      <c r="J83" s="68">
        <v>0.32</v>
      </c>
      <c r="K83" s="69" t="s">
        <v>101</v>
      </c>
      <c r="L83" s="7"/>
      <c r="M83" s="41"/>
      <c r="N83" s="41"/>
      <c r="O83" s="65"/>
      <c r="P83" s="65"/>
      <c r="Q83" s="41"/>
      <c r="R83" s="42"/>
    </row>
    <row r="84" spans="1:18" s="72" customFormat="1" ht="28.5">
      <c r="A84" s="16">
        <v>1083</v>
      </c>
      <c r="B84" s="18" t="s">
        <v>245</v>
      </c>
      <c r="C84" s="18" t="s">
        <v>14</v>
      </c>
      <c r="D84" s="18" t="s">
        <v>245</v>
      </c>
      <c r="E84" s="66" t="s">
        <v>246</v>
      </c>
      <c r="F84" s="49" t="s">
        <v>16</v>
      </c>
      <c r="G84" s="49">
        <v>1</v>
      </c>
      <c r="H84" s="73">
        <v>900</v>
      </c>
      <c r="I84" s="22">
        <v>612</v>
      </c>
      <c r="J84" s="68">
        <v>0.32</v>
      </c>
      <c r="K84" s="69" t="s">
        <v>101</v>
      </c>
      <c r="L84" s="7"/>
      <c r="M84" s="41"/>
      <c r="N84" s="41"/>
      <c r="O84" s="65"/>
      <c r="P84" s="65"/>
      <c r="Q84" s="41"/>
      <c r="R84" s="42"/>
    </row>
    <row r="85" spans="1:18" s="72" customFormat="1" ht="28.5">
      <c r="A85" s="16">
        <v>1084</v>
      </c>
      <c r="B85" s="18" t="s">
        <v>247</v>
      </c>
      <c r="C85" s="18" t="s">
        <v>14</v>
      </c>
      <c r="D85" s="18" t="s">
        <v>247</v>
      </c>
      <c r="E85" s="66" t="s">
        <v>248</v>
      </c>
      <c r="F85" s="49" t="s">
        <v>16</v>
      </c>
      <c r="G85" s="49">
        <v>1</v>
      </c>
      <c r="H85" s="73">
        <v>110</v>
      </c>
      <c r="I85" s="22">
        <v>74.8</v>
      </c>
      <c r="J85" s="68">
        <v>0.32</v>
      </c>
      <c r="K85" s="69" t="s">
        <v>101</v>
      </c>
      <c r="L85" s="7"/>
      <c r="M85" s="41"/>
      <c r="N85" s="41"/>
      <c r="O85" s="65"/>
      <c r="P85" s="65"/>
      <c r="Q85" s="41"/>
      <c r="R85" s="42"/>
    </row>
    <row r="86" spans="1:18" s="72" customFormat="1" ht="28.5">
      <c r="A86" s="16">
        <v>1085</v>
      </c>
      <c r="B86" s="18" t="s">
        <v>249</v>
      </c>
      <c r="C86" s="18" t="s">
        <v>14</v>
      </c>
      <c r="D86" s="18" t="s">
        <v>249</v>
      </c>
      <c r="E86" s="66" t="s">
        <v>250</v>
      </c>
      <c r="F86" s="49" t="s">
        <v>16</v>
      </c>
      <c r="G86" s="49">
        <v>1</v>
      </c>
      <c r="H86" s="73">
        <v>25.33</v>
      </c>
      <c r="I86" s="22">
        <v>17.224399999999996</v>
      </c>
      <c r="J86" s="68">
        <v>0.32</v>
      </c>
      <c r="K86" s="69" t="s">
        <v>101</v>
      </c>
      <c r="L86" s="7"/>
      <c r="M86" s="41"/>
      <c r="N86" s="41"/>
      <c r="O86" s="65"/>
      <c r="P86" s="65"/>
      <c r="Q86" s="41"/>
      <c r="R86" s="42"/>
    </row>
    <row r="87" spans="1:18" s="72" customFormat="1" ht="28.5">
      <c r="A87" s="16">
        <v>1086</v>
      </c>
      <c r="B87" s="18" t="s">
        <v>251</v>
      </c>
      <c r="C87" s="18" t="s">
        <v>14</v>
      </c>
      <c r="D87" s="18" t="s">
        <v>251</v>
      </c>
      <c r="E87" s="66" t="s">
        <v>252</v>
      </c>
      <c r="F87" s="49" t="s">
        <v>16</v>
      </c>
      <c r="G87" s="49">
        <v>1</v>
      </c>
      <c r="H87" s="73">
        <v>28.57</v>
      </c>
      <c r="I87" s="22">
        <v>19.427599999999998</v>
      </c>
      <c r="J87" s="68">
        <v>0.32</v>
      </c>
      <c r="K87" s="69" t="s">
        <v>101</v>
      </c>
      <c r="L87" s="7"/>
      <c r="M87" s="41"/>
      <c r="N87" s="41"/>
      <c r="O87" s="65"/>
      <c r="P87" s="65"/>
      <c r="Q87" s="41"/>
      <c r="R87" s="42"/>
    </row>
    <row r="88" spans="1:18" s="72" customFormat="1" ht="28.5">
      <c r="A88" s="16">
        <v>1087</v>
      </c>
      <c r="B88" s="18" t="s">
        <v>253</v>
      </c>
      <c r="C88" s="18" t="s">
        <v>14</v>
      </c>
      <c r="D88" s="18" t="s">
        <v>253</v>
      </c>
      <c r="E88" s="66" t="s">
        <v>173</v>
      </c>
      <c r="F88" s="49" t="s">
        <v>16</v>
      </c>
      <c r="G88" s="49">
        <v>1</v>
      </c>
      <c r="H88" s="73">
        <v>130</v>
      </c>
      <c r="I88" s="22">
        <v>88.399999999999991</v>
      </c>
      <c r="J88" s="68">
        <v>0.32</v>
      </c>
      <c r="K88" s="69" t="s">
        <v>167</v>
      </c>
      <c r="L88" s="7"/>
      <c r="M88" s="41"/>
      <c r="N88" s="41"/>
      <c r="O88" s="65"/>
      <c r="P88" s="65"/>
      <c r="Q88" s="41"/>
      <c r="R88" s="42"/>
    </row>
    <row r="89" spans="1:18" s="72" customFormat="1" ht="28.5">
      <c r="A89" s="16">
        <v>1088</v>
      </c>
      <c r="B89" s="18" t="s">
        <v>254</v>
      </c>
      <c r="C89" s="18" t="s">
        <v>14</v>
      </c>
      <c r="D89" s="18" t="s">
        <v>254</v>
      </c>
      <c r="E89" s="66" t="s">
        <v>255</v>
      </c>
      <c r="F89" s="49" t="s">
        <v>16</v>
      </c>
      <c r="G89" s="49">
        <v>1</v>
      </c>
      <c r="H89" s="73">
        <v>260</v>
      </c>
      <c r="I89" s="22">
        <v>176.79999999999998</v>
      </c>
      <c r="J89" s="68">
        <v>0.32</v>
      </c>
      <c r="K89" s="69" t="s">
        <v>167</v>
      </c>
      <c r="L89" s="7"/>
      <c r="M89" s="41"/>
      <c r="N89" s="41"/>
      <c r="O89" s="65"/>
      <c r="P89" s="65"/>
      <c r="Q89" s="41"/>
      <c r="R89" s="42"/>
    </row>
    <row r="90" spans="1:18" s="30" customFormat="1" ht="28.5">
      <c r="A90" s="16">
        <v>1089</v>
      </c>
      <c r="B90" s="18" t="s">
        <v>256</v>
      </c>
      <c r="C90" s="18" t="s">
        <v>14</v>
      </c>
      <c r="D90" s="18" t="s">
        <v>256</v>
      </c>
      <c r="E90" s="66" t="s">
        <v>114</v>
      </c>
      <c r="F90" s="49" t="s">
        <v>16</v>
      </c>
      <c r="G90" s="49">
        <v>1</v>
      </c>
      <c r="H90" s="73">
        <v>400</v>
      </c>
      <c r="I90" s="22">
        <v>272</v>
      </c>
      <c r="J90" s="68">
        <v>0.32</v>
      </c>
      <c r="K90" s="69" t="s">
        <v>167</v>
      </c>
      <c r="L90" s="47"/>
      <c r="M90" s="26"/>
      <c r="N90" s="26"/>
      <c r="O90" s="27"/>
      <c r="P90" s="27"/>
      <c r="Q90" s="28"/>
      <c r="R90" s="29"/>
    </row>
    <row r="91" spans="1:18" s="72" customFormat="1" ht="28.5">
      <c r="A91" s="16">
        <v>1090</v>
      </c>
      <c r="B91" s="18" t="s">
        <v>257</v>
      </c>
      <c r="C91" s="18" t="s">
        <v>14</v>
      </c>
      <c r="D91" s="18" t="s">
        <v>257</v>
      </c>
      <c r="E91" s="66" t="s">
        <v>258</v>
      </c>
      <c r="F91" s="49" t="s">
        <v>16</v>
      </c>
      <c r="G91" s="49">
        <v>1</v>
      </c>
      <c r="H91" s="73">
        <v>900</v>
      </c>
      <c r="I91" s="22">
        <v>612</v>
      </c>
      <c r="J91" s="68">
        <v>0.32</v>
      </c>
      <c r="K91" s="69" t="s">
        <v>167</v>
      </c>
      <c r="L91" s="7"/>
      <c r="M91" s="41"/>
      <c r="N91" s="41"/>
      <c r="O91" s="65"/>
      <c r="P91" s="65"/>
      <c r="Q91" s="41"/>
      <c r="R91" s="42"/>
    </row>
    <row r="92" spans="1:18" s="72" customFormat="1" ht="28.5">
      <c r="A92" s="16">
        <v>1091</v>
      </c>
      <c r="B92" s="18" t="s">
        <v>259</v>
      </c>
      <c r="C92" s="18" t="s">
        <v>14</v>
      </c>
      <c r="D92" s="18" t="s">
        <v>259</v>
      </c>
      <c r="E92" s="66" t="s">
        <v>260</v>
      </c>
      <c r="F92" s="49" t="s">
        <v>16</v>
      </c>
      <c r="G92" s="49">
        <v>1</v>
      </c>
      <c r="H92" s="73">
        <v>160</v>
      </c>
      <c r="I92" s="22">
        <v>108.79999999999998</v>
      </c>
      <c r="J92" s="68">
        <v>0.32</v>
      </c>
      <c r="K92" s="69" t="s">
        <v>167</v>
      </c>
      <c r="L92" s="7"/>
      <c r="M92" s="41"/>
      <c r="N92" s="41"/>
      <c r="O92" s="65"/>
      <c r="P92" s="65"/>
      <c r="Q92" s="41"/>
      <c r="R92" s="42"/>
    </row>
    <row r="93" spans="1:18" s="72" customFormat="1" ht="29.25" thickBot="1">
      <c r="A93" s="16">
        <v>1092</v>
      </c>
      <c r="B93" s="18" t="s">
        <v>261</v>
      </c>
      <c r="C93" s="18" t="s">
        <v>14</v>
      </c>
      <c r="D93" s="18" t="s">
        <v>261</v>
      </c>
      <c r="E93" s="66" t="s">
        <v>262</v>
      </c>
      <c r="F93" s="49" t="s">
        <v>16</v>
      </c>
      <c r="G93" s="49">
        <v>1</v>
      </c>
      <c r="H93" s="21">
        <v>685</v>
      </c>
      <c r="I93" s="22">
        <v>465.79999999999995</v>
      </c>
      <c r="J93" s="68">
        <v>0.32</v>
      </c>
      <c r="K93" s="69" t="s">
        <v>167</v>
      </c>
      <c r="L93" s="7"/>
      <c r="M93" s="41"/>
      <c r="N93" s="41"/>
      <c r="O93" s="65"/>
      <c r="P93" s="65"/>
      <c r="Q93" s="41"/>
      <c r="R93" s="42"/>
    </row>
    <row r="94" spans="1:18" s="30" customFormat="1" ht="15.75" thickTop="1" thickBot="1">
      <c r="A94" s="12" t="s">
        <v>263</v>
      </c>
      <c r="B94" s="13"/>
      <c r="C94" s="13"/>
      <c r="D94" s="13"/>
      <c r="E94" s="13"/>
      <c r="F94" s="13"/>
      <c r="G94" s="13"/>
      <c r="H94" s="13"/>
      <c r="I94" s="13"/>
      <c r="J94" s="13"/>
      <c r="K94" s="14"/>
      <c r="L94" s="47"/>
      <c r="M94" s="26"/>
      <c r="N94" s="26"/>
      <c r="O94" s="27"/>
      <c r="P94" s="27"/>
      <c r="Q94" s="28"/>
      <c r="R94" s="29"/>
    </row>
    <row r="95" spans="1:18" s="30" customFormat="1" ht="23.25" customHeight="1" thickTop="1">
      <c r="A95" s="16" t="s">
        <v>264</v>
      </c>
      <c r="B95" s="18" t="s">
        <v>265</v>
      </c>
      <c r="C95" s="36" t="s">
        <v>14</v>
      </c>
      <c r="D95" s="18" t="s">
        <v>265</v>
      </c>
      <c r="E95" s="33" t="s">
        <v>266</v>
      </c>
      <c r="F95" s="48" t="s">
        <v>16</v>
      </c>
      <c r="G95" s="48">
        <v>1</v>
      </c>
      <c r="H95" s="21">
        <v>189.99</v>
      </c>
      <c r="I95" s="22">
        <v>129.19999999999999</v>
      </c>
      <c r="J95" s="23">
        <v>0.32</v>
      </c>
      <c r="K95" s="24" t="s">
        <v>267</v>
      </c>
      <c r="L95" s="47"/>
      <c r="M95" s="26"/>
      <c r="N95" s="26"/>
      <c r="O95" s="27"/>
      <c r="P95" s="27"/>
      <c r="Q95" s="28"/>
      <c r="R95" s="29"/>
    </row>
    <row r="96" spans="1:18" s="30" customFormat="1" ht="23.25" customHeight="1">
      <c r="A96" s="35" t="s">
        <v>268</v>
      </c>
      <c r="B96" s="36" t="s">
        <v>269</v>
      </c>
      <c r="C96" s="36" t="s">
        <v>270</v>
      </c>
      <c r="D96" s="36" t="s">
        <v>269</v>
      </c>
      <c r="E96" s="37" t="s">
        <v>271</v>
      </c>
      <c r="F96" s="48" t="s">
        <v>16</v>
      </c>
      <c r="G96" s="48">
        <v>1</v>
      </c>
      <c r="H96" s="38">
        <v>445</v>
      </c>
      <c r="I96" s="39">
        <f t="shared" ref="I96:I97" si="2">+H96*(1-J96)</f>
        <v>302.59999999999997</v>
      </c>
      <c r="J96" s="23">
        <v>0.32</v>
      </c>
      <c r="K96" s="24" t="s">
        <v>267</v>
      </c>
      <c r="L96" s="47"/>
      <c r="M96" s="26"/>
      <c r="N96" s="26"/>
      <c r="O96" s="27"/>
      <c r="P96" s="27"/>
      <c r="Q96" s="28"/>
      <c r="R96" s="29"/>
    </row>
    <row r="97" spans="1:18" s="30" customFormat="1" ht="23.25" customHeight="1">
      <c r="A97" s="35" t="s">
        <v>272</v>
      </c>
      <c r="B97" s="36" t="s">
        <v>273</v>
      </c>
      <c r="C97" s="36" t="s">
        <v>14</v>
      </c>
      <c r="D97" s="36" t="s">
        <v>273</v>
      </c>
      <c r="E97" s="37" t="s">
        <v>274</v>
      </c>
      <c r="F97" s="48" t="s">
        <v>16</v>
      </c>
      <c r="G97" s="48">
        <v>1</v>
      </c>
      <c r="H97" s="38">
        <v>219.99</v>
      </c>
      <c r="I97" s="39">
        <f t="shared" si="2"/>
        <v>149.5932</v>
      </c>
      <c r="J97" s="23">
        <v>0.32</v>
      </c>
      <c r="K97" s="24" t="s">
        <v>267</v>
      </c>
      <c r="L97" s="47"/>
      <c r="M97" s="26"/>
      <c r="N97" s="26"/>
      <c r="O97" s="27"/>
      <c r="P97" s="27"/>
      <c r="Q97" s="28"/>
      <c r="R97" s="29"/>
    </row>
    <row r="98" spans="1:18" s="30" customFormat="1" ht="23.25" customHeight="1" thickBot="1">
      <c r="A98" s="16" t="s">
        <v>275</v>
      </c>
      <c r="B98" s="74" t="s">
        <v>276</v>
      </c>
      <c r="C98" s="36" t="s">
        <v>14</v>
      </c>
      <c r="D98" s="74" t="s">
        <v>276</v>
      </c>
      <c r="E98" s="75" t="s">
        <v>277</v>
      </c>
      <c r="F98" s="48" t="s">
        <v>16</v>
      </c>
      <c r="G98" s="48">
        <v>1</v>
      </c>
      <c r="H98" s="21">
        <v>299.99</v>
      </c>
      <c r="I98" s="22">
        <v>204</v>
      </c>
      <c r="J98" s="23">
        <v>0.32</v>
      </c>
      <c r="K98" s="24" t="s">
        <v>267</v>
      </c>
      <c r="L98" s="47"/>
      <c r="M98" s="26"/>
      <c r="N98" s="26"/>
      <c r="O98" s="27"/>
      <c r="P98" s="27"/>
      <c r="Q98" s="28"/>
      <c r="R98" s="29"/>
    </row>
    <row r="99" spans="1:18" s="30" customFormat="1" ht="15.75" thickTop="1" thickBot="1">
      <c r="A99" s="12" t="s">
        <v>278</v>
      </c>
      <c r="B99" s="13"/>
      <c r="C99" s="13"/>
      <c r="D99" s="13"/>
      <c r="E99" s="13"/>
      <c r="F99" s="13"/>
      <c r="G99" s="13"/>
      <c r="H99" s="13"/>
      <c r="I99" s="13"/>
      <c r="J99" s="13"/>
      <c r="K99" s="14"/>
      <c r="L99" s="47"/>
      <c r="M99" s="26"/>
      <c r="N99" s="26"/>
      <c r="O99" s="27"/>
      <c r="P99" s="27"/>
      <c r="Q99" s="28"/>
      <c r="R99" s="29"/>
    </row>
    <row r="100" spans="1:18" s="30" customFormat="1" ht="34.5" customHeight="1" thickTop="1">
      <c r="A100" s="16" t="s">
        <v>279</v>
      </c>
      <c r="B100" s="18" t="s">
        <v>280</v>
      </c>
      <c r="C100" s="36" t="s">
        <v>14</v>
      </c>
      <c r="D100" s="18" t="s">
        <v>280</v>
      </c>
      <c r="E100" s="37" t="s">
        <v>281</v>
      </c>
      <c r="F100" s="48" t="s">
        <v>16</v>
      </c>
      <c r="G100" s="48">
        <v>1</v>
      </c>
      <c r="H100" s="38">
        <v>188</v>
      </c>
      <c r="I100" s="39">
        <v>101.52000000000001</v>
      </c>
      <c r="J100" s="23">
        <v>0.46</v>
      </c>
      <c r="K100" s="24" t="s">
        <v>282</v>
      </c>
      <c r="L100" s="47"/>
      <c r="M100" s="26"/>
      <c r="N100" s="26"/>
      <c r="O100" s="27"/>
      <c r="P100" s="27"/>
      <c r="Q100" s="28"/>
      <c r="R100" s="29"/>
    </row>
    <row r="101" spans="1:18" s="30" customFormat="1" ht="34.5" customHeight="1">
      <c r="A101" s="16" t="s">
        <v>283</v>
      </c>
      <c r="B101" s="18" t="s">
        <v>284</v>
      </c>
      <c r="C101" s="36" t="s">
        <v>14</v>
      </c>
      <c r="D101" s="18" t="s">
        <v>284</v>
      </c>
      <c r="E101" s="37" t="s">
        <v>285</v>
      </c>
      <c r="F101" s="48" t="s">
        <v>16</v>
      </c>
      <c r="G101" s="48">
        <v>1</v>
      </c>
      <c r="H101" s="38">
        <v>228</v>
      </c>
      <c r="I101" s="39">
        <v>123.12</v>
      </c>
      <c r="J101" s="23">
        <v>0.46</v>
      </c>
      <c r="K101" s="24" t="s">
        <v>282</v>
      </c>
      <c r="L101" s="47"/>
      <c r="M101" s="26"/>
      <c r="N101" s="26"/>
      <c r="O101" s="27"/>
      <c r="P101" s="27"/>
      <c r="Q101" s="28"/>
      <c r="R101" s="29"/>
    </row>
    <row r="102" spans="1:18" s="30" customFormat="1" ht="38.25" customHeight="1">
      <c r="A102" s="16" t="s">
        <v>286</v>
      </c>
      <c r="B102" s="36" t="s">
        <v>287</v>
      </c>
      <c r="C102" s="36" t="s">
        <v>14</v>
      </c>
      <c r="D102" s="36" t="s">
        <v>287</v>
      </c>
      <c r="E102" s="37" t="s">
        <v>288</v>
      </c>
      <c r="F102" s="48" t="s">
        <v>16</v>
      </c>
      <c r="G102" s="48">
        <v>1</v>
      </c>
      <c r="H102" s="21">
        <v>20</v>
      </c>
      <c r="I102" s="22">
        <v>10.8</v>
      </c>
      <c r="J102" s="23">
        <v>0.46</v>
      </c>
      <c r="K102" s="24" t="s">
        <v>289</v>
      </c>
      <c r="L102" s="47"/>
      <c r="M102" s="26"/>
      <c r="N102" s="26"/>
      <c r="O102" s="27"/>
      <c r="P102" s="27"/>
      <c r="Q102" s="28"/>
      <c r="R102" s="29"/>
    </row>
    <row r="103" spans="1:18" s="30" customFormat="1" ht="38.25" customHeight="1">
      <c r="A103" s="35" t="s">
        <v>290</v>
      </c>
      <c r="B103" s="36" t="s">
        <v>291</v>
      </c>
      <c r="C103" s="36" t="s">
        <v>14</v>
      </c>
      <c r="D103" s="36" t="s">
        <v>291</v>
      </c>
      <c r="E103" s="37" t="s">
        <v>292</v>
      </c>
      <c r="F103" s="48" t="s">
        <v>16</v>
      </c>
      <c r="G103" s="48">
        <v>1</v>
      </c>
      <c r="H103" s="38">
        <v>25</v>
      </c>
      <c r="I103" s="39">
        <v>13.5</v>
      </c>
      <c r="J103" s="23">
        <v>0.46</v>
      </c>
      <c r="K103" s="24" t="s">
        <v>289</v>
      </c>
      <c r="L103" s="47"/>
      <c r="M103" s="26"/>
      <c r="N103" s="26"/>
      <c r="O103" s="27"/>
      <c r="P103" s="27"/>
      <c r="Q103" s="28"/>
      <c r="R103" s="29"/>
    </row>
    <row r="104" spans="1:18" s="30" customFormat="1" ht="38.25" customHeight="1">
      <c r="A104" s="35" t="s">
        <v>293</v>
      </c>
      <c r="B104" s="36" t="s">
        <v>294</v>
      </c>
      <c r="C104" s="36" t="s">
        <v>14</v>
      </c>
      <c r="D104" s="36" t="s">
        <v>294</v>
      </c>
      <c r="E104" s="37" t="s">
        <v>295</v>
      </c>
      <c r="F104" s="48" t="s">
        <v>16</v>
      </c>
      <c r="G104" s="48">
        <v>1</v>
      </c>
      <c r="H104" s="38">
        <v>30</v>
      </c>
      <c r="I104" s="39">
        <v>16.200000000000003</v>
      </c>
      <c r="J104" s="23">
        <v>0.46</v>
      </c>
      <c r="K104" s="24" t="s">
        <v>289</v>
      </c>
      <c r="L104" s="47"/>
      <c r="M104" s="26"/>
      <c r="N104" s="26"/>
      <c r="O104" s="27"/>
      <c r="P104" s="27"/>
      <c r="Q104" s="28"/>
      <c r="R104" s="29"/>
    </row>
    <row r="105" spans="1:18" s="30" customFormat="1" ht="38.25" customHeight="1">
      <c r="A105" s="35" t="s">
        <v>296</v>
      </c>
      <c r="B105" s="36" t="s">
        <v>297</v>
      </c>
      <c r="C105" s="36" t="s">
        <v>14</v>
      </c>
      <c r="D105" s="36" t="s">
        <v>297</v>
      </c>
      <c r="E105" s="37" t="s">
        <v>298</v>
      </c>
      <c r="F105" s="48" t="s">
        <v>16</v>
      </c>
      <c r="G105" s="48">
        <v>1</v>
      </c>
      <c r="H105" s="38">
        <v>39</v>
      </c>
      <c r="I105" s="39">
        <v>21.060000000000002</v>
      </c>
      <c r="J105" s="23">
        <v>0.46</v>
      </c>
      <c r="K105" s="24" t="s">
        <v>299</v>
      </c>
      <c r="L105" s="47"/>
      <c r="M105" s="26"/>
      <c r="N105" s="26"/>
      <c r="O105" s="27"/>
      <c r="P105" s="27"/>
      <c r="Q105" s="28"/>
      <c r="R105" s="29"/>
    </row>
    <row r="106" spans="1:18" s="30" customFormat="1" ht="38.25" customHeight="1">
      <c r="A106" s="35" t="s">
        <v>300</v>
      </c>
      <c r="B106" s="36" t="s">
        <v>301</v>
      </c>
      <c r="C106" s="36" t="s">
        <v>14</v>
      </c>
      <c r="D106" s="36" t="s">
        <v>301</v>
      </c>
      <c r="E106" s="37" t="s">
        <v>302</v>
      </c>
      <c r="F106" s="48" t="s">
        <v>16</v>
      </c>
      <c r="G106" s="48">
        <v>1</v>
      </c>
      <c r="H106" s="38">
        <v>49</v>
      </c>
      <c r="I106" s="39">
        <v>26.46</v>
      </c>
      <c r="J106" s="23">
        <v>0.46</v>
      </c>
      <c r="K106" s="24" t="s">
        <v>299</v>
      </c>
      <c r="L106" s="47"/>
      <c r="M106" s="26"/>
      <c r="N106" s="26"/>
      <c r="O106" s="27"/>
      <c r="P106" s="27"/>
      <c r="Q106" s="28"/>
      <c r="R106" s="29"/>
    </row>
    <row r="107" spans="1:18" s="30" customFormat="1" ht="38.25" customHeight="1">
      <c r="A107" s="16" t="s">
        <v>303</v>
      </c>
      <c r="B107" s="17" t="s">
        <v>304</v>
      </c>
      <c r="C107" s="36" t="s">
        <v>14</v>
      </c>
      <c r="D107" s="17" t="s">
        <v>304</v>
      </c>
      <c r="E107" s="33" t="s">
        <v>305</v>
      </c>
      <c r="F107" s="48" t="s">
        <v>16</v>
      </c>
      <c r="G107" s="48">
        <v>1</v>
      </c>
      <c r="H107" s="39">
        <v>372</v>
      </c>
      <c r="I107" s="39">
        <v>200.88000000000002</v>
      </c>
      <c r="J107" s="23">
        <v>0.46</v>
      </c>
      <c r="K107" s="24" t="s">
        <v>123</v>
      </c>
      <c r="L107" s="47"/>
      <c r="M107" s="26"/>
      <c r="N107" s="26"/>
      <c r="O107" s="27"/>
      <c r="P107" s="27"/>
      <c r="Q107" s="28"/>
      <c r="R107" s="29"/>
    </row>
    <row r="108" spans="1:18" s="30" customFormat="1" ht="38.25" customHeight="1">
      <c r="A108" s="16" t="s">
        <v>306</v>
      </c>
      <c r="B108" s="17" t="s">
        <v>307</v>
      </c>
      <c r="C108" s="36" t="s">
        <v>14</v>
      </c>
      <c r="D108" s="17" t="s">
        <v>307</v>
      </c>
      <c r="E108" s="33" t="s">
        <v>308</v>
      </c>
      <c r="F108" s="48" t="s">
        <v>16</v>
      </c>
      <c r="G108" s="48">
        <v>1</v>
      </c>
      <c r="H108" s="39">
        <v>472</v>
      </c>
      <c r="I108" s="39">
        <v>254.88000000000002</v>
      </c>
      <c r="J108" s="23">
        <v>0.46</v>
      </c>
      <c r="K108" s="24" t="s">
        <v>123</v>
      </c>
      <c r="L108" s="47"/>
      <c r="M108" s="26"/>
      <c r="N108" s="26"/>
      <c r="O108" s="27"/>
      <c r="P108" s="27"/>
      <c r="Q108" s="28"/>
      <c r="R108" s="29"/>
    </row>
    <row r="109" spans="1:18" s="30" customFormat="1" ht="36" customHeight="1">
      <c r="A109" s="35" t="s">
        <v>309</v>
      </c>
      <c r="B109" s="36" t="s">
        <v>310</v>
      </c>
      <c r="C109" s="36" t="s">
        <v>14</v>
      </c>
      <c r="D109" s="36" t="s">
        <v>310</v>
      </c>
      <c r="E109" s="37" t="s">
        <v>288</v>
      </c>
      <c r="F109" s="48" t="s">
        <v>16</v>
      </c>
      <c r="G109" s="48">
        <v>1</v>
      </c>
      <c r="H109" s="38">
        <v>20</v>
      </c>
      <c r="I109" s="39">
        <v>10.8</v>
      </c>
      <c r="J109" s="23">
        <v>0.46</v>
      </c>
      <c r="K109" s="24" t="s">
        <v>123</v>
      </c>
      <c r="L109" s="47"/>
      <c r="M109" s="26"/>
      <c r="N109" s="26"/>
      <c r="O109" s="27"/>
      <c r="P109" s="27"/>
      <c r="Q109" s="28"/>
      <c r="R109" s="29"/>
    </row>
    <row r="110" spans="1:18" s="30" customFormat="1" ht="36" customHeight="1">
      <c r="A110" s="35" t="s">
        <v>311</v>
      </c>
      <c r="B110" s="36" t="s">
        <v>312</v>
      </c>
      <c r="C110" s="36" t="s">
        <v>14</v>
      </c>
      <c r="D110" s="36" t="s">
        <v>312</v>
      </c>
      <c r="E110" s="37" t="s">
        <v>292</v>
      </c>
      <c r="F110" s="48" t="s">
        <v>16</v>
      </c>
      <c r="G110" s="48">
        <v>1</v>
      </c>
      <c r="H110" s="38">
        <v>25</v>
      </c>
      <c r="I110" s="39">
        <v>13.5</v>
      </c>
      <c r="J110" s="23">
        <v>0.46</v>
      </c>
      <c r="K110" s="24" t="s">
        <v>123</v>
      </c>
      <c r="L110" s="47"/>
      <c r="M110" s="26"/>
      <c r="N110" s="26"/>
      <c r="O110" s="27"/>
      <c r="P110" s="27"/>
      <c r="Q110" s="28"/>
      <c r="R110" s="29"/>
    </row>
    <row r="111" spans="1:18" s="30" customFormat="1" ht="36" customHeight="1">
      <c r="A111" s="35" t="s">
        <v>313</v>
      </c>
      <c r="B111" s="36" t="s">
        <v>314</v>
      </c>
      <c r="C111" s="36" t="s">
        <v>14</v>
      </c>
      <c r="D111" s="36" t="s">
        <v>314</v>
      </c>
      <c r="E111" s="37" t="s">
        <v>295</v>
      </c>
      <c r="F111" s="48" t="s">
        <v>16</v>
      </c>
      <c r="G111" s="48">
        <v>1</v>
      </c>
      <c r="H111" s="38">
        <v>30</v>
      </c>
      <c r="I111" s="39">
        <f t="shared" ref="I111" si="3">+H111*(1-J111)</f>
        <v>16.200000000000003</v>
      </c>
      <c r="J111" s="23">
        <v>0.46</v>
      </c>
      <c r="K111" s="24" t="s">
        <v>123</v>
      </c>
      <c r="L111" s="47"/>
      <c r="M111" s="26"/>
      <c r="N111" s="26"/>
      <c r="O111" s="27"/>
      <c r="P111" s="27"/>
      <c r="Q111" s="28"/>
      <c r="R111" s="29"/>
    </row>
    <row r="112" spans="1:18" s="30" customFormat="1" ht="36" customHeight="1">
      <c r="A112" s="16" t="s">
        <v>315</v>
      </c>
      <c r="B112" s="18" t="s">
        <v>316</v>
      </c>
      <c r="C112" s="36" t="s">
        <v>14</v>
      </c>
      <c r="D112" s="18" t="s">
        <v>316</v>
      </c>
      <c r="E112" s="50" t="s">
        <v>317</v>
      </c>
      <c r="F112" s="20" t="s">
        <v>16</v>
      </c>
      <c r="G112" s="20">
        <v>1</v>
      </c>
      <c r="H112" s="21">
        <v>178</v>
      </c>
      <c r="I112" s="22">
        <v>96.12</v>
      </c>
      <c r="J112" s="58">
        <v>0.46</v>
      </c>
      <c r="K112" s="59" t="s">
        <v>289</v>
      </c>
      <c r="L112" s="47"/>
      <c r="M112" s="26"/>
      <c r="N112" s="71"/>
      <c r="O112" s="27"/>
      <c r="P112" s="27"/>
      <c r="Q112" s="42"/>
      <c r="R112" s="71"/>
    </row>
    <row r="113" spans="1:18" s="30" customFormat="1" ht="36.75" customHeight="1">
      <c r="A113" s="16" t="s">
        <v>318</v>
      </c>
      <c r="B113" s="18" t="s">
        <v>319</v>
      </c>
      <c r="C113" s="36" t="s">
        <v>14</v>
      </c>
      <c r="D113" s="18" t="s">
        <v>319</v>
      </c>
      <c r="E113" s="50" t="s">
        <v>320</v>
      </c>
      <c r="F113" s="20" t="s">
        <v>16</v>
      </c>
      <c r="G113" s="20">
        <v>1</v>
      </c>
      <c r="H113" s="21">
        <v>208</v>
      </c>
      <c r="I113" s="22">
        <v>112.32000000000001</v>
      </c>
      <c r="J113" s="58">
        <v>0.46</v>
      </c>
      <c r="K113" s="59" t="s">
        <v>289</v>
      </c>
      <c r="L113" s="47"/>
      <c r="M113" s="26"/>
      <c r="N113" s="71"/>
      <c r="O113" s="27"/>
      <c r="P113" s="27"/>
      <c r="Q113" s="42"/>
      <c r="R113" s="71"/>
    </row>
    <row r="114" spans="1:18" s="30" customFormat="1" ht="36" customHeight="1">
      <c r="A114" s="35" t="s">
        <v>321</v>
      </c>
      <c r="B114" s="76" t="s">
        <v>322</v>
      </c>
      <c r="C114" s="36" t="s">
        <v>14</v>
      </c>
      <c r="D114" s="76" t="s">
        <v>322</v>
      </c>
      <c r="E114" s="60" t="s">
        <v>323</v>
      </c>
      <c r="F114" s="48" t="s">
        <v>16</v>
      </c>
      <c r="G114" s="48">
        <v>1</v>
      </c>
      <c r="H114" s="38">
        <v>49</v>
      </c>
      <c r="I114" s="39">
        <f t="shared" ref="I114:I115" si="4">+H114*(1-J114)</f>
        <v>26.46</v>
      </c>
      <c r="J114" s="23">
        <v>0.46</v>
      </c>
      <c r="K114" s="77" t="s">
        <v>324</v>
      </c>
      <c r="L114" s="70"/>
      <c r="M114" s="26"/>
      <c r="N114" s="26"/>
      <c r="O114" s="27"/>
      <c r="P114" s="27"/>
      <c r="Q114" s="28"/>
      <c r="R114" s="29"/>
    </row>
    <row r="115" spans="1:18" s="30" customFormat="1" ht="37.5" customHeight="1">
      <c r="A115" s="35" t="s">
        <v>325</v>
      </c>
      <c r="B115" s="76" t="s">
        <v>326</v>
      </c>
      <c r="C115" s="36" t="s">
        <v>14</v>
      </c>
      <c r="D115" s="76" t="s">
        <v>326</v>
      </c>
      <c r="E115" s="60" t="s">
        <v>327</v>
      </c>
      <c r="F115" s="48" t="s">
        <v>16</v>
      </c>
      <c r="G115" s="48">
        <v>1</v>
      </c>
      <c r="H115" s="38">
        <v>49</v>
      </c>
      <c r="I115" s="39">
        <f t="shared" si="4"/>
        <v>26.46</v>
      </c>
      <c r="J115" s="23">
        <v>0.46</v>
      </c>
      <c r="K115" s="77" t="s">
        <v>324</v>
      </c>
      <c r="L115" s="70"/>
      <c r="M115" s="26"/>
      <c r="N115" s="26"/>
      <c r="O115" s="27"/>
      <c r="P115" s="27"/>
      <c r="Q115" s="28"/>
      <c r="R115" s="29"/>
    </row>
    <row r="116" spans="1:18" s="30" customFormat="1" ht="36.75" customHeight="1">
      <c r="A116" s="16" t="s">
        <v>328</v>
      </c>
      <c r="B116" s="18" t="s">
        <v>329</v>
      </c>
      <c r="C116" s="36" t="s">
        <v>14</v>
      </c>
      <c r="D116" s="18" t="s">
        <v>329</v>
      </c>
      <c r="E116" s="45" t="s">
        <v>330</v>
      </c>
      <c r="F116" s="48" t="s">
        <v>16</v>
      </c>
      <c r="G116" s="48">
        <v>1</v>
      </c>
      <c r="H116" s="21">
        <v>322</v>
      </c>
      <c r="I116" s="22">
        <v>173.88000000000002</v>
      </c>
      <c r="J116" s="23">
        <v>0.46</v>
      </c>
      <c r="K116" s="77" t="s">
        <v>331</v>
      </c>
      <c r="L116" s="70"/>
      <c r="M116" s="26"/>
      <c r="N116" s="71"/>
      <c r="O116" s="27"/>
      <c r="P116" s="27"/>
      <c r="Q116" s="42"/>
      <c r="R116" s="71"/>
    </row>
    <row r="117" spans="1:18" s="30" customFormat="1" ht="39" customHeight="1">
      <c r="A117" s="16" t="s">
        <v>332</v>
      </c>
      <c r="B117" s="18" t="s">
        <v>333</v>
      </c>
      <c r="C117" s="36" t="s">
        <v>14</v>
      </c>
      <c r="D117" s="18" t="s">
        <v>333</v>
      </c>
      <c r="E117" s="45" t="s">
        <v>334</v>
      </c>
      <c r="F117" s="48" t="s">
        <v>16</v>
      </c>
      <c r="G117" s="48">
        <v>1</v>
      </c>
      <c r="H117" s="21">
        <v>342</v>
      </c>
      <c r="I117" s="22">
        <v>184.68</v>
      </c>
      <c r="J117" s="23">
        <v>0.46</v>
      </c>
      <c r="K117" s="77" t="s">
        <v>331</v>
      </c>
      <c r="L117" s="70"/>
      <c r="M117" s="26"/>
      <c r="N117" s="71"/>
      <c r="O117" s="27"/>
      <c r="P117" s="27"/>
      <c r="Q117" s="42"/>
      <c r="R117" s="71"/>
    </row>
    <row r="118" spans="1:18" s="30" customFormat="1" ht="37.5" customHeight="1">
      <c r="A118" s="16">
        <v>2018</v>
      </c>
      <c r="B118" s="18" t="s">
        <v>329</v>
      </c>
      <c r="C118" s="18" t="s">
        <v>14</v>
      </c>
      <c r="D118" s="18" t="s">
        <v>329</v>
      </c>
      <c r="E118" s="66" t="s">
        <v>281</v>
      </c>
      <c r="F118" s="49" t="s">
        <v>16</v>
      </c>
      <c r="G118" s="49">
        <v>1</v>
      </c>
      <c r="H118" s="21">
        <v>322</v>
      </c>
      <c r="I118" s="22">
        <v>173.88000000000002</v>
      </c>
      <c r="J118" s="78">
        <v>0.46</v>
      </c>
      <c r="K118" s="69" t="s">
        <v>335</v>
      </c>
      <c r="L118" s="70"/>
      <c r="M118" s="26"/>
      <c r="N118" s="71"/>
      <c r="O118" s="27"/>
      <c r="P118" s="27"/>
      <c r="Q118" s="42"/>
      <c r="R118" s="71"/>
    </row>
    <row r="119" spans="1:18" s="30" customFormat="1" ht="37.5" customHeight="1" thickBot="1">
      <c r="A119" s="16">
        <v>2019</v>
      </c>
      <c r="B119" s="18" t="s">
        <v>333</v>
      </c>
      <c r="C119" s="18" t="s">
        <v>14</v>
      </c>
      <c r="D119" s="18" t="s">
        <v>333</v>
      </c>
      <c r="E119" s="66" t="s">
        <v>336</v>
      </c>
      <c r="F119" s="49" t="s">
        <v>16</v>
      </c>
      <c r="G119" s="49">
        <v>1</v>
      </c>
      <c r="H119" s="21">
        <v>342</v>
      </c>
      <c r="I119" s="22">
        <v>184.68</v>
      </c>
      <c r="J119" s="78">
        <v>0.46</v>
      </c>
      <c r="K119" s="69" t="s">
        <v>335</v>
      </c>
      <c r="L119" s="70"/>
      <c r="M119" s="26"/>
      <c r="N119" s="71"/>
      <c r="O119" s="27"/>
      <c r="P119" s="27"/>
      <c r="Q119" s="42"/>
      <c r="R119" s="71"/>
    </row>
    <row r="120" spans="1:18" s="30" customFormat="1" ht="16.5" customHeight="1" thickTop="1" thickBot="1">
      <c r="A120" s="12" t="s">
        <v>337</v>
      </c>
      <c r="B120" s="79"/>
      <c r="C120" s="79"/>
      <c r="D120" s="79"/>
      <c r="E120" s="79"/>
      <c r="F120" s="79"/>
      <c r="G120" s="79"/>
      <c r="H120" s="79"/>
      <c r="I120" s="79"/>
      <c r="J120" s="79"/>
      <c r="K120" s="80"/>
      <c r="L120" s="47"/>
      <c r="M120" s="26"/>
      <c r="N120" s="26"/>
      <c r="O120" s="26"/>
      <c r="P120" s="26"/>
      <c r="Q120" s="28"/>
      <c r="R120" s="29"/>
    </row>
    <row r="121" spans="1:18" s="30" customFormat="1" ht="20.25" customHeight="1" thickTop="1">
      <c r="A121" s="16" t="s">
        <v>338</v>
      </c>
      <c r="B121" s="36" t="s">
        <v>339</v>
      </c>
      <c r="C121" s="36" t="s">
        <v>340</v>
      </c>
      <c r="D121" s="36" t="s">
        <v>339</v>
      </c>
      <c r="E121" s="50" t="s">
        <v>341</v>
      </c>
      <c r="F121" s="48" t="s">
        <v>16</v>
      </c>
      <c r="G121" s="48">
        <v>1</v>
      </c>
      <c r="H121" s="21">
        <v>40</v>
      </c>
      <c r="I121" s="22">
        <v>30.8</v>
      </c>
      <c r="J121" s="58">
        <v>0.23</v>
      </c>
      <c r="K121" s="81" t="s">
        <v>342</v>
      </c>
      <c r="L121" s="47"/>
      <c r="M121" s="26"/>
      <c r="N121" s="26"/>
      <c r="O121" s="26"/>
      <c r="P121" s="26"/>
      <c r="Q121" s="28"/>
      <c r="R121" s="29"/>
    </row>
    <row r="122" spans="1:18" s="30" customFormat="1" ht="20.25" customHeight="1">
      <c r="A122" s="16" t="s">
        <v>343</v>
      </c>
      <c r="B122" s="36" t="s">
        <v>344</v>
      </c>
      <c r="C122" s="36" t="s">
        <v>340</v>
      </c>
      <c r="D122" s="36" t="s">
        <v>344</v>
      </c>
      <c r="E122" s="50" t="s">
        <v>345</v>
      </c>
      <c r="F122" s="48" t="s">
        <v>16</v>
      </c>
      <c r="G122" s="48">
        <v>1</v>
      </c>
      <c r="H122" s="21">
        <v>10</v>
      </c>
      <c r="I122" s="22">
        <v>7.7</v>
      </c>
      <c r="J122" s="58">
        <v>0.23</v>
      </c>
      <c r="K122" s="81" t="s">
        <v>342</v>
      </c>
      <c r="L122" s="47"/>
      <c r="M122" s="26"/>
      <c r="N122" s="26"/>
      <c r="O122" s="26"/>
      <c r="P122" s="26"/>
      <c r="Q122" s="28"/>
      <c r="R122" s="29"/>
    </row>
    <row r="123" spans="1:18" s="30" customFormat="1" ht="20.25" customHeight="1">
      <c r="A123" s="82">
        <v>3002</v>
      </c>
      <c r="B123" s="36" t="s">
        <v>346</v>
      </c>
      <c r="C123" s="36" t="s">
        <v>340</v>
      </c>
      <c r="D123" s="36" t="s">
        <v>346</v>
      </c>
      <c r="E123" s="50" t="s">
        <v>347</v>
      </c>
      <c r="F123" s="48" t="s">
        <v>16</v>
      </c>
      <c r="G123" s="48">
        <v>1</v>
      </c>
      <c r="H123" s="83">
        <v>0</v>
      </c>
      <c r="I123" s="56">
        <v>0</v>
      </c>
      <c r="J123" s="58">
        <v>0.23</v>
      </c>
      <c r="K123" s="81" t="s">
        <v>342</v>
      </c>
      <c r="L123" s="47"/>
      <c r="M123" s="26"/>
      <c r="N123" s="26"/>
      <c r="O123" s="26"/>
      <c r="P123" s="26"/>
      <c r="Q123" s="28"/>
      <c r="R123" s="29"/>
    </row>
    <row r="124" spans="1:18" s="30" customFormat="1" ht="20.25" customHeight="1">
      <c r="A124" s="16" t="s">
        <v>348</v>
      </c>
      <c r="B124" s="36" t="s">
        <v>349</v>
      </c>
      <c r="C124" s="36" t="s">
        <v>340</v>
      </c>
      <c r="D124" s="36" t="s">
        <v>349</v>
      </c>
      <c r="E124" s="50" t="s">
        <v>350</v>
      </c>
      <c r="F124" s="48" t="s">
        <v>16</v>
      </c>
      <c r="G124" s="48">
        <v>1</v>
      </c>
      <c r="H124" s="21">
        <v>27</v>
      </c>
      <c r="I124" s="22">
        <v>20.79</v>
      </c>
      <c r="J124" s="58">
        <v>0.23</v>
      </c>
      <c r="K124" s="81" t="s">
        <v>342</v>
      </c>
      <c r="L124" s="47"/>
      <c r="M124" s="26"/>
      <c r="N124" s="26"/>
      <c r="O124" s="26"/>
      <c r="P124" s="26"/>
      <c r="Q124" s="28"/>
      <c r="R124" s="29"/>
    </row>
    <row r="125" spans="1:18" s="30" customFormat="1" ht="20.25" customHeight="1">
      <c r="A125" s="84">
        <v>3004</v>
      </c>
      <c r="B125" s="36" t="s">
        <v>351</v>
      </c>
      <c r="C125" s="36" t="s">
        <v>340</v>
      </c>
      <c r="D125" s="36" t="s">
        <v>351</v>
      </c>
      <c r="E125" s="37" t="s">
        <v>352</v>
      </c>
      <c r="F125" s="48" t="s">
        <v>16</v>
      </c>
      <c r="G125" s="48">
        <v>1</v>
      </c>
      <c r="H125" s="38">
        <v>0</v>
      </c>
      <c r="I125" s="39">
        <v>0</v>
      </c>
      <c r="J125" s="58">
        <v>0.23</v>
      </c>
      <c r="K125" s="59" t="s">
        <v>342</v>
      </c>
      <c r="L125" s="47"/>
      <c r="M125" s="26"/>
      <c r="N125" s="26"/>
      <c r="O125" s="26"/>
      <c r="P125" s="26"/>
      <c r="Q125" s="28"/>
      <c r="R125" s="29"/>
    </row>
    <row r="126" spans="1:18" s="30" customFormat="1" ht="20.25" customHeight="1">
      <c r="A126" s="85">
        <v>3005</v>
      </c>
      <c r="B126" s="36" t="s">
        <v>353</v>
      </c>
      <c r="C126" s="36" t="s">
        <v>340</v>
      </c>
      <c r="D126" s="36" t="s">
        <v>353</v>
      </c>
      <c r="E126" s="37" t="s">
        <v>354</v>
      </c>
      <c r="F126" s="48" t="s">
        <v>16</v>
      </c>
      <c r="G126" s="48">
        <v>1</v>
      </c>
      <c r="H126" s="83">
        <v>10</v>
      </c>
      <c r="I126" s="56">
        <v>7.7</v>
      </c>
      <c r="J126" s="58">
        <v>0.23</v>
      </c>
      <c r="K126" s="59" t="s">
        <v>342</v>
      </c>
      <c r="L126" s="47"/>
      <c r="M126" s="26"/>
      <c r="N126" s="26"/>
      <c r="O126" s="26"/>
      <c r="P126" s="26"/>
      <c r="Q126" s="28"/>
      <c r="R126" s="29"/>
    </row>
    <row r="127" spans="1:18" s="30" customFormat="1" ht="20.25" customHeight="1">
      <c r="A127" s="86" t="s">
        <v>355</v>
      </c>
      <c r="B127" s="36" t="s">
        <v>356</v>
      </c>
      <c r="C127" s="36" t="s">
        <v>340</v>
      </c>
      <c r="D127" s="36" t="s">
        <v>356</v>
      </c>
      <c r="E127" s="37" t="s">
        <v>357</v>
      </c>
      <c r="F127" s="48" t="s">
        <v>358</v>
      </c>
      <c r="G127" s="48">
        <v>1</v>
      </c>
      <c r="H127" s="21">
        <v>46</v>
      </c>
      <c r="I127" s="22">
        <v>35.42</v>
      </c>
      <c r="J127" s="58">
        <v>0.23</v>
      </c>
      <c r="K127" s="59" t="s">
        <v>342</v>
      </c>
      <c r="L127" s="47"/>
      <c r="M127" s="26"/>
      <c r="N127" s="26"/>
      <c r="O127" s="26"/>
      <c r="P127" s="26"/>
      <c r="Q127" s="28"/>
      <c r="R127" s="29"/>
    </row>
    <row r="128" spans="1:18" s="30" customFormat="1" ht="20.25" customHeight="1">
      <c r="A128" s="86" t="s">
        <v>359</v>
      </c>
      <c r="B128" s="36" t="s">
        <v>360</v>
      </c>
      <c r="C128" s="36" t="s">
        <v>340</v>
      </c>
      <c r="D128" s="36" t="s">
        <v>360</v>
      </c>
      <c r="E128" s="37" t="s">
        <v>361</v>
      </c>
      <c r="F128" s="48" t="s">
        <v>358</v>
      </c>
      <c r="G128" s="48">
        <v>1</v>
      </c>
      <c r="H128" s="21">
        <v>58</v>
      </c>
      <c r="I128" s="22">
        <v>44.660000000000004</v>
      </c>
      <c r="J128" s="58">
        <v>0.23</v>
      </c>
      <c r="K128" s="59" t="s">
        <v>342</v>
      </c>
      <c r="L128" s="47"/>
      <c r="M128" s="26"/>
      <c r="N128" s="26"/>
      <c r="O128" s="26"/>
      <c r="P128" s="26"/>
      <c r="Q128" s="28"/>
      <c r="R128" s="29"/>
    </row>
    <row r="129" spans="1:18" s="30" customFormat="1" ht="31.5" customHeight="1" thickBot="1">
      <c r="A129" s="87">
        <v>3008</v>
      </c>
      <c r="B129" s="88" t="s">
        <v>362</v>
      </c>
      <c r="C129" s="89" t="s">
        <v>14</v>
      </c>
      <c r="D129" s="88" t="s">
        <v>362</v>
      </c>
      <c r="E129" s="90" t="s">
        <v>363</v>
      </c>
      <c r="F129" s="91" t="s">
        <v>16</v>
      </c>
      <c r="G129" s="91">
        <v>1</v>
      </c>
      <c r="H129" s="92">
        <v>174.95</v>
      </c>
      <c r="I129" s="93">
        <v>134.7115</v>
      </c>
      <c r="J129" s="94">
        <v>0.23</v>
      </c>
      <c r="K129" s="95" t="s">
        <v>342</v>
      </c>
      <c r="L129" s="47"/>
      <c r="M129" s="26"/>
      <c r="N129" s="26"/>
      <c r="O129" s="26"/>
      <c r="P129" s="26"/>
      <c r="Q129" s="28"/>
      <c r="R129" s="29"/>
    </row>
    <row r="130" spans="1:18" s="30" customFormat="1">
      <c r="A130" s="96"/>
      <c r="B130" s="97"/>
      <c r="C130" s="98"/>
      <c r="D130" s="97"/>
      <c r="E130" s="99"/>
      <c r="F130" s="100"/>
      <c r="G130" s="100"/>
      <c r="H130" s="101"/>
      <c r="I130" s="102"/>
      <c r="J130" s="103"/>
      <c r="K130" s="104"/>
      <c r="L130" s="47"/>
      <c r="M130" s="26"/>
      <c r="N130" s="26"/>
      <c r="O130" s="26"/>
      <c r="P130" s="26"/>
      <c r="Q130" s="28"/>
      <c r="R130" s="29"/>
    </row>
    <row r="131" spans="1:18" s="30" customFormat="1" ht="15">
      <c r="A131" s="30" t="s">
        <v>364</v>
      </c>
      <c r="B131" s="105"/>
      <c r="C131" s="105"/>
      <c r="D131" s="105"/>
      <c r="E131" s="106"/>
      <c r="H131" s="107"/>
      <c r="I131" s="108"/>
      <c r="K131" s="105"/>
      <c r="L131" s="71"/>
      <c r="M131" s="26"/>
      <c r="N131" s="26"/>
      <c r="O131" s="109"/>
      <c r="P131" s="110"/>
      <c r="Q131" s="41"/>
      <c r="R131" s="71"/>
    </row>
    <row r="132" spans="1:18" s="30" customFormat="1" ht="15">
      <c r="B132" s="105"/>
      <c r="C132" s="105"/>
      <c r="D132" s="105"/>
      <c r="E132" s="106"/>
      <c r="H132" s="107"/>
      <c r="I132" s="108"/>
      <c r="K132" s="105"/>
      <c r="L132" s="71"/>
      <c r="M132" s="26"/>
      <c r="N132" s="26"/>
      <c r="O132" s="109"/>
      <c r="P132" s="110"/>
      <c r="Q132" s="41"/>
      <c r="R132" s="71"/>
    </row>
    <row r="133" spans="1:18" ht="15">
      <c r="L133" s="71"/>
      <c r="M133" s="26"/>
      <c r="N133" s="26"/>
      <c r="O133" s="109"/>
      <c r="P133" s="110"/>
      <c r="Q133" s="41"/>
      <c r="R133" s="71"/>
    </row>
    <row r="134" spans="1:18" ht="15">
      <c r="L134" s="71"/>
      <c r="M134" s="26"/>
      <c r="N134" s="26"/>
      <c r="O134" s="109"/>
      <c r="P134" s="110"/>
      <c r="Q134" s="41"/>
      <c r="R134" s="71"/>
    </row>
    <row r="135" spans="1:18" ht="15">
      <c r="L135" s="71"/>
      <c r="M135" s="26"/>
      <c r="N135" s="26"/>
      <c r="O135" s="109"/>
      <c r="P135" s="110"/>
      <c r="Q135" s="41"/>
      <c r="R135" s="71"/>
    </row>
    <row r="141" spans="1:18">
      <c r="C141" s="115"/>
    </row>
  </sheetData>
  <mergeCells count="5">
    <mergeCell ref="A2:K2"/>
    <mergeCell ref="A13:K13"/>
    <mergeCell ref="A94:K94"/>
    <mergeCell ref="A99:K99"/>
    <mergeCell ref="A120:K120"/>
  </mergeCells>
  <conditionalFormatting sqref="D3">
    <cfRule type="duplicateValues" dxfId="57" priority="28" stopIfTrue="1"/>
  </conditionalFormatting>
  <conditionalFormatting sqref="B127">
    <cfRule type="duplicateValues" dxfId="56" priority="27" stopIfTrue="1"/>
  </conditionalFormatting>
  <conditionalFormatting sqref="D127:D130">
    <cfRule type="duplicateValues" dxfId="55" priority="26" stopIfTrue="1"/>
  </conditionalFormatting>
  <conditionalFormatting sqref="D6">
    <cfRule type="duplicateValues" dxfId="54" priority="25" stopIfTrue="1"/>
  </conditionalFormatting>
  <conditionalFormatting sqref="D6">
    <cfRule type="duplicateValues" dxfId="53" priority="24" stopIfTrue="1"/>
  </conditionalFormatting>
  <conditionalFormatting sqref="D6">
    <cfRule type="duplicateValues" dxfId="52" priority="23" stopIfTrue="1"/>
  </conditionalFormatting>
  <conditionalFormatting sqref="D10:D11">
    <cfRule type="duplicateValues" dxfId="51" priority="20" stopIfTrue="1"/>
  </conditionalFormatting>
  <conditionalFormatting sqref="D10:D11">
    <cfRule type="duplicateValues" dxfId="50" priority="21" stopIfTrue="1"/>
  </conditionalFormatting>
  <conditionalFormatting sqref="B10:B11">
    <cfRule type="duplicateValues" dxfId="49" priority="22" stopIfTrue="1"/>
  </conditionalFormatting>
  <conditionalFormatting sqref="D97">
    <cfRule type="duplicateValues" dxfId="48" priority="19" stopIfTrue="1"/>
  </conditionalFormatting>
  <conditionalFormatting sqref="D97">
    <cfRule type="duplicateValues" dxfId="47" priority="18" stopIfTrue="1"/>
  </conditionalFormatting>
  <conditionalFormatting sqref="D97">
    <cfRule type="duplicateValues" dxfId="46" priority="17" stopIfTrue="1"/>
  </conditionalFormatting>
  <conditionalFormatting sqref="B97">
    <cfRule type="duplicateValues" dxfId="45" priority="16" stopIfTrue="1"/>
  </conditionalFormatting>
  <conditionalFormatting sqref="D97">
    <cfRule type="duplicateValues" dxfId="44" priority="15" stopIfTrue="1"/>
  </conditionalFormatting>
  <conditionalFormatting sqref="B97">
    <cfRule type="duplicateValues" dxfId="43" priority="14" stopIfTrue="1"/>
  </conditionalFormatting>
  <conditionalFormatting sqref="D96">
    <cfRule type="duplicateValues" dxfId="42" priority="13" stopIfTrue="1"/>
  </conditionalFormatting>
  <conditionalFormatting sqref="D96">
    <cfRule type="duplicateValues" dxfId="41" priority="12" stopIfTrue="1"/>
  </conditionalFormatting>
  <conditionalFormatting sqref="D96">
    <cfRule type="duplicateValues" dxfId="40" priority="11" stopIfTrue="1"/>
  </conditionalFormatting>
  <conditionalFormatting sqref="B96">
    <cfRule type="duplicateValues" dxfId="39" priority="10" stopIfTrue="1"/>
  </conditionalFormatting>
  <conditionalFormatting sqref="D95">
    <cfRule type="duplicateValues" dxfId="38" priority="9" stopIfTrue="1"/>
  </conditionalFormatting>
  <conditionalFormatting sqref="D95">
    <cfRule type="duplicateValues" dxfId="37" priority="8" stopIfTrue="1"/>
  </conditionalFormatting>
  <conditionalFormatting sqref="D106">
    <cfRule type="duplicateValues" dxfId="36" priority="7" stopIfTrue="1"/>
  </conditionalFormatting>
  <conditionalFormatting sqref="B3">
    <cfRule type="duplicateValues" dxfId="35" priority="5" stopIfTrue="1"/>
  </conditionalFormatting>
  <conditionalFormatting sqref="B3">
    <cfRule type="duplicateValues" dxfId="34" priority="6" stopIfTrue="1"/>
  </conditionalFormatting>
  <conditionalFormatting sqref="D1 D3">
    <cfRule type="duplicateValues" dxfId="33" priority="29" stopIfTrue="1"/>
  </conditionalFormatting>
  <conditionalFormatting sqref="D9">
    <cfRule type="duplicateValues" dxfId="32" priority="3" stopIfTrue="1"/>
  </conditionalFormatting>
  <conditionalFormatting sqref="D9">
    <cfRule type="duplicateValues" dxfId="31" priority="4" stopIfTrue="1"/>
  </conditionalFormatting>
  <conditionalFormatting sqref="B58">
    <cfRule type="duplicateValues" dxfId="30" priority="30" stopIfTrue="1"/>
  </conditionalFormatting>
  <conditionalFormatting sqref="B90">
    <cfRule type="duplicateValues" dxfId="29" priority="2" stopIfTrue="1"/>
  </conditionalFormatting>
  <conditionalFormatting sqref="D90">
    <cfRule type="duplicateValues" dxfId="28" priority="1" stopIfTrue="1"/>
  </conditionalFormatting>
  <conditionalFormatting sqref="B58">
    <cfRule type="duplicateValues" dxfId="27" priority="31" stopIfTrue="1"/>
  </conditionalFormatting>
  <conditionalFormatting sqref="D58">
    <cfRule type="duplicateValues" dxfId="26" priority="32" stopIfTrue="1"/>
  </conditionalFormatting>
  <pageMargins left="0.25" right="0.25" top="1.25" bottom="0.75" header="0.3" footer="0.3"/>
  <pageSetup paperSize="5" scale="76" fitToHeight="100" orientation="landscape" r:id="rId1"/>
  <headerFooter>
    <oddHeader>&amp;LContract Name: Desktops, PC Goods
Contract Number: 1-13-70-01B, Supplement 8
Contractor: PC Specialists, dba Technology Integration Group (TIG)&amp;RAttachment A - Contract Pricing
Effective: 05/05/2016
MSIP dated 01/28/2016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34"/>
  <sheetViews>
    <sheetView zoomScaleNormal="100" workbookViewId="0">
      <selection activeCell="F4" sqref="F4"/>
    </sheetView>
  </sheetViews>
  <sheetFormatPr defaultRowHeight="15"/>
  <cols>
    <col min="1" max="1" width="16.140625" customWidth="1"/>
    <col min="2" max="2" width="14.140625" customWidth="1"/>
    <col min="3" max="3" width="14.5703125" customWidth="1"/>
    <col min="4" max="4" width="18.5703125" customWidth="1"/>
    <col min="5" max="5" width="11.140625" bestFit="1" customWidth="1"/>
    <col min="6" max="6" width="101.85546875" bestFit="1" customWidth="1"/>
    <col min="7" max="7" width="11.85546875" customWidth="1"/>
    <col min="8" max="8" width="17.5703125" customWidth="1"/>
    <col min="9" max="9" width="13.42578125" customWidth="1"/>
    <col min="10" max="10" width="14.7109375" customWidth="1"/>
    <col min="11" max="11" width="12.5703125" customWidth="1"/>
    <col min="12" max="12" width="14.140625" customWidth="1"/>
  </cols>
  <sheetData>
    <row r="1" spans="1:12" ht="60">
      <c r="A1" s="116" t="s">
        <v>0</v>
      </c>
      <c r="B1" s="116" t="s">
        <v>365</v>
      </c>
      <c r="C1" s="116" t="s">
        <v>366</v>
      </c>
      <c r="D1" s="116" t="s">
        <v>2</v>
      </c>
      <c r="E1" s="116" t="s">
        <v>3</v>
      </c>
      <c r="F1" s="116" t="s">
        <v>367</v>
      </c>
      <c r="G1" s="116" t="s">
        <v>5</v>
      </c>
      <c r="H1" s="116" t="s">
        <v>6</v>
      </c>
      <c r="I1" s="117" t="s">
        <v>7</v>
      </c>
      <c r="J1" s="118" t="s">
        <v>8</v>
      </c>
      <c r="K1" s="119" t="s">
        <v>9</v>
      </c>
      <c r="L1" s="116" t="s">
        <v>368</v>
      </c>
    </row>
    <row r="2" spans="1:12">
      <c r="A2" s="120"/>
      <c r="B2" s="121"/>
      <c r="C2" s="122"/>
      <c r="D2" s="122"/>
      <c r="E2" s="122"/>
      <c r="F2" s="123" t="s">
        <v>369</v>
      </c>
      <c r="G2" s="124"/>
      <c r="H2" s="124"/>
      <c r="I2" s="125"/>
      <c r="J2" s="126"/>
      <c r="K2" s="127"/>
      <c r="L2" s="122"/>
    </row>
    <row r="3" spans="1:12" ht="42.75">
      <c r="A3" s="128" t="s">
        <v>12</v>
      </c>
      <c r="B3" s="129">
        <v>43211500</v>
      </c>
      <c r="C3" s="130" t="s">
        <v>370</v>
      </c>
      <c r="D3" s="131" t="s">
        <v>14</v>
      </c>
      <c r="E3" s="130" t="s">
        <v>370</v>
      </c>
      <c r="F3" s="132" t="s">
        <v>371</v>
      </c>
      <c r="G3" s="129" t="s">
        <v>16</v>
      </c>
      <c r="H3" s="129">
        <v>1</v>
      </c>
      <c r="I3" s="133">
        <v>1624.09</v>
      </c>
      <c r="J3" s="134">
        <f>I3*0.45</f>
        <v>730.84050000000002</v>
      </c>
      <c r="K3" s="135">
        <v>0.55000000000000004</v>
      </c>
      <c r="L3" s="131" t="s">
        <v>372</v>
      </c>
    </row>
    <row r="4" spans="1:12" ht="42.75">
      <c r="A4" s="136" t="s">
        <v>373</v>
      </c>
      <c r="B4" s="137">
        <v>43211500</v>
      </c>
      <c r="C4" s="138" t="s">
        <v>374</v>
      </c>
      <c r="D4" s="139" t="s">
        <v>14</v>
      </c>
      <c r="E4" s="138" t="s">
        <v>374</v>
      </c>
      <c r="F4" s="140" t="s">
        <v>375</v>
      </c>
      <c r="G4" s="137" t="s">
        <v>16</v>
      </c>
      <c r="H4" s="137">
        <v>1</v>
      </c>
      <c r="I4" s="141">
        <v>1664.09</v>
      </c>
      <c r="J4" s="142">
        <f>I4*0.45</f>
        <v>748.84050000000002</v>
      </c>
      <c r="K4" s="143">
        <v>0.55000000000000004</v>
      </c>
      <c r="L4" s="139" t="s">
        <v>372</v>
      </c>
    </row>
    <row r="5" spans="1:12">
      <c r="A5" s="144"/>
      <c r="B5" s="145"/>
      <c r="C5" s="146"/>
      <c r="D5" s="147"/>
      <c r="E5" s="146"/>
      <c r="F5" s="148" t="s">
        <v>376</v>
      </c>
      <c r="G5" s="149"/>
      <c r="H5" s="149"/>
      <c r="I5" s="150"/>
      <c r="J5" s="151"/>
      <c r="K5" s="152"/>
      <c r="L5" s="147"/>
    </row>
    <row r="6" spans="1:12" ht="42.75">
      <c r="A6" s="153" t="s">
        <v>377</v>
      </c>
      <c r="B6" s="154">
        <v>43211500</v>
      </c>
      <c r="C6" s="130" t="s">
        <v>378</v>
      </c>
      <c r="D6" s="155" t="s">
        <v>14</v>
      </c>
      <c r="E6" s="130" t="s">
        <v>378</v>
      </c>
      <c r="F6" s="132" t="s">
        <v>379</v>
      </c>
      <c r="G6" s="154" t="s">
        <v>16</v>
      </c>
      <c r="H6" s="154">
        <v>1</v>
      </c>
      <c r="I6" s="156">
        <v>1699.09</v>
      </c>
      <c r="J6" s="157">
        <f t="shared" ref="J6" si="0">I6*0.45</f>
        <v>764.59050000000002</v>
      </c>
      <c r="K6" s="158">
        <v>0.55000000000000004</v>
      </c>
      <c r="L6" s="155" t="s">
        <v>380</v>
      </c>
    </row>
    <row r="7" spans="1:12">
      <c r="A7" s="144"/>
      <c r="B7" s="145"/>
      <c r="C7" s="146"/>
      <c r="D7" s="147"/>
      <c r="E7" s="146"/>
      <c r="F7" s="148" t="s">
        <v>381</v>
      </c>
      <c r="G7" s="149"/>
      <c r="H7" s="149"/>
      <c r="I7" s="150"/>
      <c r="J7" s="151"/>
      <c r="K7" s="152"/>
      <c r="L7" s="147"/>
    </row>
    <row r="8" spans="1:12" ht="42.75">
      <c r="A8" s="128" t="s">
        <v>382</v>
      </c>
      <c r="B8" s="129">
        <v>43211500</v>
      </c>
      <c r="C8" s="131" t="s">
        <v>383</v>
      </c>
      <c r="D8" s="131" t="s">
        <v>14</v>
      </c>
      <c r="E8" s="131" t="s">
        <v>383</v>
      </c>
      <c r="F8" s="132" t="s">
        <v>384</v>
      </c>
      <c r="G8" s="129" t="s">
        <v>16</v>
      </c>
      <c r="H8" s="129">
        <v>1</v>
      </c>
      <c r="I8" s="133">
        <v>1947.8</v>
      </c>
      <c r="J8" s="134">
        <f t="shared" ref="J8:J9" si="1">I8*0.45</f>
        <v>876.51</v>
      </c>
      <c r="K8" s="135">
        <v>0.55000000000000004</v>
      </c>
      <c r="L8" s="131" t="s">
        <v>385</v>
      </c>
    </row>
    <row r="9" spans="1:12" ht="42.75">
      <c r="A9" s="136" t="s">
        <v>386</v>
      </c>
      <c r="B9" s="137">
        <v>43211500</v>
      </c>
      <c r="C9" s="139" t="s">
        <v>387</v>
      </c>
      <c r="D9" s="139" t="s">
        <v>14</v>
      </c>
      <c r="E9" s="139" t="s">
        <v>387</v>
      </c>
      <c r="F9" s="140" t="s">
        <v>388</v>
      </c>
      <c r="G9" s="137" t="s">
        <v>16</v>
      </c>
      <c r="H9" s="137">
        <v>1</v>
      </c>
      <c r="I9" s="141">
        <v>1920.23</v>
      </c>
      <c r="J9" s="142">
        <f t="shared" si="1"/>
        <v>864.10350000000005</v>
      </c>
      <c r="K9" s="143">
        <v>0.55000000000000004</v>
      </c>
      <c r="L9" s="139" t="s">
        <v>385</v>
      </c>
    </row>
    <row r="10" spans="1:12">
      <c r="A10" s="144"/>
      <c r="B10" s="145"/>
      <c r="C10" s="146"/>
      <c r="D10" s="147"/>
      <c r="E10" s="146"/>
      <c r="F10" s="148" t="s">
        <v>389</v>
      </c>
      <c r="G10" s="149"/>
      <c r="H10" s="149"/>
      <c r="I10" s="150"/>
      <c r="J10" s="151"/>
      <c r="K10" s="152"/>
      <c r="L10" s="147"/>
    </row>
    <row r="11" spans="1:12" ht="57">
      <c r="A11" s="153" t="s">
        <v>390</v>
      </c>
      <c r="B11" s="159">
        <v>43211500</v>
      </c>
      <c r="C11" s="155" t="s">
        <v>391</v>
      </c>
      <c r="D11" s="155" t="s">
        <v>14</v>
      </c>
      <c r="E11" s="155" t="s">
        <v>391</v>
      </c>
      <c r="F11" s="160" t="s">
        <v>392</v>
      </c>
      <c r="G11" s="154" t="s">
        <v>16</v>
      </c>
      <c r="H11" s="154">
        <v>1</v>
      </c>
      <c r="I11" s="161">
        <v>2230.06</v>
      </c>
      <c r="J11" s="157">
        <f t="shared" ref="J11" si="2">I11*0.45</f>
        <v>1003.527</v>
      </c>
      <c r="K11" s="158">
        <v>0.55000000000000004</v>
      </c>
      <c r="L11" s="155" t="s">
        <v>393</v>
      </c>
    </row>
    <row r="12" spans="1:12">
      <c r="A12" s="162"/>
      <c r="B12" s="163"/>
      <c r="C12" s="164"/>
      <c r="D12" s="165"/>
      <c r="E12" s="164"/>
      <c r="F12" s="166" t="s">
        <v>394</v>
      </c>
      <c r="G12" s="167"/>
      <c r="H12" s="167"/>
      <c r="I12" s="168"/>
      <c r="J12" s="169"/>
      <c r="K12" s="170"/>
      <c r="L12" s="171"/>
    </row>
    <row r="13" spans="1:12" ht="57">
      <c r="A13" s="172" t="s">
        <v>59</v>
      </c>
      <c r="B13" s="20">
        <v>43211500</v>
      </c>
      <c r="C13" s="173" t="s">
        <v>395</v>
      </c>
      <c r="D13" s="173" t="s">
        <v>14</v>
      </c>
      <c r="E13" s="173" t="s">
        <v>395</v>
      </c>
      <c r="F13" s="174" t="s">
        <v>396</v>
      </c>
      <c r="G13" s="20" t="s">
        <v>16</v>
      </c>
      <c r="H13" s="20">
        <v>1</v>
      </c>
      <c r="I13" s="175">
        <v>212.86</v>
      </c>
      <c r="J13" s="176">
        <f t="shared" ref="J13:J62" si="3">I13*0.65</f>
        <v>138.35900000000001</v>
      </c>
      <c r="K13" s="58">
        <v>0.35</v>
      </c>
      <c r="L13" s="173" t="s">
        <v>397</v>
      </c>
    </row>
    <row r="14" spans="1:12" ht="42.75">
      <c r="A14" s="172">
        <v>1007</v>
      </c>
      <c r="B14" s="20">
        <v>43211500</v>
      </c>
      <c r="C14" s="173" t="s">
        <v>84</v>
      </c>
      <c r="D14" s="173" t="s">
        <v>14</v>
      </c>
      <c r="E14" s="173" t="s">
        <v>84</v>
      </c>
      <c r="F14" s="177" t="s">
        <v>398</v>
      </c>
      <c r="G14" s="20" t="s">
        <v>16</v>
      </c>
      <c r="H14" s="20">
        <v>1</v>
      </c>
      <c r="I14" s="178">
        <v>19.989999999999998</v>
      </c>
      <c r="J14" s="176">
        <f t="shared" si="3"/>
        <v>12.993499999999999</v>
      </c>
      <c r="K14" s="58">
        <v>0.35</v>
      </c>
      <c r="L14" s="173" t="s">
        <v>399</v>
      </c>
    </row>
    <row r="15" spans="1:12" ht="71.25">
      <c r="A15" s="172" t="s">
        <v>400</v>
      </c>
      <c r="B15" s="20">
        <v>43211500</v>
      </c>
      <c r="C15" s="179" t="s">
        <v>155</v>
      </c>
      <c r="D15" s="173" t="s">
        <v>14</v>
      </c>
      <c r="E15" s="179" t="s">
        <v>155</v>
      </c>
      <c r="F15" s="180" t="s">
        <v>401</v>
      </c>
      <c r="G15" s="20" t="s">
        <v>16</v>
      </c>
      <c r="H15" s="20">
        <v>1</v>
      </c>
      <c r="I15" s="175">
        <v>59.99</v>
      </c>
      <c r="J15" s="176">
        <f t="shared" si="3"/>
        <v>38.993500000000004</v>
      </c>
      <c r="K15" s="58">
        <v>0.35</v>
      </c>
      <c r="L15" s="173" t="s">
        <v>402</v>
      </c>
    </row>
    <row r="16" spans="1:12" ht="42.75">
      <c r="A16" s="172" t="s">
        <v>403</v>
      </c>
      <c r="B16" s="20">
        <v>43211500</v>
      </c>
      <c r="C16" s="181" t="s">
        <v>404</v>
      </c>
      <c r="D16" s="173" t="s">
        <v>14</v>
      </c>
      <c r="E16" s="181" t="s">
        <v>404</v>
      </c>
      <c r="F16" s="174" t="s">
        <v>405</v>
      </c>
      <c r="G16" s="20" t="s">
        <v>16</v>
      </c>
      <c r="H16" s="20">
        <v>1</v>
      </c>
      <c r="I16" s="175">
        <v>500</v>
      </c>
      <c r="J16" s="176">
        <f t="shared" si="3"/>
        <v>325</v>
      </c>
      <c r="K16" s="58">
        <v>0.35</v>
      </c>
      <c r="L16" s="173" t="s">
        <v>406</v>
      </c>
    </row>
    <row r="17" spans="1:12" ht="42.75">
      <c r="A17" s="172" t="s">
        <v>74</v>
      </c>
      <c r="B17" s="20">
        <v>43211500</v>
      </c>
      <c r="C17" s="173" t="s">
        <v>407</v>
      </c>
      <c r="D17" s="173" t="s">
        <v>14</v>
      </c>
      <c r="E17" s="173" t="s">
        <v>407</v>
      </c>
      <c r="F17" s="182" t="s">
        <v>408</v>
      </c>
      <c r="G17" s="20" t="s">
        <v>16</v>
      </c>
      <c r="H17" s="20">
        <v>1</v>
      </c>
      <c r="I17" s="178">
        <v>0</v>
      </c>
      <c r="J17" s="176">
        <f t="shared" si="3"/>
        <v>0</v>
      </c>
      <c r="K17" s="58">
        <v>0.35</v>
      </c>
      <c r="L17" s="173" t="s">
        <v>406</v>
      </c>
    </row>
    <row r="18" spans="1:12" ht="57">
      <c r="A18" s="172" t="s">
        <v>409</v>
      </c>
      <c r="B18" s="20">
        <v>43211500</v>
      </c>
      <c r="C18" s="173" t="s">
        <v>407</v>
      </c>
      <c r="D18" s="173" t="s">
        <v>14</v>
      </c>
      <c r="E18" s="173" t="s">
        <v>407</v>
      </c>
      <c r="F18" s="182" t="s">
        <v>408</v>
      </c>
      <c r="G18" s="20" t="s">
        <v>16</v>
      </c>
      <c r="H18" s="20">
        <v>1</v>
      </c>
      <c r="I18" s="175">
        <v>0</v>
      </c>
      <c r="J18" s="176">
        <f t="shared" si="3"/>
        <v>0</v>
      </c>
      <c r="K18" s="58">
        <v>0.35</v>
      </c>
      <c r="L18" s="173" t="s">
        <v>410</v>
      </c>
    </row>
    <row r="19" spans="1:12" ht="57">
      <c r="A19" s="172" t="s">
        <v>411</v>
      </c>
      <c r="B19" s="20">
        <v>43211500</v>
      </c>
      <c r="C19" s="173" t="s">
        <v>412</v>
      </c>
      <c r="D19" s="173" t="s">
        <v>14</v>
      </c>
      <c r="E19" s="173" t="s">
        <v>412</v>
      </c>
      <c r="F19" s="183" t="s">
        <v>413</v>
      </c>
      <c r="G19" s="20" t="s">
        <v>16</v>
      </c>
      <c r="H19" s="20">
        <v>1</v>
      </c>
      <c r="I19" s="178">
        <v>30</v>
      </c>
      <c r="J19" s="176">
        <f t="shared" si="3"/>
        <v>19.5</v>
      </c>
      <c r="K19" s="58">
        <v>0.35</v>
      </c>
      <c r="L19" s="173" t="s">
        <v>414</v>
      </c>
    </row>
    <row r="20" spans="1:12" ht="71.25">
      <c r="A20" s="172" t="s">
        <v>415</v>
      </c>
      <c r="B20" s="20">
        <v>43211500</v>
      </c>
      <c r="C20" s="173" t="s">
        <v>416</v>
      </c>
      <c r="D20" s="173" t="s">
        <v>14</v>
      </c>
      <c r="E20" s="173" t="s">
        <v>416</v>
      </c>
      <c r="F20" s="174" t="s">
        <v>417</v>
      </c>
      <c r="G20" s="20" t="s">
        <v>16</v>
      </c>
      <c r="H20" s="20">
        <v>1</v>
      </c>
      <c r="I20" s="178">
        <v>212.86</v>
      </c>
      <c r="J20" s="176">
        <f t="shared" si="3"/>
        <v>138.35900000000001</v>
      </c>
      <c r="K20" s="58">
        <v>0.35</v>
      </c>
      <c r="L20" s="173" t="s">
        <v>397</v>
      </c>
    </row>
    <row r="21" spans="1:12" ht="57">
      <c r="A21" s="172" t="s">
        <v>89</v>
      </c>
      <c r="B21" s="20">
        <v>43211500</v>
      </c>
      <c r="C21" s="173" t="s">
        <v>407</v>
      </c>
      <c r="D21" s="173" t="s">
        <v>14</v>
      </c>
      <c r="E21" s="173" t="s">
        <v>418</v>
      </c>
      <c r="F21" s="184" t="s">
        <v>419</v>
      </c>
      <c r="G21" s="20" t="s">
        <v>16</v>
      </c>
      <c r="H21" s="20">
        <v>1</v>
      </c>
      <c r="I21" s="185">
        <v>0</v>
      </c>
      <c r="J21" s="176">
        <f t="shared" si="3"/>
        <v>0</v>
      </c>
      <c r="K21" s="58">
        <v>0.35</v>
      </c>
      <c r="L21" s="173" t="s">
        <v>397</v>
      </c>
    </row>
    <row r="22" spans="1:12" ht="57">
      <c r="A22" s="128" t="s">
        <v>420</v>
      </c>
      <c r="B22" s="129">
        <v>43211500</v>
      </c>
      <c r="C22" s="131" t="s">
        <v>421</v>
      </c>
      <c r="D22" s="131" t="s">
        <v>14</v>
      </c>
      <c r="E22" s="131" t="s">
        <v>421</v>
      </c>
      <c r="F22" s="186" t="s">
        <v>422</v>
      </c>
      <c r="G22" s="129" t="s">
        <v>16</v>
      </c>
      <c r="H22" s="129">
        <v>1</v>
      </c>
      <c r="I22" s="187">
        <v>180</v>
      </c>
      <c r="J22" s="134">
        <f t="shared" si="3"/>
        <v>117</v>
      </c>
      <c r="K22" s="135">
        <v>0.35</v>
      </c>
      <c r="L22" s="131" t="s">
        <v>414</v>
      </c>
    </row>
    <row r="23" spans="1:12" ht="57">
      <c r="A23" s="188" t="s">
        <v>423</v>
      </c>
      <c r="B23" s="189">
        <v>43211500</v>
      </c>
      <c r="C23" s="190" t="s">
        <v>424</v>
      </c>
      <c r="D23" s="190" t="s">
        <v>14</v>
      </c>
      <c r="E23" s="190" t="s">
        <v>424</v>
      </c>
      <c r="F23" s="191" t="s">
        <v>425</v>
      </c>
      <c r="G23" s="189" t="s">
        <v>16</v>
      </c>
      <c r="H23" s="189">
        <v>1</v>
      </c>
      <c r="I23" s="192">
        <v>741.43</v>
      </c>
      <c r="J23" s="193">
        <f t="shared" si="3"/>
        <v>481.92949999999996</v>
      </c>
      <c r="K23" s="194">
        <v>0.35</v>
      </c>
      <c r="L23" s="190" t="s">
        <v>397</v>
      </c>
    </row>
    <row r="24" spans="1:12" ht="57">
      <c r="A24" s="172" t="s">
        <v>426</v>
      </c>
      <c r="B24" s="20">
        <v>43211500</v>
      </c>
      <c r="C24" s="173" t="s">
        <v>427</v>
      </c>
      <c r="D24" s="173" t="s">
        <v>14</v>
      </c>
      <c r="E24" s="173" t="s">
        <v>427</v>
      </c>
      <c r="F24" s="177" t="s">
        <v>428</v>
      </c>
      <c r="G24" s="20" t="s">
        <v>16</v>
      </c>
      <c r="H24" s="20">
        <v>1</v>
      </c>
      <c r="I24" s="178">
        <v>588.57000000000005</v>
      </c>
      <c r="J24" s="176">
        <f t="shared" si="3"/>
        <v>382.57050000000004</v>
      </c>
      <c r="K24" s="58">
        <v>0.35</v>
      </c>
      <c r="L24" s="173" t="s">
        <v>397</v>
      </c>
    </row>
    <row r="25" spans="1:12" ht="57">
      <c r="A25" s="172" t="s">
        <v>102</v>
      </c>
      <c r="B25" s="20">
        <v>43211500</v>
      </c>
      <c r="C25" s="173" t="s">
        <v>404</v>
      </c>
      <c r="D25" s="173" t="s">
        <v>14</v>
      </c>
      <c r="E25" s="173" t="s">
        <v>404</v>
      </c>
      <c r="F25" s="195" t="s">
        <v>405</v>
      </c>
      <c r="G25" s="20" t="s">
        <v>16</v>
      </c>
      <c r="H25" s="20">
        <v>1</v>
      </c>
      <c r="I25" s="185">
        <v>500</v>
      </c>
      <c r="J25" s="176">
        <f t="shared" si="3"/>
        <v>325</v>
      </c>
      <c r="K25" s="58">
        <v>0.35</v>
      </c>
      <c r="L25" s="173" t="s">
        <v>410</v>
      </c>
    </row>
    <row r="26" spans="1:12" ht="57">
      <c r="A26" s="172" t="s">
        <v>429</v>
      </c>
      <c r="B26" s="20">
        <v>43211500</v>
      </c>
      <c r="C26" s="173" t="s">
        <v>430</v>
      </c>
      <c r="D26" s="173" t="s">
        <v>14</v>
      </c>
      <c r="E26" s="173" t="s">
        <v>430</v>
      </c>
      <c r="F26" s="195" t="s">
        <v>431</v>
      </c>
      <c r="G26" s="20" t="s">
        <v>16</v>
      </c>
      <c r="H26" s="20">
        <v>1</v>
      </c>
      <c r="I26" s="185">
        <v>400</v>
      </c>
      <c r="J26" s="176">
        <f t="shared" si="3"/>
        <v>260</v>
      </c>
      <c r="K26" s="58">
        <v>0.35</v>
      </c>
      <c r="L26" s="173" t="s">
        <v>414</v>
      </c>
    </row>
    <row r="27" spans="1:12" ht="42.75">
      <c r="A27" s="128" t="s">
        <v>432</v>
      </c>
      <c r="B27" s="129">
        <v>43211500</v>
      </c>
      <c r="C27" s="131" t="s">
        <v>433</v>
      </c>
      <c r="D27" s="131" t="s">
        <v>14</v>
      </c>
      <c r="E27" s="131" t="s">
        <v>433</v>
      </c>
      <c r="F27" s="196" t="s">
        <v>434</v>
      </c>
      <c r="G27" s="129" t="s">
        <v>16</v>
      </c>
      <c r="H27" s="129">
        <v>1</v>
      </c>
      <c r="I27" s="187">
        <v>330</v>
      </c>
      <c r="J27" s="134">
        <f t="shared" si="3"/>
        <v>214.5</v>
      </c>
      <c r="K27" s="135">
        <v>0.35</v>
      </c>
      <c r="L27" s="131" t="s">
        <v>406</v>
      </c>
    </row>
    <row r="28" spans="1:12" ht="57">
      <c r="A28" s="172" t="s">
        <v>435</v>
      </c>
      <c r="B28" s="20">
        <v>43211500</v>
      </c>
      <c r="C28" s="173" t="s">
        <v>436</v>
      </c>
      <c r="D28" s="173" t="s">
        <v>14</v>
      </c>
      <c r="E28" s="173" t="s">
        <v>436</v>
      </c>
      <c r="F28" s="177" t="s">
        <v>437</v>
      </c>
      <c r="G28" s="20" t="s">
        <v>16</v>
      </c>
      <c r="H28" s="20">
        <v>1</v>
      </c>
      <c r="I28" s="175">
        <v>30</v>
      </c>
      <c r="J28" s="176">
        <f t="shared" si="3"/>
        <v>19.5</v>
      </c>
      <c r="K28" s="58">
        <v>0.35</v>
      </c>
      <c r="L28" s="173" t="s">
        <v>414</v>
      </c>
    </row>
    <row r="29" spans="1:12" ht="57">
      <c r="A29" s="172" t="s">
        <v>438</v>
      </c>
      <c r="B29" s="20">
        <v>43211500</v>
      </c>
      <c r="C29" s="173" t="s">
        <v>439</v>
      </c>
      <c r="D29" s="173" t="s">
        <v>14</v>
      </c>
      <c r="E29" s="173" t="s">
        <v>439</v>
      </c>
      <c r="F29" s="177" t="s">
        <v>440</v>
      </c>
      <c r="G29" s="20" t="s">
        <v>16</v>
      </c>
      <c r="H29" s="20">
        <v>1</v>
      </c>
      <c r="I29" s="178">
        <v>0</v>
      </c>
      <c r="J29" s="176">
        <f t="shared" si="3"/>
        <v>0</v>
      </c>
      <c r="K29" s="58">
        <v>0.35</v>
      </c>
      <c r="L29" s="173" t="s">
        <v>414</v>
      </c>
    </row>
    <row r="30" spans="1:12" ht="42.75">
      <c r="A30" s="172">
        <v>1026</v>
      </c>
      <c r="B30" s="20">
        <v>43211500</v>
      </c>
      <c r="C30" s="173" t="s">
        <v>441</v>
      </c>
      <c r="D30" s="173" t="s">
        <v>14</v>
      </c>
      <c r="E30" s="173" t="s">
        <v>441</v>
      </c>
      <c r="F30" s="177" t="s">
        <v>442</v>
      </c>
      <c r="G30" s="20" t="s">
        <v>16</v>
      </c>
      <c r="H30" s="20">
        <v>1</v>
      </c>
      <c r="I30" s="178">
        <v>19.989999999999998</v>
      </c>
      <c r="J30" s="176">
        <f t="shared" si="3"/>
        <v>12.993499999999999</v>
      </c>
      <c r="K30" s="58">
        <v>0.35</v>
      </c>
      <c r="L30" s="173" t="s">
        <v>399</v>
      </c>
    </row>
    <row r="31" spans="1:12" ht="42.75">
      <c r="A31" s="172" t="s">
        <v>443</v>
      </c>
      <c r="B31" s="20">
        <v>43211500</v>
      </c>
      <c r="C31" s="173" t="s">
        <v>444</v>
      </c>
      <c r="D31" s="173" t="s">
        <v>14</v>
      </c>
      <c r="E31" s="173" t="s">
        <v>444</v>
      </c>
      <c r="F31" s="177" t="s">
        <v>445</v>
      </c>
      <c r="G31" s="20" t="s">
        <v>16</v>
      </c>
      <c r="H31" s="20">
        <v>1</v>
      </c>
      <c r="I31" s="178">
        <v>29.99</v>
      </c>
      <c r="J31" s="176">
        <f t="shared" si="3"/>
        <v>19.493500000000001</v>
      </c>
      <c r="K31" s="58">
        <v>0.35</v>
      </c>
      <c r="L31" s="173" t="s">
        <v>399</v>
      </c>
    </row>
    <row r="32" spans="1:12" ht="42.75">
      <c r="A32" s="172" t="s">
        <v>446</v>
      </c>
      <c r="B32" s="20">
        <v>43211500</v>
      </c>
      <c r="C32" s="173" t="s">
        <v>447</v>
      </c>
      <c r="D32" s="173" t="s">
        <v>14</v>
      </c>
      <c r="E32" s="173" t="s">
        <v>447</v>
      </c>
      <c r="F32" s="177" t="s">
        <v>448</v>
      </c>
      <c r="G32" s="20" t="s">
        <v>16</v>
      </c>
      <c r="H32" s="20">
        <v>1</v>
      </c>
      <c r="I32" s="178">
        <v>30</v>
      </c>
      <c r="J32" s="176">
        <f t="shared" si="3"/>
        <v>19.5</v>
      </c>
      <c r="K32" s="58">
        <v>0.35</v>
      </c>
      <c r="L32" s="173" t="s">
        <v>406</v>
      </c>
    </row>
    <row r="33" spans="1:12" ht="42.75">
      <c r="A33" s="172" t="s">
        <v>449</v>
      </c>
      <c r="B33" s="20">
        <v>43211500</v>
      </c>
      <c r="C33" s="173" t="s">
        <v>450</v>
      </c>
      <c r="D33" s="173" t="s">
        <v>14</v>
      </c>
      <c r="E33" s="173" t="s">
        <v>450</v>
      </c>
      <c r="F33" s="177" t="s">
        <v>413</v>
      </c>
      <c r="G33" s="20" t="s">
        <v>16</v>
      </c>
      <c r="H33" s="20">
        <v>1</v>
      </c>
      <c r="I33" s="178">
        <v>30</v>
      </c>
      <c r="J33" s="176">
        <f t="shared" si="3"/>
        <v>19.5</v>
      </c>
      <c r="K33" s="58">
        <v>0.35</v>
      </c>
      <c r="L33" s="173" t="s">
        <v>406</v>
      </c>
    </row>
    <row r="34" spans="1:12" ht="57">
      <c r="A34" s="172" t="s">
        <v>120</v>
      </c>
      <c r="B34" s="20">
        <v>43211500</v>
      </c>
      <c r="C34" s="173" t="s">
        <v>451</v>
      </c>
      <c r="D34" s="173" t="s">
        <v>14</v>
      </c>
      <c r="E34" s="173" t="s">
        <v>451</v>
      </c>
      <c r="F34" s="177" t="s">
        <v>452</v>
      </c>
      <c r="G34" s="20" t="s">
        <v>16</v>
      </c>
      <c r="H34" s="20">
        <v>1</v>
      </c>
      <c r="I34" s="178">
        <v>30</v>
      </c>
      <c r="J34" s="176">
        <f t="shared" si="3"/>
        <v>19.5</v>
      </c>
      <c r="K34" s="58">
        <v>0.35</v>
      </c>
      <c r="L34" s="173" t="s">
        <v>414</v>
      </c>
    </row>
    <row r="35" spans="1:12" ht="57">
      <c r="A35" s="172" t="s">
        <v>124</v>
      </c>
      <c r="B35" s="20">
        <v>43211500</v>
      </c>
      <c r="C35" s="173" t="s">
        <v>453</v>
      </c>
      <c r="D35" s="173" t="s">
        <v>14</v>
      </c>
      <c r="E35" s="173" t="s">
        <v>453</v>
      </c>
      <c r="F35" s="177" t="s">
        <v>454</v>
      </c>
      <c r="G35" s="20" t="s">
        <v>16</v>
      </c>
      <c r="H35" s="20">
        <v>1</v>
      </c>
      <c r="I35" s="178">
        <v>70</v>
      </c>
      <c r="J35" s="176">
        <f t="shared" si="3"/>
        <v>45.5</v>
      </c>
      <c r="K35" s="58">
        <v>0.35</v>
      </c>
      <c r="L35" s="173" t="s">
        <v>397</v>
      </c>
    </row>
    <row r="36" spans="1:12" ht="57">
      <c r="A36" s="172" t="s">
        <v>455</v>
      </c>
      <c r="B36" s="20">
        <v>43211500</v>
      </c>
      <c r="C36" s="179" t="s">
        <v>456</v>
      </c>
      <c r="D36" s="173" t="s">
        <v>14</v>
      </c>
      <c r="E36" s="179" t="s">
        <v>456</v>
      </c>
      <c r="F36" s="180" t="s">
        <v>457</v>
      </c>
      <c r="G36" s="20" t="s">
        <v>16</v>
      </c>
      <c r="H36" s="20">
        <v>1</v>
      </c>
      <c r="I36" s="176">
        <v>27.14</v>
      </c>
      <c r="J36" s="176">
        <f t="shared" si="3"/>
        <v>17.641000000000002</v>
      </c>
      <c r="K36" s="58">
        <v>0.35</v>
      </c>
      <c r="L36" s="173" t="s">
        <v>397</v>
      </c>
    </row>
    <row r="37" spans="1:12" ht="57">
      <c r="A37" s="172" t="s">
        <v>458</v>
      </c>
      <c r="B37" s="20">
        <v>43211500</v>
      </c>
      <c r="C37" s="179" t="s">
        <v>459</v>
      </c>
      <c r="D37" s="173" t="s">
        <v>14</v>
      </c>
      <c r="E37" s="179" t="s">
        <v>459</v>
      </c>
      <c r="F37" s="180" t="s">
        <v>460</v>
      </c>
      <c r="G37" s="20" t="s">
        <v>16</v>
      </c>
      <c r="H37" s="20">
        <v>1</v>
      </c>
      <c r="I37" s="176">
        <v>219.99</v>
      </c>
      <c r="J37" s="176">
        <f t="shared" si="3"/>
        <v>142.99350000000001</v>
      </c>
      <c r="K37" s="58">
        <v>0.35</v>
      </c>
      <c r="L37" s="173" t="s">
        <v>397</v>
      </c>
    </row>
    <row r="38" spans="1:12" ht="85.5">
      <c r="A38" s="172" t="s">
        <v>461</v>
      </c>
      <c r="B38" s="20">
        <v>43211500</v>
      </c>
      <c r="C38" s="179" t="s">
        <v>462</v>
      </c>
      <c r="D38" s="173" t="s">
        <v>14</v>
      </c>
      <c r="E38" s="179" t="s">
        <v>462</v>
      </c>
      <c r="F38" s="180" t="s">
        <v>463</v>
      </c>
      <c r="G38" s="20" t="s">
        <v>16</v>
      </c>
      <c r="H38" s="20">
        <v>1</v>
      </c>
      <c r="I38" s="176">
        <v>99.99</v>
      </c>
      <c r="J38" s="176">
        <f t="shared" si="3"/>
        <v>64.993499999999997</v>
      </c>
      <c r="K38" s="58">
        <v>0.35</v>
      </c>
      <c r="L38" s="173" t="s">
        <v>464</v>
      </c>
    </row>
    <row r="39" spans="1:12" ht="42.75">
      <c r="A39" s="172" t="s">
        <v>465</v>
      </c>
      <c r="B39" s="20">
        <v>43211500</v>
      </c>
      <c r="C39" s="179" t="s">
        <v>466</v>
      </c>
      <c r="D39" s="173" t="s">
        <v>14</v>
      </c>
      <c r="E39" s="179" t="s">
        <v>466</v>
      </c>
      <c r="F39" s="180" t="s">
        <v>467</v>
      </c>
      <c r="G39" s="20" t="s">
        <v>16</v>
      </c>
      <c r="H39" s="20">
        <v>1</v>
      </c>
      <c r="I39" s="176">
        <v>19.989999999999998</v>
      </c>
      <c r="J39" s="176">
        <f t="shared" si="3"/>
        <v>12.993499999999999</v>
      </c>
      <c r="K39" s="58">
        <v>0.35</v>
      </c>
      <c r="L39" s="173" t="s">
        <v>399</v>
      </c>
    </row>
    <row r="40" spans="1:12" ht="57">
      <c r="A40" s="128" t="s">
        <v>468</v>
      </c>
      <c r="B40" s="129">
        <v>43211500</v>
      </c>
      <c r="C40" s="130" t="s">
        <v>469</v>
      </c>
      <c r="D40" s="131" t="s">
        <v>14</v>
      </c>
      <c r="E40" s="130" t="s">
        <v>469</v>
      </c>
      <c r="F40" s="197" t="s">
        <v>470</v>
      </c>
      <c r="G40" s="129" t="s">
        <v>16</v>
      </c>
      <c r="H40" s="129">
        <v>1</v>
      </c>
      <c r="I40" s="134">
        <v>320</v>
      </c>
      <c r="J40" s="134">
        <f t="shared" si="3"/>
        <v>208</v>
      </c>
      <c r="K40" s="135">
        <v>0.35</v>
      </c>
      <c r="L40" s="131" t="s">
        <v>414</v>
      </c>
    </row>
    <row r="41" spans="1:12" ht="57">
      <c r="A41" s="128" t="s">
        <v>471</v>
      </c>
      <c r="B41" s="129">
        <v>43211500</v>
      </c>
      <c r="C41" s="130" t="s">
        <v>472</v>
      </c>
      <c r="D41" s="131" t="s">
        <v>14</v>
      </c>
      <c r="E41" s="130" t="s">
        <v>472</v>
      </c>
      <c r="F41" s="197" t="s">
        <v>473</v>
      </c>
      <c r="G41" s="129" t="s">
        <v>16</v>
      </c>
      <c r="H41" s="129">
        <v>1</v>
      </c>
      <c r="I41" s="134">
        <v>284.29000000000002</v>
      </c>
      <c r="J41" s="134">
        <f t="shared" si="3"/>
        <v>184.78850000000003</v>
      </c>
      <c r="K41" s="135">
        <v>0.35</v>
      </c>
      <c r="L41" s="131" t="s">
        <v>397</v>
      </c>
    </row>
    <row r="42" spans="1:12" ht="57">
      <c r="A42" s="172" t="s">
        <v>142</v>
      </c>
      <c r="B42" s="20">
        <v>43211500</v>
      </c>
      <c r="C42" s="179" t="s">
        <v>474</v>
      </c>
      <c r="D42" s="173" t="s">
        <v>14</v>
      </c>
      <c r="E42" s="179" t="s">
        <v>474</v>
      </c>
      <c r="F42" s="180" t="s">
        <v>475</v>
      </c>
      <c r="G42" s="20" t="s">
        <v>16</v>
      </c>
      <c r="H42" s="20">
        <v>1</v>
      </c>
      <c r="I42" s="176">
        <v>84.29</v>
      </c>
      <c r="J42" s="176">
        <f t="shared" si="3"/>
        <v>54.788500000000006</v>
      </c>
      <c r="K42" s="58">
        <v>0.35</v>
      </c>
      <c r="L42" s="173" t="s">
        <v>397</v>
      </c>
    </row>
    <row r="43" spans="1:12" ht="57">
      <c r="A43" s="172" t="s">
        <v>476</v>
      </c>
      <c r="B43" s="20">
        <v>43211500</v>
      </c>
      <c r="C43" s="173" t="s">
        <v>477</v>
      </c>
      <c r="D43" s="173" t="s">
        <v>14</v>
      </c>
      <c r="E43" s="173" t="s">
        <v>477</v>
      </c>
      <c r="F43" s="174" t="s">
        <v>478</v>
      </c>
      <c r="G43" s="20" t="s">
        <v>16</v>
      </c>
      <c r="H43" s="20">
        <v>1</v>
      </c>
      <c r="I43" s="178">
        <v>30</v>
      </c>
      <c r="J43" s="176">
        <f t="shared" si="3"/>
        <v>19.5</v>
      </c>
      <c r="K43" s="58">
        <v>0.35</v>
      </c>
      <c r="L43" s="173" t="s">
        <v>479</v>
      </c>
    </row>
    <row r="44" spans="1:12" ht="85.5">
      <c r="A44" s="172" t="s">
        <v>151</v>
      </c>
      <c r="B44" s="20">
        <v>43211500</v>
      </c>
      <c r="C44" s="173" t="s">
        <v>480</v>
      </c>
      <c r="D44" s="173" t="s">
        <v>14</v>
      </c>
      <c r="E44" s="173" t="s">
        <v>480</v>
      </c>
      <c r="F44" s="174" t="s">
        <v>481</v>
      </c>
      <c r="G44" s="20" t="s">
        <v>16</v>
      </c>
      <c r="H44" s="20">
        <v>1</v>
      </c>
      <c r="I44" s="175">
        <v>169</v>
      </c>
      <c r="J44" s="176">
        <f t="shared" si="3"/>
        <v>109.85000000000001</v>
      </c>
      <c r="K44" s="58">
        <v>0.35</v>
      </c>
      <c r="L44" s="173" t="s">
        <v>464</v>
      </c>
    </row>
    <row r="45" spans="1:12" ht="57">
      <c r="A45" s="172">
        <v>1045</v>
      </c>
      <c r="B45" s="20">
        <v>81110000</v>
      </c>
      <c r="C45" s="173" t="s">
        <v>482</v>
      </c>
      <c r="D45" s="173" t="s">
        <v>14</v>
      </c>
      <c r="E45" s="173" t="s">
        <v>482</v>
      </c>
      <c r="F45" s="174" t="s">
        <v>483</v>
      </c>
      <c r="G45" s="20" t="s">
        <v>16</v>
      </c>
      <c r="H45" s="20">
        <v>1</v>
      </c>
      <c r="I45" s="178">
        <v>30</v>
      </c>
      <c r="J45" s="176">
        <f t="shared" si="3"/>
        <v>19.5</v>
      </c>
      <c r="K45" s="58">
        <v>0.35</v>
      </c>
      <c r="L45" s="173" t="s">
        <v>397</v>
      </c>
    </row>
    <row r="46" spans="1:12" ht="85.5">
      <c r="A46" s="172">
        <v>1046</v>
      </c>
      <c r="B46" s="20">
        <v>81110000</v>
      </c>
      <c r="C46" s="173" t="s">
        <v>484</v>
      </c>
      <c r="D46" s="173" t="s">
        <v>14</v>
      </c>
      <c r="E46" s="173" t="s">
        <v>484</v>
      </c>
      <c r="F46" s="174" t="s">
        <v>483</v>
      </c>
      <c r="G46" s="20" t="s">
        <v>16</v>
      </c>
      <c r="H46" s="20">
        <v>1</v>
      </c>
      <c r="I46" s="178">
        <v>30</v>
      </c>
      <c r="J46" s="176">
        <f t="shared" si="3"/>
        <v>19.5</v>
      </c>
      <c r="K46" s="58">
        <v>0.35</v>
      </c>
      <c r="L46" s="173" t="s">
        <v>464</v>
      </c>
    </row>
    <row r="47" spans="1:12" ht="57">
      <c r="A47" s="172">
        <v>1047</v>
      </c>
      <c r="B47" s="20">
        <v>81110000</v>
      </c>
      <c r="C47" s="173" t="s">
        <v>485</v>
      </c>
      <c r="D47" s="173" t="s">
        <v>14</v>
      </c>
      <c r="E47" s="173" t="s">
        <v>485</v>
      </c>
      <c r="F47" s="174" t="s">
        <v>486</v>
      </c>
      <c r="G47" s="20" t="s">
        <v>16</v>
      </c>
      <c r="H47" s="20">
        <v>1</v>
      </c>
      <c r="I47" s="178">
        <v>25</v>
      </c>
      <c r="J47" s="176">
        <f t="shared" si="3"/>
        <v>16.25</v>
      </c>
      <c r="K47" s="58">
        <v>0.35</v>
      </c>
      <c r="L47" s="173" t="s">
        <v>397</v>
      </c>
    </row>
    <row r="48" spans="1:12" ht="57">
      <c r="A48" s="172">
        <v>1048</v>
      </c>
      <c r="B48" s="20">
        <v>81110000</v>
      </c>
      <c r="C48" s="173" t="s">
        <v>487</v>
      </c>
      <c r="D48" s="173" t="s">
        <v>14</v>
      </c>
      <c r="E48" s="173" t="s">
        <v>487</v>
      </c>
      <c r="F48" s="174" t="s">
        <v>486</v>
      </c>
      <c r="G48" s="20" t="s">
        <v>16</v>
      </c>
      <c r="H48" s="20">
        <v>1</v>
      </c>
      <c r="I48" s="178">
        <v>25</v>
      </c>
      <c r="J48" s="176">
        <f t="shared" si="3"/>
        <v>16.25</v>
      </c>
      <c r="K48" s="58">
        <v>0.35</v>
      </c>
      <c r="L48" s="173" t="s">
        <v>488</v>
      </c>
    </row>
    <row r="49" spans="1:12" ht="57">
      <c r="A49" s="172">
        <v>1049</v>
      </c>
      <c r="B49" s="20">
        <v>81110000</v>
      </c>
      <c r="C49" s="173" t="s">
        <v>489</v>
      </c>
      <c r="D49" s="173" t="s">
        <v>14</v>
      </c>
      <c r="E49" s="173" t="s">
        <v>489</v>
      </c>
      <c r="F49" s="198" t="s">
        <v>490</v>
      </c>
      <c r="G49" s="20" t="s">
        <v>16</v>
      </c>
      <c r="H49" s="20">
        <v>1</v>
      </c>
      <c r="I49" s="185">
        <v>20</v>
      </c>
      <c r="J49" s="176">
        <f t="shared" si="3"/>
        <v>13</v>
      </c>
      <c r="K49" s="58">
        <v>0.35</v>
      </c>
      <c r="L49" s="173" t="s">
        <v>397</v>
      </c>
    </row>
    <row r="50" spans="1:12" ht="57">
      <c r="A50" s="172">
        <v>1050</v>
      </c>
      <c r="B50" s="20">
        <v>81110000</v>
      </c>
      <c r="C50" s="173" t="s">
        <v>491</v>
      </c>
      <c r="D50" s="173" t="s">
        <v>14</v>
      </c>
      <c r="E50" s="173" t="s">
        <v>491</v>
      </c>
      <c r="F50" s="177" t="s">
        <v>490</v>
      </c>
      <c r="G50" s="20" t="s">
        <v>16</v>
      </c>
      <c r="H50" s="20">
        <v>1</v>
      </c>
      <c r="I50" s="178">
        <v>20</v>
      </c>
      <c r="J50" s="176">
        <f t="shared" si="3"/>
        <v>13</v>
      </c>
      <c r="K50" s="58">
        <v>0.35</v>
      </c>
      <c r="L50" s="173" t="s">
        <v>488</v>
      </c>
    </row>
    <row r="51" spans="1:12" ht="42.75">
      <c r="A51" s="128" t="s">
        <v>492</v>
      </c>
      <c r="B51" s="129">
        <v>43211500</v>
      </c>
      <c r="C51" s="131" t="s">
        <v>493</v>
      </c>
      <c r="D51" s="131" t="s">
        <v>14</v>
      </c>
      <c r="E51" s="131" t="s">
        <v>493</v>
      </c>
      <c r="F51" s="199" t="s">
        <v>494</v>
      </c>
      <c r="G51" s="129" t="s">
        <v>16</v>
      </c>
      <c r="H51" s="129">
        <v>1</v>
      </c>
      <c r="I51" s="133">
        <v>52.99</v>
      </c>
      <c r="J51" s="134">
        <f t="shared" si="3"/>
        <v>34.4435</v>
      </c>
      <c r="K51" s="135">
        <v>0.35</v>
      </c>
      <c r="L51" s="131" t="s">
        <v>399</v>
      </c>
    </row>
    <row r="52" spans="1:12" ht="42.75">
      <c r="A52" s="172" t="s">
        <v>495</v>
      </c>
      <c r="B52" s="20">
        <v>43211500</v>
      </c>
      <c r="C52" s="173" t="s">
        <v>496</v>
      </c>
      <c r="D52" s="173" t="s">
        <v>14</v>
      </c>
      <c r="E52" s="173" t="s">
        <v>496</v>
      </c>
      <c r="F52" s="182" t="s">
        <v>497</v>
      </c>
      <c r="G52" s="20" t="s">
        <v>16</v>
      </c>
      <c r="H52" s="20">
        <v>1</v>
      </c>
      <c r="I52" s="175">
        <v>69.989999999999995</v>
      </c>
      <c r="J52" s="176">
        <f t="shared" si="3"/>
        <v>45.493499999999997</v>
      </c>
      <c r="K52" s="58">
        <v>0.35</v>
      </c>
      <c r="L52" s="173" t="s">
        <v>399</v>
      </c>
    </row>
    <row r="53" spans="1:12" ht="42.75">
      <c r="A53" s="172">
        <v>1053</v>
      </c>
      <c r="B53" s="20">
        <v>43211500</v>
      </c>
      <c r="C53" s="173" t="s">
        <v>75</v>
      </c>
      <c r="D53" s="173" t="s">
        <v>14</v>
      </c>
      <c r="E53" s="173" t="s">
        <v>75</v>
      </c>
      <c r="F53" s="177" t="s">
        <v>498</v>
      </c>
      <c r="G53" s="20" t="s">
        <v>16</v>
      </c>
      <c r="H53" s="20">
        <v>1</v>
      </c>
      <c r="I53" s="178">
        <v>29.99</v>
      </c>
      <c r="J53" s="176">
        <f t="shared" si="3"/>
        <v>19.493500000000001</v>
      </c>
      <c r="K53" s="58">
        <v>0.35</v>
      </c>
      <c r="L53" s="173" t="s">
        <v>399</v>
      </c>
    </row>
    <row r="54" spans="1:12" ht="42.75">
      <c r="A54" s="172" t="s">
        <v>174</v>
      </c>
      <c r="B54" s="20">
        <v>43211500</v>
      </c>
      <c r="C54" s="173" t="s">
        <v>499</v>
      </c>
      <c r="D54" s="173" t="s">
        <v>14</v>
      </c>
      <c r="E54" s="173" t="s">
        <v>499</v>
      </c>
      <c r="F54" s="177" t="s">
        <v>500</v>
      </c>
      <c r="G54" s="20" t="s">
        <v>16</v>
      </c>
      <c r="H54" s="20">
        <v>1</v>
      </c>
      <c r="I54" s="178">
        <v>59.99</v>
      </c>
      <c r="J54" s="176">
        <f t="shared" si="3"/>
        <v>38.993500000000004</v>
      </c>
      <c r="K54" s="58">
        <v>0.35</v>
      </c>
      <c r="L54" s="173" t="s">
        <v>399</v>
      </c>
    </row>
    <row r="55" spans="1:12" ht="57">
      <c r="A55" s="128" t="s">
        <v>178</v>
      </c>
      <c r="B55" s="129">
        <v>43211500</v>
      </c>
      <c r="C55" s="131" t="s">
        <v>421</v>
      </c>
      <c r="D55" s="131" t="s">
        <v>14</v>
      </c>
      <c r="E55" s="131" t="s">
        <v>421</v>
      </c>
      <c r="F55" s="196" t="s">
        <v>501</v>
      </c>
      <c r="G55" s="129" t="s">
        <v>16</v>
      </c>
      <c r="H55" s="129">
        <v>1</v>
      </c>
      <c r="I55" s="200">
        <v>180</v>
      </c>
      <c r="J55" s="134">
        <f t="shared" si="3"/>
        <v>117</v>
      </c>
      <c r="K55" s="135">
        <v>0.35</v>
      </c>
      <c r="L55" s="131" t="s">
        <v>410</v>
      </c>
    </row>
    <row r="56" spans="1:12" ht="42.75">
      <c r="A56" s="172" t="s">
        <v>502</v>
      </c>
      <c r="B56" s="20">
        <v>43211500</v>
      </c>
      <c r="C56" s="201" t="s">
        <v>503</v>
      </c>
      <c r="D56" s="173" t="s">
        <v>14</v>
      </c>
      <c r="E56" s="201" t="s">
        <v>503</v>
      </c>
      <c r="F56" s="202" t="s">
        <v>504</v>
      </c>
      <c r="G56" s="20" t="s">
        <v>16</v>
      </c>
      <c r="H56" s="20">
        <v>1</v>
      </c>
      <c r="I56" s="178">
        <v>39.85</v>
      </c>
      <c r="J56" s="176">
        <f t="shared" si="3"/>
        <v>25.902500000000003</v>
      </c>
      <c r="K56" s="58">
        <v>0.35</v>
      </c>
      <c r="L56" s="173" t="s">
        <v>399</v>
      </c>
    </row>
    <row r="57" spans="1:12" ht="42.75">
      <c r="A57" s="128" t="s">
        <v>505</v>
      </c>
      <c r="B57" s="129">
        <v>43211500</v>
      </c>
      <c r="C57" s="131" t="s">
        <v>469</v>
      </c>
      <c r="D57" s="131" t="s">
        <v>14</v>
      </c>
      <c r="E57" s="131" t="s">
        <v>469</v>
      </c>
      <c r="F57" s="132" t="s">
        <v>224</v>
      </c>
      <c r="G57" s="129" t="s">
        <v>16</v>
      </c>
      <c r="H57" s="129">
        <v>1</v>
      </c>
      <c r="I57" s="133">
        <v>320</v>
      </c>
      <c r="J57" s="134">
        <f t="shared" si="3"/>
        <v>208</v>
      </c>
      <c r="K57" s="135">
        <v>0.35</v>
      </c>
      <c r="L57" s="131" t="s">
        <v>406</v>
      </c>
    </row>
    <row r="58" spans="1:12" ht="57">
      <c r="A58" s="128" t="s">
        <v>506</v>
      </c>
      <c r="B58" s="129">
        <v>43211500</v>
      </c>
      <c r="C58" s="203" t="s">
        <v>507</v>
      </c>
      <c r="D58" s="131" t="s">
        <v>14</v>
      </c>
      <c r="E58" s="203" t="s">
        <v>507</v>
      </c>
      <c r="F58" s="204" t="s">
        <v>508</v>
      </c>
      <c r="G58" s="129" t="s">
        <v>16</v>
      </c>
      <c r="H58" s="129">
        <v>1</v>
      </c>
      <c r="I58" s="200">
        <v>280</v>
      </c>
      <c r="J58" s="134">
        <f t="shared" si="3"/>
        <v>182</v>
      </c>
      <c r="K58" s="135">
        <v>0.35</v>
      </c>
      <c r="L58" s="131" t="s">
        <v>410</v>
      </c>
    </row>
    <row r="59" spans="1:12" ht="57">
      <c r="A59" s="188" t="s">
        <v>509</v>
      </c>
      <c r="B59" s="189">
        <v>43211500</v>
      </c>
      <c r="C59" s="205" t="s">
        <v>510</v>
      </c>
      <c r="D59" s="190" t="s">
        <v>14</v>
      </c>
      <c r="E59" s="205" t="s">
        <v>510</v>
      </c>
      <c r="F59" s="206" t="s">
        <v>511</v>
      </c>
      <c r="G59" s="189" t="s">
        <v>16</v>
      </c>
      <c r="H59" s="189">
        <v>1</v>
      </c>
      <c r="I59" s="207">
        <v>379</v>
      </c>
      <c r="J59" s="193">
        <f t="shared" si="3"/>
        <v>246.35</v>
      </c>
      <c r="K59" s="194">
        <v>0.35</v>
      </c>
      <c r="L59" s="190" t="s">
        <v>414</v>
      </c>
    </row>
    <row r="60" spans="1:12" ht="57">
      <c r="A60" s="172" t="s">
        <v>199</v>
      </c>
      <c r="B60" s="20">
        <v>43211500</v>
      </c>
      <c r="C60" s="208" t="s">
        <v>512</v>
      </c>
      <c r="D60" s="173" t="s">
        <v>14</v>
      </c>
      <c r="E60" s="208" t="s">
        <v>512</v>
      </c>
      <c r="F60" s="209" t="s">
        <v>513</v>
      </c>
      <c r="G60" s="20" t="s">
        <v>16</v>
      </c>
      <c r="H60" s="20">
        <v>1</v>
      </c>
      <c r="I60" s="178">
        <v>50</v>
      </c>
      <c r="J60" s="176">
        <f t="shared" si="3"/>
        <v>32.5</v>
      </c>
      <c r="K60" s="58">
        <v>0.35</v>
      </c>
      <c r="L60" s="173" t="s">
        <v>410</v>
      </c>
    </row>
    <row r="61" spans="1:12" ht="57">
      <c r="A61" s="188" t="s">
        <v>202</v>
      </c>
      <c r="B61" s="189">
        <v>43211500</v>
      </c>
      <c r="C61" s="203" t="s">
        <v>514</v>
      </c>
      <c r="D61" s="190" t="s">
        <v>14</v>
      </c>
      <c r="E61" s="203" t="s">
        <v>514</v>
      </c>
      <c r="F61" s="206" t="s">
        <v>515</v>
      </c>
      <c r="G61" s="189" t="s">
        <v>16</v>
      </c>
      <c r="H61" s="189">
        <v>1</v>
      </c>
      <c r="I61" s="207">
        <v>280</v>
      </c>
      <c r="J61" s="193">
        <f t="shared" si="3"/>
        <v>182</v>
      </c>
      <c r="K61" s="194">
        <v>0.35</v>
      </c>
      <c r="L61" s="190" t="s">
        <v>410</v>
      </c>
    </row>
    <row r="62" spans="1:12" ht="57">
      <c r="A62" s="172" t="s">
        <v>205</v>
      </c>
      <c r="B62" s="20">
        <v>43211500</v>
      </c>
      <c r="C62" s="210" t="s">
        <v>516</v>
      </c>
      <c r="D62" s="173" t="s">
        <v>14</v>
      </c>
      <c r="E62" s="210" t="s">
        <v>516</v>
      </c>
      <c r="F62" s="209" t="s">
        <v>517</v>
      </c>
      <c r="G62" s="20" t="s">
        <v>16</v>
      </c>
      <c r="H62" s="20">
        <v>1</v>
      </c>
      <c r="I62" s="178">
        <v>480</v>
      </c>
      <c r="J62" s="176">
        <f t="shared" si="3"/>
        <v>312</v>
      </c>
      <c r="K62" s="58">
        <v>0.35</v>
      </c>
      <c r="L62" s="211" t="s">
        <v>414</v>
      </c>
    </row>
    <row r="63" spans="1:12" ht="57">
      <c r="A63" s="172" t="s">
        <v>518</v>
      </c>
      <c r="B63" s="20">
        <v>43211500</v>
      </c>
      <c r="C63" s="208" t="s">
        <v>430</v>
      </c>
      <c r="D63" s="173" t="s">
        <v>14</v>
      </c>
      <c r="E63" s="208" t="s">
        <v>430</v>
      </c>
      <c r="F63" s="209" t="s">
        <v>431</v>
      </c>
      <c r="G63" s="20" t="s">
        <v>16</v>
      </c>
      <c r="H63" s="20">
        <v>1</v>
      </c>
      <c r="I63" s="178">
        <v>400</v>
      </c>
      <c r="J63" s="176">
        <f>I63*0.65</f>
        <v>260</v>
      </c>
      <c r="K63" s="58">
        <v>0.35</v>
      </c>
      <c r="L63" s="211" t="s">
        <v>414</v>
      </c>
    </row>
    <row r="64" spans="1:12" ht="42.75">
      <c r="A64" s="212">
        <v>1066</v>
      </c>
      <c r="B64" s="213">
        <v>43211500</v>
      </c>
      <c r="C64" s="210" t="s">
        <v>519</v>
      </c>
      <c r="D64" s="211" t="s">
        <v>14</v>
      </c>
      <c r="E64" s="210" t="s">
        <v>519</v>
      </c>
      <c r="F64" s="209" t="s">
        <v>520</v>
      </c>
      <c r="G64" s="213" t="s">
        <v>16</v>
      </c>
      <c r="H64" s="213">
        <v>1</v>
      </c>
      <c r="I64" s="214">
        <v>129</v>
      </c>
      <c r="J64" s="215">
        <f t="shared" ref="J64:J71" si="4">I64*0.65</f>
        <v>83.850000000000009</v>
      </c>
      <c r="K64" s="216">
        <v>0.35</v>
      </c>
      <c r="L64" s="211" t="s">
        <v>399</v>
      </c>
    </row>
    <row r="65" spans="1:12" ht="42.75">
      <c r="A65" s="128" t="s">
        <v>521</v>
      </c>
      <c r="B65" s="129">
        <v>43211500</v>
      </c>
      <c r="C65" s="203" t="s">
        <v>433</v>
      </c>
      <c r="D65" s="131" t="s">
        <v>14</v>
      </c>
      <c r="E65" s="203" t="s">
        <v>433</v>
      </c>
      <c r="F65" s="206" t="s">
        <v>522</v>
      </c>
      <c r="G65" s="129" t="s">
        <v>16</v>
      </c>
      <c r="H65" s="129">
        <v>1</v>
      </c>
      <c r="I65" s="200">
        <v>330</v>
      </c>
      <c r="J65" s="134">
        <f t="shared" si="4"/>
        <v>214.5</v>
      </c>
      <c r="K65" s="135">
        <v>0.35</v>
      </c>
      <c r="L65" s="131" t="s">
        <v>399</v>
      </c>
    </row>
    <row r="66" spans="1:12" ht="42.75">
      <c r="A66" s="172" t="s">
        <v>523</v>
      </c>
      <c r="B66" s="20">
        <v>43211500</v>
      </c>
      <c r="C66" s="208" t="s">
        <v>524</v>
      </c>
      <c r="D66" s="173" t="s">
        <v>14</v>
      </c>
      <c r="E66" s="208" t="s">
        <v>524</v>
      </c>
      <c r="F66" s="209" t="s">
        <v>525</v>
      </c>
      <c r="G66" s="20" t="s">
        <v>16</v>
      </c>
      <c r="H66" s="20">
        <v>1</v>
      </c>
      <c r="I66" s="178">
        <v>25</v>
      </c>
      <c r="J66" s="176">
        <f t="shared" si="4"/>
        <v>16.25</v>
      </c>
      <c r="K66" s="58">
        <v>0.35</v>
      </c>
      <c r="L66" s="173" t="s">
        <v>399</v>
      </c>
    </row>
    <row r="67" spans="1:12" ht="42.75">
      <c r="A67" s="212">
        <v>1070</v>
      </c>
      <c r="B67" s="20">
        <v>43211500</v>
      </c>
      <c r="C67" s="208" t="s">
        <v>526</v>
      </c>
      <c r="D67" s="173" t="s">
        <v>14</v>
      </c>
      <c r="E67" s="208" t="s">
        <v>526</v>
      </c>
      <c r="F67" s="209" t="s">
        <v>527</v>
      </c>
      <c r="G67" s="20" t="s">
        <v>16</v>
      </c>
      <c r="H67" s="20">
        <v>1</v>
      </c>
      <c r="I67" s="178">
        <v>99.99</v>
      </c>
      <c r="J67" s="176">
        <f t="shared" si="4"/>
        <v>64.993499999999997</v>
      </c>
      <c r="K67" s="58">
        <v>0.35</v>
      </c>
      <c r="L67" s="173" t="s">
        <v>399</v>
      </c>
    </row>
    <row r="68" spans="1:12" ht="42.75">
      <c r="A68" s="172" t="s">
        <v>528</v>
      </c>
      <c r="B68" s="20">
        <v>43211500</v>
      </c>
      <c r="C68" s="208" t="s">
        <v>529</v>
      </c>
      <c r="D68" s="173" t="s">
        <v>14</v>
      </c>
      <c r="E68" s="208" t="s">
        <v>529</v>
      </c>
      <c r="F68" s="209" t="s">
        <v>530</v>
      </c>
      <c r="G68" s="20" t="s">
        <v>16</v>
      </c>
      <c r="H68" s="20">
        <v>1</v>
      </c>
      <c r="I68" s="178">
        <v>139.99</v>
      </c>
      <c r="J68" s="176">
        <f t="shared" si="4"/>
        <v>90.993500000000012</v>
      </c>
      <c r="K68" s="58">
        <v>0.35</v>
      </c>
      <c r="L68" s="173" t="s">
        <v>399</v>
      </c>
    </row>
    <row r="69" spans="1:12" ht="57">
      <c r="A69" s="172" t="s">
        <v>531</v>
      </c>
      <c r="B69" s="20">
        <v>43211500</v>
      </c>
      <c r="C69" s="173" t="s">
        <v>412</v>
      </c>
      <c r="D69" s="173" t="s">
        <v>14</v>
      </c>
      <c r="E69" s="173" t="s">
        <v>412</v>
      </c>
      <c r="F69" s="183" t="s">
        <v>532</v>
      </c>
      <c r="G69" s="20" t="s">
        <v>16</v>
      </c>
      <c r="H69" s="20">
        <v>1</v>
      </c>
      <c r="I69" s="178">
        <v>30</v>
      </c>
      <c r="J69" s="176">
        <f t="shared" si="4"/>
        <v>19.5</v>
      </c>
      <c r="K69" s="58">
        <v>0.35</v>
      </c>
      <c r="L69" s="173" t="s">
        <v>414</v>
      </c>
    </row>
    <row r="70" spans="1:12" ht="57">
      <c r="A70" s="172" t="s">
        <v>533</v>
      </c>
      <c r="B70" s="20">
        <v>43211500</v>
      </c>
      <c r="C70" s="173" t="s">
        <v>447</v>
      </c>
      <c r="D70" s="173" t="s">
        <v>14</v>
      </c>
      <c r="E70" s="173" t="s">
        <v>447</v>
      </c>
      <c r="F70" s="177" t="s">
        <v>448</v>
      </c>
      <c r="G70" s="20" t="s">
        <v>16</v>
      </c>
      <c r="H70" s="20">
        <v>1</v>
      </c>
      <c r="I70" s="178">
        <v>30</v>
      </c>
      <c r="J70" s="176">
        <f t="shared" si="4"/>
        <v>19.5</v>
      </c>
      <c r="K70" s="58">
        <v>0.35</v>
      </c>
      <c r="L70" s="173" t="s">
        <v>410</v>
      </c>
    </row>
    <row r="71" spans="1:12" ht="57">
      <c r="A71" s="172" t="s">
        <v>534</v>
      </c>
      <c r="B71" s="20">
        <v>43211500</v>
      </c>
      <c r="C71" s="173" t="s">
        <v>450</v>
      </c>
      <c r="D71" s="173" t="s">
        <v>14</v>
      </c>
      <c r="E71" s="173" t="s">
        <v>450</v>
      </c>
      <c r="F71" s="177" t="s">
        <v>535</v>
      </c>
      <c r="G71" s="20" t="s">
        <v>16</v>
      </c>
      <c r="H71" s="20">
        <v>1</v>
      </c>
      <c r="I71" s="178">
        <v>30</v>
      </c>
      <c r="J71" s="176">
        <f t="shared" si="4"/>
        <v>19.5</v>
      </c>
      <c r="K71" s="58">
        <v>0.35</v>
      </c>
      <c r="L71" s="173" t="s">
        <v>410</v>
      </c>
    </row>
    <row r="72" spans="1:12" ht="42.75">
      <c r="A72" s="172">
        <v>1075</v>
      </c>
      <c r="B72" s="217">
        <v>43211500</v>
      </c>
      <c r="C72" s="218" t="s">
        <v>536</v>
      </c>
      <c r="D72" s="219" t="s">
        <v>14</v>
      </c>
      <c r="E72" s="218" t="s">
        <v>536</v>
      </c>
      <c r="F72" s="220" t="s">
        <v>537</v>
      </c>
      <c r="G72" s="217" t="s">
        <v>16</v>
      </c>
      <c r="H72" s="217">
        <v>1</v>
      </c>
      <c r="I72" s="178">
        <v>34.99</v>
      </c>
      <c r="J72" s="221">
        <f>I72*0.65</f>
        <v>22.743500000000001</v>
      </c>
      <c r="K72" s="58">
        <v>0.35</v>
      </c>
      <c r="L72" s="173" t="s">
        <v>399</v>
      </c>
    </row>
    <row r="73" spans="1:12" ht="42.75">
      <c r="A73" s="172">
        <v>1076</v>
      </c>
      <c r="B73" s="222">
        <v>43211500</v>
      </c>
      <c r="C73" s="222" t="s">
        <v>538</v>
      </c>
      <c r="D73" s="222" t="s">
        <v>14</v>
      </c>
      <c r="E73" s="222" t="s">
        <v>538</v>
      </c>
      <c r="F73" s="223" t="s">
        <v>539</v>
      </c>
      <c r="G73" s="20" t="s">
        <v>16</v>
      </c>
      <c r="H73" s="20">
        <v>1</v>
      </c>
      <c r="I73" s="178">
        <v>15.99</v>
      </c>
      <c r="J73" s="224">
        <f>I73*0.65</f>
        <v>10.393500000000001</v>
      </c>
      <c r="K73" s="58">
        <v>0.35</v>
      </c>
      <c r="L73" s="173" t="s">
        <v>399</v>
      </c>
    </row>
    <row r="74" spans="1:12" ht="42.75">
      <c r="A74" s="172">
        <v>1077</v>
      </c>
      <c r="B74" s="222">
        <v>43211500</v>
      </c>
      <c r="C74" s="222" t="s">
        <v>540</v>
      </c>
      <c r="D74" s="222" t="s">
        <v>14</v>
      </c>
      <c r="E74" s="222" t="s">
        <v>540</v>
      </c>
      <c r="F74" s="225" t="s">
        <v>541</v>
      </c>
      <c r="G74" s="222" t="s">
        <v>16</v>
      </c>
      <c r="H74" s="222">
        <v>1</v>
      </c>
      <c r="I74" s="178">
        <v>139.99</v>
      </c>
      <c r="J74" s="224">
        <f>I74*0.65</f>
        <v>90.993500000000012</v>
      </c>
      <c r="K74" s="58">
        <v>0.35</v>
      </c>
      <c r="L74" s="173" t="s">
        <v>399</v>
      </c>
    </row>
    <row r="75" spans="1:12" ht="42.75">
      <c r="A75" s="128" t="s">
        <v>542</v>
      </c>
      <c r="B75" s="226">
        <v>43211500</v>
      </c>
      <c r="C75" s="226" t="s">
        <v>543</v>
      </c>
      <c r="D75" s="226" t="s">
        <v>14</v>
      </c>
      <c r="E75" s="226" t="s">
        <v>543</v>
      </c>
      <c r="F75" s="227" t="s">
        <v>544</v>
      </c>
      <c r="G75" s="226" t="s">
        <v>16</v>
      </c>
      <c r="H75" s="226">
        <v>1</v>
      </c>
      <c r="I75" s="200">
        <v>180</v>
      </c>
      <c r="J75" s="228">
        <f>I75*0.65</f>
        <v>117</v>
      </c>
      <c r="K75" s="135">
        <v>0.35</v>
      </c>
      <c r="L75" s="131" t="s">
        <v>545</v>
      </c>
    </row>
    <row r="76" spans="1:12" ht="42.75">
      <c r="A76" s="128" t="s">
        <v>546</v>
      </c>
      <c r="B76" s="226">
        <v>43211500</v>
      </c>
      <c r="C76" s="226" t="s">
        <v>547</v>
      </c>
      <c r="D76" s="226" t="s">
        <v>14</v>
      </c>
      <c r="E76" s="226" t="s">
        <v>547</v>
      </c>
      <c r="F76" s="227" t="s">
        <v>548</v>
      </c>
      <c r="G76" s="226" t="s">
        <v>16</v>
      </c>
      <c r="H76" s="226">
        <v>1</v>
      </c>
      <c r="I76" s="200">
        <v>180</v>
      </c>
      <c r="J76" s="228">
        <f>I76*0.65</f>
        <v>117</v>
      </c>
      <c r="K76" s="135">
        <v>0.35</v>
      </c>
      <c r="L76" s="131" t="s">
        <v>545</v>
      </c>
    </row>
    <row r="77" spans="1:12" ht="71.25">
      <c r="A77" s="172">
        <v>1080</v>
      </c>
      <c r="B77" s="20">
        <v>43211500</v>
      </c>
      <c r="C77" s="173" t="s">
        <v>549</v>
      </c>
      <c r="D77" s="173" t="s">
        <v>14</v>
      </c>
      <c r="E77" s="173" t="s">
        <v>549</v>
      </c>
      <c r="F77" s="174" t="s">
        <v>478</v>
      </c>
      <c r="G77" s="20" t="s">
        <v>16</v>
      </c>
      <c r="H77" s="20">
        <v>1</v>
      </c>
      <c r="I77" s="178">
        <v>227.14</v>
      </c>
      <c r="J77" s="176">
        <f t="shared" ref="J77" si="5">I77*0.65</f>
        <v>147.64099999999999</v>
      </c>
      <c r="K77" s="58">
        <v>0.35</v>
      </c>
      <c r="L77" s="173" t="s">
        <v>397</v>
      </c>
    </row>
    <row r="78" spans="1:12" ht="42.75">
      <c r="A78" s="128">
        <v>1081</v>
      </c>
      <c r="B78" s="129">
        <v>43211500</v>
      </c>
      <c r="C78" s="229" t="s">
        <v>550</v>
      </c>
      <c r="D78" s="131" t="s">
        <v>14</v>
      </c>
      <c r="E78" s="229" t="s">
        <v>550</v>
      </c>
      <c r="F78" s="230" t="s">
        <v>551</v>
      </c>
      <c r="G78" s="129" t="s">
        <v>16</v>
      </c>
      <c r="H78" s="129">
        <v>1</v>
      </c>
      <c r="I78" s="231">
        <v>580</v>
      </c>
      <c r="J78" s="134">
        <f t="shared" ref="J78:J106" si="6">+I78*(1-K78)</f>
        <v>377</v>
      </c>
      <c r="K78" s="135">
        <v>0.35</v>
      </c>
      <c r="L78" s="131" t="s">
        <v>399</v>
      </c>
    </row>
    <row r="79" spans="1:12" ht="57.75">
      <c r="A79" s="128">
        <v>1082</v>
      </c>
      <c r="B79" s="129">
        <v>43211500</v>
      </c>
      <c r="C79" s="229" t="s">
        <v>552</v>
      </c>
      <c r="D79" s="131" t="s">
        <v>14</v>
      </c>
      <c r="E79" s="229" t="s">
        <v>552</v>
      </c>
      <c r="F79" s="230" t="s">
        <v>228</v>
      </c>
      <c r="G79" s="129" t="s">
        <v>16</v>
      </c>
      <c r="H79" s="129">
        <v>1</v>
      </c>
      <c r="I79" s="231">
        <v>204</v>
      </c>
      <c r="J79" s="134">
        <f t="shared" si="6"/>
        <v>132.6</v>
      </c>
      <c r="K79" s="135">
        <v>0.35</v>
      </c>
      <c r="L79" s="131" t="s">
        <v>399</v>
      </c>
    </row>
    <row r="80" spans="1:12" ht="57">
      <c r="A80" s="128">
        <v>1083</v>
      </c>
      <c r="B80" s="129">
        <v>43211500</v>
      </c>
      <c r="C80" s="229" t="s">
        <v>553</v>
      </c>
      <c r="D80" s="131" t="s">
        <v>14</v>
      </c>
      <c r="E80" s="229" t="s">
        <v>553</v>
      </c>
      <c r="F80" s="230" t="s">
        <v>554</v>
      </c>
      <c r="G80" s="129" t="s">
        <v>16</v>
      </c>
      <c r="H80" s="129">
        <v>1</v>
      </c>
      <c r="I80" s="231">
        <v>219</v>
      </c>
      <c r="J80" s="134">
        <f t="shared" si="6"/>
        <v>142.35</v>
      </c>
      <c r="K80" s="135">
        <v>0.35</v>
      </c>
      <c r="L80" s="131" t="s">
        <v>410</v>
      </c>
    </row>
    <row r="81" spans="1:12" ht="57">
      <c r="A81" s="128">
        <v>1084</v>
      </c>
      <c r="B81" s="129">
        <v>43211500</v>
      </c>
      <c r="C81" s="232" t="s">
        <v>555</v>
      </c>
      <c r="D81" s="131" t="s">
        <v>14</v>
      </c>
      <c r="E81" s="232" t="s">
        <v>555</v>
      </c>
      <c r="F81" s="230" t="s">
        <v>556</v>
      </c>
      <c r="G81" s="129" t="s">
        <v>16</v>
      </c>
      <c r="H81" s="129">
        <v>1</v>
      </c>
      <c r="I81" s="231">
        <v>129</v>
      </c>
      <c r="J81" s="134">
        <f t="shared" si="6"/>
        <v>83.850000000000009</v>
      </c>
      <c r="K81" s="135">
        <v>0.35</v>
      </c>
      <c r="L81" s="131" t="s">
        <v>410</v>
      </c>
    </row>
    <row r="82" spans="1:12" ht="57">
      <c r="A82" s="128">
        <v>1085</v>
      </c>
      <c r="B82" s="129">
        <v>43211500</v>
      </c>
      <c r="C82" s="232" t="s">
        <v>557</v>
      </c>
      <c r="D82" s="131" t="s">
        <v>14</v>
      </c>
      <c r="E82" s="232" t="s">
        <v>557</v>
      </c>
      <c r="F82" s="230" t="s">
        <v>558</v>
      </c>
      <c r="G82" s="129" t="s">
        <v>16</v>
      </c>
      <c r="H82" s="129">
        <v>1</v>
      </c>
      <c r="I82" s="231">
        <v>5</v>
      </c>
      <c r="J82" s="134">
        <f t="shared" si="6"/>
        <v>3.25</v>
      </c>
      <c r="K82" s="135">
        <v>0.35</v>
      </c>
      <c r="L82" s="131" t="s">
        <v>410</v>
      </c>
    </row>
    <row r="83" spans="1:12" ht="57">
      <c r="A83" s="128">
        <v>1086</v>
      </c>
      <c r="B83" s="129">
        <v>43211500</v>
      </c>
      <c r="C83" s="232" t="s">
        <v>559</v>
      </c>
      <c r="D83" s="131" t="s">
        <v>14</v>
      </c>
      <c r="E83" s="232" t="s">
        <v>559</v>
      </c>
      <c r="F83" s="230" t="s">
        <v>560</v>
      </c>
      <c r="G83" s="129" t="s">
        <v>16</v>
      </c>
      <c r="H83" s="129">
        <v>1</v>
      </c>
      <c r="I83" s="231">
        <v>30</v>
      </c>
      <c r="J83" s="134">
        <f t="shared" si="6"/>
        <v>19.5</v>
      </c>
      <c r="K83" s="135">
        <v>0.35</v>
      </c>
      <c r="L83" s="131" t="s">
        <v>410</v>
      </c>
    </row>
    <row r="84" spans="1:12" ht="57">
      <c r="A84" s="128">
        <v>1087</v>
      </c>
      <c r="B84" s="129">
        <v>43211500</v>
      </c>
      <c r="C84" s="229" t="s">
        <v>561</v>
      </c>
      <c r="D84" s="131" t="s">
        <v>14</v>
      </c>
      <c r="E84" s="229" t="s">
        <v>561</v>
      </c>
      <c r="F84" s="230" t="s">
        <v>562</v>
      </c>
      <c r="G84" s="129" t="s">
        <v>16</v>
      </c>
      <c r="H84" s="129">
        <v>1</v>
      </c>
      <c r="I84" s="231">
        <v>30</v>
      </c>
      <c r="J84" s="134">
        <f t="shared" si="6"/>
        <v>19.5</v>
      </c>
      <c r="K84" s="135">
        <v>0.35</v>
      </c>
      <c r="L84" s="131" t="s">
        <v>410</v>
      </c>
    </row>
    <row r="85" spans="1:12" ht="57">
      <c r="A85" s="128">
        <v>1088</v>
      </c>
      <c r="B85" s="129">
        <v>43211500</v>
      </c>
      <c r="C85" s="229" t="s">
        <v>563</v>
      </c>
      <c r="D85" s="131" t="s">
        <v>14</v>
      </c>
      <c r="E85" s="229" t="s">
        <v>563</v>
      </c>
      <c r="F85" s="230" t="s">
        <v>564</v>
      </c>
      <c r="G85" s="129" t="s">
        <v>16</v>
      </c>
      <c r="H85" s="129">
        <v>1</v>
      </c>
      <c r="I85" s="233">
        <v>110</v>
      </c>
      <c r="J85" s="134">
        <f t="shared" si="6"/>
        <v>71.5</v>
      </c>
      <c r="K85" s="135">
        <v>0.35</v>
      </c>
      <c r="L85" s="131" t="s">
        <v>410</v>
      </c>
    </row>
    <row r="86" spans="1:12" ht="57">
      <c r="A86" s="128">
        <v>1089</v>
      </c>
      <c r="B86" s="129">
        <v>43211500</v>
      </c>
      <c r="C86" s="234" t="s">
        <v>565</v>
      </c>
      <c r="D86" s="131" t="s">
        <v>14</v>
      </c>
      <c r="E86" s="234" t="s">
        <v>565</v>
      </c>
      <c r="F86" s="235" t="s">
        <v>566</v>
      </c>
      <c r="G86" s="129" t="s">
        <v>16</v>
      </c>
      <c r="H86" s="129">
        <v>1</v>
      </c>
      <c r="I86" s="233">
        <v>129</v>
      </c>
      <c r="J86" s="134">
        <f t="shared" si="6"/>
        <v>83.850000000000009</v>
      </c>
      <c r="K86" s="135">
        <v>0.35</v>
      </c>
      <c r="L86" s="131" t="s">
        <v>410</v>
      </c>
    </row>
    <row r="87" spans="1:12" ht="57">
      <c r="A87" s="128">
        <v>1090</v>
      </c>
      <c r="B87" s="129">
        <v>43211500</v>
      </c>
      <c r="C87" s="234" t="s">
        <v>567</v>
      </c>
      <c r="D87" s="131" t="s">
        <v>14</v>
      </c>
      <c r="E87" s="234" t="s">
        <v>567</v>
      </c>
      <c r="F87" s="235" t="s">
        <v>568</v>
      </c>
      <c r="G87" s="129" t="s">
        <v>16</v>
      </c>
      <c r="H87" s="129">
        <v>1</v>
      </c>
      <c r="I87" s="233">
        <v>460</v>
      </c>
      <c r="J87" s="134">
        <f t="shared" si="6"/>
        <v>299</v>
      </c>
      <c r="K87" s="135">
        <v>0.35</v>
      </c>
      <c r="L87" s="131" t="s">
        <v>410</v>
      </c>
    </row>
    <row r="88" spans="1:12" ht="57">
      <c r="A88" s="128">
        <v>1091</v>
      </c>
      <c r="B88" s="129">
        <v>43211500</v>
      </c>
      <c r="C88" s="234" t="s">
        <v>569</v>
      </c>
      <c r="D88" s="131" t="s">
        <v>14</v>
      </c>
      <c r="E88" s="234" t="s">
        <v>569</v>
      </c>
      <c r="F88" s="235" t="s">
        <v>570</v>
      </c>
      <c r="G88" s="129" t="s">
        <v>16</v>
      </c>
      <c r="H88" s="129">
        <v>1</v>
      </c>
      <c r="I88" s="233">
        <v>30</v>
      </c>
      <c r="J88" s="134">
        <f t="shared" si="6"/>
        <v>19.5</v>
      </c>
      <c r="K88" s="135">
        <v>0.35</v>
      </c>
      <c r="L88" s="131" t="s">
        <v>410</v>
      </c>
    </row>
    <row r="89" spans="1:12" ht="57">
      <c r="A89" s="128">
        <v>1092</v>
      </c>
      <c r="B89" s="129">
        <v>43211500</v>
      </c>
      <c r="C89" s="229" t="s">
        <v>571</v>
      </c>
      <c r="D89" s="131" t="s">
        <v>14</v>
      </c>
      <c r="E89" s="229" t="s">
        <v>571</v>
      </c>
      <c r="F89" s="230" t="s">
        <v>572</v>
      </c>
      <c r="G89" s="129" t="s">
        <v>16</v>
      </c>
      <c r="H89" s="129">
        <v>1</v>
      </c>
      <c r="I89" s="231">
        <v>110</v>
      </c>
      <c r="J89" s="134">
        <f t="shared" si="6"/>
        <v>71.5</v>
      </c>
      <c r="K89" s="135">
        <v>0.35</v>
      </c>
      <c r="L89" s="190" t="s">
        <v>414</v>
      </c>
    </row>
    <row r="90" spans="1:12" ht="57">
      <c r="A90" s="128">
        <v>1093</v>
      </c>
      <c r="B90" s="129">
        <v>43211500</v>
      </c>
      <c r="C90" s="229" t="s">
        <v>573</v>
      </c>
      <c r="D90" s="131" t="s">
        <v>14</v>
      </c>
      <c r="E90" s="229" t="s">
        <v>573</v>
      </c>
      <c r="F90" s="230" t="s">
        <v>562</v>
      </c>
      <c r="G90" s="129" t="s">
        <v>16</v>
      </c>
      <c r="H90" s="129">
        <v>1</v>
      </c>
      <c r="I90" s="231">
        <v>30</v>
      </c>
      <c r="J90" s="134">
        <f t="shared" si="6"/>
        <v>19.5</v>
      </c>
      <c r="K90" s="135">
        <v>0.35</v>
      </c>
      <c r="L90" s="190" t="s">
        <v>414</v>
      </c>
    </row>
    <row r="91" spans="1:12" ht="57">
      <c r="A91" s="128">
        <v>1094</v>
      </c>
      <c r="B91" s="129">
        <v>43211500</v>
      </c>
      <c r="C91" s="229" t="s">
        <v>574</v>
      </c>
      <c r="D91" s="131" t="s">
        <v>14</v>
      </c>
      <c r="E91" s="229" t="s">
        <v>574</v>
      </c>
      <c r="F91" s="230" t="s">
        <v>575</v>
      </c>
      <c r="G91" s="129" t="s">
        <v>16</v>
      </c>
      <c r="H91" s="129">
        <v>1</v>
      </c>
      <c r="I91" s="231">
        <v>30</v>
      </c>
      <c r="J91" s="134">
        <f t="shared" si="6"/>
        <v>19.5</v>
      </c>
      <c r="K91" s="135">
        <v>0.35</v>
      </c>
      <c r="L91" s="190" t="s">
        <v>414</v>
      </c>
    </row>
    <row r="92" spans="1:12" ht="57">
      <c r="A92" s="128">
        <v>1095</v>
      </c>
      <c r="B92" s="129">
        <v>43211500</v>
      </c>
      <c r="C92" s="229" t="s">
        <v>576</v>
      </c>
      <c r="D92" s="131" t="s">
        <v>14</v>
      </c>
      <c r="E92" s="229" t="s">
        <v>576</v>
      </c>
      <c r="F92" s="230" t="s">
        <v>577</v>
      </c>
      <c r="G92" s="129" t="s">
        <v>16</v>
      </c>
      <c r="H92" s="129">
        <v>1</v>
      </c>
      <c r="I92" s="233">
        <v>50</v>
      </c>
      <c r="J92" s="134">
        <f t="shared" si="6"/>
        <v>32.5</v>
      </c>
      <c r="K92" s="135">
        <v>0.35</v>
      </c>
      <c r="L92" s="190" t="s">
        <v>414</v>
      </c>
    </row>
    <row r="93" spans="1:12" ht="57">
      <c r="A93" s="128">
        <v>1096</v>
      </c>
      <c r="B93" s="129">
        <v>43211500</v>
      </c>
      <c r="C93" s="229" t="s">
        <v>578</v>
      </c>
      <c r="D93" s="131" t="s">
        <v>14</v>
      </c>
      <c r="E93" s="229" t="s">
        <v>578</v>
      </c>
      <c r="F93" s="230" t="s">
        <v>579</v>
      </c>
      <c r="G93" s="129" t="s">
        <v>16</v>
      </c>
      <c r="H93" s="129">
        <v>1</v>
      </c>
      <c r="I93" s="233">
        <v>37.49</v>
      </c>
      <c r="J93" s="134">
        <f t="shared" si="6"/>
        <v>24.368500000000001</v>
      </c>
      <c r="K93" s="135">
        <v>0.35</v>
      </c>
      <c r="L93" s="190" t="s">
        <v>414</v>
      </c>
    </row>
    <row r="94" spans="1:12" ht="57">
      <c r="A94" s="128">
        <v>1097</v>
      </c>
      <c r="B94" s="129">
        <v>43211500</v>
      </c>
      <c r="C94" s="234" t="s">
        <v>580</v>
      </c>
      <c r="D94" s="131" t="s">
        <v>14</v>
      </c>
      <c r="E94" s="234" t="s">
        <v>580</v>
      </c>
      <c r="F94" s="235" t="s">
        <v>581</v>
      </c>
      <c r="G94" s="129" t="s">
        <v>16</v>
      </c>
      <c r="H94" s="129">
        <v>1</v>
      </c>
      <c r="I94" s="236">
        <v>110</v>
      </c>
      <c r="J94" s="134">
        <f t="shared" si="6"/>
        <v>71.5</v>
      </c>
      <c r="K94" s="135">
        <v>0.35</v>
      </c>
      <c r="L94" s="190" t="s">
        <v>414</v>
      </c>
    </row>
    <row r="95" spans="1:12" ht="57">
      <c r="A95" s="128">
        <v>1098</v>
      </c>
      <c r="B95" s="129">
        <v>43211500</v>
      </c>
      <c r="C95" s="234" t="s">
        <v>582</v>
      </c>
      <c r="D95" s="131" t="s">
        <v>14</v>
      </c>
      <c r="E95" s="234" t="s">
        <v>582</v>
      </c>
      <c r="F95" s="235" t="s">
        <v>583</v>
      </c>
      <c r="G95" s="129" t="s">
        <v>16</v>
      </c>
      <c r="H95" s="129">
        <v>1</v>
      </c>
      <c r="I95" s="236">
        <v>220</v>
      </c>
      <c r="J95" s="134">
        <f t="shared" si="6"/>
        <v>143</v>
      </c>
      <c r="K95" s="135">
        <v>0.35</v>
      </c>
      <c r="L95" s="190" t="s">
        <v>414</v>
      </c>
    </row>
    <row r="96" spans="1:12" ht="57">
      <c r="A96" s="128">
        <v>1099</v>
      </c>
      <c r="B96" s="129">
        <v>43211500</v>
      </c>
      <c r="C96" s="234" t="s">
        <v>451</v>
      </c>
      <c r="D96" s="131" t="s">
        <v>14</v>
      </c>
      <c r="E96" s="234" t="s">
        <v>451</v>
      </c>
      <c r="F96" s="235" t="s">
        <v>562</v>
      </c>
      <c r="G96" s="129" t="s">
        <v>16</v>
      </c>
      <c r="H96" s="129">
        <v>1</v>
      </c>
      <c r="I96" s="236">
        <v>30</v>
      </c>
      <c r="J96" s="134">
        <f t="shared" si="6"/>
        <v>19.5</v>
      </c>
      <c r="K96" s="135">
        <v>0.35</v>
      </c>
      <c r="L96" s="190" t="s">
        <v>414</v>
      </c>
    </row>
    <row r="97" spans="1:12" ht="57">
      <c r="A97" s="128">
        <v>1100</v>
      </c>
      <c r="B97" s="129">
        <v>43211500</v>
      </c>
      <c r="C97" s="229" t="s">
        <v>584</v>
      </c>
      <c r="D97" s="131" t="s">
        <v>14</v>
      </c>
      <c r="E97" s="229" t="s">
        <v>584</v>
      </c>
      <c r="F97" s="235" t="s">
        <v>577</v>
      </c>
      <c r="G97" s="129" t="s">
        <v>16</v>
      </c>
      <c r="H97" s="129">
        <v>1</v>
      </c>
      <c r="I97" s="236">
        <v>50</v>
      </c>
      <c r="J97" s="134">
        <f t="shared" si="6"/>
        <v>32.5</v>
      </c>
      <c r="K97" s="135">
        <v>0.35</v>
      </c>
      <c r="L97" s="190" t="s">
        <v>414</v>
      </c>
    </row>
    <row r="98" spans="1:12" ht="57">
      <c r="A98" s="128">
        <v>1101</v>
      </c>
      <c r="B98" s="129">
        <v>43211500</v>
      </c>
      <c r="C98" s="234" t="s">
        <v>585</v>
      </c>
      <c r="D98" s="131" t="s">
        <v>14</v>
      </c>
      <c r="E98" s="234" t="s">
        <v>585</v>
      </c>
      <c r="F98" s="235" t="s">
        <v>586</v>
      </c>
      <c r="G98" s="129" t="s">
        <v>16</v>
      </c>
      <c r="H98" s="129">
        <v>1</v>
      </c>
      <c r="I98" s="236">
        <v>25</v>
      </c>
      <c r="J98" s="134">
        <f t="shared" si="6"/>
        <v>16.25</v>
      </c>
      <c r="K98" s="135">
        <v>0.35</v>
      </c>
      <c r="L98" s="190" t="s">
        <v>414</v>
      </c>
    </row>
    <row r="99" spans="1:12" ht="57">
      <c r="A99" s="128">
        <v>1102</v>
      </c>
      <c r="B99" s="129">
        <v>43211500</v>
      </c>
      <c r="C99" s="234" t="s">
        <v>587</v>
      </c>
      <c r="D99" s="131" t="s">
        <v>14</v>
      </c>
      <c r="E99" s="234" t="s">
        <v>587</v>
      </c>
      <c r="F99" s="235" t="s">
        <v>588</v>
      </c>
      <c r="G99" s="129" t="s">
        <v>16</v>
      </c>
      <c r="H99" s="129">
        <v>1</v>
      </c>
      <c r="I99" s="236">
        <v>614.29</v>
      </c>
      <c r="J99" s="134">
        <f t="shared" si="6"/>
        <v>399.2885</v>
      </c>
      <c r="K99" s="135">
        <v>0.35</v>
      </c>
      <c r="L99" s="131" t="s">
        <v>397</v>
      </c>
    </row>
    <row r="100" spans="1:12" ht="57">
      <c r="A100" s="128">
        <v>1103</v>
      </c>
      <c r="B100" s="129">
        <v>43211500</v>
      </c>
      <c r="C100" s="234" t="s">
        <v>589</v>
      </c>
      <c r="D100" s="131" t="s">
        <v>14</v>
      </c>
      <c r="E100" s="234" t="s">
        <v>589</v>
      </c>
      <c r="F100" s="237" t="s">
        <v>590</v>
      </c>
      <c r="G100" s="129" t="s">
        <v>16</v>
      </c>
      <c r="H100" s="129">
        <v>1</v>
      </c>
      <c r="I100" s="236">
        <v>498.57</v>
      </c>
      <c r="J100" s="134">
        <f t="shared" si="6"/>
        <v>324.07049999999998</v>
      </c>
      <c r="K100" s="135">
        <v>0.35</v>
      </c>
      <c r="L100" s="131" t="s">
        <v>397</v>
      </c>
    </row>
    <row r="101" spans="1:12" ht="57">
      <c r="A101" s="128">
        <v>1104</v>
      </c>
      <c r="B101" s="129">
        <v>43211500</v>
      </c>
      <c r="C101" s="234" t="s">
        <v>424</v>
      </c>
      <c r="D101" s="131" t="s">
        <v>14</v>
      </c>
      <c r="E101" s="234" t="s">
        <v>424</v>
      </c>
      <c r="F101" s="235" t="s">
        <v>591</v>
      </c>
      <c r="G101" s="129" t="s">
        <v>16</v>
      </c>
      <c r="H101" s="129">
        <v>1</v>
      </c>
      <c r="I101" s="237">
        <v>741.43</v>
      </c>
      <c r="J101" s="134">
        <f t="shared" si="6"/>
        <v>481.92949999999996</v>
      </c>
      <c r="K101" s="135">
        <v>0.35</v>
      </c>
      <c r="L101" s="131" t="s">
        <v>397</v>
      </c>
    </row>
    <row r="102" spans="1:12" ht="72">
      <c r="A102" s="128">
        <v>1105</v>
      </c>
      <c r="B102" s="129">
        <v>43211500</v>
      </c>
      <c r="C102" s="234" t="s">
        <v>592</v>
      </c>
      <c r="D102" s="131" t="s">
        <v>14</v>
      </c>
      <c r="E102" s="234" t="s">
        <v>592</v>
      </c>
      <c r="F102" s="235" t="s">
        <v>593</v>
      </c>
      <c r="G102" s="129" t="s">
        <v>16</v>
      </c>
      <c r="H102" s="129">
        <v>1</v>
      </c>
      <c r="I102" s="237">
        <v>270</v>
      </c>
      <c r="J102" s="134">
        <f t="shared" si="6"/>
        <v>175.5</v>
      </c>
      <c r="K102" s="135">
        <v>0.35</v>
      </c>
      <c r="L102" s="131" t="s">
        <v>397</v>
      </c>
    </row>
    <row r="103" spans="1:12" ht="57">
      <c r="A103" s="128">
        <v>1106</v>
      </c>
      <c r="B103" s="129">
        <v>43211500</v>
      </c>
      <c r="C103" s="234" t="s">
        <v>594</v>
      </c>
      <c r="D103" s="131" t="s">
        <v>14</v>
      </c>
      <c r="E103" s="234" t="s">
        <v>594</v>
      </c>
      <c r="F103" s="235" t="s">
        <v>595</v>
      </c>
      <c r="G103" s="129" t="s">
        <v>16</v>
      </c>
      <c r="H103" s="129">
        <v>1</v>
      </c>
      <c r="I103" s="238">
        <v>588.57000000000005</v>
      </c>
      <c r="J103" s="134">
        <f t="shared" si="6"/>
        <v>382.57050000000004</v>
      </c>
      <c r="K103" s="135">
        <v>0.35</v>
      </c>
      <c r="L103" s="131" t="s">
        <v>397</v>
      </c>
    </row>
    <row r="104" spans="1:12" ht="57">
      <c r="A104" s="128">
        <v>1107</v>
      </c>
      <c r="B104" s="129">
        <v>43211500</v>
      </c>
      <c r="C104" s="239" t="s">
        <v>596</v>
      </c>
      <c r="D104" s="131" t="s">
        <v>14</v>
      </c>
      <c r="E104" s="239" t="s">
        <v>596</v>
      </c>
      <c r="F104" s="237" t="s">
        <v>597</v>
      </c>
      <c r="G104" s="129" t="s">
        <v>16</v>
      </c>
      <c r="H104" s="129">
        <v>1</v>
      </c>
      <c r="I104" s="237">
        <v>50</v>
      </c>
      <c r="J104" s="134">
        <f t="shared" si="6"/>
        <v>32.5</v>
      </c>
      <c r="K104" s="135">
        <v>0.35</v>
      </c>
      <c r="L104" s="131" t="s">
        <v>397</v>
      </c>
    </row>
    <row r="105" spans="1:12" ht="57">
      <c r="A105" s="128">
        <v>1108</v>
      </c>
      <c r="B105" s="129">
        <v>43211500</v>
      </c>
      <c r="C105" s="234" t="s">
        <v>598</v>
      </c>
      <c r="D105" s="131" t="s">
        <v>14</v>
      </c>
      <c r="E105" s="234" t="s">
        <v>598</v>
      </c>
      <c r="F105" s="235" t="s">
        <v>599</v>
      </c>
      <c r="G105" s="129" t="s">
        <v>16</v>
      </c>
      <c r="H105" s="129">
        <v>1</v>
      </c>
      <c r="I105" s="237">
        <v>42.86</v>
      </c>
      <c r="J105" s="134">
        <f t="shared" si="6"/>
        <v>27.859000000000002</v>
      </c>
      <c r="K105" s="135">
        <v>0.35</v>
      </c>
      <c r="L105" s="131" t="s">
        <v>397</v>
      </c>
    </row>
    <row r="106" spans="1:12" ht="57">
      <c r="A106" s="128">
        <v>1109</v>
      </c>
      <c r="B106" s="129">
        <v>43211500</v>
      </c>
      <c r="C106" s="234" t="s">
        <v>600</v>
      </c>
      <c r="D106" s="131" t="s">
        <v>14</v>
      </c>
      <c r="E106" s="234" t="s">
        <v>600</v>
      </c>
      <c r="F106" s="235" t="s">
        <v>601</v>
      </c>
      <c r="G106" s="129" t="s">
        <v>16</v>
      </c>
      <c r="H106" s="129">
        <v>1</v>
      </c>
      <c r="I106" s="236">
        <v>198.57</v>
      </c>
      <c r="J106" s="134">
        <f t="shared" si="6"/>
        <v>129.07050000000001</v>
      </c>
      <c r="K106" s="135">
        <v>0.35</v>
      </c>
      <c r="L106" s="131" t="s">
        <v>397</v>
      </c>
    </row>
    <row r="107" spans="1:12">
      <c r="A107" s="240"/>
      <c r="B107" s="241"/>
      <c r="C107" s="242"/>
      <c r="D107" s="243"/>
      <c r="E107" s="242"/>
      <c r="F107" s="244" t="s">
        <v>602</v>
      </c>
      <c r="G107" s="241"/>
      <c r="H107" s="241"/>
      <c r="I107" s="245"/>
      <c r="J107" s="246" t="s">
        <v>603</v>
      </c>
      <c r="K107" s="247"/>
      <c r="L107" s="243"/>
    </row>
    <row r="108" spans="1:12" ht="71.25">
      <c r="A108" s="128" t="s">
        <v>279</v>
      </c>
      <c r="B108" s="129">
        <v>81110000</v>
      </c>
      <c r="C108" s="131" t="s">
        <v>604</v>
      </c>
      <c r="D108" s="131" t="s">
        <v>14</v>
      </c>
      <c r="E108" s="131" t="s">
        <v>604</v>
      </c>
      <c r="F108" s="132" t="s">
        <v>605</v>
      </c>
      <c r="G108" s="129" t="s">
        <v>16</v>
      </c>
      <c r="H108" s="129">
        <v>1</v>
      </c>
      <c r="I108" s="133">
        <v>577.66</v>
      </c>
      <c r="J108" s="134">
        <f>I108*0.69</f>
        <v>398.58539999999994</v>
      </c>
      <c r="K108" s="135">
        <v>0.31</v>
      </c>
      <c r="L108" s="131" t="s">
        <v>606</v>
      </c>
    </row>
    <row r="109" spans="1:12" ht="71.25">
      <c r="A109" s="128" t="s">
        <v>283</v>
      </c>
      <c r="B109" s="248">
        <v>81110000</v>
      </c>
      <c r="C109" s="131" t="s">
        <v>607</v>
      </c>
      <c r="D109" s="131" t="s">
        <v>14</v>
      </c>
      <c r="E109" s="131" t="s">
        <v>607</v>
      </c>
      <c r="F109" s="132" t="s">
        <v>608</v>
      </c>
      <c r="G109" s="129" t="s">
        <v>16</v>
      </c>
      <c r="H109" s="129">
        <v>1</v>
      </c>
      <c r="I109" s="187">
        <v>823.23</v>
      </c>
      <c r="J109" s="134">
        <f t="shared" ref="J109:J117" si="7">I109*0.69</f>
        <v>568.02869999999996</v>
      </c>
      <c r="K109" s="135">
        <v>0.31</v>
      </c>
      <c r="L109" s="131" t="s">
        <v>606</v>
      </c>
    </row>
    <row r="110" spans="1:12" ht="57">
      <c r="A110" s="128" t="s">
        <v>286</v>
      </c>
      <c r="B110" s="129">
        <v>81110000</v>
      </c>
      <c r="C110" s="131" t="s">
        <v>609</v>
      </c>
      <c r="D110" s="131" t="s">
        <v>14</v>
      </c>
      <c r="E110" s="131" t="s">
        <v>609</v>
      </c>
      <c r="F110" s="132" t="s">
        <v>610</v>
      </c>
      <c r="G110" s="129" t="s">
        <v>16</v>
      </c>
      <c r="H110" s="129">
        <v>1</v>
      </c>
      <c r="I110" s="133">
        <v>475.66</v>
      </c>
      <c r="J110" s="134">
        <f t="shared" si="7"/>
        <v>328.2054</v>
      </c>
      <c r="K110" s="135">
        <v>0.31</v>
      </c>
      <c r="L110" s="131" t="s">
        <v>611</v>
      </c>
    </row>
    <row r="111" spans="1:12" ht="71.25">
      <c r="A111" s="128" t="s">
        <v>612</v>
      </c>
      <c r="B111" s="129">
        <v>81110000</v>
      </c>
      <c r="C111" s="131" t="s">
        <v>613</v>
      </c>
      <c r="D111" s="131" t="s">
        <v>14</v>
      </c>
      <c r="E111" s="131" t="s">
        <v>613</v>
      </c>
      <c r="F111" s="132" t="s">
        <v>614</v>
      </c>
      <c r="G111" s="129" t="s">
        <v>16</v>
      </c>
      <c r="H111" s="129">
        <v>1</v>
      </c>
      <c r="I111" s="133">
        <v>588.23</v>
      </c>
      <c r="J111" s="134">
        <f t="shared" si="7"/>
        <v>405.87869999999998</v>
      </c>
      <c r="K111" s="135">
        <v>0.31</v>
      </c>
      <c r="L111" s="131" t="s">
        <v>611</v>
      </c>
    </row>
    <row r="112" spans="1:12" ht="71.25">
      <c r="A112" s="128" t="s">
        <v>615</v>
      </c>
      <c r="B112" s="129">
        <v>81110000</v>
      </c>
      <c r="C112" s="131" t="s">
        <v>616</v>
      </c>
      <c r="D112" s="131" t="s">
        <v>14</v>
      </c>
      <c r="E112" s="131" t="s">
        <v>616</v>
      </c>
      <c r="F112" s="132" t="s">
        <v>617</v>
      </c>
      <c r="G112" s="129" t="s">
        <v>16</v>
      </c>
      <c r="H112" s="129">
        <v>1</v>
      </c>
      <c r="I112" s="133">
        <v>516.66</v>
      </c>
      <c r="J112" s="134">
        <f t="shared" si="7"/>
        <v>356.49539999999996</v>
      </c>
      <c r="K112" s="135">
        <v>0.31</v>
      </c>
      <c r="L112" s="131" t="s">
        <v>618</v>
      </c>
    </row>
    <row r="113" spans="1:12" ht="71.25">
      <c r="A113" s="128" t="s">
        <v>619</v>
      </c>
      <c r="B113" s="129">
        <v>81110000</v>
      </c>
      <c r="C113" s="249" t="s">
        <v>620</v>
      </c>
      <c r="D113" s="131" t="s">
        <v>14</v>
      </c>
      <c r="E113" s="249" t="s">
        <v>620</v>
      </c>
      <c r="F113" s="250" t="s">
        <v>621</v>
      </c>
      <c r="G113" s="129" t="s">
        <v>16</v>
      </c>
      <c r="H113" s="129">
        <v>1</v>
      </c>
      <c r="I113" s="133">
        <v>619.23</v>
      </c>
      <c r="J113" s="134">
        <f t="shared" si="7"/>
        <v>427.26869999999997</v>
      </c>
      <c r="K113" s="135">
        <v>0.31</v>
      </c>
      <c r="L113" s="131" t="s">
        <v>622</v>
      </c>
    </row>
    <row r="114" spans="1:12" ht="71.25">
      <c r="A114" s="128" t="s">
        <v>623</v>
      </c>
      <c r="B114" s="129">
        <v>81110000</v>
      </c>
      <c r="C114" s="131" t="s">
        <v>609</v>
      </c>
      <c r="D114" s="131" t="s">
        <v>14</v>
      </c>
      <c r="E114" s="131" t="s">
        <v>609</v>
      </c>
      <c r="F114" s="132" t="s">
        <v>624</v>
      </c>
      <c r="G114" s="129" t="s">
        <v>16</v>
      </c>
      <c r="H114" s="129">
        <v>1</v>
      </c>
      <c r="I114" s="133">
        <v>475.66</v>
      </c>
      <c r="J114" s="134">
        <f t="shared" si="7"/>
        <v>328.2054</v>
      </c>
      <c r="K114" s="135">
        <v>0.31</v>
      </c>
      <c r="L114" s="131" t="s">
        <v>625</v>
      </c>
    </row>
    <row r="115" spans="1:12" ht="71.25">
      <c r="A115" s="128" t="s">
        <v>626</v>
      </c>
      <c r="B115" s="251">
        <v>81110000</v>
      </c>
      <c r="C115" s="131" t="s">
        <v>627</v>
      </c>
      <c r="D115" s="131" t="s">
        <v>14</v>
      </c>
      <c r="E115" s="131" t="s">
        <v>627</v>
      </c>
      <c r="F115" s="132" t="s">
        <v>628</v>
      </c>
      <c r="G115" s="129" t="s">
        <v>16</v>
      </c>
      <c r="H115" s="129">
        <v>1</v>
      </c>
      <c r="I115" s="200">
        <v>588.23</v>
      </c>
      <c r="J115" s="134">
        <f t="shared" si="7"/>
        <v>405.87869999999998</v>
      </c>
      <c r="K115" s="135">
        <v>0.31</v>
      </c>
      <c r="L115" s="131" t="s">
        <v>625</v>
      </c>
    </row>
    <row r="116" spans="1:12" ht="71.25">
      <c r="A116" s="128" t="s">
        <v>306</v>
      </c>
      <c r="B116" s="129">
        <v>81110000</v>
      </c>
      <c r="C116" s="249" t="s">
        <v>629</v>
      </c>
      <c r="D116" s="131" t="s">
        <v>14</v>
      </c>
      <c r="E116" s="249" t="s">
        <v>629</v>
      </c>
      <c r="F116" s="250" t="s">
        <v>630</v>
      </c>
      <c r="G116" s="129" t="s">
        <v>16</v>
      </c>
      <c r="H116" s="129">
        <v>1</v>
      </c>
      <c r="I116" s="133">
        <v>475.66</v>
      </c>
      <c r="J116" s="134">
        <f t="shared" si="7"/>
        <v>328.2054</v>
      </c>
      <c r="K116" s="135">
        <v>0.31</v>
      </c>
      <c r="L116" s="131" t="s">
        <v>622</v>
      </c>
    </row>
    <row r="117" spans="1:12" ht="71.25">
      <c r="A117" s="128" t="s">
        <v>631</v>
      </c>
      <c r="B117" s="129">
        <v>81110000</v>
      </c>
      <c r="C117" s="249" t="s">
        <v>632</v>
      </c>
      <c r="D117" s="131" t="s">
        <v>14</v>
      </c>
      <c r="E117" s="249" t="s">
        <v>632</v>
      </c>
      <c r="F117" s="250" t="s">
        <v>633</v>
      </c>
      <c r="G117" s="129" t="s">
        <v>16</v>
      </c>
      <c r="H117" s="129">
        <v>1</v>
      </c>
      <c r="I117" s="133">
        <v>588.23</v>
      </c>
      <c r="J117" s="134">
        <f t="shared" si="7"/>
        <v>405.87869999999998</v>
      </c>
      <c r="K117" s="135">
        <v>0.31</v>
      </c>
      <c r="L117" s="131" t="s">
        <v>622</v>
      </c>
    </row>
    <row r="118" spans="1:12" ht="57">
      <c r="A118" s="128">
        <v>2010</v>
      </c>
      <c r="B118" s="129">
        <v>81110000</v>
      </c>
      <c r="C118" s="252" t="s">
        <v>634</v>
      </c>
      <c r="D118" s="131" t="s">
        <v>14</v>
      </c>
      <c r="E118" s="252" t="s">
        <v>634</v>
      </c>
      <c r="F118" s="235" t="s">
        <v>635</v>
      </c>
      <c r="G118" s="129" t="s">
        <v>16</v>
      </c>
      <c r="H118" s="129">
        <v>1</v>
      </c>
      <c r="I118" s="231">
        <v>89</v>
      </c>
      <c r="J118" s="134">
        <f>+I118*(1-K118)</f>
        <v>61.41</v>
      </c>
      <c r="K118" s="135">
        <v>0.31</v>
      </c>
      <c r="L118" s="131" t="s">
        <v>636</v>
      </c>
    </row>
    <row r="119" spans="1:12" ht="86.25">
      <c r="A119" s="128">
        <v>2011</v>
      </c>
      <c r="B119" s="129">
        <v>81110000</v>
      </c>
      <c r="C119" s="252" t="s">
        <v>637</v>
      </c>
      <c r="D119" s="131" t="s">
        <v>14</v>
      </c>
      <c r="E119" s="252" t="s">
        <v>637</v>
      </c>
      <c r="F119" s="235" t="s">
        <v>638</v>
      </c>
      <c r="G119" s="129" t="s">
        <v>16</v>
      </c>
      <c r="H119" s="129">
        <v>1</v>
      </c>
      <c r="I119" s="231">
        <v>541</v>
      </c>
      <c r="J119" s="134">
        <f>+I119*(1-K119)</f>
        <v>351.65000000000003</v>
      </c>
      <c r="K119" s="135">
        <v>0.35</v>
      </c>
      <c r="L119" s="131" t="s">
        <v>625</v>
      </c>
    </row>
    <row r="120" spans="1:12" ht="86.25">
      <c r="A120" s="128">
        <v>2012</v>
      </c>
      <c r="B120" s="129">
        <v>81110000</v>
      </c>
      <c r="C120" s="252" t="s">
        <v>639</v>
      </c>
      <c r="D120" s="131" t="s">
        <v>14</v>
      </c>
      <c r="E120" s="252" t="s">
        <v>640</v>
      </c>
      <c r="F120" s="235" t="s">
        <v>641</v>
      </c>
      <c r="G120" s="129" t="s">
        <v>16</v>
      </c>
      <c r="H120" s="129">
        <v>1</v>
      </c>
      <c r="I120" s="237">
        <v>612</v>
      </c>
      <c r="J120" s="134">
        <f t="shared" ref="J120:J123" si="8">+I120*(1-K120)</f>
        <v>397.8</v>
      </c>
      <c r="K120" s="135">
        <v>0.35</v>
      </c>
      <c r="L120" s="131" t="s">
        <v>618</v>
      </c>
    </row>
    <row r="121" spans="1:12" ht="71.25">
      <c r="A121" s="128">
        <v>2013</v>
      </c>
      <c r="B121" s="129">
        <v>81110000</v>
      </c>
      <c r="C121" s="230" t="s">
        <v>642</v>
      </c>
      <c r="D121" s="131" t="s">
        <v>14</v>
      </c>
      <c r="E121" s="230" t="s">
        <v>642</v>
      </c>
      <c r="F121" s="230" t="s">
        <v>643</v>
      </c>
      <c r="G121" s="129" t="s">
        <v>16</v>
      </c>
      <c r="H121" s="129">
        <v>1</v>
      </c>
      <c r="I121" s="236">
        <v>427</v>
      </c>
      <c r="J121" s="134">
        <f t="shared" si="8"/>
        <v>277.55</v>
      </c>
      <c r="K121" s="135">
        <v>0.35</v>
      </c>
      <c r="L121" s="131" t="s">
        <v>618</v>
      </c>
    </row>
    <row r="122" spans="1:12" ht="72">
      <c r="A122" s="128">
        <v>2014</v>
      </c>
      <c r="B122" s="129">
        <v>81110000</v>
      </c>
      <c r="C122" s="230" t="s">
        <v>644</v>
      </c>
      <c r="D122" s="131" t="s">
        <v>14</v>
      </c>
      <c r="E122" s="230" t="s">
        <v>644</v>
      </c>
      <c r="F122" s="230" t="s">
        <v>645</v>
      </c>
      <c r="G122" s="129" t="s">
        <v>16</v>
      </c>
      <c r="H122" s="129">
        <v>1</v>
      </c>
      <c r="I122" s="233">
        <v>541</v>
      </c>
      <c r="J122" s="134">
        <f>+I122*(1-K122)</f>
        <v>351.65000000000003</v>
      </c>
      <c r="K122" s="135">
        <v>0.35</v>
      </c>
      <c r="L122" s="131" t="s">
        <v>618</v>
      </c>
    </row>
    <row r="123" spans="1:12" ht="72">
      <c r="A123" s="128">
        <v>2015</v>
      </c>
      <c r="B123" s="129">
        <v>81110000</v>
      </c>
      <c r="C123" s="230" t="s">
        <v>646</v>
      </c>
      <c r="D123" s="131" t="s">
        <v>14</v>
      </c>
      <c r="E123" s="230" t="s">
        <v>646</v>
      </c>
      <c r="F123" s="230" t="s">
        <v>647</v>
      </c>
      <c r="G123" s="129" t="s">
        <v>16</v>
      </c>
      <c r="H123" s="129">
        <v>1</v>
      </c>
      <c r="I123" s="253">
        <v>702</v>
      </c>
      <c r="J123" s="134">
        <f t="shared" si="8"/>
        <v>456.3</v>
      </c>
      <c r="K123" s="135">
        <v>0.35</v>
      </c>
      <c r="L123" s="131" t="s">
        <v>618</v>
      </c>
    </row>
    <row r="124" spans="1:12">
      <c r="A124" s="240"/>
      <c r="B124" s="254"/>
      <c r="C124" s="255"/>
      <c r="D124" s="255"/>
      <c r="E124" s="255"/>
      <c r="F124" s="256" t="s">
        <v>648</v>
      </c>
      <c r="G124" s="254"/>
      <c r="H124" s="254"/>
      <c r="I124" s="257"/>
      <c r="J124" s="257" t="s">
        <v>649</v>
      </c>
      <c r="K124" s="258"/>
      <c r="L124" s="259"/>
    </row>
    <row r="125" spans="1:12" ht="42.75">
      <c r="A125" s="172" t="s">
        <v>338</v>
      </c>
      <c r="B125" s="260">
        <v>81110000</v>
      </c>
      <c r="C125" s="173" t="s">
        <v>650</v>
      </c>
      <c r="D125" s="173" t="s">
        <v>14</v>
      </c>
      <c r="E125" s="173" t="s">
        <v>650</v>
      </c>
      <c r="F125" s="174" t="s">
        <v>651</v>
      </c>
      <c r="G125" s="20" t="s">
        <v>16</v>
      </c>
      <c r="H125" s="20">
        <v>1</v>
      </c>
      <c r="I125" s="178">
        <v>174.95</v>
      </c>
      <c r="J125" s="176">
        <f>I125*0.77</f>
        <v>134.7115</v>
      </c>
      <c r="K125" s="58">
        <v>0.23</v>
      </c>
      <c r="L125" s="211" t="s">
        <v>652</v>
      </c>
    </row>
    <row r="126" spans="1:12" ht="42.75">
      <c r="A126" s="172">
        <v>3001</v>
      </c>
      <c r="B126" s="260">
        <v>81110000</v>
      </c>
      <c r="C126" s="173" t="s">
        <v>653</v>
      </c>
      <c r="D126" s="173" t="s">
        <v>340</v>
      </c>
      <c r="E126" s="173" t="s">
        <v>653</v>
      </c>
      <c r="F126" s="174" t="s">
        <v>347</v>
      </c>
      <c r="G126" s="20" t="s">
        <v>16</v>
      </c>
      <c r="H126" s="20">
        <v>1</v>
      </c>
      <c r="I126" s="178">
        <v>0</v>
      </c>
      <c r="J126" s="176">
        <f t="shared" ref="J126:J133" si="9">I126*0.77</f>
        <v>0</v>
      </c>
      <c r="K126" s="58">
        <v>0.23</v>
      </c>
      <c r="L126" s="211" t="s">
        <v>654</v>
      </c>
    </row>
    <row r="127" spans="1:12" ht="42.75">
      <c r="A127" s="172">
        <v>3002</v>
      </c>
      <c r="B127" s="260">
        <v>81110000</v>
      </c>
      <c r="C127" s="173" t="s">
        <v>655</v>
      </c>
      <c r="D127" s="173" t="s">
        <v>340</v>
      </c>
      <c r="E127" s="173" t="s">
        <v>655</v>
      </c>
      <c r="F127" s="174" t="s">
        <v>345</v>
      </c>
      <c r="G127" s="20" t="s">
        <v>16</v>
      </c>
      <c r="H127" s="20">
        <v>1</v>
      </c>
      <c r="I127" s="178">
        <v>10</v>
      </c>
      <c r="J127" s="176">
        <f t="shared" si="9"/>
        <v>7.7</v>
      </c>
      <c r="K127" s="58">
        <v>0.23</v>
      </c>
      <c r="L127" s="173" t="s">
        <v>652</v>
      </c>
    </row>
    <row r="128" spans="1:12" ht="42.75">
      <c r="A128" s="172">
        <v>3003</v>
      </c>
      <c r="B128" s="260">
        <v>81110000</v>
      </c>
      <c r="C128" s="173" t="s">
        <v>656</v>
      </c>
      <c r="D128" s="173" t="s">
        <v>340</v>
      </c>
      <c r="E128" s="173" t="s">
        <v>656</v>
      </c>
      <c r="F128" s="174" t="s">
        <v>354</v>
      </c>
      <c r="G128" s="20" t="s">
        <v>16</v>
      </c>
      <c r="H128" s="20">
        <v>1</v>
      </c>
      <c r="I128" s="178">
        <v>10</v>
      </c>
      <c r="J128" s="176">
        <f t="shared" si="9"/>
        <v>7.7</v>
      </c>
      <c r="K128" s="58">
        <v>0.23</v>
      </c>
      <c r="L128" s="173" t="s">
        <v>652</v>
      </c>
    </row>
    <row r="129" spans="1:12" ht="42.75">
      <c r="A129" s="261" t="s">
        <v>657</v>
      </c>
      <c r="B129" s="260">
        <v>81110000</v>
      </c>
      <c r="C129" s="173" t="s">
        <v>658</v>
      </c>
      <c r="D129" s="173" t="s">
        <v>340</v>
      </c>
      <c r="E129" s="173" t="s">
        <v>658</v>
      </c>
      <c r="F129" s="174" t="s">
        <v>659</v>
      </c>
      <c r="G129" s="20" t="s">
        <v>16</v>
      </c>
      <c r="H129" s="20">
        <v>1</v>
      </c>
      <c r="I129" s="178">
        <v>46</v>
      </c>
      <c r="J129" s="176">
        <f t="shared" si="9"/>
        <v>35.42</v>
      </c>
      <c r="K129" s="58">
        <v>0.23</v>
      </c>
      <c r="L129" s="173" t="s">
        <v>652</v>
      </c>
    </row>
    <row r="130" spans="1:12" ht="42.75">
      <c r="A130" s="172">
        <v>3005</v>
      </c>
      <c r="B130" s="260">
        <v>81110000</v>
      </c>
      <c r="C130" s="173" t="s">
        <v>660</v>
      </c>
      <c r="D130" s="173" t="s">
        <v>340</v>
      </c>
      <c r="E130" s="173" t="s">
        <v>660</v>
      </c>
      <c r="F130" s="174" t="s">
        <v>361</v>
      </c>
      <c r="G130" s="20" t="s">
        <v>16</v>
      </c>
      <c r="H130" s="20">
        <v>1</v>
      </c>
      <c r="I130" s="175">
        <v>58</v>
      </c>
      <c r="J130" s="176">
        <f t="shared" si="9"/>
        <v>44.660000000000004</v>
      </c>
      <c r="K130" s="58">
        <v>0.23</v>
      </c>
      <c r="L130" s="173" t="s">
        <v>652</v>
      </c>
    </row>
    <row r="131" spans="1:12" ht="42.75">
      <c r="A131" s="172">
        <v>3006</v>
      </c>
      <c r="B131" s="260">
        <v>81110000</v>
      </c>
      <c r="C131" s="173" t="s">
        <v>661</v>
      </c>
      <c r="D131" s="173" t="s">
        <v>340</v>
      </c>
      <c r="E131" s="173" t="s">
        <v>661</v>
      </c>
      <c r="F131" s="174" t="s">
        <v>350</v>
      </c>
      <c r="G131" s="20" t="s">
        <v>16</v>
      </c>
      <c r="H131" s="20">
        <v>1</v>
      </c>
      <c r="I131" s="175">
        <v>27</v>
      </c>
      <c r="J131" s="176">
        <f t="shared" si="9"/>
        <v>20.79</v>
      </c>
      <c r="K131" s="58">
        <v>0.23</v>
      </c>
      <c r="L131" s="173" t="s">
        <v>652</v>
      </c>
    </row>
    <row r="132" spans="1:12" ht="42.75">
      <c r="A132" s="172">
        <v>3007</v>
      </c>
      <c r="B132" s="260">
        <v>81110000</v>
      </c>
      <c r="C132" s="179" t="s">
        <v>662</v>
      </c>
      <c r="D132" s="173" t="s">
        <v>340</v>
      </c>
      <c r="E132" s="179" t="s">
        <v>662</v>
      </c>
      <c r="F132" s="174" t="s">
        <v>663</v>
      </c>
      <c r="G132" s="20" t="s">
        <v>16</v>
      </c>
      <c r="H132" s="20">
        <v>1</v>
      </c>
      <c r="I132" s="176">
        <v>40</v>
      </c>
      <c r="J132" s="176">
        <f t="shared" si="9"/>
        <v>30.8</v>
      </c>
      <c r="K132" s="58">
        <v>0.23</v>
      </c>
      <c r="L132" s="173" t="s">
        <v>652</v>
      </c>
    </row>
    <row r="133" spans="1:12" ht="42.75">
      <c r="A133" s="172">
        <v>3008</v>
      </c>
      <c r="B133" s="260">
        <v>81110000</v>
      </c>
      <c r="C133" s="179" t="s">
        <v>664</v>
      </c>
      <c r="D133" s="173" t="s">
        <v>340</v>
      </c>
      <c r="E133" s="179" t="s">
        <v>664</v>
      </c>
      <c r="F133" s="174" t="s">
        <v>352</v>
      </c>
      <c r="G133" s="20" t="s">
        <v>16</v>
      </c>
      <c r="H133" s="20">
        <v>1</v>
      </c>
      <c r="I133" s="176">
        <v>0</v>
      </c>
      <c r="J133" s="176">
        <f t="shared" si="9"/>
        <v>0</v>
      </c>
      <c r="K133" s="58">
        <v>0.23</v>
      </c>
      <c r="L133" s="173" t="s">
        <v>652</v>
      </c>
    </row>
    <row r="134" spans="1:12">
      <c r="A134" s="262" t="s">
        <v>364</v>
      </c>
      <c r="B134" s="263"/>
      <c r="C134" s="263"/>
      <c r="D134" s="263"/>
      <c r="E134" s="264"/>
      <c r="F134" s="36"/>
      <c r="G134" s="48"/>
      <c r="H134" s="48"/>
      <c r="I134" s="265"/>
      <c r="J134" s="266"/>
      <c r="K134" s="23"/>
      <c r="L134" s="36"/>
    </row>
  </sheetData>
  <mergeCells count="1">
    <mergeCell ref="A134:E134"/>
  </mergeCells>
  <conditionalFormatting sqref="E1:E2">
    <cfRule type="duplicateValues" dxfId="25" priority="26" stopIfTrue="1"/>
  </conditionalFormatting>
  <conditionalFormatting sqref="C11">
    <cfRule type="duplicateValues" dxfId="24" priority="24" stopIfTrue="1"/>
  </conditionalFormatting>
  <conditionalFormatting sqref="C11">
    <cfRule type="duplicateValues" dxfId="23" priority="25" stopIfTrue="1"/>
  </conditionalFormatting>
  <conditionalFormatting sqref="C3:C4">
    <cfRule type="duplicateValues" dxfId="22" priority="22" stopIfTrue="1"/>
  </conditionalFormatting>
  <conditionalFormatting sqref="C3:C4">
    <cfRule type="duplicateValues" dxfId="21" priority="23" stopIfTrue="1"/>
  </conditionalFormatting>
  <conditionalFormatting sqref="C6">
    <cfRule type="duplicateValues" dxfId="20" priority="20" stopIfTrue="1"/>
  </conditionalFormatting>
  <conditionalFormatting sqref="C6">
    <cfRule type="duplicateValues" dxfId="19" priority="21" stopIfTrue="1"/>
  </conditionalFormatting>
  <conditionalFormatting sqref="C111">
    <cfRule type="duplicateValues" dxfId="18" priority="19" stopIfTrue="1"/>
  </conditionalFormatting>
  <conditionalFormatting sqref="E131">
    <cfRule type="duplicateValues" dxfId="17" priority="18" stopIfTrue="1"/>
  </conditionalFormatting>
  <conditionalFormatting sqref="C108">
    <cfRule type="duplicateValues" dxfId="16" priority="17" stopIfTrue="1"/>
  </conditionalFormatting>
  <conditionalFormatting sqref="E56">
    <cfRule type="duplicateValues" dxfId="15" priority="16" stopIfTrue="1"/>
  </conditionalFormatting>
  <conditionalFormatting sqref="C112">
    <cfRule type="duplicateValues" dxfId="14" priority="15" stopIfTrue="1"/>
  </conditionalFormatting>
  <conditionalFormatting sqref="C114">
    <cfRule type="duplicateValues" dxfId="13" priority="14" stopIfTrue="1"/>
  </conditionalFormatting>
  <conditionalFormatting sqref="C115">
    <cfRule type="duplicateValues" dxfId="12" priority="13" stopIfTrue="1"/>
  </conditionalFormatting>
  <conditionalFormatting sqref="C56">
    <cfRule type="duplicateValues" dxfId="11" priority="12" stopIfTrue="1"/>
  </conditionalFormatting>
  <conditionalFormatting sqref="E3:E4">
    <cfRule type="duplicateValues" dxfId="10" priority="10" stopIfTrue="1"/>
  </conditionalFormatting>
  <conditionalFormatting sqref="E3:E4">
    <cfRule type="duplicateValues" dxfId="9" priority="11" stopIfTrue="1"/>
  </conditionalFormatting>
  <conditionalFormatting sqref="E6">
    <cfRule type="duplicateValues" dxfId="8" priority="8" stopIfTrue="1"/>
  </conditionalFormatting>
  <conditionalFormatting sqref="E6">
    <cfRule type="duplicateValues" dxfId="7" priority="9" stopIfTrue="1"/>
  </conditionalFormatting>
  <conditionalFormatting sqref="E11">
    <cfRule type="duplicateValues" dxfId="6" priority="6" stopIfTrue="1"/>
  </conditionalFormatting>
  <conditionalFormatting sqref="E11">
    <cfRule type="duplicateValues" dxfId="5" priority="7" stopIfTrue="1"/>
  </conditionalFormatting>
  <conditionalFormatting sqref="E111">
    <cfRule type="duplicateValues" dxfId="4" priority="5" stopIfTrue="1"/>
  </conditionalFormatting>
  <conditionalFormatting sqref="E108">
    <cfRule type="duplicateValues" dxfId="3" priority="4" stopIfTrue="1"/>
  </conditionalFormatting>
  <conditionalFormatting sqref="E112">
    <cfRule type="duplicateValues" dxfId="2" priority="3" stopIfTrue="1"/>
  </conditionalFormatting>
  <conditionalFormatting sqref="E114">
    <cfRule type="duplicateValues" dxfId="1" priority="2" stopIfTrue="1"/>
  </conditionalFormatting>
  <conditionalFormatting sqref="E115">
    <cfRule type="duplicateValues" dxfId="0" priority="1" stopIfTrue="1"/>
  </conditionalFormatting>
  <pageMargins left="0.25" right="0.25" top="1.25" bottom="0.75" header="0.3" footer="0.3"/>
  <pageSetup paperSize="5" scale="66" fitToHeight="100" orientation="landscape" r:id="rId1"/>
  <headerFooter>
    <oddHeader>&amp;LContract 1-13-70-02B
TIG
Laptops&amp;RAttachment A - Contract Pricing  Revision 11/4/2016</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4"/>
  <sheetViews>
    <sheetView workbookViewId="0">
      <selection activeCell="D3" sqref="D3"/>
    </sheetView>
  </sheetViews>
  <sheetFormatPr defaultRowHeight="12.75"/>
  <cols>
    <col min="1" max="1" width="14.85546875" style="526" customWidth="1"/>
    <col min="2" max="2" width="13" style="526" customWidth="1"/>
    <col min="3" max="3" width="16" style="526" customWidth="1"/>
    <col min="4" max="4" width="13.85546875" style="526" customWidth="1"/>
    <col min="5" max="5" width="14.85546875" style="526" customWidth="1"/>
    <col min="6" max="6" width="45.85546875" style="526" customWidth="1"/>
    <col min="7" max="8" width="6.85546875" style="526" customWidth="1"/>
    <col min="9" max="9" width="17.85546875" style="526" customWidth="1"/>
    <col min="10" max="10" width="14.85546875" style="526" customWidth="1"/>
    <col min="11" max="11" width="9.85546875" style="526" customWidth="1"/>
    <col min="12" max="12" width="37" style="526" customWidth="1"/>
    <col min="13" max="16384" width="9.140625" style="526"/>
  </cols>
  <sheetData>
    <row r="1" spans="1:12" ht="14.1" customHeight="1">
      <c r="A1" s="585" t="s">
        <v>1193</v>
      </c>
    </row>
    <row r="2" spans="1:12" ht="14.1" customHeight="1">
      <c r="A2" s="585" t="s">
        <v>1192</v>
      </c>
    </row>
    <row r="3" spans="1:12" ht="21.95" customHeight="1">
      <c r="A3" s="585" t="s">
        <v>1191</v>
      </c>
    </row>
    <row r="4" spans="1:12" ht="14.1" customHeight="1">
      <c r="A4" s="586" t="s">
        <v>1190</v>
      </c>
    </row>
    <row r="5" spans="1:12" ht="14.1" customHeight="1">
      <c r="A5" s="585" t="s">
        <v>1189</v>
      </c>
    </row>
    <row r="6" spans="1:12" ht="12" customHeight="1">
      <c r="A6" s="584"/>
      <c r="B6" s="583"/>
      <c r="C6" s="583"/>
      <c r="D6" s="583"/>
      <c r="E6" s="583"/>
      <c r="F6" s="583"/>
      <c r="G6" s="583"/>
      <c r="H6" s="583"/>
      <c r="I6" s="583"/>
      <c r="J6" s="583"/>
      <c r="K6" s="583"/>
      <c r="L6" s="582"/>
    </row>
    <row r="7" spans="1:12" ht="48" customHeight="1">
      <c r="A7" s="581" t="s">
        <v>942</v>
      </c>
      <c r="B7" s="580" t="s">
        <v>941</v>
      </c>
      <c r="C7" s="578" t="s">
        <v>940</v>
      </c>
      <c r="D7" s="576" t="s">
        <v>939</v>
      </c>
      <c r="E7" s="578" t="s">
        <v>938</v>
      </c>
      <c r="F7" s="579" t="s">
        <v>937</v>
      </c>
      <c r="G7" s="578" t="s">
        <v>936</v>
      </c>
      <c r="H7" s="576" t="s">
        <v>935</v>
      </c>
      <c r="I7" s="578" t="s">
        <v>934</v>
      </c>
      <c r="J7" s="577" t="s">
        <v>933</v>
      </c>
      <c r="K7" s="576" t="s">
        <v>932</v>
      </c>
      <c r="L7" s="576" t="s">
        <v>931</v>
      </c>
    </row>
    <row r="8" spans="1:12" ht="12" customHeight="1">
      <c r="A8" s="542" t="s">
        <v>1188</v>
      </c>
      <c r="B8" s="542"/>
      <c r="C8" s="542"/>
      <c r="D8" s="542"/>
      <c r="E8" s="542"/>
      <c r="F8" s="542"/>
      <c r="G8" s="542"/>
      <c r="H8" s="542"/>
      <c r="I8" s="542"/>
      <c r="J8" s="542"/>
      <c r="K8" s="542"/>
      <c r="L8" s="542"/>
    </row>
    <row r="9" spans="1:12" ht="146.1" customHeight="1">
      <c r="A9" s="565" t="s">
        <v>1187</v>
      </c>
      <c r="B9" s="564">
        <v>43211507</v>
      </c>
      <c r="C9" s="571" t="s">
        <v>1186</v>
      </c>
      <c r="D9" s="565" t="s">
        <v>956</v>
      </c>
      <c r="E9" s="565" t="s">
        <v>1186</v>
      </c>
      <c r="F9" s="558" t="s">
        <v>1185</v>
      </c>
      <c r="G9" s="565" t="s">
        <v>920</v>
      </c>
      <c r="H9" s="564">
        <v>1</v>
      </c>
      <c r="I9" s="562">
        <v>901</v>
      </c>
      <c r="J9" s="562">
        <v>450.5</v>
      </c>
      <c r="K9" s="561">
        <v>0.5</v>
      </c>
      <c r="L9" s="565" t="s">
        <v>1169</v>
      </c>
    </row>
    <row r="10" spans="1:12" ht="158.1" customHeight="1">
      <c r="A10" s="565" t="s">
        <v>1184</v>
      </c>
      <c r="B10" s="564">
        <v>43211507</v>
      </c>
      <c r="C10" s="571" t="s">
        <v>1183</v>
      </c>
      <c r="D10" s="565" t="s">
        <v>956</v>
      </c>
      <c r="E10" s="565" t="s">
        <v>1183</v>
      </c>
      <c r="F10" s="558" t="s">
        <v>1182</v>
      </c>
      <c r="G10" s="565" t="s">
        <v>920</v>
      </c>
      <c r="H10" s="564">
        <v>1</v>
      </c>
      <c r="I10" s="562">
        <v>983</v>
      </c>
      <c r="J10" s="562">
        <v>491.5</v>
      </c>
      <c r="K10" s="561">
        <v>0.5</v>
      </c>
      <c r="L10" s="565" t="s">
        <v>1169</v>
      </c>
    </row>
    <row r="11" spans="1:12" ht="48" customHeight="1">
      <c r="A11" s="540" t="s">
        <v>942</v>
      </c>
      <c r="B11" s="539" t="s">
        <v>941</v>
      </c>
      <c r="C11" s="537" t="s">
        <v>940</v>
      </c>
      <c r="D11" s="535" t="s">
        <v>939</v>
      </c>
      <c r="E11" s="537" t="s">
        <v>938</v>
      </c>
      <c r="F11" s="538" t="s">
        <v>937</v>
      </c>
      <c r="G11" s="537" t="s">
        <v>936</v>
      </c>
      <c r="H11" s="535" t="s">
        <v>935</v>
      </c>
      <c r="I11" s="537" t="s">
        <v>934</v>
      </c>
      <c r="J11" s="536" t="s">
        <v>933</v>
      </c>
      <c r="K11" s="535" t="s">
        <v>932</v>
      </c>
      <c r="L11" s="535" t="s">
        <v>931</v>
      </c>
    </row>
    <row r="12" spans="1:12" ht="170.1" customHeight="1">
      <c r="A12" s="565" t="s">
        <v>1181</v>
      </c>
      <c r="B12" s="564">
        <v>43211507</v>
      </c>
      <c r="C12" s="571" t="s">
        <v>1180</v>
      </c>
      <c r="D12" s="565" t="s">
        <v>956</v>
      </c>
      <c r="E12" s="565" t="s">
        <v>1180</v>
      </c>
      <c r="F12" s="558" t="s">
        <v>1179</v>
      </c>
      <c r="G12" s="565" t="s">
        <v>920</v>
      </c>
      <c r="H12" s="564">
        <v>1</v>
      </c>
      <c r="I12" s="562">
        <v>952</v>
      </c>
      <c r="J12" s="562">
        <v>476</v>
      </c>
      <c r="K12" s="561">
        <v>0.5</v>
      </c>
      <c r="L12" s="565" t="s">
        <v>1169</v>
      </c>
    </row>
    <row r="13" spans="1:12" ht="158.1" customHeight="1">
      <c r="A13" s="565" t="s">
        <v>1178</v>
      </c>
      <c r="B13" s="564">
        <v>43211507</v>
      </c>
      <c r="C13" s="571" t="s">
        <v>1177</v>
      </c>
      <c r="D13" s="565" t="s">
        <v>956</v>
      </c>
      <c r="E13" s="565" t="s">
        <v>1177</v>
      </c>
      <c r="F13" s="558" t="s">
        <v>1176</v>
      </c>
      <c r="G13" s="565" t="s">
        <v>920</v>
      </c>
      <c r="H13" s="564">
        <v>1</v>
      </c>
      <c r="I13" s="563">
        <v>1019</v>
      </c>
      <c r="J13" s="562">
        <v>509.5</v>
      </c>
      <c r="K13" s="561">
        <v>0.5</v>
      </c>
      <c r="L13" s="565" t="s">
        <v>1169</v>
      </c>
    </row>
    <row r="14" spans="1:12" ht="134.1" customHeight="1">
      <c r="A14" s="565" t="s">
        <v>1175</v>
      </c>
      <c r="B14" s="564">
        <v>43211507</v>
      </c>
      <c r="C14" s="575" t="s">
        <v>1174</v>
      </c>
      <c r="D14" s="565" t="s">
        <v>956</v>
      </c>
      <c r="E14" s="574" t="s">
        <v>1174</v>
      </c>
      <c r="F14" s="558" t="s">
        <v>1173</v>
      </c>
      <c r="G14" s="565" t="s">
        <v>920</v>
      </c>
      <c r="H14" s="564">
        <v>1</v>
      </c>
      <c r="I14" s="563">
        <v>1085</v>
      </c>
      <c r="J14" s="562">
        <v>542.5</v>
      </c>
      <c r="K14" s="561">
        <v>0.5</v>
      </c>
      <c r="L14" s="565" t="s">
        <v>1169</v>
      </c>
    </row>
    <row r="15" spans="1:12" ht="48" customHeight="1">
      <c r="A15" s="540" t="s">
        <v>942</v>
      </c>
      <c r="B15" s="539" t="s">
        <v>941</v>
      </c>
      <c r="C15" s="537" t="s">
        <v>940</v>
      </c>
      <c r="D15" s="535" t="s">
        <v>939</v>
      </c>
      <c r="E15" s="537" t="s">
        <v>938</v>
      </c>
      <c r="F15" s="538" t="s">
        <v>937</v>
      </c>
      <c r="G15" s="537" t="s">
        <v>936</v>
      </c>
      <c r="H15" s="535" t="s">
        <v>935</v>
      </c>
      <c r="I15" s="537" t="s">
        <v>934</v>
      </c>
      <c r="J15" s="536" t="s">
        <v>933</v>
      </c>
      <c r="K15" s="535" t="s">
        <v>932</v>
      </c>
      <c r="L15" s="535" t="s">
        <v>931</v>
      </c>
    </row>
    <row r="16" spans="1:12" ht="122.1" customHeight="1">
      <c r="A16" s="565" t="s">
        <v>1172</v>
      </c>
      <c r="B16" s="564">
        <v>43211507</v>
      </c>
      <c r="C16" s="565" t="s">
        <v>1171</v>
      </c>
      <c r="D16" s="565" t="s">
        <v>956</v>
      </c>
      <c r="E16" s="565" t="s">
        <v>1171</v>
      </c>
      <c r="F16" s="558" t="s">
        <v>1170</v>
      </c>
      <c r="G16" s="565" t="s">
        <v>920</v>
      </c>
      <c r="H16" s="564">
        <v>1</v>
      </c>
      <c r="I16" s="563">
        <v>1234</v>
      </c>
      <c r="J16" s="562">
        <v>617</v>
      </c>
      <c r="K16" s="561">
        <v>0.5</v>
      </c>
      <c r="L16" s="565" t="s">
        <v>1169</v>
      </c>
    </row>
    <row r="17" spans="1:12" ht="12" customHeight="1">
      <c r="A17" s="542" t="s">
        <v>1168</v>
      </c>
      <c r="B17" s="542"/>
      <c r="C17" s="542"/>
      <c r="D17" s="542"/>
      <c r="E17" s="542"/>
      <c r="F17" s="542"/>
      <c r="G17" s="542"/>
      <c r="H17" s="542"/>
      <c r="I17" s="542"/>
      <c r="J17" s="542"/>
      <c r="K17" s="542"/>
      <c r="L17" s="542"/>
    </row>
    <row r="18" spans="1:12" ht="158.1" customHeight="1">
      <c r="A18" s="565" t="s">
        <v>1167</v>
      </c>
      <c r="B18" s="564">
        <v>43211507</v>
      </c>
      <c r="C18" s="565" t="s">
        <v>1166</v>
      </c>
      <c r="D18" s="565" t="s">
        <v>956</v>
      </c>
      <c r="E18" s="565" t="s">
        <v>1166</v>
      </c>
      <c r="F18" s="558" t="s">
        <v>1165</v>
      </c>
      <c r="G18" s="565" t="s">
        <v>920</v>
      </c>
      <c r="H18" s="564">
        <v>1</v>
      </c>
      <c r="I18" s="563">
        <v>1234</v>
      </c>
      <c r="J18" s="562">
        <v>617</v>
      </c>
      <c r="K18" s="561">
        <v>0.5</v>
      </c>
      <c r="L18" s="565" t="s">
        <v>1161</v>
      </c>
    </row>
    <row r="19" spans="1:12" ht="158.1" customHeight="1">
      <c r="A19" s="565" t="s">
        <v>1164</v>
      </c>
      <c r="B19" s="564">
        <v>43211507</v>
      </c>
      <c r="C19" s="565" t="s">
        <v>1163</v>
      </c>
      <c r="D19" s="565" t="s">
        <v>956</v>
      </c>
      <c r="E19" s="565" t="s">
        <v>1163</v>
      </c>
      <c r="F19" s="558" t="s">
        <v>1162</v>
      </c>
      <c r="G19" s="565" t="s">
        <v>920</v>
      </c>
      <c r="H19" s="564">
        <v>1</v>
      </c>
      <c r="I19" s="563">
        <v>1271</v>
      </c>
      <c r="J19" s="562">
        <v>635.5</v>
      </c>
      <c r="K19" s="561">
        <v>0.5</v>
      </c>
      <c r="L19" s="565" t="s">
        <v>1161</v>
      </c>
    </row>
    <row r="20" spans="1:12" ht="12" customHeight="1">
      <c r="A20" s="566" t="s">
        <v>1160</v>
      </c>
      <c r="B20" s="566"/>
      <c r="C20" s="566"/>
      <c r="D20" s="566"/>
      <c r="E20" s="566"/>
      <c r="F20" s="566"/>
      <c r="G20" s="566"/>
      <c r="H20" s="566"/>
      <c r="I20" s="566"/>
      <c r="J20" s="566"/>
      <c r="K20" s="566"/>
      <c r="L20" s="566"/>
    </row>
    <row r="21" spans="1:12" ht="48" customHeight="1">
      <c r="A21" s="540" t="s">
        <v>942</v>
      </c>
      <c r="B21" s="539" t="s">
        <v>941</v>
      </c>
      <c r="C21" s="537" t="s">
        <v>940</v>
      </c>
      <c r="D21" s="535" t="s">
        <v>939</v>
      </c>
      <c r="E21" s="537" t="s">
        <v>938</v>
      </c>
      <c r="F21" s="538" t="s">
        <v>937</v>
      </c>
      <c r="G21" s="537" t="s">
        <v>936</v>
      </c>
      <c r="H21" s="535" t="s">
        <v>935</v>
      </c>
      <c r="I21" s="537" t="s">
        <v>934</v>
      </c>
      <c r="J21" s="536" t="s">
        <v>933</v>
      </c>
      <c r="K21" s="535" t="s">
        <v>932</v>
      </c>
      <c r="L21" s="535" t="s">
        <v>931</v>
      </c>
    </row>
    <row r="22" spans="1:12" ht="134.1" customHeight="1">
      <c r="A22" s="573" t="s">
        <v>1159</v>
      </c>
      <c r="B22" s="572">
        <v>43211507</v>
      </c>
      <c r="C22" s="571" t="s">
        <v>1158</v>
      </c>
      <c r="D22" s="565" t="s">
        <v>956</v>
      </c>
      <c r="E22" s="565" t="s">
        <v>1158</v>
      </c>
      <c r="F22" s="558" t="s">
        <v>1157</v>
      </c>
      <c r="G22" s="565" t="s">
        <v>920</v>
      </c>
      <c r="H22" s="564">
        <v>1</v>
      </c>
      <c r="I22" s="563">
        <v>3325</v>
      </c>
      <c r="J22" s="570">
        <v>1662.5</v>
      </c>
      <c r="K22" s="569">
        <v>0.5</v>
      </c>
      <c r="L22" s="568" t="s">
        <v>1156</v>
      </c>
    </row>
    <row r="23" spans="1:12" ht="48" customHeight="1">
      <c r="A23" s="540" t="s">
        <v>942</v>
      </c>
      <c r="B23" s="539" t="s">
        <v>941</v>
      </c>
      <c r="C23" s="537" t="s">
        <v>940</v>
      </c>
      <c r="D23" s="535" t="s">
        <v>939</v>
      </c>
      <c r="E23" s="537" t="s">
        <v>938</v>
      </c>
      <c r="F23" s="538" t="s">
        <v>937</v>
      </c>
      <c r="G23" s="537" t="s">
        <v>936</v>
      </c>
      <c r="H23" s="535" t="s">
        <v>935</v>
      </c>
      <c r="I23" s="537" t="s">
        <v>934</v>
      </c>
      <c r="J23" s="536" t="s">
        <v>933</v>
      </c>
      <c r="K23" s="535" t="s">
        <v>932</v>
      </c>
      <c r="L23" s="535" t="s">
        <v>931</v>
      </c>
    </row>
    <row r="24" spans="1:12" ht="11.1" customHeight="1">
      <c r="A24" s="566" t="s">
        <v>1155</v>
      </c>
      <c r="B24" s="566"/>
      <c r="C24" s="566"/>
      <c r="D24" s="566"/>
      <c r="E24" s="566"/>
      <c r="F24" s="566"/>
      <c r="G24" s="566"/>
      <c r="H24" s="566"/>
      <c r="I24" s="566"/>
      <c r="J24" s="566"/>
      <c r="K24" s="566"/>
      <c r="L24" s="566"/>
    </row>
    <row r="25" spans="1:12" ht="48" customHeight="1">
      <c r="A25" s="547" t="s">
        <v>1154</v>
      </c>
      <c r="B25" s="546">
        <v>43211507</v>
      </c>
      <c r="C25" s="547" t="s">
        <v>1153</v>
      </c>
      <c r="D25" s="547" t="s">
        <v>956</v>
      </c>
      <c r="E25" s="547" t="s">
        <v>1153</v>
      </c>
      <c r="F25" s="567" t="s">
        <v>1152</v>
      </c>
      <c r="G25" s="547" t="s">
        <v>920</v>
      </c>
      <c r="H25" s="546">
        <v>1</v>
      </c>
      <c r="I25" s="545">
        <v>720</v>
      </c>
      <c r="J25" s="529">
        <v>360</v>
      </c>
      <c r="K25" s="544">
        <v>0.5</v>
      </c>
      <c r="L25" s="547" t="s">
        <v>1151</v>
      </c>
    </row>
    <row r="26" spans="1:12" ht="12" customHeight="1">
      <c r="A26" s="566" t="s">
        <v>1150</v>
      </c>
      <c r="B26" s="566"/>
      <c r="C26" s="566"/>
      <c r="D26" s="566"/>
      <c r="E26" s="566"/>
      <c r="F26" s="566"/>
      <c r="G26" s="566"/>
      <c r="H26" s="566"/>
      <c r="I26" s="566"/>
      <c r="J26" s="566"/>
      <c r="K26" s="566"/>
      <c r="L26" s="566"/>
    </row>
    <row r="27" spans="1:12" ht="158.1" customHeight="1">
      <c r="A27" s="565" t="s">
        <v>1149</v>
      </c>
      <c r="B27" s="564">
        <v>43211507</v>
      </c>
      <c r="C27" s="565" t="s">
        <v>1148</v>
      </c>
      <c r="D27" s="565" t="s">
        <v>956</v>
      </c>
      <c r="E27" s="565" t="s">
        <v>1148</v>
      </c>
      <c r="F27" s="558" t="s">
        <v>1147</v>
      </c>
      <c r="G27" s="565" t="s">
        <v>920</v>
      </c>
      <c r="H27" s="564">
        <v>1</v>
      </c>
      <c r="I27" s="563">
        <v>1661</v>
      </c>
      <c r="J27" s="562">
        <v>830.5</v>
      </c>
      <c r="K27" s="561">
        <v>0.5</v>
      </c>
      <c r="L27" s="560" t="s">
        <v>1146</v>
      </c>
    </row>
    <row r="28" spans="1:12" ht="12" customHeight="1">
      <c r="A28" s="542" t="s">
        <v>1145</v>
      </c>
      <c r="B28" s="542"/>
      <c r="C28" s="542"/>
      <c r="D28" s="542"/>
      <c r="E28" s="542"/>
      <c r="F28" s="542"/>
      <c r="G28" s="542"/>
      <c r="H28" s="542"/>
      <c r="I28" s="542"/>
      <c r="J28" s="542"/>
      <c r="K28" s="542"/>
      <c r="L28" s="542"/>
    </row>
    <row r="29" spans="1:12" ht="14.1" customHeight="1">
      <c r="A29" s="531" t="s">
        <v>1144</v>
      </c>
      <c r="B29" s="530">
        <v>43211902</v>
      </c>
      <c r="C29" s="531" t="s">
        <v>1143</v>
      </c>
      <c r="D29" s="531" t="s">
        <v>956</v>
      </c>
      <c r="E29" s="531" t="s">
        <v>1143</v>
      </c>
      <c r="F29" s="532" t="s">
        <v>1129</v>
      </c>
      <c r="G29" s="531" t="s">
        <v>920</v>
      </c>
      <c r="H29" s="530">
        <v>1</v>
      </c>
      <c r="I29" s="529">
        <v>159</v>
      </c>
      <c r="J29" s="529">
        <v>63.6</v>
      </c>
      <c r="K29" s="528">
        <v>0.6</v>
      </c>
      <c r="L29" s="556" t="s">
        <v>1108</v>
      </c>
    </row>
    <row r="30" spans="1:12" ht="14.1" customHeight="1">
      <c r="A30" s="531" t="s">
        <v>1142</v>
      </c>
      <c r="B30" s="530">
        <v>43211902</v>
      </c>
      <c r="C30" s="531" t="s">
        <v>1141</v>
      </c>
      <c r="D30" s="531" t="s">
        <v>956</v>
      </c>
      <c r="E30" s="531" t="s">
        <v>1141</v>
      </c>
      <c r="F30" s="532" t="s">
        <v>1140</v>
      </c>
      <c r="G30" s="531" t="s">
        <v>920</v>
      </c>
      <c r="H30" s="530">
        <v>1</v>
      </c>
      <c r="I30" s="529">
        <v>150</v>
      </c>
      <c r="J30" s="529">
        <v>60</v>
      </c>
      <c r="K30" s="528">
        <v>0.6</v>
      </c>
      <c r="L30" s="556" t="s">
        <v>1108</v>
      </c>
    </row>
    <row r="31" spans="1:12" ht="14.1" customHeight="1">
      <c r="A31" s="531" t="s">
        <v>1139</v>
      </c>
      <c r="B31" s="530">
        <v>43211902</v>
      </c>
      <c r="C31" s="531" t="s">
        <v>1138</v>
      </c>
      <c r="D31" s="531" t="s">
        <v>956</v>
      </c>
      <c r="E31" s="531" t="s">
        <v>1138</v>
      </c>
      <c r="F31" s="532" t="s">
        <v>1123</v>
      </c>
      <c r="G31" s="531" t="s">
        <v>920</v>
      </c>
      <c r="H31" s="530">
        <v>1</v>
      </c>
      <c r="I31" s="529">
        <v>28</v>
      </c>
      <c r="J31" s="529">
        <v>11.2</v>
      </c>
      <c r="K31" s="528">
        <v>0.6</v>
      </c>
      <c r="L31" s="556" t="s">
        <v>1108</v>
      </c>
    </row>
    <row r="32" spans="1:12" ht="14.1" customHeight="1">
      <c r="A32" s="531" t="s">
        <v>1137</v>
      </c>
      <c r="B32" s="530">
        <v>43211902</v>
      </c>
      <c r="C32" s="531" t="s">
        <v>1136</v>
      </c>
      <c r="D32" s="531" t="s">
        <v>956</v>
      </c>
      <c r="E32" s="531" t="s">
        <v>1136</v>
      </c>
      <c r="F32" s="532" t="s">
        <v>1135</v>
      </c>
      <c r="G32" s="531" t="s">
        <v>920</v>
      </c>
      <c r="H32" s="530">
        <v>1</v>
      </c>
      <c r="I32" s="529">
        <v>835</v>
      </c>
      <c r="J32" s="529">
        <v>334</v>
      </c>
      <c r="K32" s="528">
        <v>0.6</v>
      </c>
      <c r="L32" s="556" t="s">
        <v>1122</v>
      </c>
    </row>
    <row r="33" spans="1:12" ht="14.1" customHeight="1">
      <c r="A33" s="531" t="s">
        <v>1134</v>
      </c>
      <c r="B33" s="530">
        <v>43211902</v>
      </c>
      <c r="C33" s="531" t="s">
        <v>1133</v>
      </c>
      <c r="D33" s="531" t="s">
        <v>956</v>
      </c>
      <c r="E33" s="531" t="s">
        <v>1133</v>
      </c>
      <c r="F33" s="532" t="s">
        <v>1132</v>
      </c>
      <c r="G33" s="531" t="s">
        <v>920</v>
      </c>
      <c r="H33" s="530">
        <v>1</v>
      </c>
      <c r="I33" s="529">
        <v>215</v>
      </c>
      <c r="J33" s="529">
        <v>86</v>
      </c>
      <c r="K33" s="528">
        <v>0.6</v>
      </c>
      <c r="L33" s="556" t="s">
        <v>1122</v>
      </c>
    </row>
    <row r="34" spans="1:12" ht="14.1" customHeight="1">
      <c r="A34" s="531" t="s">
        <v>1131</v>
      </c>
      <c r="B34" s="530">
        <v>43211902</v>
      </c>
      <c r="C34" s="531" t="s">
        <v>1130</v>
      </c>
      <c r="D34" s="531" t="s">
        <v>956</v>
      </c>
      <c r="E34" s="531" t="s">
        <v>1130</v>
      </c>
      <c r="F34" s="532" t="s">
        <v>1129</v>
      </c>
      <c r="G34" s="531" t="s">
        <v>920</v>
      </c>
      <c r="H34" s="530">
        <v>1</v>
      </c>
      <c r="I34" s="529">
        <v>220</v>
      </c>
      <c r="J34" s="529">
        <v>88</v>
      </c>
      <c r="K34" s="528">
        <v>0.6</v>
      </c>
      <c r="L34" s="556" t="s">
        <v>1122</v>
      </c>
    </row>
    <row r="35" spans="1:12" ht="14.1" customHeight="1">
      <c r="A35" s="531" t="s">
        <v>1128</v>
      </c>
      <c r="B35" s="530">
        <v>43211902</v>
      </c>
      <c r="C35" s="531" t="s">
        <v>1127</v>
      </c>
      <c r="D35" s="531" t="s">
        <v>956</v>
      </c>
      <c r="E35" s="531" t="s">
        <v>1127</v>
      </c>
      <c r="F35" s="532" t="s">
        <v>1126</v>
      </c>
      <c r="G35" s="531" t="s">
        <v>920</v>
      </c>
      <c r="H35" s="530">
        <v>1</v>
      </c>
      <c r="I35" s="529">
        <v>81</v>
      </c>
      <c r="J35" s="529">
        <v>32.4</v>
      </c>
      <c r="K35" s="528">
        <v>0.6</v>
      </c>
      <c r="L35" s="556" t="s">
        <v>1122</v>
      </c>
    </row>
    <row r="36" spans="1:12" ht="14.1" customHeight="1">
      <c r="A36" s="531" t="s">
        <v>1125</v>
      </c>
      <c r="B36" s="530">
        <v>43211902</v>
      </c>
      <c r="C36" s="531" t="s">
        <v>1124</v>
      </c>
      <c r="D36" s="531" t="s">
        <v>956</v>
      </c>
      <c r="E36" s="531" t="s">
        <v>1124</v>
      </c>
      <c r="F36" s="532" t="s">
        <v>1123</v>
      </c>
      <c r="G36" s="531" t="s">
        <v>920</v>
      </c>
      <c r="H36" s="530">
        <v>1</v>
      </c>
      <c r="I36" s="529">
        <v>75</v>
      </c>
      <c r="J36" s="529">
        <v>30</v>
      </c>
      <c r="K36" s="528">
        <v>0.6</v>
      </c>
      <c r="L36" s="556" t="s">
        <v>1122</v>
      </c>
    </row>
    <row r="37" spans="1:12" ht="14.1" customHeight="1">
      <c r="A37" s="531" t="s">
        <v>1121</v>
      </c>
      <c r="B37" s="530">
        <v>43211902</v>
      </c>
      <c r="C37" s="531" t="s">
        <v>1120</v>
      </c>
      <c r="D37" s="531" t="s">
        <v>956</v>
      </c>
      <c r="E37" s="531" t="s">
        <v>1120</v>
      </c>
      <c r="F37" s="532" t="s">
        <v>1119</v>
      </c>
      <c r="G37" s="531" t="s">
        <v>920</v>
      </c>
      <c r="H37" s="530">
        <v>1</v>
      </c>
      <c r="I37" s="529">
        <v>520</v>
      </c>
      <c r="J37" s="529">
        <v>208</v>
      </c>
      <c r="K37" s="559">
        <v>-0.6</v>
      </c>
      <c r="L37" s="556" t="s">
        <v>1108</v>
      </c>
    </row>
    <row r="38" spans="1:12" ht="14.1" customHeight="1">
      <c r="A38" s="531" t="s">
        <v>1118</v>
      </c>
      <c r="B38" s="530">
        <v>43211902</v>
      </c>
      <c r="C38" s="531" t="s">
        <v>1117</v>
      </c>
      <c r="D38" s="531" t="s">
        <v>956</v>
      </c>
      <c r="E38" s="531" t="s">
        <v>1117</v>
      </c>
      <c r="F38" s="532" t="s">
        <v>1116</v>
      </c>
      <c r="G38" s="531" t="s">
        <v>920</v>
      </c>
      <c r="H38" s="530">
        <v>1</v>
      </c>
      <c r="I38" s="529">
        <v>175</v>
      </c>
      <c r="J38" s="529">
        <v>70</v>
      </c>
      <c r="K38" s="528">
        <v>0.6</v>
      </c>
      <c r="L38" s="556" t="s">
        <v>1108</v>
      </c>
    </row>
    <row r="39" spans="1:12" ht="14.1" customHeight="1">
      <c r="A39" s="531" t="s">
        <v>1115</v>
      </c>
      <c r="B39" s="530">
        <v>43211902</v>
      </c>
      <c r="C39" s="531" t="s">
        <v>1114</v>
      </c>
      <c r="D39" s="531" t="s">
        <v>956</v>
      </c>
      <c r="E39" s="531" t="s">
        <v>1114</v>
      </c>
      <c r="F39" s="532" t="s">
        <v>1113</v>
      </c>
      <c r="G39" s="531" t="s">
        <v>920</v>
      </c>
      <c r="H39" s="530">
        <v>1</v>
      </c>
      <c r="I39" s="529">
        <v>575</v>
      </c>
      <c r="J39" s="529">
        <v>230</v>
      </c>
      <c r="K39" s="528">
        <v>0.6</v>
      </c>
      <c r="L39" s="556" t="s">
        <v>1108</v>
      </c>
    </row>
    <row r="40" spans="1:12" ht="14.1" customHeight="1">
      <c r="A40" s="530">
        <v>1020</v>
      </c>
      <c r="B40" s="530">
        <v>43211902</v>
      </c>
      <c r="C40" s="531" t="s">
        <v>1112</v>
      </c>
      <c r="D40" s="531" t="s">
        <v>956</v>
      </c>
      <c r="E40" s="531" t="s">
        <v>1112</v>
      </c>
      <c r="F40" s="532" t="s">
        <v>1083</v>
      </c>
      <c r="G40" s="531" t="s">
        <v>920</v>
      </c>
      <c r="H40" s="530">
        <v>1</v>
      </c>
      <c r="I40" s="529">
        <v>297</v>
      </c>
      <c r="J40" s="529">
        <v>118.8</v>
      </c>
      <c r="K40" s="528">
        <v>0.6</v>
      </c>
      <c r="L40" s="556" t="s">
        <v>1108</v>
      </c>
    </row>
    <row r="41" spans="1:12" ht="14.1" customHeight="1">
      <c r="A41" s="531" t="s">
        <v>1111</v>
      </c>
      <c r="B41" s="530">
        <v>43211902</v>
      </c>
      <c r="C41" s="531" t="s">
        <v>1110</v>
      </c>
      <c r="D41" s="531" t="s">
        <v>956</v>
      </c>
      <c r="E41" s="531" t="s">
        <v>1110</v>
      </c>
      <c r="F41" s="532" t="s">
        <v>1109</v>
      </c>
      <c r="G41" s="531" t="s">
        <v>920</v>
      </c>
      <c r="H41" s="530">
        <v>1</v>
      </c>
      <c r="I41" s="529">
        <v>12</v>
      </c>
      <c r="J41" s="529">
        <v>4.8</v>
      </c>
      <c r="K41" s="528">
        <v>0.6</v>
      </c>
      <c r="L41" s="556" t="s">
        <v>1108</v>
      </c>
    </row>
    <row r="42" spans="1:12" ht="14.1" customHeight="1">
      <c r="A42" s="531" t="s">
        <v>1107</v>
      </c>
      <c r="B42" s="530">
        <v>43211902</v>
      </c>
      <c r="C42" s="531" t="s">
        <v>1106</v>
      </c>
      <c r="D42" s="531" t="s">
        <v>956</v>
      </c>
      <c r="E42" s="531" t="s">
        <v>1106</v>
      </c>
      <c r="F42" s="532" t="s">
        <v>1105</v>
      </c>
      <c r="G42" s="531" t="s">
        <v>920</v>
      </c>
      <c r="H42" s="530">
        <v>1</v>
      </c>
      <c r="I42" s="529">
        <v>192</v>
      </c>
      <c r="J42" s="529">
        <v>76.8</v>
      </c>
      <c r="K42" s="528">
        <v>0.6</v>
      </c>
      <c r="L42" s="556" t="s">
        <v>1104</v>
      </c>
    </row>
    <row r="43" spans="1:12" ht="14.1" customHeight="1">
      <c r="A43" s="531" t="s">
        <v>1103</v>
      </c>
      <c r="B43" s="530">
        <v>43211902</v>
      </c>
      <c r="C43" s="531" t="s">
        <v>1102</v>
      </c>
      <c r="D43" s="531" t="s">
        <v>956</v>
      </c>
      <c r="E43" s="531" t="s">
        <v>1102</v>
      </c>
      <c r="F43" s="532" t="s">
        <v>1101</v>
      </c>
      <c r="G43" s="531" t="s">
        <v>920</v>
      </c>
      <c r="H43" s="530">
        <v>1</v>
      </c>
      <c r="I43" s="529">
        <v>160</v>
      </c>
      <c r="J43" s="529">
        <v>64</v>
      </c>
      <c r="K43" s="528">
        <v>0.6</v>
      </c>
      <c r="L43" s="556" t="s">
        <v>1001</v>
      </c>
    </row>
    <row r="44" spans="1:12" ht="14.1" customHeight="1">
      <c r="A44" s="531" t="s">
        <v>1100</v>
      </c>
      <c r="B44" s="530">
        <v>43211902</v>
      </c>
      <c r="C44" s="531" t="s">
        <v>1099</v>
      </c>
      <c r="D44" s="531" t="s">
        <v>956</v>
      </c>
      <c r="E44" s="531" t="s">
        <v>1099</v>
      </c>
      <c r="F44" s="532" t="s">
        <v>1098</v>
      </c>
      <c r="G44" s="531" t="s">
        <v>920</v>
      </c>
      <c r="H44" s="530">
        <v>1</v>
      </c>
      <c r="I44" s="529">
        <v>175</v>
      </c>
      <c r="J44" s="529">
        <v>70</v>
      </c>
      <c r="K44" s="528">
        <v>0.6</v>
      </c>
      <c r="L44" s="556" t="s">
        <v>1097</v>
      </c>
    </row>
    <row r="45" spans="1:12" ht="14.1" customHeight="1">
      <c r="A45" s="530">
        <v>1030</v>
      </c>
      <c r="B45" s="530">
        <v>43211902</v>
      </c>
      <c r="C45" s="531" t="s">
        <v>1096</v>
      </c>
      <c r="D45" s="531" t="s">
        <v>956</v>
      </c>
      <c r="E45" s="531" t="s">
        <v>1096</v>
      </c>
      <c r="F45" s="532" t="s">
        <v>1095</v>
      </c>
      <c r="G45" s="531" t="s">
        <v>920</v>
      </c>
      <c r="H45" s="530">
        <v>1</v>
      </c>
      <c r="I45" s="529">
        <v>25</v>
      </c>
      <c r="J45" s="529">
        <v>10</v>
      </c>
      <c r="K45" s="528">
        <v>0.6</v>
      </c>
      <c r="L45" s="556" t="s">
        <v>1047</v>
      </c>
    </row>
    <row r="46" spans="1:12" ht="14.1" customHeight="1">
      <c r="A46" s="531" t="s">
        <v>1094</v>
      </c>
      <c r="B46" s="530">
        <v>43211902</v>
      </c>
      <c r="C46" s="531" t="s">
        <v>1093</v>
      </c>
      <c r="D46" s="531" t="s">
        <v>956</v>
      </c>
      <c r="E46" s="531" t="s">
        <v>1093</v>
      </c>
      <c r="F46" s="532" t="s">
        <v>1092</v>
      </c>
      <c r="G46" s="531" t="s">
        <v>920</v>
      </c>
      <c r="H46" s="530">
        <v>1</v>
      </c>
      <c r="I46" s="529">
        <v>400</v>
      </c>
      <c r="J46" s="529">
        <v>160</v>
      </c>
      <c r="K46" s="528">
        <v>0.6</v>
      </c>
      <c r="L46" s="556" t="s">
        <v>1073</v>
      </c>
    </row>
    <row r="47" spans="1:12" ht="14.1" customHeight="1">
      <c r="A47" s="531" t="s">
        <v>1091</v>
      </c>
      <c r="B47" s="530">
        <v>43211902</v>
      </c>
      <c r="C47" s="531" t="s">
        <v>1090</v>
      </c>
      <c r="D47" s="531" t="s">
        <v>956</v>
      </c>
      <c r="E47" s="531" t="s">
        <v>1090</v>
      </c>
      <c r="F47" s="532" t="s">
        <v>1089</v>
      </c>
      <c r="G47" s="531" t="s">
        <v>920</v>
      </c>
      <c r="H47" s="530">
        <v>1</v>
      </c>
      <c r="I47" s="529">
        <v>75</v>
      </c>
      <c r="J47" s="529">
        <v>30</v>
      </c>
      <c r="K47" s="528">
        <v>0.6</v>
      </c>
      <c r="L47" s="556" t="s">
        <v>1073</v>
      </c>
    </row>
    <row r="48" spans="1:12" ht="14.1" customHeight="1">
      <c r="A48" s="531" t="s">
        <v>1088</v>
      </c>
      <c r="B48" s="530">
        <v>43211902</v>
      </c>
      <c r="C48" s="531" t="s">
        <v>1087</v>
      </c>
      <c r="D48" s="531" t="s">
        <v>956</v>
      </c>
      <c r="E48" s="531" t="s">
        <v>1087</v>
      </c>
      <c r="F48" s="532" t="s">
        <v>1086</v>
      </c>
      <c r="G48" s="531" t="s">
        <v>920</v>
      </c>
      <c r="H48" s="530">
        <v>1</v>
      </c>
      <c r="I48" s="529">
        <v>275</v>
      </c>
      <c r="J48" s="529">
        <v>110</v>
      </c>
      <c r="K48" s="528">
        <v>0.6</v>
      </c>
      <c r="L48" s="556" t="s">
        <v>1073</v>
      </c>
    </row>
    <row r="49" spans="1:12" ht="14.1" customHeight="1">
      <c r="A49" s="531" t="s">
        <v>1085</v>
      </c>
      <c r="B49" s="530">
        <v>43211902</v>
      </c>
      <c r="C49" s="531" t="s">
        <v>1084</v>
      </c>
      <c r="D49" s="531" t="s">
        <v>956</v>
      </c>
      <c r="E49" s="531" t="s">
        <v>1084</v>
      </c>
      <c r="F49" s="532" t="s">
        <v>1083</v>
      </c>
      <c r="G49" s="531" t="s">
        <v>920</v>
      </c>
      <c r="H49" s="530">
        <v>1</v>
      </c>
      <c r="I49" s="529">
        <v>350</v>
      </c>
      <c r="J49" s="529">
        <v>140</v>
      </c>
      <c r="K49" s="528">
        <v>0.6</v>
      </c>
      <c r="L49" s="556" t="s">
        <v>1073</v>
      </c>
    </row>
    <row r="50" spans="1:12" ht="14.1" customHeight="1">
      <c r="A50" s="531" t="s">
        <v>1082</v>
      </c>
      <c r="B50" s="530">
        <v>43211902</v>
      </c>
      <c r="C50" s="531" t="s">
        <v>1081</v>
      </c>
      <c r="D50" s="531" t="s">
        <v>956</v>
      </c>
      <c r="E50" s="531" t="s">
        <v>1081</v>
      </c>
      <c r="F50" s="532" t="s">
        <v>1080</v>
      </c>
      <c r="G50" s="531" t="s">
        <v>920</v>
      </c>
      <c r="H50" s="530">
        <v>1</v>
      </c>
      <c r="I50" s="529">
        <v>350</v>
      </c>
      <c r="J50" s="529">
        <v>140</v>
      </c>
      <c r="K50" s="528">
        <v>0.6</v>
      </c>
      <c r="L50" s="556" t="s">
        <v>1073</v>
      </c>
    </row>
    <row r="51" spans="1:12" ht="14.1" customHeight="1">
      <c r="A51" s="531" t="s">
        <v>1079</v>
      </c>
      <c r="B51" s="530">
        <v>43211902</v>
      </c>
      <c r="C51" s="531" t="s">
        <v>1078</v>
      </c>
      <c r="D51" s="531" t="s">
        <v>956</v>
      </c>
      <c r="E51" s="531" t="s">
        <v>1078</v>
      </c>
      <c r="F51" s="532" t="s">
        <v>1077</v>
      </c>
      <c r="G51" s="531" t="s">
        <v>920</v>
      </c>
      <c r="H51" s="530">
        <v>1</v>
      </c>
      <c r="I51" s="529">
        <v>175</v>
      </c>
      <c r="J51" s="529">
        <v>70</v>
      </c>
      <c r="K51" s="528">
        <v>0.6</v>
      </c>
      <c r="L51" s="556" t="s">
        <v>1073</v>
      </c>
    </row>
    <row r="52" spans="1:12" ht="48" customHeight="1">
      <c r="A52" s="540" t="s">
        <v>942</v>
      </c>
      <c r="B52" s="539" t="s">
        <v>941</v>
      </c>
      <c r="C52" s="537" t="s">
        <v>940</v>
      </c>
      <c r="D52" s="535" t="s">
        <v>939</v>
      </c>
      <c r="E52" s="537" t="s">
        <v>938</v>
      </c>
      <c r="F52" s="538" t="s">
        <v>937</v>
      </c>
      <c r="G52" s="537" t="s">
        <v>936</v>
      </c>
      <c r="H52" s="535" t="s">
        <v>935</v>
      </c>
      <c r="I52" s="537" t="s">
        <v>934</v>
      </c>
      <c r="J52" s="536" t="s">
        <v>933</v>
      </c>
      <c r="K52" s="535" t="s">
        <v>932</v>
      </c>
      <c r="L52" s="535" t="s">
        <v>931</v>
      </c>
    </row>
    <row r="53" spans="1:12" ht="14.1" customHeight="1">
      <c r="A53" s="531" t="s">
        <v>1076</v>
      </c>
      <c r="B53" s="530">
        <v>43211902</v>
      </c>
      <c r="C53" s="531" t="s">
        <v>1075</v>
      </c>
      <c r="D53" s="531" t="s">
        <v>956</v>
      </c>
      <c r="E53" s="531" t="s">
        <v>1075</v>
      </c>
      <c r="F53" s="532" t="s">
        <v>1074</v>
      </c>
      <c r="G53" s="531" t="s">
        <v>920</v>
      </c>
      <c r="H53" s="530">
        <v>1</v>
      </c>
      <c r="I53" s="529">
        <v>500</v>
      </c>
      <c r="J53" s="529">
        <v>200</v>
      </c>
      <c r="K53" s="528">
        <v>0.6</v>
      </c>
      <c r="L53" s="556" t="s">
        <v>1073</v>
      </c>
    </row>
    <row r="54" spans="1:12" ht="14.1" customHeight="1">
      <c r="A54" s="531" t="s">
        <v>1072</v>
      </c>
      <c r="B54" s="530">
        <v>43211902</v>
      </c>
      <c r="C54" s="531" t="s">
        <v>1071</v>
      </c>
      <c r="D54" s="531" t="s">
        <v>956</v>
      </c>
      <c r="E54" s="531" t="s">
        <v>1071</v>
      </c>
      <c r="F54" s="532" t="s">
        <v>1070</v>
      </c>
      <c r="G54" s="531" t="s">
        <v>920</v>
      </c>
      <c r="H54" s="530">
        <v>1</v>
      </c>
      <c r="I54" s="557">
        <v>2075</v>
      </c>
      <c r="J54" s="529">
        <v>830</v>
      </c>
      <c r="K54" s="528">
        <v>0.6</v>
      </c>
      <c r="L54" s="556" t="s">
        <v>1001</v>
      </c>
    </row>
    <row r="55" spans="1:12" ht="14.1" customHeight="1">
      <c r="A55" s="530">
        <v>1042</v>
      </c>
      <c r="B55" s="530">
        <v>43211902</v>
      </c>
      <c r="C55" s="531" t="s">
        <v>1069</v>
      </c>
      <c r="D55" s="531" t="s">
        <v>956</v>
      </c>
      <c r="E55" s="531" t="s">
        <v>1069</v>
      </c>
      <c r="F55" s="532" t="s">
        <v>1068</v>
      </c>
      <c r="G55" s="531" t="s">
        <v>920</v>
      </c>
      <c r="H55" s="530">
        <v>1</v>
      </c>
      <c r="I55" s="529">
        <v>50</v>
      </c>
      <c r="J55" s="529">
        <v>20</v>
      </c>
      <c r="K55" s="528">
        <v>0.6</v>
      </c>
      <c r="L55" s="556" t="s">
        <v>1047</v>
      </c>
    </row>
    <row r="56" spans="1:12" ht="14.1" customHeight="1">
      <c r="A56" s="530">
        <v>1043</v>
      </c>
      <c r="B56" s="530">
        <v>43211902</v>
      </c>
      <c r="C56" s="531" t="s">
        <v>1067</v>
      </c>
      <c r="D56" s="531" t="s">
        <v>956</v>
      </c>
      <c r="E56" s="531" t="s">
        <v>1067</v>
      </c>
      <c r="F56" s="532" t="s">
        <v>1066</v>
      </c>
      <c r="G56" s="531" t="s">
        <v>920</v>
      </c>
      <c r="H56" s="530">
        <v>1</v>
      </c>
      <c r="I56" s="529">
        <v>30</v>
      </c>
      <c r="J56" s="529">
        <v>12</v>
      </c>
      <c r="K56" s="528">
        <v>0.6</v>
      </c>
      <c r="L56" s="556" t="s">
        <v>1047</v>
      </c>
    </row>
    <row r="57" spans="1:12" ht="14.1" customHeight="1">
      <c r="A57" s="530">
        <v>1044</v>
      </c>
      <c r="B57" s="530">
        <v>43211902</v>
      </c>
      <c r="C57" s="531" t="s">
        <v>1065</v>
      </c>
      <c r="D57" s="531" t="s">
        <v>956</v>
      </c>
      <c r="E57" s="531" t="s">
        <v>1065</v>
      </c>
      <c r="F57" s="532" t="s">
        <v>1064</v>
      </c>
      <c r="G57" s="531" t="s">
        <v>920</v>
      </c>
      <c r="H57" s="530">
        <v>1</v>
      </c>
      <c r="I57" s="529">
        <v>50</v>
      </c>
      <c r="J57" s="529">
        <v>20</v>
      </c>
      <c r="K57" s="528">
        <v>0.6</v>
      </c>
      <c r="L57" s="556" t="s">
        <v>1047</v>
      </c>
    </row>
    <row r="58" spans="1:12" ht="14.1" customHeight="1">
      <c r="A58" s="530">
        <v>1045</v>
      </c>
      <c r="B58" s="530">
        <v>43211902</v>
      </c>
      <c r="C58" s="531" t="s">
        <v>1063</v>
      </c>
      <c r="D58" s="531" t="s">
        <v>956</v>
      </c>
      <c r="E58" s="531" t="s">
        <v>1063</v>
      </c>
      <c r="F58" s="532" t="s">
        <v>1062</v>
      </c>
      <c r="G58" s="531" t="s">
        <v>920</v>
      </c>
      <c r="H58" s="530">
        <v>1</v>
      </c>
      <c r="I58" s="529">
        <v>40</v>
      </c>
      <c r="J58" s="529">
        <v>16</v>
      </c>
      <c r="K58" s="528">
        <v>0.6</v>
      </c>
      <c r="L58" s="556" t="s">
        <v>1047</v>
      </c>
    </row>
    <row r="59" spans="1:12" ht="14.1" customHeight="1">
      <c r="A59" s="530">
        <v>1046</v>
      </c>
      <c r="B59" s="530">
        <v>43211902</v>
      </c>
      <c r="C59" s="531" t="s">
        <v>1061</v>
      </c>
      <c r="D59" s="531" t="s">
        <v>956</v>
      </c>
      <c r="E59" s="531" t="s">
        <v>1061</v>
      </c>
      <c r="F59" s="532" t="s">
        <v>1060</v>
      </c>
      <c r="G59" s="531" t="s">
        <v>920</v>
      </c>
      <c r="H59" s="530">
        <v>1</v>
      </c>
      <c r="I59" s="529">
        <v>73</v>
      </c>
      <c r="J59" s="529">
        <v>29.2</v>
      </c>
      <c r="K59" s="528">
        <v>0.6</v>
      </c>
      <c r="L59" s="556" t="s">
        <v>1047</v>
      </c>
    </row>
    <row r="60" spans="1:12" ht="14.1" customHeight="1">
      <c r="A60" s="530">
        <v>1047</v>
      </c>
      <c r="B60" s="530">
        <v>43211902</v>
      </c>
      <c r="C60" s="531" t="s">
        <v>1059</v>
      </c>
      <c r="D60" s="531" t="s">
        <v>956</v>
      </c>
      <c r="E60" s="531" t="s">
        <v>1059</v>
      </c>
      <c r="F60" s="532" t="s">
        <v>1058</v>
      </c>
      <c r="G60" s="531" t="s">
        <v>920</v>
      </c>
      <c r="H60" s="530">
        <v>1</v>
      </c>
      <c r="I60" s="529">
        <v>125</v>
      </c>
      <c r="J60" s="529">
        <v>50</v>
      </c>
      <c r="K60" s="528">
        <v>0.6</v>
      </c>
      <c r="L60" s="556" t="s">
        <v>1047</v>
      </c>
    </row>
    <row r="61" spans="1:12" ht="14.1" customHeight="1">
      <c r="A61" s="530">
        <v>1048</v>
      </c>
      <c r="B61" s="530">
        <v>43211902</v>
      </c>
      <c r="C61" s="531" t="s">
        <v>1057</v>
      </c>
      <c r="D61" s="531" t="s">
        <v>956</v>
      </c>
      <c r="E61" s="531" t="s">
        <v>1057</v>
      </c>
      <c r="F61" s="532" t="s">
        <v>1056</v>
      </c>
      <c r="G61" s="531" t="s">
        <v>920</v>
      </c>
      <c r="H61" s="530">
        <v>1</v>
      </c>
      <c r="I61" s="529">
        <v>40</v>
      </c>
      <c r="J61" s="529">
        <v>16</v>
      </c>
      <c r="K61" s="528">
        <v>0.6</v>
      </c>
      <c r="L61" s="556" t="s">
        <v>1047</v>
      </c>
    </row>
    <row r="62" spans="1:12" ht="14.1" customHeight="1">
      <c r="A62" s="530">
        <v>1049</v>
      </c>
      <c r="B62" s="530">
        <v>43211902</v>
      </c>
      <c r="C62" s="531" t="s">
        <v>1055</v>
      </c>
      <c r="D62" s="531" t="s">
        <v>956</v>
      </c>
      <c r="E62" s="531" t="s">
        <v>1055</v>
      </c>
      <c r="F62" s="532" t="s">
        <v>1054</v>
      </c>
      <c r="G62" s="531" t="s">
        <v>920</v>
      </c>
      <c r="H62" s="530">
        <v>1</v>
      </c>
      <c r="I62" s="529">
        <v>30</v>
      </c>
      <c r="J62" s="529">
        <v>12</v>
      </c>
      <c r="K62" s="528">
        <v>0.6</v>
      </c>
      <c r="L62" s="556" t="s">
        <v>1047</v>
      </c>
    </row>
    <row r="63" spans="1:12" ht="14.1" customHeight="1">
      <c r="A63" s="530">
        <v>1050</v>
      </c>
      <c r="B63" s="530">
        <v>43211902</v>
      </c>
      <c r="C63" s="531" t="s">
        <v>1053</v>
      </c>
      <c r="D63" s="531" t="s">
        <v>956</v>
      </c>
      <c r="E63" s="531" t="s">
        <v>1053</v>
      </c>
      <c r="F63" s="532" t="s">
        <v>1052</v>
      </c>
      <c r="G63" s="531" t="s">
        <v>920</v>
      </c>
      <c r="H63" s="530">
        <v>1</v>
      </c>
      <c r="I63" s="529">
        <v>42.5</v>
      </c>
      <c r="J63" s="529">
        <v>17</v>
      </c>
      <c r="K63" s="528">
        <v>0.6</v>
      </c>
      <c r="L63" s="556" t="s">
        <v>1047</v>
      </c>
    </row>
    <row r="64" spans="1:12" ht="14.1" customHeight="1">
      <c r="A64" s="530">
        <v>1051</v>
      </c>
      <c r="B64" s="530">
        <v>43211902</v>
      </c>
      <c r="C64" s="531" t="s">
        <v>1051</v>
      </c>
      <c r="D64" s="531" t="s">
        <v>956</v>
      </c>
      <c r="E64" s="531" t="s">
        <v>1051</v>
      </c>
      <c r="F64" s="532" t="s">
        <v>1050</v>
      </c>
      <c r="G64" s="531" t="s">
        <v>920</v>
      </c>
      <c r="H64" s="530">
        <v>1</v>
      </c>
      <c r="I64" s="529">
        <v>85</v>
      </c>
      <c r="J64" s="529">
        <v>34</v>
      </c>
      <c r="K64" s="528">
        <v>0.6</v>
      </c>
      <c r="L64" s="556" t="s">
        <v>1047</v>
      </c>
    </row>
    <row r="65" spans="1:12" ht="14.1" customHeight="1">
      <c r="A65" s="530">
        <v>1052</v>
      </c>
      <c r="B65" s="530">
        <v>43211902</v>
      </c>
      <c r="C65" s="531" t="s">
        <v>1049</v>
      </c>
      <c r="D65" s="531" t="s">
        <v>956</v>
      </c>
      <c r="E65" s="531" t="s">
        <v>1049</v>
      </c>
      <c r="F65" s="532" t="s">
        <v>1048</v>
      </c>
      <c r="G65" s="531" t="s">
        <v>920</v>
      </c>
      <c r="H65" s="530">
        <v>1</v>
      </c>
      <c r="I65" s="529">
        <v>170</v>
      </c>
      <c r="J65" s="529">
        <v>68</v>
      </c>
      <c r="K65" s="528">
        <v>0.6</v>
      </c>
      <c r="L65" s="556" t="s">
        <v>1047</v>
      </c>
    </row>
    <row r="66" spans="1:12" ht="14.1" customHeight="1">
      <c r="A66" s="530">
        <v>1053</v>
      </c>
      <c r="B66" s="530">
        <v>43211902</v>
      </c>
      <c r="C66" s="531" t="s">
        <v>1046</v>
      </c>
      <c r="D66" s="531" t="s">
        <v>956</v>
      </c>
      <c r="E66" s="531" t="s">
        <v>1046</v>
      </c>
      <c r="F66" s="532" t="s">
        <v>1045</v>
      </c>
      <c r="G66" s="531" t="s">
        <v>920</v>
      </c>
      <c r="H66" s="530">
        <v>1</v>
      </c>
      <c r="I66" s="529">
        <v>405</v>
      </c>
      <c r="J66" s="529">
        <v>162</v>
      </c>
      <c r="K66" s="528">
        <v>0.6</v>
      </c>
      <c r="L66" s="556" t="s">
        <v>1006</v>
      </c>
    </row>
    <row r="67" spans="1:12" ht="14.1" customHeight="1">
      <c r="A67" s="530">
        <v>1054</v>
      </c>
      <c r="B67" s="530">
        <v>43211902</v>
      </c>
      <c r="C67" s="531" t="s">
        <v>1044</v>
      </c>
      <c r="D67" s="531" t="s">
        <v>956</v>
      </c>
      <c r="E67" s="531" t="s">
        <v>1044</v>
      </c>
      <c r="F67" s="532" t="s">
        <v>1043</v>
      </c>
      <c r="G67" s="531" t="s">
        <v>920</v>
      </c>
      <c r="H67" s="530">
        <v>1</v>
      </c>
      <c r="I67" s="557">
        <v>1010</v>
      </c>
      <c r="J67" s="529">
        <v>404</v>
      </c>
      <c r="K67" s="528">
        <v>0.6</v>
      </c>
      <c r="L67" s="556" t="s">
        <v>1006</v>
      </c>
    </row>
    <row r="68" spans="1:12" ht="33" customHeight="1">
      <c r="A68" s="530">
        <v>1055</v>
      </c>
      <c r="B68" s="530">
        <v>43211902</v>
      </c>
      <c r="C68" s="531" t="s">
        <v>1042</v>
      </c>
      <c r="D68" s="531" t="s">
        <v>956</v>
      </c>
      <c r="E68" s="531" t="s">
        <v>1042</v>
      </c>
      <c r="F68" s="558" t="s">
        <v>1041</v>
      </c>
      <c r="G68" s="531" t="s">
        <v>920</v>
      </c>
      <c r="H68" s="530">
        <v>1</v>
      </c>
      <c r="I68" s="529">
        <v>258</v>
      </c>
      <c r="J68" s="529">
        <v>103.2</v>
      </c>
      <c r="K68" s="528">
        <v>0.6</v>
      </c>
      <c r="L68" s="556" t="s">
        <v>1006</v>
      </c>
    </row>
    <row r="69" spans="1:12" ht="36.950000000000003" customHeight="1">
      <c r="A69" s="530">
        <v>1056</v>
      </c>
      <c r="B69" s="530">
        <v>43211902</v>
      </c>
      <c r="C69" s="531" t="s">
        <v>1040</v>
      </c>
      <c r="D69" s="531" t="s">
        <v>956</v>
      </c>
      <c r="E69" s="531" t="s">
        <v>1040</v>
      </c>
      <c r="F69" s="558" t="s">
        <v>1039</v>
      </c>
      <c r="G69" s="531" t="s">
        <v>920</v>
      </c>
      <c r="H69" s="530">
        <v>1</v>
      </c>
      <c r="I69" s="557">
        <v>1618</v>
      </c>
      <c r="J69" s="529">
        <v>647.20000000000005</v>
      </c>
      <c r="K69" s="528">
        <v>0.6</v>
      </c>
      <c r="L69" s="556" t="s">
        <v>1006</v>
      </c>
    </row>
    <row r="70" spans="1:12" ht="38.1" customHeight="1">
      <c r="A70" s="530">
        <v>1057</v>
      </c>
      <c r="B70" s="530">
        <v>43211902</v>
      </c>
      <c r="C70" s="531" t="s">
        <v>1038</v>
      </c>
      <c r="D70" s="531" t="s">
        <v>956</v>
      </c>
      <c r="E70" s="531" t="s">
        <v>1038</v>
      </c>
      <c r="F70" s="558" t="s">
        <v>1037</v>
      </c>
      <c r="G70" s="531" t="s">
        <v>920</v>
      </c>
      <c r="H70" s="530">
        <v>1</v>
      </c>
      <c r="I70" s="557">
        <v>3556</v>
      </c>
      <c r="J70" s="557">
        <v>1422.4</v>
      </c>
      <c r="K70" s="528">
        <v>0.6</v>
      </c>
      <c r="L70" s="556" t="s">
        <v>1006</v>
      </c>
    </row>
    <row r="71" spans="1:12" ht="24" customHeight="1">
      <c r="A71" s="530">
        <v>1058</v>
      </c>
      <c r="B71" s="530">
        <v>43211902</v>
      </c>
      <c r="C71" s="531" t="s">
        <v>1036</v>
      </c>
      <c r="D71" s="531" t="s">
        <v>956</v>
      </c>
      <c r="E71" s="531" t="s">
        <v>1036</v>
      </c>
      <c r="F71" s="558" t="s">
        <v>1035</v>
      </c>
      <c r="G71" s="531" t="s">
        <v>920</v>
      </c>
      <c r="H71" s="530">
        <v>1</v>
      </c>
      <c r="I71" s="529">
        <v>324</v>
      </c>
      <c r="J71" s="529">
        <v>129.6</v>
      </c>
      <c r="K71" s="528">
        <v>0.6</v>
      </c>
      <c r="L71" s="556" t="s">
        <v>1006</v>
      </c>
    </row>
    <row r="72" spans="1:12" ht="24" customHeight="1">
      <c r="A72" s="530">
        <v>1059</v>
      </c>
      <c r="B72" s="530">
        <v>43211902</v>
      </c>
      <c r="C72" s="531" t="s">
        <v>1034</v>
      </c>
      <c r="D72" s="531" t="s">
        <v>956</v>
      </c>
      <c r="E72" s="531" t="s">
        <v>1034</v>
      </c>
      <c r="F72" s="532" t="s">
        <v>1033</v>
      </c>
      <c r="G72" s="531" t="s">
        <v>920</v>
      </c>
      <c r="H72" s="530">
        <v>1</v>
      </c>
      <c r="I72" s="529">
        <v>663</v>
      </c>
      <c r="J72" s="529">
        <v>265.2</v>
      </c>
      <c r="K72" s="528">
        <v>0.6</v>
      </c>
      <c r="L72" s="556" t="s">
        <v>1006</v>
      </c>
    </row>
    <row r="73" spans="1:12" ht="24" customHeight="1">
      <c r="A73" s="530">
        <v>1060</v>
      </c>
      <c r="B73" s="530">
        <v>43211902</v>
      </c>
      <c r="C73" s="531" t="s">
        <v>1032</v>
      </c>
      <c r="D73" s="531" t="s">
        <v>956</v>
      </c>
      <c r="E73" s="531" t="s">
        <v>1032</v>
      </c>
      <c r="F73" s="532" t="s">
        <v>1031</v>
      </c>
      <c r="G73" s="531" t="s">
        <v>920</v>
      </c>
      <c r="H73" s="530">
        <v>1</v>
      </c>
      <c r="I73" s="529">
        <v>970</v>
      </c>
      <c r="J73" s="529">
        <v>388</v>
      </c>
      <c r="K73" s="528">
        <v>0.6</v>
      </c>
      <c r="L73" s="556" t="s">
        <v>1006</v>
      </c>
    </row>
    <row r="74" spans="1:12" ht="24" customHeight="1">
      <c r="A74" s="530">
        <v>1061</v>
      </c>
      <c r="B74" s="530">
        <v>43211902</v>
      </c>
      <c r="C74" s="531" t="s">
        <v>1030</v>
      </c>
      <c r="D74" s="531" t="s">
        <v>956</v>
      </c>
      <c r="E74" s="531" t="s">
        <v>1030</v>
      </c>
      <c r="F74" s="532" t="s">
        <v>1029</v>
      </c>
      <c r="G74" s="531" t="s">
        <v>920</v>
      </c>
      <c r="H74" s="530">
        <v>1</v>
      </c>
      <c r="I74" s="557">
        <v>1293</v>
      </c>
      <c r="J74" s="529">
        <v>517.20000000000005</v>
      </c>
      <c r="K74" s="528">
        <v>0.6</v>
      </c>
      <c r="L74" s="556" t="s">
        <v>1006</v>
      </c>
    </row>
    <row r="75" spans="1:12" ht="24" customHeight="1">
      <c r="A75" s="530">
        <v>1062</v>
      </c>
      <c r="B75" s="530">
        <v>43211902</v>
      </c>
      <c r="C75" s="531" t="s">
        <v>1028</v>
      </c>
      <c r="D75" s="531" t="s">
        <v>956</v>
      </c>
      <c r="E75" s="531" t="s">
        <v>1028</v>
      </c>
      <c r="F75" s="532" t="s">
        <v>1027</v>
      </c>
      <c r="G75" s="531" t="s">
        <v>920</v>
      </c>
      <c r="H75" s="530">
        <v>1</v>
      </c>
      <c r="I75" s="557">
        <v>1956</v>
      </c>
      <c r="J75" s="529">
        <v>782.4</v>
      </c>
      <c r="K75" s="528">
        <v>0.6</v>
      </c>
      <c r="L75" s="556" t="s">
        <v>1006</v>
      </c>
    </row>
    <row r="76" spans="1:12" ht="24" customHeight="1">
      <c r="A76" s="530">
        <v>1063</v>
      </c>
      <c r="B76" s="530">
        <v>43211902</v>
      </c>
      <c r="C76" s="531" t="s">
        <v>1026</v>
      </c>
      <c r="D76" s="531" t="s">
        <v>956</v>
      </c>
      <c r="E76" s="531" t="s">
        <v>1026</v>
      </c>
      <c r="F76" s="532" t="s">
        <v>1025</v>
      </c>
      <c r="G76" s="531" t="s">
        <v>920</v>
      </c>
      <c r="H76" s="530">
        <v>1</v>
      </c>
      <c r="I76" s="557">
        <v>3395</v>
      </c>
      <c r="J76" s="557">
        <v>1358</v>
      </c>
      <c r="K76" s="528">
        <v>0.6</v>
      </c>
      <c r="L76" s="556" t="s">
        <v>1006</v>
      </c>
    </row>
    <row r="77" spans="1:12" ht="24" customHeight="1">
      <c r="A77" s="530">
        <v>1064</v>
      </c>
      <c r="B77" s="530">
        <v>43211902</v>
      </c>
      <c r="C77" s="531" t="s">
        <v>1024</v>
      </c>
      <c r="D77" s="531" t="s">
        <v>956</v>
      </c>
      <c r="E77" s="531" t="s">
        <v>1024</v>
      </c>
      <c r="F77" s="532" t="s">
        <v>1023</v>
      </c>
      <c r="G77" s="531" t="s">
        <v>920</v>
      </c>
      <c r="H77" s="530">
        <v>1</v>
      </c>
      <c r="I77" s="557">
        <v>5335</v>
      </c>
      <c r="J77" s="557">
        <v>2134</v>
      </c>
      <c r="K77" s="528">
        <v>0.6</v>
      </c>
      <c r="L77" s="556" t="s">
        <v>1006</v>
      </c>
    </row>
    <row r="78" spans="1:12" ht="24" customHeight="1">
      <c r="A78" s="530">
        <v>1065</v>
      </c>
      <c r="B78" s="530">
        <v>43211902</v>
      </c>
      <c r="C78" s="531" t="s">
        <v>1022</v>
      </c>
      <c r="D78" s="531" t="s">
        <v>956</v>
      </c>
      <c r="E78" s="531" t="s">
        <v>1022</v>
      </c>
      <c r="F78" s="532" t="s">
        <v>1021</v>
      </c>
      <c r="G78" s="531" t="s">
        <v>920</v>
      </c>
      <c r="H78" s="530">
        <v>1</v>
      </c>
      <c r="I78" s="557">
        <v>2102</v>
      </c>
      <c r="J78" s="529">
        <v>840.8</v>
      </c>
      <c r="K78" s="528">
        <v>0.6</v>
      </c>
      <c r="L78" s="556" t="s">
        <v>1006</v>
      </c>
    </row>
    <row r="79" spans="1:12" ht="14.1" customHeight="1">
      <c r="A79" s="530">
        <v>1066</v>
      </c>
      <c r="B79" s="530">
        <v>43211902</v>
      </c>
      <c r="C79" s="531" t="s">
        <v>1020</v>
      </c>
      <c r="D79" s="531" t="s">
        <v>956</v>
      </c>
      <c r="E79" s="531" t="s">
        <v>1020</v>
      </c>
      <c r="F79" s="532" t="s">
        <v>1019</v>
      </c>
      <c r="G79" s="531" t="s">
        <v>920</v>
      </c>
      <c r="H79" s="530">
        <v>1</v>
      </c>
      <c r="I79" s="557">
        <v>1940</v>
      </c>
      <c r="J79" s="529">
        <v>776</v>
      </c>
      <c r="K79" s="528">
        <v>0.6</v>
      </c>
      <c r="L79" s="556" t="s">
        <v>1006</v>
      </c>
    </row>
    <row r="80" spans="1:12" ht="14.1" customHeight="1">
      <c r="A80" s="530">
        <v>1067</v>
      </c>
      <c r="B80" s="530">
        <v>43211902</v>
      </c>
      <c r="C80" s="531" t="s">
        <v>1018</v>
      </c>
      <c r="D80" s="531" t="s">
        <v>956</v>
      </c>
      <c r="E80" s="531" t="s">
        <v>1018</v>
      </c>
      <c r="F80" s="532" t="s">
        <v>1017</v>
      </c>
      <c r="G80" s="531" t="s">
        <v>920</v>
      </c>
      <c r="H80" s="530">
        <v>1</v>
      </c>
      <c r="I80" s="557">
        <v>1940</v>
      </c>
      <c r="J80" s="529">
        <v>776</v>
      </c>
      <c r="K80" s="528">
        <v>0.6</v>
      </c>
      <c r="L80" s="556" t="s">
        <v>1006</v>
      </c>
    </row>
    <row r="81" spans="1:12" ht="14.1" customHeight="1">
      <c r="A81" s="530">
        <v>1068</v>
      </c>
      <c r="B81" s="530">
        <v>43211902</v>
      </c>
      <c r="C81" s="531" t="s">
        <v>1016</v>
      </c>
      <c r="D81" s="531" t="s">
        <v>956</v>
      </c>
      <c r="E81" s="531" t="s">
        <v>1016</v>
      </c>
      <c r="F81" s="532" t="s">
        <v>1015</v>
      </c>
      <c r="G81" s="531" t="s">
        <v>920</v>
      </c>
      <c r="H81" s="530">
        <v>1</v>
      </c>
      <c r="I81" s="557">
        <v>3716</v>
      </c>
      <c r="J81" s="557">
        <v>1486.4</v>
      </c>
      <c r="K81" s="528">
        <v>0.6</v>
      </c>
      <c r="L81" s="556" t="s">
        <v>1006</v>
      </c>
    </row>
    <row r="82" spans="1:12" ht="48" customHeight="1">
      <c r="A82" s="540" t="s">
        <v>942</v>
      </c>
      <c r="B82" s="539" t="s">
        <v>941</v>
      </c>
      <c r="C82" s="537" t="s">
        <v>940</v>
      </c>
      <c r="D82" s="535" t="s">
        <v>939</v>
      </c>
      <c r="E82" s="537" t="s">
        <v>938</v>
      </c>
      <c r="F82" s="538" t="s">
        <v>937</v>
      </c>
      <c r="G82" s="537" t="s">
        <v>936</v>
      </c>
      <c r="H82" s="535" t="s">
        <v>935</v>
      </c>
      <c r="I82" s="537" t="s">
        <v>934</v>
      </c>
      <c r="J82" s="536" t="s">
        <v>933</v>
      </c>
      <c r="K82" s="535" t="s">
        <v>932</v>
      </c>
      <c r="L82" s="535" t="s">
        <v>931</v>
      </c>
    </row>
    <row r="83" spans="1:12" ht="24.95" customHeight="1">
      <c r="A83" s="530">
        <v>1069</v>
      </c>
      <c r="B83" s="541">
        <v>43211902</v>
      </c>
      <c r="C83" s="531" t="s">
        <v>1014</v>
      </c>
      <c r="D83" s="531" t="s">
        <v>956</v>
      </c>
      <c r="E83" s="531" t="s">
        <v>1014</v>
      </c>
      <c r="F83" s="532" t="s">
        <v>1013</v>
      </c>
      <c r="G83" s="531" t="s">
        <v>920</v>
      </c>
      <c r="H83" s="530">
        <v>1</v>
      </c>
      <c r="I83" s="557">
        <v>3716</v>
      </c>
      <c r="J83" s="557">
        <v>1486.4</v>
      </c>
      <c r="K83" s="528">
        <v>0.6</v>
      </c>
      <c r="L83" s="556" t="s">
        <v>1006</v>
      </c>
    </row>
    <row r="84" spans="1:12" ht="14.1" customHeight="1">
      <c r="A84" s="530">
        <v>1070</v>
      </c>
      <c r="B84" s="541">
        <v>43211902</v>
      </c>
      <c r="C84" s="531" t="s">
        <v>1012</v>
      </c>
      <c r="D84" s="531" t="s">
        <v>956</v>
      </c>
      <c r="E84" s="531" t="s">
        <v>1012</v>
      </c>
      <c r="F84" s="532" t="s">
        <v>1011</v>
      </c>
      <c r="G84" s="531" t="s">
        <v>920</v>
      </c>
      <c r="H84" s="530">
        <v>1</v>
      </c>
      <c r="I84" s="557">
        <v>1618</v>
      </c>
      <c r="J84" s="529">
        <v>647.20000000000005</v>
      </c>
      <c r="K84" s="528">
        <v>0.6</v>
      </c>
      <c r="L84" s="556" t="s">
        <v>1006</v>
      </c>
    </row>
    <row r="85" spans="1:12" ht="14.1" customHeight="1">
      <c r="A85" s="530">
        <v>1071</v>
      </c>
      <c r="B85" s="541">
        <v>43211902</v>
      </c>
      <c r="C85" s="531" t="s">
        <v>1010</v>
      </c>
      <c r="D85" s="531" t="s">
        <v>956</v>
      </c>
      <c r="E85" s="531" t="s">
        <v>1010</v>
      </c>
      <c r="F85" s="532" t="s">
        <v>1009</v>
      </c>
      <c r="G85" s="531" t="s">
        <v>920</v>
      </c>
      <c r="H85" s="530">
        <v>1</v>
      </c>
      <c r="I85" s="529">
        <v>578</v>
      </c>
      <c r="J85" s="529">
        <v>231.2</v>
      </c>
      <c r="K85" s="528">
        <v>0.6</v>
      </c>
      <c r="L85" s="556" t="s">
        <v>1006</v>
      </c>
    </row>
    <row r="86" spans="1:12" ht="14.1" customHeight="1">
      <c r="A86" s="530">
        <v>1072</v>
      </c>
      <c r="B86" s="541">
        <v>43211902</v>
      </c>
      <c r="C86" s="531" t="s">
        <v>1008</v>
      </c>
      <c r="D86" s="531" t="s">
        <v>956</v>
      </c>
      <c r="E86" s="531" t="s">
        <v>1008</v>
      </c>
      <c r="F86" s="532" t="s">
        <v>1007</v>
      </c>
      <c r="G86" s="531" t="s">
        <v>920</v>
      </c>
      <c r="H86" s="530">
        <v>1</v>
      </c>
      <c r="I86" s="557">
        <v>1103</v>
      </c>
      <c r="J86" s="529">
        <v>441.2</v>
      </c>
      <c r="K86" s="528">
        <v>0.6</v>
      </c>
      <c r="L86" s="556" t="s">
        <v>1006</v>
      </c>
    </row>
    <row r="87" spans="1:12" ht="14.1" customHeight="1">
      <c r="A87" s="530">
        <v>1073</v>
      </c>
      <c r="B87" s="541">
        <v>43211902</v>
      </c>
      <c r="C87" s="531" t="s">
        <v>1005</v>
      </c>
      <c r="D87" s="531" t="s">
        <v>956</v>
      </c>
      <c r="E87" s="531" t="s">
        <v>1005</v>
      </c>
      <c r="F87" s="532" t="s">
        <v>1004</v>
      </c>
      <c r="G87" s="531" t="s">
        <v>920</v>
      </c>
      <c r="H87" s="530">
        <v>1</v>
      </c>
      <c r="I87" s="529">
        <v>649</v>
      </c>
      <c r="J87" s="529">
        <v>259.60000000000002</v>
      </c>
      <c r="K87" s="528">
        <v>0.6</v>
      </c>
      <c r="L87" s="556" t="s">
        <v>1001</v>
      </c>
    </row>
    <row r="88" spans="1:12" ht="14.1" customHeight="1">
      <c r="A88" s="530">
        <v>1074</v>
      </c>
      <c r="B88" s="541">
        <v>43211902</v>
      </c>
      <c r="C88" s="531" t="s">
        <v>1003</v>
      </c>
      <c r="D88" s="531" t="s">
        <v>956</v>
      </c>
      <c r="E88" s="531" t="s">
        <v>1003</v>
      </c>
      <c r="F88" s="532" t="s">
        <v>1002</v>
      </c>
      <c r="G88" s="531" t="s">
        <v>920</v>
      </c>
      <c r="H88" s="530">
        <v>1</v>
      </c>
      <c r="I88" s="529">
        <v>450</v>
      </c>
      <c r="J88" s="529">
        <v>180</v>
      </c>
      <c r="K88" s="528">
        <v>0.6</v>
      </c>
      <c r="L88" s="556" t="s">
        <v>1001</v>
      </c>
    </row>
    <row r="89" spans="1:12" ht="24" customHeight="1">
      <c r="A89" s="531" t="s">
        <v>1000</v>
      </c>
      <c r="B89" s="541">
        <v>43211902</v>
      </c>
      <c r="C89" s="531" t="s">
        <v>999</v>
      </c>
      <c r="D89" s="531" t="s">
        <v>956</v>
      </c>
      <c r="E89" s="531" t="s">
        <v>999</v>
      </c>
      <c r="F89" s="532" t="s">
        <v>998</v>
      </c>
      <c r="G89" s="531" t="s">
        <v>920</v>
      </c>
      <c r="H89" s="530">
        <v>1</v>
      </c>
      <c r="I89" s="529">
        <v>315</v>
      </c>
      <c r="J89" s="529">
        <v>126</v>
      </c>
      <c r="K89" s="528">
        <v>0.6</v>
      </c>
      <c r="L89" s="532" t="s">
        <v>997</v>
      </c>
    </row>
    <row r="90" spans="1:12" ht="24" customHeight="1">
      <c r="A90" s="531" t="s">
        <v>996</v>
      </c>
      <c r="B90" s="541">
        <v>43211902</v>
      </c>
      <c r="C90" s="531" t="s">
        <v>995</v>
      </c>
      <c r="D90" s="531" t="s">
        <v>956</v>
      </c>
      <c r="E90" s="531" t="s">
        <v>995</v>
      </c>
      <c r="F90" s="532" t="s">
        <v>994</v>
      </c>
      <c r="G90" s="531" t="s">
        <v>920</v>
      </c>
      <c r="H90" s="530">
        <v>1</v>
      </c>
      <c r="I90" s="529">
        <v>565</v>
      </c>
      <c r="J90" s="529">
        <v>226</v>
      </c>
      <c r="K90" s="528">
        <v>0.6</v>
      </c>
      <c r="L90" s="532" t="s">
        <v>993</v>
      </c>
    </row>
    <row r="91" spans="1:12" ht="21.95" customHeight="1">
      <c r="A91" s="553" t="s">
        <v>992</v>
      </c>
      <c r="B91" s="555">
        <v>43211902</v>
      </c>
      <c r="C91" s="553" t="s">
        <v>991</v>
      </c>
      <c r="D91" s="553" t="s">
        <v>956</v>
      </c>
      <c r="E91" s="553" t="s">
        <v>991</v>
      </c>
      <c r="F91" s="554" t="s">
        <v>990</v>
      </c>
      <c r="G91" s="553" t="s">
        <v>920</v>
      </c>
      <c r="H91" s="552">
        <v>1</v>
      </c>
      <c r="I91" s="551">
        <v>400</v>
      </c>
      <c r="J91" s="551">
        <v>160</v>
      </c>
      <c r="K91" s="550">
        <v>0.6</v>
      </c>
      <c r="L91" s="533" t="s">
        <v>989</v>
      </c>
    </row>
    <row r="92" spans="1:12" ht="24.95" customHeight="1">
      <c r="A92" s="547" t="s">
        <v>988</v>
      </c>
      <c r="B92" s="549">
        <v>43211902</v>
      </c>
      <c r="C92" s="547" t="s">
        <v>987</v>
      </c>
      <c r="D92" s="547" t="s">
        <v>956</v>
      </c>
      <c r="E92" s="547" t="s">
        <v>987</v>
      </c>
      <c r="F92" s="548" t="s">
        <v>986</v>
      </c>
      <c r="G92" s="547" t="s">
        <v>920</v>
      </c>
      <c r="H92" s="546">
        <v>1</v>
      </c>
      <c r="I92" s="545">
        <v>565</v>
      </c>
      <c r="J92" s="545">
        <v>226</v>
      </c>
      <c r="K92" s="544">
        <v>0.6</v>
      </c>
      <c r="L92" s="543" t="s">
        <v>985</v>
      </c>
    </row>
    <row r="93" spans="1:12" ht="12" customHeight="1">
      <c r="A93" s="542" t="s">
        <v>984</v>
      </c>
      <c r="B93" s="542"/>
      <c r="C93" s="542"/>
      <c r="D93" s="542"/>
      <c r="E93" s="542"/>
      <c r="F93" s="542"/>
      <c r="G93" s="542"/>
      <c r="H93" s="542"/>
      <c r="I93" s="542"/>
      <c r="J93" s="542"/>
      <c r="K93" s="542"/>
      <c r="L93" s="542"/>
    </row>
    <row r="94" spans="1:12" ht="24" customHeight="1">
      <c r="A94" s="530">
        <v>3006</v>
      </c>
      <c r="B94" s="541">
        <v>432001404</v>
      </c>
      <c r="C94" s="531" t="s">
        <v>983</v>
      </c>
      <c r="D94" s="531" t="s">
        <v>956</v>
      </c>
      <c r="E94" s="531" t="s">
        <v>983</v>
      </c>
      <c r="F94" s="532" t="s">
        <v>982</v>
      </c>
      <c r="G94" s="531" t="s">
        <v>920</v>
      </c>
      <c r="H94" s="530">
        <v>1</v>
      </c>
      <c r="I94" s="529">
        <v>21</v>
      </c>
      <c r="J94" s="529">
        <v>16.8</v>
      </c>
      <c r="K94" s="528">
        <v>0.2</v>
      </c>
      <c r="L94" s="543" t="s">
        <v>977</v>
      </c>
    </row>
    <row r="95" spans="1:12" ht="24" customHeight="1">
      <c r="A95" s="530">
        <v>3007</v>
      </c>
      <c r="B95" s="541">
        <v>432001404</v>
      </c>
      <c r="C95" s="531" t="s">
        <v>981</v>
      </c>
      <c r="D95" s="531" t="s">
        <v>956</v>
      </c>
      <c r="E95" s="531" t="s">
        <v>981</v>
      </c>
      <c r="F95" s="532" t="s">
        <v>980</v>
      </c>
      <c r="G95" s="531" t="s">
        <v>920</v>
      </c>
      <c r="H95" s="530">
        <v>1</v>
      </c>
      <c r="I95" s="529">
        <v>115</v>
      </c>
      <c r="J95" s="529">
        <v>92</v>
      </c>
      <c r="K95" s="528">
        <v>0.2</v>
      </c>
      <c r="L95" s="543" t="s">
        <v>977</v>
      </c>
    </row>
    <row r="96" spans="1:12" ht="24" customHeight="1">
      <c r="A96" s="530">
        <v>3008</v>
      </c>
      <c r="B96" s="541">
        <v>432001404</v>
      </c>
      <c r="C96" s="531" t="s">
        <v>979</v>
      </c>
      <c r="D96" s="531" t="s">
        <v>956</v>
      </c>
      <c r="E96" s="531" t="s">
        <v>979</v>
      </c>
      <c r="F96" s="532" t="s">
        <v>978</v>
      </c>
      <c r="G96" s="531" t="s">
        <v>920</v>
      </c>
      <c r="H96" s="530">
        <v>1</v>
      </c>
      <c r="I96" s="529">
        <v>199</v>
      </c>
      <c r="J96" s="529">
        <v>159.19999999999999</v>
      </c>
      <c r="K96" s="528">
        <v>0.2</v>
      </c>
      <c r="L96" s="543" t="s">
        <v>977</v>
      </c>
    </row>
    <row r="97" spans="1:12" ht="24" customHeight="1">
      <c r="A97" s="530">
        <v>3009</v>
      </c>
      <c r="B97" s="541">
        <v>432001404</v>
      </c>
      <c r="C97" s="531" t="s">
        <v>976</v>
      </c>
      <c r="D97" s="531" t="s">
        <v>956</v>
      </c>
      <c r="E97" s="531" t="s">
        <v>976</v>
      </c>
      <c r="F97" s="532" t="s">
        <v>975</v>
      </c>
      <c r="G97" s="531" t="s">
        <v>920</v>
      </c>
      <c r="H97" s="530">
        <v>1</v>
      </c>
      <c r="I97" s="529">
        <v>19</v>
      </c>
      <c r="J97" s="529">
        <v>15.2</v>
      </c>
      <c r="K97" s="528">
        <v>0.2</v>
      </c>
      <c r="L97" s="532" t="s">
        <v>970</v>
      </c>
    </row>
    <row r="98" spans="1:12" ht="24" customHeight="1">
      <c r="A98" s="530">
        <v>3010</v>
      </c>
      <c r="B98" s="541">
        <v>432001404</v>
      </c>
      <c r="C98" s="531" t="s">
        <v>974</v>
      </c>
      <c r="D98" s="531" t="s">
        <v>956</v>
      </c>
      <c r="E98" s="531" t="s">
        <v>974</v>
      </c>
      <c r="F98" s="532" t="s">
        <v>973</v>
      </c>
      <c r="G98" s="531" t="s">
        <v>920</v>
      </c>
      <c r="H98" s="530">
        <v>1</v>
      </c>
      <c r="I98" s="529">
        <v>91</v>
      </c>
      <c r="J98" s="529">
        <v>72.8</v>
      </c>
      <c r="K98" s="528">
        <v>0.2</v>
      </c>
      <c r="L98" s="532" t="s">
        <v>970</v>
      </c>
    </row>
    <row r="99" spans="1:12" ht="24" customHeight="1">
      <c r="A99" s="530">
        <v>3011</v>
      </c>
      <c r="B99" s="541">
        <v>432001404</v>
      </c>
      <c r="C99" s="531" t="s">
        <v>972</v>
      </c>
      <c r="D99" s="531" t="s">
        <v>956</v>
      </c>
      <c r="E99" s="531" t="s">
        <v>972</v>
      </c>
      <c r="F99" s="532" t="s">
        <v>971</v>
      </c>
      <c r="G99" s="531" t="s">
        <v>920</v>
      </c>
      <c r="H99" s="530">
        <v>1</v>
      </c>
      <c r="I99" s="529">
        <v>166</v>
      </c>
      <c r="J99" s="529">
        <v>132.80000000000001</v>
      </c>
      <c r="K99" s="528">
        <v>0.2</v>
      </c>
      <c r="L99" s="532" t="s">
        <v>970</v>
      </c>
    </row>
    <row r="100" spans="1:12" ht="24" customHeight="1">
      <c r="A100" s="530">
        <v>3400</v>
      </c>
      <c r="B100" s="541">
        <v>432001404</v>
      </c>
      <c r="C100" s="531" t="s">
        <v>969</v>
      </c>
      <c r="D100" s="531" t="s">
        <v>956</v>
      </c>
      <c r="E100" s="531" t="s">
        <v>969</v>
      </c>
      <c r="F100" s="532" t="s">
        <v>968</v>
      </c>
      <c r="G100" s="531" t="s">
        <v>920</v>
      </c>
      <c r="H100" s="530">
        <v>1</v>
      </c>
      <c r="I100" s="529">
        <v>69</v>
      </c>
      <c r="J100" s="529">
        <v>55.2</v>
      </c>
      <c r="K100" s="528">
        <v>0.2</v>
      </c>
      <c r="L100" s="543" t="s">
        <v>963</v>
      </c>
    </row>
    <row r="101" spans="1:12" ht="24" customHeight="1">
      <c r="A101" s="530">
        <v>3401</v>
      </c>
      <c r="B101" s="541">
        <v>432001404</v>
      </c>
      <c r="C101" s="531" t="s">
        <v>967</v>
      </c>
      <c r="D101" s="531" t="s">
        <v>956</v>
      </c>
      <c r="E101" s="531" t="s">
        <v>967</v>
      </c>
      <c r="F101" s="532" t="s">
        <v>966</v>
      </c>
      <c r="G101" s="531" t="s">
        <v>920</v>
      </c>
      <c r="H101" s="530">
        <v>1</v>
      </c>
      <c r="I101" s="529">
        <v>120</v>
      </c>
      <c r="J101" s="529">
        <v>96</v>
      </c>
      <c r="K101" s="528">
        <v>0.2</v>
      </c>
      <c r="L101" s="543" t="s">
        <v>963</v>
      </c>
    </row>
    <row r="102" spans="1:12" ht="24" customHeight="1">
      <c r="A102" s="530">
        <v>3402</v>
      </c>
      <c r="B102" s="541">
        <v>432001404</v>
      </c>
      <c r="C102" s="531" t="s">
        <v>965</v>
      </c>
      <c r="D102" s="531" t="s">
        <v>956</v>
      </c>
      <c r="E102" s="531" t="s">
        <v>965</v>
      </c>
      <c r="F102" s="532" t="s">
        <v>964</v>
      </c>
      <c r="G102" s="531" t="s">
        <v>920</v>
      </c>
      <c r="H102" s="530">
        <v>1</v>
      </c>
      <c r="I102" s="529">
        <v>172</v>
      </c>
      <c r="J102" s="529">
        <v>137.6</v>
      </c>
      <c r="K102" s="528">
        <v>0.2</v>
      </c>
      <c r="L102" s="543" t="s">
        <v>963</v>
      </c>
    </row>
    <row r="103" spans="1:12" ht="12" customHeight="1">
      <c r="A103" s="530">
        <v>3500</v>
      </c>
      <c r="B103" s="541">
        <v>432001404</v>
      </c>
      <c r="C103" s="531" t="s">
        <v>962</v>
      </c>
      <c r="D103" s="531" t="s">
        <v>956</v>
      </c>
      <c r="E103" s="531" t="s">
        <v>962</v>
      </c>
      <c r="F103" s="532" t="s">
        <v>961</v>
      </c>
      <c r="G103" s="531" t="s">
        <v>920</v>
      </c>
      <c r="H103" s="530">
        <v>1</v>
      </c>
      <c r="I103" s="529">
        <v>31</v>
      </c>
      <c r="J103" s="529">
        <v>24.8</v>
      </c>
      <c r="K103" s="528">
        <v>0.2</v>
      </c>
      <c r="L103" s="531" t="s">
        <v>953</v>
      </c>
    </row>
    <row r="104" spans="1:12" ht="21" customHeight="1">
      <c r="A104" s="530">
        <v>3501</v>
      </c>
      <c r="B104" s="541">
        <v>432001404</v>
      </c>
      <c r="C104" s="531" t="s">
        <v>960</v>
      </c>
      <c r="D104" s="531" t="s">
        <v>956</v>
      </c>
      <c r="E104" s="531" t="s">
        <v>960</v>
      </c>
      <c r="F104" s="532" t="s">
        <v>959</v>
      </c>
      <c r="G104" s="531" t="s">
        <v>920</v>
      </c>
      <c r="H104" s="530">
        <v>1</v>
      </c>
      <c r="I104" s="529">
        <v>67</v>
      </c>
      <c r="J104" s="529">
        <v>53.6</v>
      </c>
      <c r="K104" s="528">
        <v>0.2</v>
      </c>
      <c r="L104" s="531" t="s">
        <v>953</v>
      </c>
    </row>
    <row r="105" spans="1:12" ht="24.95" customHeight="1">
      <c r="A105" s="530">
        <v>3502</v>
      </c>
      <c r="B105" s="541">
        <v>432001404</v>
      </c>
      <c r="C105" s="531" t="s">
        <v>958</v>
      </c>
      <c r="D105" s="531" t="s">
        <v>956</v>
      </c>
      <c r="E105" s="531" t="s">
        <v>958</v>
      </c>
      <c r="F105" s="532" t="s">
        <v>957</v>
      </c>
      <c r="G105" s="531" t="s">
        <v>920</v>
      </c>
      <c r="H105" s="530">
        <v>1</v>
      </c>
      <c r="I105" s="529">
        <v>41</v>
      </c>
      <c r="J105" s="529">
        <v>32.799999999999997</v>
      </c>
      <c r="K105" s="528">
        <v>0.2</v>
      </c>
      <c r="L105" s="531" t="s">
        <v>953</v>
      </c>
    </row>
    <row r="106" spans="1:12" ht="12" customHeight="1">
      <c r="A106" s="530">
        <v>3503</v>
      </c>
      <c r="B106" s="541">
        <v>432001404</v>
      </c>
      <c r="C106" s="531" t="s">
        <v>955</v>
      </c>
      <c r="D106" s="531" t="s">
        <v>956</v>
      </c>
      <c r="E106" s="531" t="s">
        <v>955</v>
      </c>
      <c r="F106" s="532" t="s">
        <v>954</v>
      </c>
      <c r="G106" s="531" t="s">
        <v>920</v>
      </c>
      <c r="H106" s="530">
        <v>1</v>
      </c>
      <c r="I106" s="529">
        <v>70</v>
      </c>
      <c r="J106" s="529">
        <v>56</v>
      </c>
      <c r="K106" s="528">
        <v>0.2</v>
      </c>
      <c r="L106" s="531" t="s">
        <v>953</v>
      </c>
    </row>
    <row r="107" spans="1:12" ht="12" customHeight="1">
      <c r="A107" s="542" t="s">
        <v>952</v>
      </c>
      <c r="B107" s="542"/>
      <c r="C107" s="542"/>
      <c r="D107" s="542"/>
      <c r="E107" s="542"/>
      <c r="F107" s="542"/>
      <c r="G107" s="542"/>
      <c r="H107" s="542"/>
      <c r="I107" s="542"/>
      <c r="J107" s="542"/>
      <c r="K107" s="542"/>
      <c r="L107" s="542"/>
    </row>
    <row r="108" spans="1:12" ht="12" customHeight="1">
      <c r="A108" s="530">
        <v>4000</v>
      </c>
      <c r="B108" s="541">
        <v>81110000</v>
      </c>
      <c r="C108" s="531" t="s">
        <v>951</v>
      </c>
      <c r="D108" s="531" t="s">
        <v>923</v>
      </c>
      <c r="E108" s="531" t="s">
        <v>951</v>
      </c>
      <c r="F108" s="532" t="s">
        <v>950</v>
      </c>
      <c r="G108" s="531" t="s">
        <v>920</v>
      </c>
      <c r="H108" s="530">
        <v>1</v>
      </c>
      <c r="I108" s="529">
        <v>43</v>
      </c>
      <c r="J108" s="529">
        <v>35.69</v>
      </c>
      <c r="K108" s="528">
        <v>0.17</v>
      </c>
      <c r="L108" s="531" t="s">
        <v>949</v>
      </c>
    </row>
    <row r="109" spans="1:12" ht="36" customHeight="1">
      <c r="A109" s="530">
        <v>4001</v>
      </c>
      <c r="B109" s="541">
        <v>81110000</v>
      </c>
      <c r="C109" s="531" t="s">
        <v>948</v>
      </c>
      <c r="D109" s="531" t="s">
        <v>923</v>
      </c>
      <c r="E109" s="531" t="s">
        <v>948</v>
      </c>
      <c r="F109" s="532" t="s">
        <v>947</v>
      </c>
      <c r="G109" s="531" t="s">
        <v>920</v>
      </c>
      <c r="H109" s="530">
        <v>1</v>
      </c>
      <c r="I109" s="529">
        <v>11</v>
      </c>
      <c r="J109" s="529">
        <v>9.1300000000000008</v>
      </c>
      <c r="K109" s="528">
        <v>0.17</v>
      </c>
      <c r="L109" s="531" t="s">
        <v>946</v>
      </c>
    </row>
    <row r="110" spans="1:12" ht="12" customHeight="1">
      <c r="A110" s="530">
        <v>4002</v>
      </c>
      <c r="B110" s="541">
        <v>81110000</v>
      </c>
      <c r="C110" s="531" t="s">
        <v>945</v>
      </c>
      <c r="D110" s="531" t="s">
        <v>923</v>
      </c>
      <c r="E110" s="531" t="s">
        <v>945</v>
      </c>
      <c r="F110" s="532" t="s">
        <v>944</v>
      </c>
      <c r="G110" s="531" t="s">
        <v>920</v>
      </c>
      <c r="H110" s="530">
        <v>1</v>
      </c>
      <c r="I110" s="529">
        <v>26</v>
      </c>
      <c r="J110" s="529">
        <v>21.58</v>
      </c>
      <c r="K110" s="528">
        <v>0.17</v>
      </c>
      <c r="L110" s="531" t="s">
        <v>943</v>
      </c>
    </row>
    <row r="111" spans="1:12" ht="48" customHeight="1">
      <c r="A111" s="540" t="s">
        <v>942</v>
      </c>
      <c r="B111" s="539" t="s">
        <v>941</v>
      </c>
      <c r="C111" s="537" t="s">
        <v>940</v>
      </c>
      <c r="D111" s="535" t="s">
        <v>939</v>
      </c>
      <c r="E111" s="537" t="s">
        <v>938</v>
      </c>
      <c r="F111" s="538" t="s">
        <v>937</v>
      </c>
      <c r="G111" s="537" t="s">
        <v>936</v>
      </c>
      <c r="H111" s="535" t="s">
        <v>935</v>
      </c>
      <c r="I111" s="537" t="s">
        <v>934</v>
      </c>
      <c r="J111" s="536" t="s">
        <v>933</v>
      </c>
      <c r="K111" s="535" t="s">
        <v>932</v>
      </c>
      <c r="L111" s="535" t="s">
        <v>931</v>
      </c>
    </row>
    <row r="112" spans="1:12" ht="12" customHeight="1">
      <c r="A112" s="530">
        <v>4003</v>
      </c>
      <c r="B112" s="530">
        <v>81110000</v>
      </c>
      <c r="C112" s="531" t="s">
        <v>930</v>
      </c>
      <c r="D112" s="531" t="s">
        <v>923</v>
      </c>
      <c r="E112" s="531" t="s">
        <v>930</v>
      </c>
      <c r="F112" s="532" t="s">
        <v>929</v>
      </c>
      <c r="G112" s="531" t="s">
        <v>920</v>
      </c>
      <c r="H112" s="530">
        <v>1</v>
      </c>
      <c r="I112" s="529">
        <v>11</v>
      </c>
      <c r="J112" s="529">
        <v>9.1300000000000008</v>
      </c>
      <c r="K112" s="528">
        <v>0.17</v>
      </c>
      <c r="L112" s="534" t="s">
        <v>928</v>
      </c>
    </row>
    <row r="113" spans="1:12" ht="24" customHeight="1">
      <c r="A113" s="531" t="s">
        <v>927</v>
      </c>
      <c r="B113" s="530">
        <v>81110000</v>
      </c>
      <c r="C113" s="531" t="s">
        <v>926</v>
      </c>
      <c r="D113" s="531" t="s">
        <v>923</v>
      </c>
      <c r="E113" s="531" t="s">
        <v>926</v>
      </c>
      <c r="F113" s="532" t="s">
        <v>925</v>
      </c>
      <c r="G113" s="531" t="s">
        <v>920</v>
      </c>
      <c r="H113" s="530">
        <v>1</v>
      </c>
      <c r="I113" s="529">
        <v>49</v>
      </c>
      <c r="J113" s="529">
        <v>40.67</v>
      </c>
      <c r="K113" s="528">
        <v>0.17</v>
      </c>
      <c r="L113" s="533" t="s">
        <v>924</v>
      </c>
    </row>
    <row r="114" spans="1:12" ht="24" customHeight="1">
      <c r="A114" s="530">
        <v>4005</v>
      </c>
      <c r="B114" s="530">
        <v>81110000</v>
      </c>
      <c r="C114" s="531" t="s">
        <v>922</v>
      </c>
      <c r="D114" s="531" t="s">
        <v>923</v>
      </c>
      <c r="E114" s="531" t="s">
        <v>922</v>
      </c>
      <c r="F114" s="532" t="s">
        <v>921</v>
      </c>
      <c r="G114" s="531" t="s">
        <v>920</v>
      </c>
      <c r="H114" s="530">
        <v>1</v>
      </c>
      <c r="I114" s="529">
        <v>79</v>
      </c>
      <c r="J114" s="529">
        <v>65.569999999999993</v>
      </c>
      <c r="K114" s="528">
        <v>0.17</v>
      </c>
      <c r="L114" s="527" t="s">
        <v>919</v>
      </c>
    </row>
  </sheetData>
  <mergeCells count="9">
    <mergeCell ref="A26:L26"/>
    <mergeCell ref="A28:L28"/>
    <mergeCell ref="A93:L93"/>
    <mergeCell ref="A107:L107"/>
    <mergeCell ref="A6:L6"/>
    <mergeCell ref="A8:L8"/>
    <mergeCell ref="A17:L17"/>
    <mergeCell ref="A20:L20"/>
    <mergeCell ref="A24:L24"/>
  </mergeCells>
  <pageMargins left="0.25" right="0.25" top="1.25" bottom="0.75" header="0.3" footer="0.3"/>
  <pageSetup paperSize="5" scale="81" fitToHeight="100" orientation="landscape" r:id="rId1"/>
  <headerFooter>
    <oddHeader>&amp;LPC Goods - Desktops (HP)
1-13-70-01A
NWN Corporation
Index Date:  February 2016&amp;RSupplement 12
Attachment A
Contract Pricing (Rev 9/15/2016)</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6"/>
  <sheetViews>
    <sheetView workbookViewId="0">
      <selection activeCell="L96" sqref="A1:L96"/>
    </sheetView>
  </sheetViews>
  <sheetFormatPr defaultRowHeight="15"/>
  <cols>
    <col min="1" max="1" width="12.5703125" customWidth="1"/>
    <col min="2" max="2" width="13.85546875" customWidth="1"/>
    <col min="3" max="4" width="14.5703125" customWidth="1"/>
    <col min="5" max="5" width="15.7109375" customWidth="1"/>
    <col min="6" max="6" width="67" bestFit="1" customWidth="1"/>
    <col min="7" max="7" width="8.7109375" bestFit="1" customWidth="1"/>
    <col min="8" max="8" width="15.42578125" customWidth="1"/>
    <col min="9" max="9" width="12.28515625" customWidth="1"/>
    <col min="10" max="10" width="13.85546875" customWidth="1"/>
    <col min="11" max="11" width="12.85546875" customWidth="1"/>
    <col min="12" max="12" width="46.42578125" bestFit="1" customWidth="1"/>
  </cols>
  <sheetData>
    <row r="1" spans="1:12" ht="63.75">
      <c r="A1" s="267" t="s">
        <v>665</v>
      </c>
      <c r="B1" s="267" t="s">
        <v>365</v>
      </c>
      <c r="C1" s="267" t="s">
        <v>1</v>
      </c>
      <c r="D1" s="267" t="s">
        <v>2</v>
      </c>
      <c r="E1" s="267" t="s">
        <v>3</v>
      </c>
      <c r="F1" s="267" t="s">
        <v>4</v>
      </c>
      <c r="G1" s="268" t="s">
        <v>5</v>
      </c>
      <c r="H1" s="267" t="s">
        <v>666</v>
      </c>
      <c r="I1" s="269" t="s">
        <v>7</v>
      </c>
      <c r="J1" s="269" t="s">
        <v>8</v>
      </c>
      <c r="K1" s="270" t="s">
        <v>9</v>
      </c>
      <c r="L1" s="267" t="s">
        <v>368</v>
      </c>
    </row>
    <row r="2" spans="1:12">
      <c r="A2" s="271"/>
      <c r="B2" s="272"/>
      <c r="C2" s="272"/>
      <c r="D2" s="272"/>
      <c r="E2" s="272"/>
      <c r="F2" s="273" t="s">
        <v>369</v>
      </c>
      <c r="G2" s="274"/>
      <c r="H2" s="272"/>
      <c r="I2" s="272"/>
      <c r="J2" s="272"/>
      <c r="K2" s="272"/>
      <c r="L2" s="275"/>
    </row>
    <row r="3" spans="1:12" ht="89.25">
      <c r="A3" s="276">
        <v>101</v>
      </c>
      <c r="B3" s="277">
        <v>43211500</v>
      </c>
      <c r="C3" s="277" t="s">
        <v>667</v>
      </c>
      <c r="D3" s="277" t="s">
        <v>668</v>
      </c>
      <c r="E3" s="277" t="s">
        <v>667</v>
      </c>
      <c r="F3" s="278" t="s">
        <v>669</v>
      </c>
      <c r="G3" s="279" t="s">
        <v>34</v>
      </c>
      <c r="H3" s="277"/>
      <c r="I3" s="280">
        <v>1325</v>
      </c>
      <c r="J3" s="280">
        <v>689</v>
      </c>
      <c r="K3" s="281">
        <v>0.48</v>
      </c>
      <c r="L3" s="277" t="s">
        <v>670</v>
      </c>
    </row>
    <row r="4" spans="1:12">
      <c r="A4" s="282"/>
      <c r="B4" s="272"/>
      <c r="C4" s="272"/>
      <c r="D4" s="272"/>
      <c r="E4" s="283"/>
      <c r="F4" s="284" t="s">
        <v>376</v>
      </c>
      <c r="G4" s="285"/>
      <c r="H4" s="283"/>
      <c r="I4" s="283"/>
      <c r="J4" s="283"/>
      <c r="K4" s="283"/>
      <c r="L4" s="286"/>
    </row>
    <row r="5" spans="1:12" ht="114.75">
      <c r="A5" s="287">
        <v>202</v>
      </c>
      <c r="B5" s="277">
        <v>43211500</v>
      </c>
      <c r="C5" s="277" t="s">
        <v>671</v>
      </c>
      <c r="D5" s="277" t="s">
        <v>668</v>
      </c>
      <c r="E5" s="277" t="s">
        <v>671</v>
      </c>
      <c r="F5" s="278" t="s">
        <v>672</v>
      </c>
      <c r="G5" s="279" t="s">
        <v>34</v>
      </c>
      <c r="H5" s="288">
        <v>1</v>
      </c>
      <c r="I5" s="289">
        <v>1395</v>
      </c>
      <c r="J5" s="289">
        <v>725.4</v>
      </c>
      <c r="K5" s="290">
        <v>0.48</v>
      </c>
      <c r="L5" s="277" t="s">
        <v>673</v>
      </c>
    </row>
    <row r="6" spans="1:12" ht="114.75">
      <c r="A6" s="287">
        <v>203</v>
      </c>
      <c r="B6" s="277">
        <v>43211500</v>
      </c>
      <c r="C6" s="277" t="s">
        <v>674</v>
      </c>
      <c r="D6" s="277" t="s">
        <v>668</v>
      </c>
      <c r="E6" s="277" t="s">
        <v>674</v>
      </c>
      <c r="F6" s="291" t="s">
        <v>675</v>
      </c>
      <c r="G6" s="279" t="s">
        <v>34</v>
      </c>
      <c r="H6" s="288">
        <v>1</v>
      </c>
      <c r="I6" s="289">
        <v>1715</v>
      </c>
      <c r="J6" s="289">
        <v>891.8</v>
      </c>
      <c r="K6" s="290">
        <v>0.48</v>
      </c>
      <c r="L6" s="277" t="s">
        <v>673</v>
      </c>
    </row>
    <row r="7" spans="1:12" ht="102">
      <c r="A7" s="292">
        <v>204</v>
      </c>
      <c r="B7" s="277">
        <v>43211500</v>
      </c>
      <c r="C7" s="277" t="s">
        <v>676</v>
      </c>
      <c r="D7" s="277" t="s">
        <v>668</v>
      </c>
      <c r="E7" s="277" t="s">
        <v>676</v>
      </c>
      <c r="F7" s="293" t="s">
        <v>677</v>
      </c>
      <c r="G7" s="294" t="s">
        <v>34</v>
      </c>
      <c r="H7" s="295">
        <v>1</v>
      </c>
      <c r="I7" s="296">
        <v>1850</v>
      </c>
      <c r="J7" s="294">
        <v>962</v>
      </c>
      <c r="K7" s="290">
        <v>0.48</v>
      </c>
      <c r="L7" s="290" t="s">
        <v>673</v>
      </c>
    </row>
    <row r="8" spans="1:12" ht="114.75">
      <c r="A8" s="287">
        <v>205</v>
      </c>
      <c r="B8" s="277">
        <v>43211500</v>
      </c>
      <c r="C8" s="277" t="s">
        <v>678</v>
      </c>
      <c r="D8" s="277" t="s">
        <v>668</v>
      </c>
      <c r="E8" s="277" t="s">
        <v>678</v>
      </c>
      <c r="F8" s="297" t="s">
        <v>679</v>
      </c>
      <c r="G8" s="294" t="s">
        <v>34</v>
      </c>
      <c r="H8" s="295">
        <v>1</v>
      </c>
      <c r="I8" s="296">
        <v>2250</v>
      </c>
      <c r="J8" s="294">
        <v>1170</v>
      </c>
      <c r="K8" s="290">
        <v>0.48</v>
      </c>
      <c r="L8" s="290" t="s">
        <v>673</v>
      </c>
    </row>
    <row r="9" spans="1:12">
      <c r="A9" s="282"/>
      <c r="B9" s="272"/>
      <c r="C9" s="272"/>
      <c r="D9" s="272"/>
      <c r="E9" s="283"/>
      <c r="F9" s="284" t="s">
        <v>381</v>
      </c>
      <c r="G9" s="285"/>
      <c r="H9" s="283"/>
      <c r="I9" s="283"/>
      <c r="J9" s="283"/>
      <c r="K9" s="283"/>
      <c r="L9" s="286"/>
    </row>
    <row r="10" spans="1:12" ht="102">
      <c r="A10" s="292" t="s">
        <v>680</v>
      </c>
      <c r="B10" s="298">
        <v>43211500</v>
      </c>
      <c r="C10" s="299" t="s">
        <v>681</v>
      </c>
      <c r="D10" s="298" t="s">
        <v>668</v>
      </c>
      <c r="E10" s="299" t="s">
        <v>681</v>
      </c>
      <c r="F10" s="300" t="s">
        <v>682</v>
      </c>
      <c r="G10" s="301" t="s">
        <v>34</v>
      </c>
      <c r="H10" s="302">
        <v>1</v>
      </c>
      <c r="I10" s="303">
        <v>3595</v>
      </c>
      <c r="J10" s="304">
        <f>+I10*(1-K10)</f>
        <v>1869.4</v>
      </c>
      <c r="K10" s="305">
        <v>0.48</v>
      </c>
      <c r="L10" s="306" t="s">
        <v>683</v>
      </c>
    </row>
    <row r="11" spans="1:12" ht="114.75">
      <c r="A11" s="292">
        <v>302</v>
      </c>
      <c r="B11" s="277">
        <v>43211500</v>
      </c>
      <c r="C11" s="307" t="s">
        <v>684</v>
      </c>
      <c r="D11" s="277" t="s">
        <v>668</v>
      </c>
      <c r="E11" s="307" t="s">
        <v>684</v>
      </c>
      <c r="F11" s="278" t="s">
        <v>685</v>
      </c>
      <c r="G11" s="294" t="s">
        <v>34</v>
      </c>
      <c r="H11" s="295">
        <v>1</v>
      </c>
      <c r="I11" s="296">
        <v>1698</v>
      </c>
      <c r="J11" s="294">
        <v>882.96</v>
      </c>
      <c r="K11" s="290">
        <v>0.48</v>
      </c>
      <c r="L11" s="277" t="s">
        <v>686</v>
      </c>
    </row>
    <row r="12" spans="1:12" ht="114.75">
      <c r="A12" s="292">
        <v>302</v>
      </c>
      <c r="B12" s="277">
        <v>43211500</v>
      </c>
      <c r="C12" s="307" t="s">
        <v>684</v>
      </c>
      <c r="D12" s="277" t="s">
        <v>668</v>
      </c>
      <c r="E12" s="307" t="s">
        <v>684</v>
      </c>
      <c r="F12" s="278" t="s">
        <v>685</v>
      </c>
      <c r="G12" s="294" t="s">
        <v>34</v>
      </c>
      <c r="H12" s="295">
        <v>1</v>
      </c>
      <c r="I12" s="296">
        <v>1698</v>
      </c>
      <c r="J12" s="294">
        <v>882.96</v>
      </c>
      <c r="K12" s="290">
        <v>0.48</v>
      </c>
      <c r="L12" s="277" t="s">
        <v>686</v>
      </c>
    </row>
    <row r="13" spans="1:12" ht="127.5">
      <c r="A13" s="292">
        <v>303</v>
      </c>
      <c r="B13" s="277">
        <v>43211500</v>
      </c>
      <c r="C13" s="307" t="s">
        <v>687</v>
      </c>
      <c r="D13" s="277" t="s">
        <v>668</v>
      </c>
      <c r="E13" s="307" t="s">
        <v>687</v>
      </c>
      <c r="F13" s="278" t="s">
        <v>688</v>
      </c>
      <c r="G13" s="294" t="s">
        <v>34</v>
      </c>
      <c r="H13" s="295">
        <v>1</v>
      </c>
      <c r="I13" s="296">
        <v>2475</v>
      </c>
      <c r="J13" s="294">
        <v>1287</v>
      </c>
      <c r="K13" s="290">
        <v>0.48</v>
      </c>
      <c r="L13" s="277" t="s">
        <v>683</v>
      </c>
    </row>
    <row r="14" spans="1:12">
      <c r="A14" s="282"/>
      <c r="B14" s="308"/>
      <c r="C14" s="308"/>
      <c r="D14" s="308"/>
      <c r="E14" s="308"/>
      <c r="F14" s="309" t="s">
        <v>689</v>
      </c>
      <c r="G14" s="310"/>
      <c r="H14" s="308"/>
      <c r="I14" s="308"/>
      <c r="J14" s="308"/>
      <c r="K14" s="308"/>
      <c r="L14" s="311"/>
    </row>
    <row r="15" spans="1:12" ht="140.25">
      <c r="A15" s="287">
        <v>401</v>
      </c>
      <c r="B15" s="277">
        <v>43211500</v>
      </c>
      <c r="C15" s="277" t="s">
        <v>690</v>
      </c>
      <c r="D15" s="277" t="s">
        <v>668</v>
      </c>
      <c r="E15" s="277" t="s">
        <v>690</v>
      </c>
      <c r="F15" s="312" t="s">
        <v>691</v>
      </c>
      <c r="G15" s="294" t="s">
        <v>34</v>
      </c>
      <c r="H15" s="295">
        <v>1</v>
      </c>
      <c r="I15" s="296">
        <v>2985</v>
      </c>
      <c r="J15" s="294">
        <f>+I15*(1-K15)</f>
        <v>1552.2</v>
      </c>
      <c r="K15" s="290">
        <v>0.48</v>
      </c>
      <c r="L15" s="277" t="s">
        <v>692</v>
      </c>
    </row>
    <row r="16" spans="1:12" ht="114.75">
      <c r="A16" s="287">
        <v>402</v>
      </c>
      <c r="B16" s="277">
        <v>43211500</v>
      </c>
      <c r="C16" s="277" t="s">
        <v>693</v>
      </c>
      <c r="D16" s="277" t="s">
        <v>668</v>
      </c>
      <c r="E16" s="277" t="s">
        <v>693</v>
      </c>
      <c r="F16" s="312" t="s">
        <v>694</v>
      </c>
      <c r="G16" s="294" t="s">
        <v>695</v>
      </c>
      <c r="H16" s="295">
        <v>1</v>
      </c>
      <c r="I16" s="296">
        <v>3075</v>
      </c>
      <c r="J16" s="294">
        <v>1599</v>
      </c>
      <c r="K16" s="290">
        <v>0.48</v>
      </c>
      <c r="L16" s="277" t="s">
        <v>696</v>
      </c>
    </row>
    <row r="17" spans="1:12" ht="114.75">
      <c r="A17" s="287">
        <v>403</v>
      </c>
      <c r="B17" s="277">
        <v>43211500</v>
      </c>
      <c r="C17" s="277" t="s">
        <v>697</v>
      </c>
      <c r="D17" s="277" t="s">
        <v>668</v>
      </c>
      <c r="E17" s="277" t="s">
        <v>697</v>
      </c>
      <c r="F17" s="291" t="s">
        <v>698</v>
      </c>
      <c r="G17" s="294" t="s">
        <v>34</v>
      </c>
      <c r="H17" s="295">
        <v>1</v>
      </c>
      <c r="I17" s="296">
        <v>3727</v>
      </c>
      <c r="J17" s="294">
        <f>+I17*(1-K17)</f>
        <v>1938.04</v>
      </c>
      <c r="K17" s="290">
        <v>0.48</v>
      </c>
      <c r="L17" s="277" t="s">
        <v>696</v>
      </c>
    </row>
    <row r="18" spans="1:12">
      <c r="A18" s="313" t="s">
        <v>699</v>
      </c>
      <c r="B18" s="314"/>
      <c r="C18" s="314"/>
      <c r="D18" s="314"/>
      <c r="E18" s="314"/>
      <c r="F18" s="314"/>
      <c r="G18" s="314"/>
      <c r="H18" s="314"/>
      <c r="I18" s="314"/>
      <c r="J18" s="314"/>
      <c r="K18" s="314"/>
      <c r="L18" s="315"/>
    </row>
    <row r="19" spans="1:12" ht="25.5">
      <c r="A19" s="316">
        <v>1006</v>
      </c>
      <c r="B19" s="317" t="s">
        <v>700</v>
      </c>
      <c r="C19" s="318" t="s">
        <v>701</v>
      </c>
      <c r="D19" s="317" t="s">
        <v>668</v>
      </c>
      <c r="E19" s="319" t="s">
        <v>701</v>
      </c>
      <c r="F19" s="320" t="s">
        <v>702</v>
      </c>
      <c r="G19" s="321" t="s">
        <v>34</v>
      </c>
      <c r="H19" s="317">
        <v>1</v>
      </c>
      <c r="I19" s="322">
        <v>171</v>
      </c>
      <c r="J19" s="322">
        <v>111.15</v>
      </c>
      <c r="K19" s="323">
        <v>0.35</v>
      </c>
      <c r="L19" s="324" t="s">
        <v>703</v>
      </c>
    </row>
    <row r="20" spans="1:12" ht="25.5">
      <c r="A20" s="316">
        <v>1007</v>
      </c>
      <c r="B20" s="317" t="s">
        <v>700</v>
      </c>
      <c r="C20" s="317" t="s">
        <v>704</v>
      </c>
      <c r="D20" s="317" t="s">
        <v>668</v>
      </c>
      <c r="E20" s="325" t="s">
        <v>704</v>
      </c>
      <c r="F20" s="320" t="s">
        <v>705</v>
      </c>
      <c r="G20" s="321" t="s">
        <v>34</v>
      </c>
      <c r="H20" s="317">
        <v>1</v>
      </c>
      <c r="I20" s="322">
        <v>146</v>
      </c>
      <c r="J20" s="322">
        <f t="shared" ref="J20:J25" si="0">+I20*(1-K20)</f>
        <v>94.9</v>
      </c>
      <c r="K20" s="323">
        <v>0.35</v>
      </c>
      <c r="L20" s="324" t="s">
        <v>703</v>
      </c>
    </row>
    <row r="21" spans="1:12" ht="25.5">
      <c r="A21" s="326">
        <v>1014</v>
      </c>
      <c r="B21" s="327" t="s">
        <v>700</v>
      </c>
      <c r="C21" s="328" t="s">
        <v>706</v>
      </c>
      <c r="D21" s="327" t="s">
        <v>668</v>
      </c>
      <c r="E21" s="329" t="s">
        <v>706</v>
      </c>
      <c r="F21" s="330" t="s">
        <v>707</v>
      </c>
      <c r="G21" s="331" t="s">
        <v>34</v>
      </c>
      <c r="H21" s="327">
        <v>1</v>
      </c>
      <c r="I21" s="332">
        <v>220</v>
      </c>
      <c r="J21" s="332">
        <f t="shared" si="0"/>
        <v>143</v>
      </c>
      <c r="K21" s="333">
        <v>0.35</v>
      </c>
      <c r="L21" s="334" t="s">
        <v>703</v>
      </c>
    </row>
    <row r="22" spans="1:12" ht="38.25">
      <c r="A22" s="335" t="s">
        <v>708</v>
      </c>
      <c r="B22" s="336" t="s">
        <v>700</v>
      </c>
      <c r="C22" s="336" t="s">
        <v>709</v>
      </c>
      <c r="D22" s="336" t="s">
        <v>668</v>
      </c>
      <c r="E22" s="337" t="s">
        <v>709</v>
      </c>
      <c r="F22" s="338" t="s">
        <v>710</v>
      </c>
      <c r="G22" s="339" t="s">
        <v>34</v>
      </c>
      <c r="H22" s="336">
        <v>1</v>
      </c>
      <c r="I22" s="289">
        <v>39</v>
      </c>
      <c r="J22" s="289">
        <f t="shared" si="0"/>
        <v>25.35</v>
      </c>
      <c r="K22" s="340">
        <v>0.35</v>
      </c>
      <c r="L22" s="341" t="s">
        <v>711</v>
      </c>
    </row>
    <row r="23" spans="1:12" ht="38.25">
      <c r="A23" s="342">
        <v>1056</v>
      </c>
      <c r="B23" s="343" t="s">
        <v>700</v>
      </c>
      <c r="C23" s="343" t="s">
        <v>712</v>
      </c>
      <c r="D23" s="343" t="s">
        <v>713</v>
      </c>
      <c r="E23" s="344" t="s">
        <v>712</v>
      </c>
      <c r="F23" s="345" t="s">
        <v>714</v>
      </c>
      <c r="G23" s="346" t="s">
        <v>34</v>
      </c>
      <c r="H23" s="343">
        <v>1</v>
      </c>
      <c r="I23" s="347">
        <v>25</v>
      </c>
      <c r="J23" s="347">
        <f t="shared" si="0"/>
        <v>16.25</v>
      </c>
      <c r="K23" s="348">
        <v>0.35</v>
      </c>
      <c r="L23" s="345" t="s">
        <v>715</v>
      </c>
    </row>
    <row r="24" spans="1:12" ht="25.5">
      <c r="A24" s="349">
        <v>1058</v>
      </c>
      <c r="B24" s="350" t="s">
        <v>700</v>
      </c>
      <c r="C24" s="350" t="s">
        <v>716</v>
      </c>
      <c r="D24" s="350" t="s">
        <v>713</v>
      </c>
      <c r="E24" s="351" t="s">
        <v>716</v>
      </c>
      <c r="F24" s="352" t="s">
        <v>717</v>
      </c>
      <c r="G24" s="353" t="s">
        <v>34</v>
      </c>
      <c r="H24" s="350">
        <v>1</v>
      </c>
      <c r="I24" s="354">
        <v>60</v>
      </c>
      <c r="J24" s="354">
        <f t="shared" si="0"/>
        <v>39</v>
      </c>
      <c r="K24" s="305">
        <v>0.35</v>
      </c>
      <c r="L24" s="352" t="s">
        <v>718</v>
      </c>
    </row>
    <row r="25" spans="1:12" ht="25.5">
      <c r="A25" s="349">
        <v>1059</v>
      </c>
      <c r="B25" s="350" t="s">
        <v>700</v>
      </c>
      <c r="C25" s="350" t="s">
        <v>719</v>
      </c>
      <c r="D25" s="350" t="s">
        <v>713</v>
      </c>
      <c r="E25" s="351" t="s">
        <v>719</v>
      </c>
      <c r="F25" s="355" t="s">
        <v>720</v>
      </c>
      <c r="G25" s="353" t="s">
        <v>34</v>
      </c>
      <c r="H25" s="350">
        <v>1</v>
      </c>
      <c r="I25" s="354">
        <v>30</v>
      </c>
      <c r="J25" s="354">
        <f t="shared" si="0"/>
        <v>19.5</v>
      </c>
      <c r="K25" s="305">
        <v>0.35</v>
      </c>
      <c r="L25" s="352" t="s">
        <v>718</v>
      </c>
    </row>
    <row r="26" spans="1:12">
      <c r="A26" s="349" t="s">
        <v>721</v>
      </c>
      <c r="B26" s="350" t="s">
        <v>700</v>
      </c>
      <c r="C26" s="350" t="s">
        <v>722</v>
      </c>
      <c r="D26" s="350" t="s">
        <v>668</v>
      </c>
      <c r="E26" s="351" t="s">
        <v>722</v>
      </c>
      <c r="F26" s="356" t="s">
        <v>723</v>
      </c>
      <c r="G26" s="353" t="s">
        <v>34</v>
      </c>
      <c r="H26" s="350">
        <v>1</v>
      </c>
      <c r="I26" s="357">
        <v>35</v>
      </c>
      <c r="J26" s="357">
        <v>22.75</v>
      </c>
      <c r="K26" s="358">
        <v>0.35</v>
      </c>
      <c r="L26" s="355" t="s">
        <v>718</v>
      </c>
    </row>
    <row r="27" spans="1:12">
      <c r="A27" s="359">
        <v>1062</v>
      </c>
      <c r="B27" s="360" t="s">
        <v>700</v>
      </c>
      <c r="C27" s="360" t="s">
        <v>724</v>
      </c>
      <c r="D27" s="360" t="s">
        <v>668</v>
      </c>
      <c r="E27" s="361" t="s">
        <v>724</v>
      </c>
      <c r="F27" s="362" t="s">
        <v>725</v>
      </c>
      <c r="G27" s="363" t="s">
        <v>34</v>
      </c>
      <c r="H27" s="350">
        <v>1</v>
      </c>
      <c r="I27" s="364">
        <v>40</v>
      </c>
      <c r="J27" s="364">
        <v>26</v>
      </c>
      <c r="K27" s="365">
        <v>0.35</v>
      </c>
      <c r="L27" s="366" t="s">
        <v>718</v>
      </c>
    </row>
    <row r="28" spans="1:12" ht="38.25">
      <c r="A28" s="335">
        <v>1083</v>
      </c>
      <c r="B28" s="288" t="s">
        <v>700</v>
      </c>
      <c r="C28" s="367" t="s">
        <v>726</v>
      </c>
      <c r="D28" s="288" t="s">
        <v>668</v>
      </c>
      <c r="E28" s="367" t="s">
        <v>726</v>
      </c>
      <c r="F28" s="368" t="s">
        <v>727</v>
      </c>
      <c r="G28" s="294" t="s">
        <v>34</v>
      </c>
      <c r="H28" s="295">
        <v>1</v>
      </c>
      <c r="I28" s="289">
        <v>41</v>
      </c>
      <c r="J28" s="289">
        <f t="shared" ref="J28:J79" si="1">+I28*(1-K28)</f>
        <v>26.650000000000002</v>
      </c>
      <c r="K28" s="290">
        <v>0.35</v>
      </c>
      <c r="L28" s="369" t="s">
        <v>711</v>
      </c>
    </row>
    <row r="29" spans="1:12" ht="25.5">
      <c r="A29" s="335">
        <v>1084</v>
      </c>
      <c r="B29" s="288" t="s">
        <v>700</v>
      </c>
      <c r="C29" s="367" t="s">
        <v>728</v>
      </c>
      <c r="D29" s="288" t="s">
        <v>668</v>
      </c>
      <c r="E29" s="367" t="s">
        <v>728</v>
      </c>
      <c r="F29" s="278" t="s">
        <v>729</v>
      </c>
      <c r="G29" s="294" t="s">
        <v>34</v>
      </c>
      <c r="H29" s="295">
        <v>1</v>
      </c>
      <c r="I29" s="370">
        <v>123</v>
      </c>
      <c r="J29" s="370">
        <f t="shared" si="1"/>
        <v>79.95</v>
      </c>
      <c r="K29" s="371">
        <v>0.35</v>
      </c>
      <c r="L29" s="372" t="s">
        <v>730</v>
      </c>
    </row>
    <row r="30" spans="1:12" ht="25.5">
      <c r="A30" s="335">
        <v>1085</v>
      </c>
      <c r="B30" s="288" t="s">
        <v>700</v>
      </c>
      <c r="C30" s="367" t="s">
        <v>731</v>
      </c>
      <c r="D30" s="288" t="s">
        <v>668</v>
      </c>
      <c r="E30" s="367" t="s">
        <v>731</v>
      </c>
      <c r="F30" s="278" t="s">
        <v>732</v>
      </c>
      <c r="G30" s="294" t="s">
        <v>34</v>
      </c>
      <c r="H30" s="295">
        <v>1</v>
      </c>
      <c r="I30" s="370">
        <v>515</v>
      </c>
      <c r="J30" s="370">
        <f t="shared" si="1"/>
        <v>334.75</v>
      </c>
      <c r="K30" s="371">
        <v>0.35</v>
      </c>
      <c r="L30" s="372" t="s">
        <v>730</v>
      </c>
    </row>
    <row r="31" spans="1:12" ht="25.5">
      <c r="A31" s="335">
        <v>1086</v>
      </c>
      <c r="B31" s="288" t="s">
        <v>700</v>
      </c>
      <c r="C31" s="367" t="s">
        <v>733</v>
      </c>
      <c r="D31" s="288" t="s">
        <v>668</v>
      </c>
      <c r="E31" s="367" t="s">
        <v>733</v>
      </c>
      <c r="F31" s="278" t="s">
        <v>734</v>
      </c>
      <c r="G31" s="294" t="s">
        <v>34</v>
      </c>
      <c r="H31" s="295">
        <v>1</v>
      </c>
      <c r="I31" s="370">
        <v>250</v>
      </c>
      <c r="J31" s="370">
        <f t="shared" si="1"/>
        <v>162.5</v>
      </c>
      <c r="K31" s="371">
        <v>0.35</v>
      </c>
      <c r="L31" s="372" t="s">
        <v>730</v>
      </c>
    </row>
    <row r="32" spans="1:12" ht="25.5">
      <c r="A32" s="335">
        <v>1087</v>
      </c>
      <c r="B32" s="288" t="s">
        <v>700</v>
      </c>
      <c r="C32" s="367" t="s">
        <v>735</v>
      </c>
      <c r="D32" s="288" t="s">
        <v>668</v>
      </c>
      <c r="E32" s="367" t="s">
        <v>735</v>
      </c>
      <c r="F32" s="278" t="s">
        <v>736</v>
      </c>
      <c r="G32" s="294" t="s">
        <v>34</v>
      </c>
      <c r="H32" s="295">
        <v>1</v>
      </c>
      <c r="I32" s="370">
        <v>485</v>
      </c>
      <c r="J32" s="370">
        <f t="shared" si="1"/>
        <v>315.25</v>
      </c>
      <c r="K32" s="371">
        <v>0.35</v>
      </c>
      <c r="L32" s="372" t="s">
        <v>730</v>
      </c>
    </row>
    <row r="33" spans="1:12" ht="25.5">
      <c r="A33" s="335">
        <v>1088</v>
      </c>
      <c r="B33" s="288" t="s">
        <v>700</v>
      </c>
      <c r="C33" s="367" t="s">
        <v>737</v>
      </c>
      <c r="D33" s="288" t="s">
        <v>668</v>
      </c>
      <c r="E33" s="367" t="s">
        <v>737</v>
      </c>
      <c r="F33" s="278" t="s">
        <v>738</v>
      </c>
      <c r="G33" s="294" t="s">
        <v>34</v>
      </c>
      <c r="H33" s="295">
        <v>1</v>
      </c>
      <c r="I33" s="370">
        <v>510</v>
      </c>
      <c r="J33" s="370">
        <f t="shared" si="1"/>
        <v>331.5</v>
      </c>
      <c r="K33" s="371">
        <v>0.35</v>
      </c>
      <c r="L33" s="372" t="s">
        <v>730</v>
      </c>
    </row>
    <row r="34" spans="1:12" ht="25.5">
      <c r="A34" s="335">
        <v>1089</v>
      </c>
      <c r="B34" s="288" t="s">
        <v>700</v>
      </c>
      <c r="C34" s="367" t="s">
        <v>739</v>
      </c>
      <c r="D34" s="288" t="s">
        <v>668</v>
      </c>
      <c r="E34" s="367" t="s">
        <v>739</v>
      </c>
      <c r="F34" s="278" t="s">
        <v>740</v>
      </c>
      <c r="G34" s="294" t="s">
        <v>34</v>
      </c>
      <c r="H34" s="295">
        <v>1</v>
      </c>
      <c r="I34" s="370">
        <v>20</v>
      </c>
      <c r="J34" s="370">
        <f t="shared" si="1"/>
        <v>13</v>
      </c>
      <c r="K34" s="371">
        <v>0.35</v>
      </c>
      <c r="L34" s="372" t="s">
        <v>730</v>
      </c>
    </row>
    <row r="35" spans="1:12" ht="25.5">
      <c r="A35" s="335">
        <v>1090</v>
      </c>
      <c r="B35" s="288" t="s">
        <v>700</v>
      </c>
      <c r="C35" s="367" t="s">
        <v>741</v>
      </c>
      <c r="D35" s="288" t="s">
        <v>668</v>
      </c>
      <c r="E35" s="367" t="s">
        <v>741</v>
      </c>
      <c r="F35" s="278" t="s">
        <v>742</v>
      </c>
      <c r="G35" s="294" t="s">
        <v>34</v>
      </c>
      <c r="H35" s="295">
        <v>1</v>
      </c>
      <c r="I35" s="370">
        <v>178</v>
      </c>
      <c r="J35" s="370">
        <f t="shared" si="1"/>
        <v>115.7</v>
      </c>
      <c r="K35" s="371">
        <v>0.35</v>
      </c>
      <c r="L35" s="372" t="s">
        <v>730</v>
      </c>
    </row>
    <row r="36" spans="1:12" ht="38.25">
      <c r="A36" s="335">
        <v>1091</v>
      </c>
      <c r="B36" s="288" t="s">
        <v>700</v>
      </c>
      <c r="C36" s="367" t="s">
        <v>743</v>
      </c>
      <c r="D36" s="288" t="s">
        <v>668</v>
      </c>
      <c r="E36" s="367" t="s">
        <v>743</v>
      </c>
      <c r="F36" s="368" t="s">
        <v>744</v>
      </c>
      <c r="G36" s="294" t="s">
        <v>34</v>
      </c>
      <c r="H36" s="295">
        <v>1</v>
      </c>
      <c r="I36" s="289">
        <v>7</v>
      </c>
      <c r="J36" s="289">
        <f t="shared" si="1"/>
        <v>4.55</v>
      </c>
      <c r="K36" s="290">
        <v>0.35</v>
      </c>
      <c r="L36" s="369" t="s">
        <v>745</v>
      </c>
    </row>
    <row r="37" spans="1:12" ht="38.25">
      <c r="A37" s="335">
        <v>1092</v>
      </c>
      <c r="B37" s="288" t="s">
        <v>700</v>
      </c>
      <c r="C37" s="367" t="s">
        <v>746</v>
      </c>
      <c r="D37" s="288" t="s">
        <v>668</v>
      </c>
      <c r="E37" s="367" t="s">
        <v>746</v>
      </c>
      <c r="F37" s="368" t="s">
        <v>740</v>
      </c>
      <c r="G37" s="294" t="s">
        <v>34</v>
      </c>
      <c r="H37" s="295">
        <v>1</v>
      </c>
      <c r="I37" s="289">
        <v>10</v>
      </c>
      <c r="J37" s="289">
        <f t="shared" si="1"/>
        <v>6.5</v>
      </c>
      <c r="K37" s="290">
        <v>0.35</v>
      </c>
      <c r="L37" s="369" t="s">
        <v>745</v>
      </c>
    </row>
    <row r="38" spans="1:12" ht="38.25">
      <c r="A38" s="335">
        <v>1093</v>
      </c>
      <c r="B38" s="288" t="s">
        <v>700</v>
      </c>
      <c r="C38" s="367" t="s">
        <v>747</v>
      </c>
      <c r="D38" s="288" t="s">
        <v>668</v>
      </c>
      <c r="E38" s="367" t="s">
        <v>747</v>
      </c>
      <c r="F38" s="368" t="s">
        <v>748</v>
      </c>
      <c r="G38" s="294" t="s">
        <v>34</v>
      </c>
      <c r="H38" s="295">
        <v>1</v>
      </c>
      <c r="I38" s="289">
        <v>72</v>
      </c>
      <c r="J38" s="289">
        <f t="shared" si="1"/>
        <v>46.800000000000004</v>
      </c>
      <c r="K38" s="290">
        <v>0.35</v>
      </c>
      <c r="L38" s="369" t="s">
        <v>745</v>
      </c>
    </row>
    <row r="39" spans="1:12" ht="38.25">
      <c r="A39" s="335">
        <v>1094</v>
      </c>
      <c r="B39" s="288" t="s">
        <v>700</v>
      </c>
      <c r="C39" s="373" t="s">
        <v>706</v>
      </c>
      <c r="D39" s="288" t="s">
        <v>668</v>
      </c>
      <c r="E39" s="373" t="s">
        <v>706</v>
      </c>
      <c r="F39" s="368" t="s">
        <v>707</v>
      </c>
      <c r="G39" s="294" t="s">
        <v>34</v>
      </c>
      <c r="H39" s="295">
        <v>1</v>
      </c>
      <c r="I39" s="289">
        <v>220</v>
      </c>
      <c r="J39" s="289">
        <f t="shared" si="1"/>
        <v>143</v>
      </c>
      <c r="K39" s="290">
        <v>0.35</v>
      </c>
      <c r="L39" s="369" t="s">
        <v>745</v>
      </c>
    </row>
    <row r="40" spans="1:12" ht="38.25">
      <c r="A40" s="335">
        <v>1095</v>
      </c>
      <c r="B40" s="288" t="s">
        <v>700</v>
      </c>
      <c r="C40" s="373" t="s">
        <v>749</v>
      </c>
      <c r="D40" s="288" t="s">
        <v>668</v>
      </c>
      <c r="E40" s="373" t="s">
        <v>749</v>
      </c>
      <c r="F40" s="368" t="s">
        <v>750</v>
      </c>
      <c r="G40" s="294" t="s">
        <v>34</v>
      </c>
      <c r="H40" s="295">
        <v>1</v>
      </c>
      <c r="I40" s="289">
        <v>174</v>
      </c>
      <c r="J40" s="289">
        <f t="shared" si="1"/>
        <v>113.10000000000001</v>
      </c>
      <c r="K40" s="290">
        <v>0.35</v>
      </c>
      <c r="L40" s="369" t="s">
        <v>745</v>
      </c>
    </row>
    <row r="41" spans="1:12" ht="38.25">
      <c r="A41" s="335">
        <v>1096</v>
      </c>
      <c r="B41" s="288" t="s">
        <v>700</v>
      </c>
      <c r="C41" s="373" t="s">
        <v>751</v>
      </c>
      <c r="D41" s="288" t="s">
        <v>668</v>
      </c>
      <c r="E41" s="373" t="s">
        <v>751</v>
      </c>
      <c r="F41" s="368" t="s">
        <v>734</v>
      </c>
      <c r="G41" s="294" t="s">
        <v>34</v>
      </c>
      <c r="H41" s="295">
        <v>1</v>
      </c>
      <c r="I41" s="289">
        <v>214</v>
      </c>
      <c r="J41" s="289">
        <f t="shared" si="1"/>
        <v>139.1</v>
      </c>
      <c r="K41" s="290">
        <v>0.35</v>
      </c>
      <c r="L41" s="369" t="s">
        <v>745</v>
      </c>
    </row>
    <row r="42" spans="1:12" ht="38.25">
      <c r="A42" s="335">
        <v>1097</v>
      </c>
      <c r="B42" s="288" t="s">
        <v>700</v>
      </c>
      <c r="C42" s="373" t="s">
        <v>752</v>
      </c>
      <c r="D42" s="288" t="s">
        <v>668</v>
      </c>
      <c r="E42" s="373" t="s">
        <v>752</v>
      </c>
      <c r="F42" s="368" t="s">
        <v>753</v>
      </c>
      <c r="G42" s="294" t="s">
        <v>34</v>
      </c>
      <c r="H42" s="295">
        <v>1</v>
      </c>
      <c r="I42" s="289">
        <v>119</v>
      </c>
      <c r="J42" s="289">
        <f t="shared" si="1"/>
        <v>77.350000000000009</v>
      </c>
      <c r="K42" s="290">
        <v>0.35</v>
      </c>
      <c r="L42" s="369" t="s">
        <v>745</v>
      </c>
    </row>
    <row r="43" spans="1:12" ht="38.25">
      <c r="A43" s="335">
        <v>1098</v>
      </c>
      <c r="B43" s="288" t="s">
        <v>700</v>
      </c>
      <c r="C43" s="367" t="s">
        <v>754</v>
      </c>
      <c r="D43" s="288" t="s">
        <v>668</v>
      </c>
      <c r="E43" s="367" t="s">
        <v>754</v>
      </c>
      <c r="F43" s="368" t="s">
        <v>736</v>
      </c>
      <c r="G43" s="294" t="s">
        <v>34</v>
      </c>
      <c r="H43" s="295">
        <v>1</v>
      </c>
      <c r="I43" s="289">
        <v>341</v>
      </c>
      <c r="J43" s="289">
        <f t="shared" si="1"/>
        <v>221.65</v>
      </c>
      <c r="K43" s="290">
        <v>0.35</v>
      </c>
      <c r="L43" s="369" t="s">
        <v>745</v>
      </c>
    </row>
    <row r="44" spans="1:12" ht="38.25">
      <c r="A44" s="287">
        <v>1099</v>
      </c>
      <c r="B44" s="288" t="s">
        <v>700</v>
      </c>
      <c r="C44" s="367" t="s">
        <v>755</v>
      </c>
      <c r="D44" s="288" t="s">
        <v>668</v>
      </c>
      <c r="E44" s="367" t="s">
        <v>755</v>
      </c>
      <c r="F44" s="374" t="s">
        <v>756</v>
      </c>
      <c r="G44" s="294" t="s">
        <v>34</v>
      </c>
      <c r="H44" s="295">
        <v>1</v>
      </c>
      <c r="I44" s="375">
        <v>146</v>
      </c>
      <c r="J44" s="375">
        <f t="shared" si="1"/>
        <v>94.9</v>
      </c>
      <c r="K44" s="376">
        <v>0.35</v>
      </c>
      <c r="L44" s="293" t="s">
        <v>745</v>
      </c>
    </row>
    <row r="45" spans="1:12" ht="38.25">
      <c r="A45" s="287">
        <v>1100</v>
      </c>
      <c r="B45" s="288" t="s">
        <v>700</v>
      </c>
      <c r="C45" s="367" t="s">
        <v>757</v>
      </c>
      <c r="D45" s="288" t="s">
        <v>668</v>
      </c>
      <c r="E45" s="367" t="s">
        <v>757</v>
      </c>
      <c r="F45" s="368" t="s">
        <v>758</v>
      </c>
      <c r="G45" s="294" t="s">
        <v>34</v>
      </c>
      <c r="H45" s="295">
        <v>1</v>
      </c>
      <c r="I45" s="289">
        <v>31</v>
      </c>
      <c r="J45" s="289">
        <f t="shared" si="1"/>
        <v>20.150000000000002</v>
      </c>
      <c r="K45" s="290">
        <v>0.35</v>
      </c>
      <c r="L45" s="293" t="s">
        <v>745</v>
      </c>
    </row>
    <row r="46" spans="1:12" ht="38.25">
      <c r="A46" s="377">
        <v>1101</v>
      </c>
      <c r="B46" s="378" t="s">
        <v>700</v>
      </c>
      <c r="C46" s="379" t="s">
        <v>759</v>
      </c>
      <c r="D46" s="378" t="s">
        <v>668</v>
      </c>
      <c r="E46" s="379" t="s">
        <v>759</v>
      </c>
      <c r="F46" s="380" t="s">
        <v>760</v>
      </c>
      <c r="G46" s="294" t="s">
        <v>34</v>
      </c>
      <c r="H46" s="295">
        <v>1</v>
      </c>
      <c r="I46" s="381">
        <v>287</v>
      </c>
      <c r="J46" s="382">
        <f t="shared" si="1"/>
        <v>186.55</v>
      </c>
      <c r="K46" s="383">
        <v>0.35</v>
      </c>
      <c r="L46" s="384" t="s">
        <v>761</v>
      </c>
    </row>
    <row r="47" spans="1:12" ht="38.25">
      <c r="A47" s="335">
        <v>1102</v>
      </c>
      <c r="B47" s="288" t="s">
        <v>700</v>
      </c>
      <c r="C47" s="367" t="s">
        <v>762</v>
      </c>
      <c r="D47" s="288" t="s">
        <v>668</v>
      </c>
      <c r="E47" s="367" t="s">
        <v>762</v>
      </c>
      <c r="F47" s="368" t="s">
        <v>763</v>
      </c>
      <c r="G47" s="294" t="s">
        <v>34</v>
      </c>
      <c r="H47" s="295">
        <v>1</v>
      </c>
      <c r="I47" s="289">
        <v>78</v>
      </c>
      <c r="J47" s="385">
        <f t="shared" si="1"/>
        <v>50.7</v>
      </c>
      <c r="K47" s="290">
        <v>0.35</v>
      </c>
      <c r="L47" s="369" t="s">
        <v>761</v>
      </c>
    </row>
    <row r="48" spans="1:12" ht="38.25">
      <c r="A48" s="335">
        <v>1103</v>
      </c>
      <c r="B48" s="288" t="s">
        <v>700</v>
      </c>
      <c r="C48" s="367" t="s">
        <v>764</v>
      </c>
      <c r="D48" s="288" t="s">
        <v>668</v>
      </c>
      <c r="E48" s="367" t="s">
        <v>764</v>
      </c>
      <c r="F48" s="368" t="s">
        <v>765</v>
      </c>
      <c r="G48" s="294" t="s">
        <v>34</v>
      </c>
      <c r="H48" s="295">
        <v>1</v>
      </c>
      <c r="I48" s="289">
        <v>10</v>
      </c>
      <c r="J48" s="385">
        <f t="shared" si="1"/>
        <v>6.5</v>
      </c>
      <c r="K48" s="290">
        <v>0.35</v>
      </c>
      <c r="L48" s="369" t="s">
        <v>761</v>
      </c>
    </row>
    <row r="49" spans="1:12" ht="38.25">
      <c r="A49" s="335">
        <v>1104</v>
      </c>
      <c r="B49" s="288" t="s">
        <v>700</v>
      </c>
      <c r="C49" s="367" t="s">
        <v>766</v>
      </c>
      <c r="D49" s="288" t="s">
        <v>668</v>
      </c>
      <c r="E49" s="367" t="s">
        <v>766</v>
      </c>
      <c r="F49" s="368" t="s">
        <v>734</v>
      </c>
      <c r="G49" s="294" t="s">
        <v>34</v>
      </c>
      <c r="H49" s="295">
        <v>1</v>
      </c>
      <c r="I49" s="289">
        <v>214</v>
      </c>
      <c r="J49" s="385">
        <f t="shared" si="1"/>
        <v>139.1</v>
      </c>
      <c r="K49" s="290">
        <v>0.35</v>
      </c>
      <c r="L49" s="369" t="s">
        <v>761</v>
      </c>
    </row>
    <row r="50" spans="1:12" ht="38.25">
      <c r="A50" s="335">
        <v>1105</v>
      </c>
      <c r="B50" s="288" t="s">
        <v>700</v>
      </c>
      <c r="C50" s="367" t="s">
        <v>767</v>
      </c>
      <c r="D50" s="288" t="s">
        <v>668</v>
      </c>
      <c r="E50" s="367" t="s">
        <v>767</v>
      </c>
      <c r="F50" s="368" t="s">
        <v>736</v>
      </c>
      <c r="G50" s="294" t="s">
        <v>34</v>
      </c>
      <c r="H50" s="295">
        <v>1</v>
      </c>
      <c r="I50" s="289">
        <v>341</v>
      </c>
      <c r="J50" s="385">
        <f t="shared" si="1"/>
        <v>221.65</v>
      </c>
      <c r="K50" s="290">
        <v>0.35</v>
      </c>
      <c r="L50" s="369" t="s">
        <v>761</v>
      </c>
    </row>
    <row r="51" spans="1:12" ht="38.25">
      <c r="A51" s="335">
        <v>1106</v>
      </c>
      <c r="B51" s="288" t="s">
        <v>700</v>
      </c>
      <c r="C51" s="367" t="s">
        <v>768</v>
      </c>
      <c r="D51" s="288" t="s">
        <v>668</v>
      </c>
      <c r="E51" s="367" t="s">
        <v>768</v>
      </c>
      <c r="F51" s="368" t="s">
        <v>769</v>
      </c>
      <c r="G51" s="294" t="s">
        <v>34</v>
      </c>
      <c r="H51" s="295">
        <v>1</v>
      </c>
      <c r="I51" s="289">
        <v>486</v>
      </c>
      <c r="J51" s="385">
        <f t="shared" si="1"/>
        <v>315.90000000000003</v>
      </c>
      <c r="K51" s="290">
        <v>0.35</v>
      </c>
      <c r="L51" s="369" t="s">
        <v>761</v>
      </c>
    </row>
    <row r="52" spans="1:12" ht="38.25">
      <c r="A52" s="335">
        <v>1107</v>
      </c>
      <c r="B52" s="288" t="s">
        <v>700</v>
      </c>
      <c r="C52" s="367" t="s">
        <v>770</v>
      </c>
      <c r="D52" s="288" t="s">
        <v>668</v>
      </c>
      <c r="E52" s="367" t="s">
        <v>770</v>
      </c>
      <c r="F52" s="368" t="s">
        <v>753</v>
      </c>
      <c r="G52" s="294" t="s">
        <v>34</v>
      </c>
      <c r="H52" s="295">
        <v>1</v>
      </c>
      <c r="I52" s="289">
        <v>119</v>
      </c>
      <c r="J52" s="385">
        <f t="shared" si="1"/>
        <v>77.350000000000009</v>
      </c>
      <c r="K52" s="290">
        <v>0.35</v>
      </c>
      <c r="L52" s="369" t="s">
        <v>761</v>
      </c>
    </row>
    <row r="53" spans="1:12" ht="25.5">
      <c r="A53" s="335">
        <v>1108</v>
      </c>
      <c r="B53" s="288" t="s">
        <v>700</v>
      </c>
      <c r="C53" s="367" t="s">
        <v>771</v>
      </c>
      <c r="D53" s="288" t="s">
        <v>668</v>
      </c>
      <c r="E53" s="367" t="s">
        <v>771</v>
      </c>
      <c r="F53" s="386" t="s">
        <v>772</v>
      </c>
      <c r="G53" s="294" t="s">
        <v>34</v>
      </c>
      <c r="H53" s="295">
        <v>1</v>
      </c>
      <c r="I53" s="387">
        <v>524</v>
      </c>
      <c r="J53" s="387">
        <f t="shared" si="1"/>
        <v>340.6</v>
      </c>
      <c r="K53" s="371">
        <v>0.35</v>
      </c>
      <c r="L53" s="372" t="s">
        <v>773</v>
      </c>
    </row>
    <row r="54" spans="1:12" ht="25.5">
      <c r="A54" s="335">
        <v>1109</v>
      </c>
      <c r="B54" s="288" t="s">
        <v>700</v>
      </c>
      <c r="C54" s="367" t="s">
        <v>774</v>
      </c>
      <c r="D54" s="288" t="s">
        <v>668</v>
      </c>
      <c r="E54" s="367" t="s">
        <v>774</v>
      </c>
      <c r="F54" s="386" t="s">
        <v>775</v>
      </c>
      <c r="G54" s="294" t="s">
        <v>34</v>
      </c>
      <c r="H54" s="295">
        <v>1</v>
      </c>
      <c r="I54" s="387">
        <v>839</v>
      </c>
      <c r="J54" s="387">
        <f t="shared" si="1"/>
        <v>545.35</v>
      </c>
      <c r="K54" s="371">
        <v>0.35</v>
      </c>
      <c r="L54" s="372" t="s">
        <v>773</v>
      </c>
    </row>
    <row r="55" spans="1:12" ht="25.5">
      <c r="A55" s="335">
        <v>1110</v>
      </c>
      <c r="B55" s="288" t="s">
        <v>700</v>
      </c>
      <c r="C55" s="367" t="s">
        <v>776</v>
      </c>
      <c r="D55" s="288" t="s">
        <v>668</v>
      </c>
      <c r="E55" s="367" t="s">
        <v>776</v>
      </c>
      <c r="F55" s="386" t="s">
        <v>777</v>
      </c>
      <c r="G55" s="294" t="s">
        <v>34</v>
      </c>
      <c r="H55" s="295">
        <v>1</v>
      </c>
      <c r="I55" s="387">
        <v>320</v>
      </c>
      <c r="J55" s="387">
        <f t="shared" si="1"/>
        <v>208</v>
      </c>
      <c r="K55" s="371">
        <v>0.35</v>
      </c>
      <c r="L55" s="372" t="s">
        <v>773</v>
      </c>
    </row>
    <row r="56" spans="1:12" ht="25.5">
      <c r="A56" s="335">
        <v>1111</v>
      </c>
      <c r="B56" s="288" t="s">
        <v>700</v>
      </c>
      <c r="C56" s="367" t="s">
        <v>778</v>
      </c>
      <c r="D56" s="288" t="s">
        <v>668</v>
      </c>
      <c r="E56" s="367" t="s">
        <v>778</v>
      </c>
      <c r="F56" s="386" t="s">
        <v>779</v>
      </c>
      <c r="G56" s="294" t="s">
        <v>34</v>
      </c>
      <c r="H56" s="295">
        <v>1</v>
      </c>
      <c r="I56" s="387">
        <v>840</v>
      </c>
      <c r="J56" s="387">
        <f t="shared" si="1"/>
        <v>546</v>
      </c>
      <c r="K56" s="371">
        <v>0.35</v>
      </c>
      <c r="L56" s="372" t="s">
        <v>773</v>
      </c>
    </row>
    <row r="57" spans="1:12" ht="25.5">
      <c r="A57" s="335">
        <v>1112</v>
      </c>
      <c r="B57" s="288" t="s">
        <v>700</v>
      </c>
      <c r="C57" s="367" t="s">
        <v>780</v>
      </c>
      <c r="D57" s="288" t="s">
        <v>668</v>
      </c>
      <c r="E57" s="367" t="s">
        <v>780</v>
      </c>
      <c r="F57" s="386" t="s">
        <v>781</v>
      </c>
      <c r="G57" s="294" t="s">
        <v>34</v>
      </c>
      <c r="H57" s="295">
        <v>1</v>
      </c>
      <c r="I57" s="387">
        <v>27</v>
      </c>
      <c r="J57" s="387">
        <f t="shared" si="1"/>
        <v>17.55</v>
      </c>
      <c r="K57" s="371">
        <v>0.35</v>
      </c>
      <c r="L57" s="372" t="s">
        <v>773</v>
      </c>
    </row>
    <row r="58" spans="1:12" ht="25.5">
      <c r="A58" s="335">
        <v>1113</v>
      </c>
      <c r="B58" s="288" t="s">
        <v>700</v>
      </c>
      <c r="C58" s="367" t="s">
        <v>782</v>
      </c>
      <c r="D58" s="288" t="s">
        <v>668</v>
      </c>
      <c r="E58" s="367" t="s">
        <v>782</v>
      </c>
      <c r="F58" s="388" t="s">
        <v>783</v>
      </c>
      <c r="G58" s="294" t="s">
        <v>34</v>
      </c>
      <c r="H58" s="295">
        <v>1</v>
      </c>
      <c r="I58" s="289">
        <v>314</v>
      </c>
      <c r="J58" s="289">
        <f t="shared" si="1"/>
        <v>204.1</v>
      </c>
      <c r="K58" s="290">
        <v>0.35</v>
      </c>
      <c r="L58" s="372" t="s">
        <v>773</v>
      </c>
    </row>
    <row r="59" spans="1:12" ht="25.5">
      <c r="A59" s="335">
        <v>1114</v>
      </c>
      <c r="B59" s="288" t="s">
        <v>700</v>
      </c>
      <c r="C59" s="389" t="s">
        <v>784</v>
      </c>
      <c r="D59" s="288" t="s">
        <v>668</v>
      </c>
      <c r="E59" s="389" t="s">
        <v>784</v>
      </c>
      <c r="F59" s="388" t="s">
        <v>785</v>
      </c>
      <c r="G59" s="294" t="s">
        <v>34</v>
      </c>
      <c r="H59" s="295">
        <v>1</v>
      </c>
      <c r="I59" s="289">
        <v>335</v>
      </c>
      <c r="J59" s="289">
        <f t="shared" si="1"/>
        <v>217.75</v>
      </c>
      <c r="K59" s="290">
        <v>0.35</v>
      </c>
      <c r="L59" s="372" t="s">
        <v>773</v>
      </c>
    </row>
    <row r="60" spans="1:12" ht="25.5">
      <c r="A60" s="335">
        <v>1115</v>
      </c>
      <c r="B60" s="288" t="s">
        <v>700</v>
      </c>
      <c r="C60" s="367" t="s">
        <v>786</v>
      </c>
      <c r="D60" s="288" t="s">
        <v>668</v>
      </c>
      <c r="E60" s="367" t="s">
        <v>786</v>
      </c>
      <c r="F60" s="386" t="s">
        <v>787</v>
      </c>
      <c r="G60" s="294" t="s">
        <v>34</v>
      </c>
      <c r="H60" s="295">
        <v>1</v>
      </c>
      <c r="I60" s="387">
        <v>34</v>
      </c>
      <c r="J60" s="387">
        <f t="shared" si="1"/>
        <v>22.1</v>
      </c>
      <c r="K60" s="371">
        <v>0.35</v>
      </c>
      <c r="L60" s="372" t="s">
        <v>773</v>
      </c>
    </row>
    <row r="61" spans="1:12" ht="26.25" thickBot="1">
      <c r="A61" s="335">
        <v>1116</v>
      </c>
      <c r="B61" s="288" t="s">
        <v>700</v>
      </c>
      <c r="C61" s="367" t="s">
        <v>788</v>
      </c>
      <c r="D61" s="288" t="s">
        <v>668</v>
      </c>
      <c r="E61" s="367" t="s">
        <v>788</v>
      </c>
      <c r="F61" s="386" t="s">
        <v>789</v>
      </c>
      <c r="G61" s="294" t="s">
        <v>34</v>
      </c>
      <c r="H61" s="295">
        <v>1</v>
      </c>
      <c r="I61" s="387">
        <v>21</v>
      </c>
      <c r="J61" s="387">
        <f t="shared" si="1"/>
        <v>13.65</v>
      </c>
      <c r="K61" s="371">
        <v>0.35</v>
      </c>
      <c r="L61" s="372" t="s">
        <v>773</v>
      </c>
    </row>
    <row r="62" spans="1:12" ht="25.5">
      <c r="A62" s="390">
        <v>1117</v>
      </c>
      <c r="B62" s="288" t="s">
        <v>700</v>
      </c>
      <c r="C62" s="391" t="s">
        <v>790</v>
      </c>
      <c r="D62" s="392" t="s">
        <v>668</v>
      </c>
      <c r="E62" s="391" t="s">
        <v>790</v>
      </c>
      <c r="F62" s="393" t="s">
        <v>787</v>
      </c>
      <c r="G62" s="294" t="s">
        <v>34</v>
      </c>
      <c r="H62" s="392">
        <v>1</v>
      </c>
      <c r="I62" s="394">
        <v>21</v>
      </c>
      <c r="J62" s="395">
        <f t="shared" si="1"/>
        <v>13.65</v>
      </c>
      <c r="K62" s="396">
        <v>0.35</v>
      </c>
      <c r="L62" s="397" t="s">
        <v>791</v>
      </c>
    </row>
    <row r="63" spans="1:12" ht="25.5">
      <c r="A63" s="377">
        <v>1118</v>
      </c>
      <c r="B63" s="288" t="s">
        <v>700</v>
      </c>
      <c r="C63" s="398" t="s">
        <v>792</v>
      </c>
      <c r="D63" s="378" t="s">
        <v>668</v>
      </c>
      <c r="E63" s="398" t="s">
        <v>792</v>
      </c>
      <c r="F63" s="399" t="s">
        <v>793</v>
      </c>
      <c r="G63" s="294" t="s">
        <v>34</v>
      </c>
      <c r="H63" s="378">
        <v>1</v>
      </c>
      <c r="I63" s="400">
        <v>210</v>
      </c>
      <c r="J63" s="375">
        <f t="shared" si="1"/>
        <v>136.5</v>
      </c>
      <c r="K63" s="401">
        <v>0.35</v>
      </c>
      <c r="L63" s="372" t="s">
        <v>791</v>
      </c>
    </row>
    <row r="64" spans="1:12" ht="25.5">
      <c r="A64" s="377">
        <v>1119</v>
      </c>
      <c r="B64" s="288" t="s">
        <v>700</v>
      </c>
      <c r="C64" s="398" t="s">
        <v>794</v>
      </c>
      <c r="D64" s="378" t="s">
        <v>668</v>
      </c>
      <c r="E64" s="398" t="s">
        <v>794</v>
      </c>
      <c r="F64" s="399" t="s">
        <v>795</v>
      </c>
      <c r="G64" s="294" t="s">
        <v>34</v>
      </c>
      <c r="H64" s="378">
        <v>1</v>
      </c>
      <c r="I64" s="400">
        <v>378</v>
      </c>
      <c r="J64" s="375">
        <f t="shared" si="1"/>
        <v>245.70000000000002</v>
      </c>
      <c r="K64" s="401">
        <v>0.35</v>
      </c>
      <c r="L64" s="372" t="s">
        <v>791</v>
      </c>
    </row>
    <row r="65" spans="1:12" ht="25.5">
      <c r="A65" s="377">
        <v>1120</v>
      </c>
      <c r="B65" s="288" t="s">
        <v>700</v>
      </c>
      <c r="C65" s="398" t="s">
        <v>796</v>
      </c>
      <c r="D65" s="378" t="s">
        <v>668</v>
      </c>
      <c r="E65" s="398" t="s">
        <v>796</v>
      </c>
      <c r="F65" s="399" t="s">
        <v>797</v>
      </c>
      <c r="G65" s="294" t="s">
        <v>34</v>
      </c>
      <c r="H65" s="378">
        <v>1</v>
      </c>
      <c r="I65" s="400">
        <v>504</v>
      </c>
      <c r="J65" s="375">
        <f t="shared" si="1"/>
        <v>327.60000000000002</v>
      </c>
      <c r="K65" s="401">
        <v>0.35</v>
      </c>
      <c r="L65" s="372" t="s">
        <v>791</v>
      </c>
    </row>
    <row r="66" spans="1:12" ht="25.5">
      <c r="A66" s="377">
        <v>1121</v>
      </c>
      <c r="B66" s="288" t="s">
        <v>700</v>
      </c>
      <c r="C66" s="398" t="s">
        <v>798</v>
      </c>
      <c r="D66" s="378" t="s">
        <v>668</v>
      </c>
      <c r="E66" s="398" t="s">
        <v>798</v>
      </c>
      <c r="F66" s="399" t="s">
        <v>799</v>
      </c>
      <c r="G66" s="294" t="s">
        <v>34</v>
      </c>
      <c r="H66" s="378">
        <v>1</v>
      </c>
      <c r="I66" s="400">
        <v>1008</v>
      </c>
      <c r="J66" s="375">
        <f t="shared" si="1"/>
        <v>655.20000000000005</v>
      </c>
      <c r="K66" s="401">
        <v>0.35</v>
      </c>
      <c r="L66" s="372" t="s">
        <v>791</v>
      </c>
    </row>
    <row r="67" spans="1:12" ht="25.5">
      <c r="A67" s="377">
        <v>1122</v>
      </c>
      <c r="B67" s="288" t="s">
        <v>700</v>
      </c>
      <c r="C67" s="398" t="s">
        <v>800</v>
      </c>
      <c r="D67" s="378" t="s">
        <v>668</v>
      </c>
      <c r="E67" s="398" t="s">
        <v>800</v>
      </c>
      <c r="F67" s="399" t="s">
        <v>801</v>
      </c>
      <c r="G67" s="294" t="s">
        <v>34</v>
      </c>
      <c r="H67" s="378">
        <v>1</v>
      </c>
      <c r="I67" s="400">
        <v>419</v>
      </c>
      <c r="J67" s="375">
        <f t="shared" si="1"/>
        <v>272.35000000000002</v>
      </c>
      <c r="K67" s="401">
        <v>0.35</v>
      </c>
      <c r="L67" s="372" t="s">
        <v>791</v>
      </c>
    </row>
    <row r="68" spans="1:12" ht="25.5">
      <c r="A68" s="377">
        <v>1123</v>
      </c>
      <c r="B68" s="288" t="s">
        <v>700</v>
      </c>
      <c r="C68" s="398" t="s">
        <v>802</v>
      </c>
      <c r="D68" s="378" t="s">
        <v>668</v>
      </c>
      <c r="E68" s="398" t="s">
        <v>802</v>
      </c>
      <c r="F68" s="399" t="s">
        <v>775</v>
      </c>
      <c r="G68" s="294" t="s">
        <v>34</v>
      </c>
      <c r="H68" s="378">
        <v>1</v>
      </c>
      <c r="I68" s="400">
        <v>839</v>
      </c>
      <c r="J68" s="375">
        <f t="shared" si="1"/>
        <v>545.35</v>
      </c>
      <c r="K68" s="401">
        <v>0.35</v>
      </c>
      <c r="L68" s="372" t="s">
        <v>791</v>
      </c>
    </row>
    <row r="69" spans="1:12" ht="25.5">
      <c r="A69" s="377">
        <v>1124</v>
      </c>
      <c r="B69" s="288" t="s">
        <v>700</v>
      </c>
      <c r="C69" s="398" t="s">
        <v>803</v>
      </c>
      <c r="D69" s="378" t="s">
        <v>668</v>
      </c>
      <c r="E69" s="398" t="s">
        <v>803</v>
      </c>
      <c r="F69" s="399" t="s">
        <v>783</v>
      </c>
      <c r="G69" s="294" t="s">
        <v>34</v>
      </c>
      <c r="H69" s="378">
        <v>1</v>
      </c>
      <c r="I69" s="400">
        <v>314</v>
      </c>
      <c r="J69" s="375">
        <f t="shared" si="1"/>
        <v>204.1</v>
      </c>
      <c r="K69" s="401">
        <v>0.35</v>
      </c>
      <c r="L69" s="372" t="s">
        <v>791</v>
      </c>
    </row>
    <row r="70" spans="1:12" ht="25.5">
      <c r="A70" s="377">
        <v>1125</v>
      </c>
      <c r="B70" s="288" t="s">
        <v>700</v>
      </c>
      <c r="C70" s="398" t="s">
        <v>784</v>
      </c>
      <c r="D70" s="378" t="s">
        <v>668</v>
      </c>
      <c r="E70" s="398" t="s">
        <v>784</v>
      </c>
      <c r="F70" s="399" t="s">
        <v>785</v>
      </c>
      <c r="G70" s="294" t="s">
        <v>34</v>
      </c>
      <c r="H70" s="378">
        <v>1</v>
      </c>
      <c r="I70" s="400">
        <v>335</v>
      </c>
      <c r="J70" s="375">
        <f t="shared" si="1"/>
        <v>217.75</v>
      </c>
      <c r="K70" s="401">
        <v>0.35</v>
      </c>
      <c r="L70" s="372" t="s">
        <v>791</v>
      </c>
    </row>
    <row r="71" spans="1:12" ht="25.5">
      <c r="A71" s="377">
        <v>1126</v>
      </c>
      <c r="B71" s="288" t="s">
        <v>700</v>
      </c>
      <c r="C71" s="402" t="s">
        <v>804</v>
      </c>
      <c r="D71" s="403" t="s">
        <v>668</v>
      </c>
      <c r="E71" s="402" t="s">
        <v>804</v>
      </c>
      <c r="F71" s="402" t="s">
        <v>805</v>
      </c>
      <c r="G71" s="294" t="s">
        <v>34</v>
      </c>
      <c r="H71" s="378">
        <v>1</v>
      </c>
      <c r="I71" s="404">
        <v>21</v>
      </c>
      <c r="J71" s="404">
        <f t="shared" si="1"/>
        <v>13.65</v>
      </c>
      <c r="K71" s="383">
        <v>0.35</v>
      </c>
      <c r="L71" s="405" t="s">
        <v>806</v>
      </c>
    </row>
    <row r="72" spans="1:12" ht="25.5">
      <c r="A72" s="335">
        <v>1127</v>
      </c>
      <c r="B72" s="288" t="s">
        <v>700</v>
      </c>
      <c r="C72" s="406" t="s">
        <v>807</v>
      </c>
      <c r="D72" s="407" t="s">
        <v>668</v>
      </c>
      <c r="E72" s="406" t="s">
        <v>807</v>
      </c>
      <c r="F72" s="406" t="s">
        <v>808</v>
      </c>
      <c r="G72" s="294" t="s">
        <v>34</v>
      </c>
      <c r="H72" s="288">
        <v>1</v>
      </c>
      <c r="I72" s="375">
        <v>158</v>
      </c>
      <c r="J72" s="375">
        <f t="shared" si="1"/>
        <v>102.7</v>
      </c>
      <c r="K72" s="290">
        <v>0.35</v>
      </c>
      <c r="L72" s="372" t="s">
        <v>806</v>
      </c>
    </row>
    <row r="73" spans="1:12" ht="25.5">
      <c r="A73" s="335">
        <v>1128</v>
      </c>
      <c r="B73" s="288" t="s">
        <v>700</v>
      </c>
      <c r="C73" s="406" t="s">
        <v>809</v>
      </c>
      <c r="D73" s="407" t="s">
        <v>668</v>
      </c>
      <c r="E73" s="406" t="s">
        <v>809</v>
      </c>
      <c r="F73" s="406" t="s">
        <v>810</v>
      </c>
      <c r="G73" s="294" t="s">
        <v>34</v>
      </c>
      <c r="H73" s="288">
        <v>1</v>
      </c>
      <c r="I73" s="375">
        <v>231</v>
      </c>
      <c r="J73" s="375">
        <f t="shared" si="1"/>
        <v>150.15</v>
      </c>
      <c r="K73" s="290">
        <v>0.35</v>
      </c>
      <c r="L73" s="372" t="s">
        <v>806</v>
      </c>
    </row>
    <row r="74" spans="1:12" ht="25.5">
      <c r="A74" s="335">
        <v>1129</v>
      </c>
      <c r="B74" s="288" t="s">
        <v>700</v>
      </c>
      <c r="C74" s="406" t="s">
        <v>811</v>
      </c>
      <c r="D74" s="407" t="s">
        <v>668</v>
      </c>
      <c r="E74" s="406" t="s">
        <v>811</v>
      </c>
      <c r="F74" s="406" t="s">
        <v>812</v>
      </c>
      <c r="G74" s="294" t="s">
        <v>34</v>
      </c>
      <c r="H74" s="288">
        <v>1</v>
      </c>
      <c r="I74" s="375">
        <v>147</v>
      </c>
      <c r="J74" s="375">
        <f t="shared" si="1"/>
        <v>95.55</v>
      </c>
      <c r="K74" s="290">
        <v>0.35</v>
      </c>
      <c r="L74" s="372" t="s">
        <v>806</v>
      </c>
    </row>
    <row r="75" spans="1:12" ht="25.5">
      <c r="A75" s="335">
        <v>1130</v>
      </c>
      <c r="B75" s="288" t="s">
        <v>700</v>
      </c>
      <c r="C75" s="406" t="s">
        <v>813</v>
      </c>
      <c r="D75" s="407" t="s">
        <v>668</v>
      </c>
      <c r="E75" s="406" t="s">
        <v>813</v>
      </c>
      <c r="F75" s="406" t="s">
        <v>814</v>
      </c>
      <c r="G75" s="294" t="s">
        <v>34</v>
      </c>
      <c r="H75" s="288">
        <v>1</v>
      </c>
      <c r="I75" s="375">
        <v>262</v>
      </c>
      <c r="J75" s="375">
        <f t="shared" si="1"/>
        <v>170.3</v>
      </c>
      <c r="K75" s="290">
        <v>0.35</v>
      </c>
      <c r="L75" s="372" t="s">
        <v>806</v>
      </c>
    </row>
    <row r="76" spans="1:12" ht="25.5">
      <c r="A76" s="335">
        <v>1131</v>
      </c>
      <c r="B76" s="288" t="s">
        <v>700</v>
      </c>
      <c r="C76" s="406" t="s">
        <v>815</v>
      </c>
      <c r="D76" s="407" t="s">
        <v>668</v>
      </c>
      <c r="E76" s="406" t="s">
        <v>815</v>
      </c>
      <c r="F76" s="406" t="s">
        <v>772</v>
      </c>
      <c r="G76" s="294" t="s">
        <v>34</v>
      </c>
      <c r="H76" s="288">
        <v>1</v>
      </c>
      <c r="I76" s="375">
        <v>524</v>
      </c>
      <c r="J76" s="375">
        <f t="shared" si="1"/>
        <v>340.6</v>
      </c>
      <c r="K76" s="290">
        <v>0.35</v>
      </c>
      <c r="L76" s="372" t="s">
        <v>806</v>
      </c>
    </row>
    <row r="77" spans="1:12" ht="25.5">
      <c r="A77" s="335">
        <v>1132</v>
      </c>
      <c r="B77" s="288" t="s">
        <v>700</v>
      </c>
      <c r="C77" s="367" t="s">
        <v>816</v>
      </c>
      <c r="D77" s="407" t="s">
        <v>668</v>
      </c>
      <c r="E77" s="367" t="s">
        <v>816</v>
      </c>
      <c r="F77" s="374" t="s">
        <v>817</v>
      </c>
      <c r="G77" s="294" t="s">
        <v>34</v>
      </c>
      <c r="H77" s="288">
        <v>1</v>
      </c>
      <c r="I77" s="375">
        <v>1679</v>
      </c>
      <c r="J77" s="375">
        <f t="shared" si="1"/>
        <v>1091.3500000000001</v>
      </c>
      <c r="K77" s="290">
        <v>0.35</v>
      </c>
      <c r="L77" s="372" t="s">
        <v>806</v>
      </c>
    </row>
    <row r="78" spans="1:12" ht="25.5">
      <c r="A78" s="335">
        <v>1133</v>
      </c>
      <c r="B78" s="288" t="s">
        <v>700</v>
      </c>
      <c r="C78" s="367" t="s">
        <v>818</v>
      </c>
      <c r="D78" s="407" t="s">
        <v>668</v>
      </c>
      <c r="E78" s="367" t="s">
        <v>818</v>
      </c>
      <c r="F78" s="374" t="s">
        <v>797</v>
      </c>
      <c r="G78" s="294" t="s">
        <v>34</v>
      </c>
      <c r="H78" s="288">
        <v>1</v>
      </c>
      <c r="I78" s="375">
        <v>504</v>
      </c>
      <c r="J78" s="375">
        <f t="shared" si="1"/>
        <v>327.60000000000002</v>
      </c>
      <c r="K78" s="290">
        <v>0.35</v>
      </c>
      <c r="L78" s="372" t="s">
        <v>806</v>
      </c>
    </row>
    <row r="79" spans="1:12" ht="25.5">
      <c r="A79" s="335">
        <v>1134</v>
      </c>
      <c r="B79" s="288" t="s">
        <v>700</v>
      </c>
      <c r="C79" s="367" t="s">
        <v>819</v>
      </c>
      <c r="D79" s="407" t="s">
        <v>668</v>
      </c>
      <c r="E79" s="367" t="s">
        <v>819</v>
      </c>
      <c r="F79" s="374" t="s">
        <v>799</v>
      </c>
      <c r="G79" s="294" t="s">
        <v>34</v>
      </c>
      <c r="H79" s="288">
        <v>1</v>
      </c>
      <c r="I79" s="375">
        <v>1008</v>
      </c>
      <c r="J79" s="375">
        <f t="shared" si="1"/>
        <v>655.20000000000005</v>
      </c>
      <c r="K79" s="290">
        <v>0.35</v>
      </c>
      <c r="L79" s="372" t="s">
        <v>806</v>
      </c>
    </row>
    <row r="80" spans="1:12">
      <c r="A80" s="408" t="s">
        <v>820</v>
      </c>
      <c r="B80" s="409"/>
      <c r="C80" s="409"/>
      <c r="D80" s="409"/>
      <c r="E80" s="409"/>
      <c r="F80" s="409"/>
      <c r="G80" s="409"/>
      <c r="H80" s="409"/>
      <c r="I80" s="409"/>
      <c r="J80" s="409"/>
      <c r="K80" s="409"/>
      <c r="L80" s="410"/>
    </row>
    <row r="81" spans="1:12" ht="51">
      <c r="A81" s="411">
        <v>2000</v>
      </c>
      <c r="B81" s="336" t="s">
        <v>700</v>
      </c>
      <c r="C81" s="336" t="s">
        <v>821</v>
      </c>
      <c r="D81" s="336" t="s">
        <v>668</v>
      </c>
      <c r="E81" s="412" t="s">
        <v>821</v>
      </c>
      <c r="F81" s="338" t="s">
        <v>822</v>
      </c>
      <c r="G81" s="339" t="s">
        <v>34</v>
      </c>
      <c r="H81" s="336">
        <v>1</v>
      </c>
      <c r="I81" s="413">
        <v>220</v>
      </c>
      <c r="J81" s="413">
        <f>+I81*(1-K81)</f>
        <v>176</v>
      </c>
      <c r="K81" s="340">
        <v>0.2</v>
      </c>
      <c r="L81" s="414" t="s">
        <v>823</v>
      </c>
    </row>
    <row r="82" spans="1:12" ht="51">
      <c r="A82" s="411">
        <v>2001</v>
      </c>
      <c r="B82" s="336" t="s">
        <v>700</v>
      </c>
      <c r="C82" s="336" t="s">
        <v>824</v>
      </c>
      <c r="D82" s="336" t="s">
        <v>668</v>
      </c>
      <c r="E82" s="412" t="s">
        <v>824</v>
      </c>
      <c r="F82" s="338" t="s">
        <v>825</v>
      </c>
      <c r="G82" s="339" t="s">
        <v>34</v>
      </c>
      <c r="H82" s="336">
        <v>1</v>
      </c>
      <c r="I82" s="413">
        <v>314</v>
      </c>
      <c r="J82" s="413">
        <f>+I82*(1-K82)</f>
        <v>251.20000000000002</v>
      </c>
      <c r="K82" s="340">
        <v>0.2</v>
      </c>
      <c r="L82" s="414" t="s">
        <v>823</v>
      </c>
    </row>
    <row r="83" spans="1:12" ht="51">
      <c r="A83" s="411">
        <v>2002</v>
      </c>
      <c r="B83" s="336" t="s">
        <v>700</v>
      </c>
      <c r="C83" s="336" t="s">
        <v>826</v>
      </c>
      <c r="D83" s="336" t="s">
        <v>668</v>
      </c>
      <c r="E83" s="412" t="s">
        <v>826</v>
      </c>
      <c r="F83" s="338" t="s">
        <v>822</v>
      </c>
      <c r="G83" s="339" t="s">
        <v>34</v>
      </c>
      <c r="H83" s="336">
        <v>1</v>
      </c>
      <c r="I83" s="413">
        <v>136</v>
      </c>
      <c r="J83" s="413">
        <f>+I83*(1-K83)</f>
        <v>108.80000000000001</v>
      </c>
      <c r="K83" s="340">
        <v>0.2</v>
      </c>
      <c r="L83" s="414" t="s">
        <v>827</v>
      </c>
    </row>
    <row r="84" spans="1:12" ht="51">
      <c r="A84" s="411">
        <v>2003</v>
      </c>
      <c r="B84" s="336" t="s">
        <v>700</v>
      </c>
      <c r="C84" s="336" t="s">
        <v>828</v>
      </c>
      <c r="D84" s="336" t="s">
        <v>668</v>
      </c>
      <c r="E84" s="412" t="s">
        <v>828</v>
      </c>
      <c r="F84" s="338" t="s">
        <v>825</v>
      </c>
      <c r="G84" s="339" t="s">
        <v>34</v>
      </c>
      <c r="H84" s="336">
        <v>1</v>
      </c>
      <c r="I84" s="413">
        <v>272</v>
      </c>
      <c r="J84" s="413">
        <f>+I84*(1-K84)</f>
        <v>217.60000000000002</v>
      </c>
      <c r="K84" s="340">
        <v>0.2</v>
      </c>
      <c r="L84" s="414" t="s">
        <v>827</v>
      </c>
    </row>
    <row r="85" spans="1:12">
      <c r="A85" s="415">
        <v>2004</v>
      </c>
      <c r="B85" s="336" t="s">
        <v>700</v>
      </c>
      <c r="C85" s="336" t="s">
        <v>829</v>
      </c>
      <c r="D85" s="336" t="s">
        <v>668</v>
      </c>
      <c r="E85" s="412" t="s">
        <v>829</v>
      </c>
      <c r="F85" s="414" t="s">
        <v>830</v>
      </c>
      <c r="G85" s="339" t="s">
        <v>34</v>
      </c>
      <c r="H85" s="336">
        <v>1</v>
      </c>
      <c r="I85" s="416">
        <v>167</v>
      </c>
      <c r="J85" s="416">
        <f>+I85*(1-K85)</f>
        <v>133.6</v>
      </c>
      <c r="K85" s="417">
        <v>0.2</v>
      </c>
      <c r="L85" s="338" t="s">
        <v>827</v>
      </c>
    </row>
    <row r="86" spans="1:12">
      <c r="A86" s="418" t="s">
        <v>648</v>
      </c>
      <c r="B86" s="273"/>
      <c r="C86" s="273"/>
      <c r="D86" s="273"/>
      <c r="E86" s="273"/>
      <c r="F86" s="273"/>
      <c r="G86" s="273"/>
      <c r="H86" s="273"/>
      <c r="I86" s="273"/>
      <c r="J86" s="273"/>
      <c r="K86" s="273"/>
      <c r="L86" s="419"/>
    </row>
    <row r="87" spans="1:12">
      <c r="A87" s="355">
        <v>3000</v>
      </c>
      <c r="B87" s="336">
        <v>81110000</v>
      </c>
      <c r="C87" s="336" t="s">
        <v>831</v>
      </c>
      <c r="D87" s="298" t="s">
        <v>832</v>
      </c>
      <c r="E87" s="336" t="s">
        <v>831</v>
      </c>
      <c r="F87" s="420" t="s">
        <v>833</v>
      </c>
      <c r="G87" s="339" t="s">
        <v>34</v>
      </c>
      <c r="H87" s="336">
        <v>1</v>
      </c>
      <c r="I87" s="413">
        <v>43</v>
      </c>
      <c r="J87" s="413">
        <f>+I87*(1-K87)</f>
        <v>35.69</v>
      </c>
      <c r="K87" s="340">
        <v>0.17</v>
      </c>
      <c r="L87" s="414" t="s">
        <v>834</v>
      </c>
    </row>
    <row r="88" spans="1:12" ht="51">
      <c r="A88" s="355">
        <v>3001</v>
      </c>
      <c r="B88" s="336">
        <v>81110000</v>
      </c>
      <c r="C88" s="336" t="s">
        <v>835</v>
      </c>
      <c r="D88" s="298" t="s">
        <v>832</v>
      </c>
      <c r="E88" s="336" t="s">
        <v>835</v>
      </c>
      <c r="F88" s="420" t="s">
        <v>836</v>
      </c>
      <c r="G88" s="339" t="s">
        <v>34</v>
      </c>
      <c r="H88" s="336">
        <v>1</v>
      </c>
      <c r="I88" s="413">
        <v>11</v>
      </c>
      <c r="J88" s="413">
        <f>+I88*(1-K88)</f>
        <v>9.129999999999999</v>
      </c>
      <c r="K88" s="340">
        <v>0.17</v>
      </c>
      <c r="L88" s="414" t="s">
        <v>837</v>
      </c>
    </row>
    <row r="89" spans="1:12" ht="25.5">
      <c r="A89" s="355">
        <v>3002</v>
      </c>
      <c r="B89" s="336">
        <v>81110000</v>
      </c>
      <c r="C89" s="336" t="s">
        <v>838</v>
      </c>
      <c r="D89" s="298" t="s">
        <v>832</v>
      </c>
      <c r="E89" s="336" t="s">
        <v>838</v>
      </c>
      <c r="F89" s="420" t="s">
        <v>839</v>
      </c>
      <c r="G89" s="339" t="s">
        <v>34</v>
      </c>
      <c r="H89" s="336">
        <v>1</v>
      </c>
      <c r="I89" s="413" t="s">
        <v>838</v>
      </c>
      <c r="J89" s="413" t="s">
        <v>838</v>
      </c>
      <c r="K89" s="340">
        <v>0.17</v>
      </c>
      <c r="L89" s="414" t="s">
        <v>840</v>
      </c>
    </row>
    <row r="90" spans="1:12" ht="25.5">
      <c r="A90" s="338">
        <v>3003</v>
      </c>
      <c r="B90" s="336">
        <v>81110000</v>
      </c>
      <c r="C90" s="336" t="s">
        <v>838</v>
      </c>
      <c r="D90" s="298" t="s">
        <v>832</v>
      </c>
      <c r="E90" s="336" t="s">
        <v>838</v>
      </c>
      <c r="F90" s="420" t="s">
        <v>841</v>
      </c>
      <c r="G90" s="339" t="s">
        <v>34</v>
      </c>
      <c r="H90" s="336">
        <v>1</v>
      </c>
      <c r="I90" s="413" t="s">
        <v>838</v>
      </c>
      <c r="J90" s="413" t="s">
        <v>838</v>
      </c>
      <c r="K90" s="340">
        <v>0.17</v>
      </c>
      <c r="L90" s="414" t="s">
        <v>842</v>
      </c>
    </row>
    <row r="91" spans="1:12">
      <c r="A91" s="338">
        <v>3004</v>
      </c>
      <c r="B91" s="336">
        <v>81110000</v>
      </c>
      <c r="C91" s="336" t="s">
        <v>843</v>
      </c>
      <c r="D91" s="298" t="s">
        <v>832</v>
      </c>
      <c r="E91" s="336" t="s">
        <v>843</v>
      </c>
      <c r="F91" s="420" t="s">
        <v>844</v>
      </c>
      <c r="G91" s="339" t="s">
        <v>34</v>
      </c>
      <c r="H91" s="336">
        <v>1</v>
      </c>
      <c r="I91" s="413">
        <v>26</v>
      </c>
      <c r="J91" s="413">
        <f>+I91*(1-K91)</f>
        <v>21.58</v>
      </c>
      <c r="K91" s="340">
        <v>0.17</v>
      </c>
      <c r="L91" s="414" t="s">
        <v>845</v>
      </c>
    </row>
    <row r="92" spans="1:12" ht="25.5">
      <c r="A92" s="338">
        <v>3005</v>
      </c>
      <c r="B92" s="336">
        <v>81110000</v>
      </c>
      <c r="C92" s="336" t="s">
        <v>846</v>
      </c>
      <c r="D92" s="298" t="s">
        <v>832</v>
      </c>
      <c r="E92" s="336" t="s">
        <v>846</v>
      </c>
      <c r="F92" s="420" t="s">
        <v>847</v>
      </c>
      <c r="G92" s="339" t="s">
        <v>34</v>
      </c>
      <c r="H92" s="336">
        <v>1</v>
      </c>
      <c r="I92" s="413">
        <v>11</v>
      </c>
      <c r="J92" s="413">
        <f>+I92*(1-K92)</f>
        <v>9.129999999999999</v>
      </c>
      <c r="K92" s="340">
        <v>0.17</v>
      </c>
      <c r="L92" s="414" t="s">
        <v>848</v>
      </c>
    </row>
    <row r="93" spans="1:12" ht="38.25">
      <c r="A93" s="338" t="s">
        <v>849</v>
      </c>
      <c r="B93" s="336">
        <v>81110000</v>
      </c>
      <c r="C93" s="336" t="s">
        <v>850</v>
      </c>
      <c r="D93" s="298" t="s">
        <v>832</v>
      </c>
      <c r="E93" s="336" t="s">
        <v>850</v>
      </c>
      <c r="F93" s="421" t="s">
        <v>851</v>
      </c>
      <c r="G93" s="339" t="s">
        <v>34</v>
      </c>
      <c r="H93" s="336">
        <v>1</v>
      </c>
      <c r="I93" s="413">
        <v>49</v>
      </c>
      <c r="J93" s="413">
        <f>+I93*(1-K93)</f>
        <v>40.669999999999995</v>
      </c>
      <c r="K93" s="417">
        <v>0.17</v>
      </c>
      <c r="L93" s="414" t="s">
        <v>852</v>
      </c>
    </row>
    <row r="94" spans="1:12" ht="38.25">
      <c r="A94" s="338">
        <v>3007</v>
      </c>
      <c r="B94" s="336">
        <v>81110000</v>
      </c>
      <c r="C94" s="336" t="s">
        <v>853</v>
      </c>
      <c r="D94" s="298" t="s">
        <v>832</v>
      </c>
      <c r="E94" s="336" t="s">
        <v>853</v>
      </c>
      <c r="F94" s="420" t="s">
        <v>854</v>
      </c>
      <c r="G94" s="339" t="s">
        <v>34</v>
      </c>
      <c r="H94" s="336">
        <v>1</v>
      </c>
      <c r="I94" s="413">
        <v>79</v>
      </c>
      <c r="J94" s="413">
        <f>+I94*(1-K94)</f>
        <v>65.569999999999993</v>
      </c>
      <c r="K94" s="340">
        <v>0.17</v>
      </c>
      <c r="L94" s="414" t="s">
        <v>855</v>
      </c>
    </row>
    <row r="95" spans="1:12">
      <c r="A95" s="422"/>
      <c r="B95" s="422"/>
      <c r="C95" s="422"/>
      <c r="D95" s="422"/>
      <c r="E95" s="422"/>
      <c r="F95" s="423"/>
      <c r="G95" s="424"/>
      <c r="H95" s="422"/>
      <c r="I95" s="425"/>
      <c r="J95" s="425"/>
      <c r="K95" s="426"/>
      <c r="L95" s="427"/>
    </row>
    <row r="96" spans="1:12">
      <c r="A96" s="428" t="s">
        <v>856</v>
      </c>
      <c r="B96" s="422"/>
      <c r="C96" s="422"/>
      <c r="D96" s="422"/>
      <c r="E96" s="422"/>
      <c r="F96" s="423"/>
      <c r="G96" s="424"/>
      <c r="H96" s="422"/>
      <c r="I96" s="425"/>
      <c r="J96" s="425"/>
      <c r="K96" s="426"/>
      <c r="L96" s="427"/>
    </row>
  </sheetData>
  <pageMargins left="0.25" right="0.25" top="1.25" bottom="0.75" header="0.3" footer="0.3"/>
  <pageSetup paperSize="5" scale="69" fitToHeight="100" orientation="landscape" r:id="rId1"/>
  <headerFooter>
    <oddHeader>&amp;LPC Goods - Laptops (HP)
1-13-70-02A, Supplement 9
NWN Corporation&amp;RAttachment A - Contract Pricing
Effective:  August 5, 2015
MSIP July 2016</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6"/>
  <sheetViews>
    <sheetView showWhiteSpace="0" topLeftCell="A30" zoomScale="70" zoomScaleNormal="70" zoomScalePageLayoutView="85" workbookViewId="0">
      <selection activeCell="A3" sqref="A3"/>
    </sheetView>
  </sheetViews>
  <sheetFormatPr defaultColWidth="14.5703125" defaultRowHeight="14.25"/>
  <cols>
    <col min="1" max="2" width="14.5703125" style="430"/>
    <col min="3" max="3" width="21.140625" style="430" customWidth="1"/>
    <col min="4" max="4" width="14.7109375" style="430" customWidth="1"/>
    <col min="5" max="5" width="21.5703125" style="430" customWidth="1"/>
    <col min="6" max="6" width="29.42578125" style="432" customWidth="1"/>
    <col min="7" max="8" width="14.5703125" style="430"/>
    <col min="9" max="10" width="14.5703125" style="431"/>
    <col min="11" max="11" width="14.5703125" style="430"/>
    <col min="12" max="12" width="21.140625" style="430" customWidth="1"/>
    <col min="13" max="16384" width="14.5703125" style="429"/>
  </cols>
  <sheetData>
    <row r="1" spans="1:14" ht="75.75" thickBot="1">
      <c r="A1" s="525" t="s">
        <v>0</v>
      </c>
      <c r="B1" s="524" t="s">
        <v>365</v>
      </c>
      <c r="C1" s="524" t="s">
        <v>1</v>
      </c>
      <c r="D1" s="524" t="s">
        <v>2</v>
      </c>
      <c r="E1" s="524" t="s">
        <v>3</v>
      </c>
      <c r="F1" s="524" t="s">
        <v>4</v>
      </c>
      <c r="G1" s="524" t="s">
        <v>5</v>
      </c>
      <c r="H1" s="524" t="s">
        <v>6</v>
      </c>
      <c r="I1" s="523" t="s">
        <v>7</v>
      </c>
      <c r="J1" s="522" t="s">
        <v>8</v>
      </c>
      <c r="K1" s="521" t="s">
        <v>9</v>
      </c>
      <c r="L1" s="520" t="s">
        <v>10</v>
      </c>
    </row>
    <row r="2" spans="1:14" s="501" customFormat="1" ht="19.5" customHeight="1" thickTop="1" thickBot="1">
      <c r="A2" s="505" t="s">
        <v>11</v>
      </c>
      <c r="B2" s="504"/>
      <c r="C2" s="504"/>
      <c r="D2" s="504"/>
      <c r="E2" s="504"/>
      <c r="F2" s="504"/>
      <c r="G2" s="504"/>
      <c r="H2" s="504"/>
      <c r="I2" s="504"/>
      <c r="J2" s="504"/>
      <c r="K2" s="504"/>
      <c r="L2" s="503"/>
    </row>
    <row r="3" spans="1:14" ht="34.5" customHeight="1" thickTop="1">
      <c r="A3" s="519" t="s">
        <v>918</v>
      </c>
      <c r="B3" s="461">
        <v>43211900</v>
      </c>
      <c r="C3" s="517" t="s">
        <v>917</v>
      </c>
      <c r="D3" s="518" t="s">
        <v>14</v>
      </c>
      <c r="E3" s="517" t="s">
        <v>917</v>
      </c>
      <c r="F3" s="516" t="s">
        <v>916</v>
      </c>
      <c r="G3" s="461" t="s">
        <v>16</v>
      </c>
      <c r="H3" s="461">
        <v>1</v>
      </c>
      <c r="I3" s="460">
        <v>249.99</v>
      </c>
      <c r="J3" s="459">
        <f>I3-(K3*I3)</f>
        <v>169.9932</v>
      </c>
      <c r="K3" s="458">
        <v>0.32</v>
      </c>
      <c r="L3" s="457" t="s">
        <v>915</v>
      </c>
    </row>
    <row r="4" spans="1:14" ht="46.5" customHeight="1">
      <c r="A4" s="515" t="s">
        <v>914</v>
      </c>
      <c r="B4" s="36">
        <v>43211900</v>
      </c>
      <c r="C4" s="48" t="s">
        <v>265</v>
      </c>
      <c r="D4" s="36" t="s">
        <v>14</v>
      </c>
      <c r="E4" s="48" t="s">
        <v>265</v>
      </c>
      <c r="F4" s="516" t="s">
        <v>266</v>
      </c>
      <c r="G4" s="36" t="s">
        <v>16</v>
      </c>
      <c r="H4" s="36">
        <v>1</v>
      </c>
      <c r="I4" s="465">
        <v>189.99</v>
      </c>
      <c r="J4" s="442">
        <v>129.19999999999999</v>
      </c>
      <c r="K4" s="44">
        <v>0.32</v>
      </c>
      <c r="L4" s="24" t="s">
        <v>913</v>
      </c>
    </row>
    <row r="5" spans="1:14" ht="28.5">
      <c r="A5" s="515" t="s">
        <v>912</v>
      </c>
      <c r="B5" s="36">
        <v>43211900</v>
      </c>
      <c r="C5" s="36" t="s">
        <v>269</v>
      </c>
      <c r="D5" s="36" t="s">
        <v>270</v>
      </c>
      <c r="E5" s="36" t="s">
        <v>269</v>
      </c>
      <c r="F5" s="37" t="s">
        <v>911</v>
      </c>
      <c r="G5" s="36" t="s">
        <v>16</v>
      </c>
      <c r="H5" s="36">
        <v>1</v>
      </c>
      <c r="I5" s="465">
        <v>445</v>
      </c>
      <c r="J5" s="459">
        <f>I5-(K5*I5)</f>
        <v>302.60000000000002</v>
      </c>
      <c r="K5" s="44">
        <v>0.32</v>
      </c>
      <c r="L5" s="24" t="s">
        <v>910</v>
      </c>
    </row>
    <row r="6" spans="1:14" ht="45.75" customHeight="1">
      <c r="A6" s="515" t="s">
        <v>909</v>
      </c>
      <c r="B6" s="36">
        <v>43211900</v>
      </c>
      <c r="C6" s="36" t="s">
        <v>908</v>
      </c>
      <c r="D6" s="36" t="s">
        <v>14</v>
      </c>
      <c r="E6" s="36" t="s">
        <v>908</v>
      </c>
      <c r="F6" s="37" t="s">
        <v>907</v>
      </c>
      <c r="G6" s="36" t="s">
        <v>16</v>
      </c>
      <c r="H6" s="36">
        <v>1</v>
      </c>
      <c r="I6" s="465">
        <v>219.99</v>
      </c>
      <c r="J6" s="459">
        <f>I6-(K6*I6)</f>
        <v>149.59320000000002</v>
      </c>
      <c r="K6" s="44">
        <v>0.32</v>
      </c>
      <c r="L6" s="24" t="s">
        <v>906</v>
      </c>
      <c r="N6" s="512"/>
    </row>
    <row r="7" spans="1:14" ht="49.5" customHeight="1">
      <c r="A7" s="515" t="s">
        <v>905</v>
      </c>
      <c r="B7" s="36">
        <v>43211900</v>
      </c>
      <c r="C7" s="514" t="s">
        <v>904</v>
      </c>
      <c r="D7" s="36" t="s">
        <v>14</v>
      </c>
      <c r="E7" s="514" t="s">
        <v>903</v>
      </c>
      <c r="F7" s="513" t="s">
        <v>902</v>
      </c>
      <c r="G7" s="36" t="s">
        <v>16</v>
      </c>
      <c r="H7" s="36">
        <v>1</v>
      </c>
      <c r="I7" s="465">
        <v>299.99</v>
      </c>
      <c r="J7" s="459">
        <f>I7-(K7*I7)</f>
        <v>203.9932</v>
      </c>
      <c r="K7" s="44">
        <v>0.32</v>
      </c>
      <c r="L7" s="24" t="s">
        <v>901</v>
      </c>
      <c r="N7" s="512"/>
    </row>
    <row r="8" spans="1:14" ht="28.5">
      <c r="A8" s="446" t="s">
        <v>900</v>
      </c>
      <c r="B8" s="20">
        <v>43211900</v>
      </c>
      <c r="C8" s="20" t="s">
        <v>899</v>
      </c>
      <c r="D8" s="173" t="s">
        <v>270</v>
      </c>
      <c r="E8" s="20" t="s">
        <v>899</v>
      </c>
      <c r="F8" s="174" t="s">
        <v>898</v>
      </c>
      <c r="G8" s="175" t="s">
        <v>16</v>
      </c>
      <c r="H8" s="173">
        <v>1</v>
      </c>
      <c r="I8" s="511">
        <v>552</v>
      </c>
      <c r="J8" s="459">
        <f>I8-(K8*I8)</f>
        <v>375.36</v>
      </c>
      <c r="K8" s="510">
        <v>0.32</v>
      </c>
      <c r="L8" s="473" t="s">
        <v>897</v>
      </c>
    </row>
    <row r="9" spans="1:14" ht="50.25" customHeight="1" thickBot="1">
      <c r="A9" s="509" t="s">
        <v>896</v>
      </c>
      <c r="B9" s="219">
        <v>43211900</v>
      </c>
      <c r="C9" s="495" t="s">
        <v>895</v>
      </c>
      <c r="D9" s="219" t="s">
        <v>14</v>
      </c>
      <c r="E9" s="508" t="s">
        <v>895</v>
      </c>
      <c r="F9" s="507" t="s">
        <v>894</v>
      </c>
      <c r="G9" s="219" t="s">
        <v>16</v>
      </c>
      <c r="H9" s="219">
        <v>1</v>
      </c>
      <c r="I9" s="487">
        <v>1399.99</v>
      </c>
      <c r="J9" s="459">
        <f>I9-(K9*I9)</f>
        <v>951.9932</v>
      </c>
      <c r="K9" s="485">
        <v>0.32</v>
      </c>
      <c r="L9" s="484" t="s">
        <v>893</v>
      </c>
      <c r="N9" s="506"/>
    </row>
    <row r="10" spans="1:14" s="501" customFormat="1" ht="18" customHeight="1" thickTop="1" thickBot="1">
      <c r="A10" s="505" t="s">
        <v>892</v>
      </c>
      <c r="B10" s="504"/>
      <c r="C10" s="504"/>
      <c r="D10" s="504"/>
      <c r="E10" s="504"/>
      <c r="F10" s="504" t="s">
        <v>891</v>
      </c>
      <c r="G10" s="504"/>
      <c r="H10" s="504"/>
      <c r="I10" s="504"/>
      <c r="J10" s="504"/>
      <c r="K10" s="504"/>
      <c r="L10" s="503"/>
      <c r="N10" s="502"/>
    </row>
    <row r="11" spans="1:14" ht="75.75" customHeight="1" thickTop="1">
      <c r="A11" s="500" t="s">
        <v>890</v>
      </c>
      <c r="B11" s="451">
        <v>43211900</v>
      </c>
      <c r="C11" s="499" t="s">
        <v>90</v>
      </c>
      <c r="D11" s="451" t="s">
        <v>14</v>
      </c>
      <c r="E11" s="499" t="s">
        <v>90</v>
      </c>
      <c r="F11" s="498" t="s">
        <v>184</v>
      </c>
      <c r="G11" s="451" t="s">
        <v>16</v>
      </c>
      <c r="H11" s="451">
        <v>1</v>
      </c>
      <c r="I11" s="497">
        <v>12.99</v>
      </c>
      <c r="J11" s="449">
        <v>8.9631000000000007</v>
      </c>
      <c r="K11" s="448">
        <v>0.31</v>
      </c>
      <c r="L11" s="24" t="s">
        <v>879</v>
      </c>
      <c r="N11" s="496"/>
    </row>
    <row r="12" spans="1:14" ht="54.75" customHeight="1">
      <c r="A12" s="488" t="s">
        <v>889</v>
      </c>
      <c r="B12" s="219">
        <v>43211900</v>
      </c>
      <c r="C12" s="219" t="s">
        <v>888</v>
      </c>
      <c r="D12" s="219" t="s">
        <v>14</v>
      </c>
      <c r="E12" s="219" t="s">
        <v>888</v>
      </c>
      <c r="F12" s="220" t="s">
        <v>887</v>
      </c>
      <c r="G12" s="219" t="s">
        <v>16</v>
      </c>
      <c r="H12" s="219">
        <v>1</v>
      </c>
      <c r="I12" s="487">
        <v>15.99</v>
      </c>
      <c r="J12" s="486">
        <v>11.04</v>
      </c>
      <c r="K12" s="485">
        <v>0.31</v>
      </c>
      <c r="L12" s="24" t="s">
        <v>879</v>
      </c>
      <c r="N12" s="496"/>
    </row>
    <row r="13" spans="1:14" ht="54.75" customHeight="1">
      <c r="A13" s="492">
        <v>202</v>
      </c>
      <c r="B13" s="18">
        <v>81110000</v>
      </c>
      <c r="C13" s="18" t="s">
        <v>886</v>
      </c>
      <c r="D13" s="18" t="s">
        <v>14</v>
      </c>
      <c r="E13" s="18" t="s">
        <v>886</v>
      </c>
      <c r="F13" s="33" t="s">
        <v>885</v>
      </c>
      <c r="G13" s="18" t="s">
        <v>16</v>
      </c>
      <c r="H13" s="18">
        <v>1</v>
      </c>
      <c r="I13" s="490">
        <v>34.99</v>
      </c>
      <c r="J13" s="489">
        <f>I13-(K13*I13)</f>
        <v>24.143100000000004</v>
      </c>
      <c r="K13" s="34">
        <v>0.31</v>
      </c>
      <c r="L13" s="69" t="s">
        <v>879</v>
      </c>
      <c r="N13" s="496"/>
    </row>
    <row r="14" spans="1:14" ht="54.75" customHeight="1">
      <c r="A14" s="492">
        <v>203</v>
      </c>
      <c r="B14" s="18">
        <v>81110000</v>
      </c>
      <c r="C14" s="495" t="s">
        <v>884</v>
      </c>
      <c r="D14" s="495" t="s">
        <v>14</v>
      </c>
      <c r="E14" s="495" t="s">
        <v>884</v>
      </c>
      <c r="F14" s="33" t="s">
        <v>883</v>
      </c>
      <c r="G14" s="495" t="s">
        <v>16</v>
      </c>
      <c r="H14" s="495">
        <v>1</v>
      </c>
      <c r="I14" s="494">
        <v>129.99</v>
      </c>
      <c r="J14" s="489">
        <f>I14-(K14*I14)</f>
        <v>89.693100000000015</v>
      </c>
      <c r="K14" s="493">
        <v>0.31</v>
      </c>
      <c r="L14" s="69" t="s">
        <v>879</v>
      </c>
    </row>
    <row r="15" spans="1:14" ht="54.75" customHeight="1">
      <c r="A15" s="492">
        <v>204</v>
      </c>
      <c r="B15" s="18">
        <v>81110000</v>
      </c>
      <c r="C15" s="18" t="s">
        <v>200</v>
      </c>
      <c r="D15" s="491" t="s">
        <v>14</v>
      </c>
      <c r="E15" s="18" t="s">
        <v>200</v>
      </c>
      <c r="F15" s="33" t="s">
        <v>882</v>
      </c>
      <c r="G15" s="18" t="s">
        <v>16</v>
      </c>
      <c r="H15" s="18">
        <v>1</v>
      </c>
      <c r="I15" s="490">
        <v>169.99</v>
      </c>
      <c r="J15" s="489">
        <f>I15-(K15*I15)</f>
        <v>117.29310000000001</v>
      </c>
      <c r="K15" s="34">
        <v>0.31</v>
      </c>
      <c r="L15" s="69" t="s">
        <v>879</v>
      </c>
    </row>
    <row r="16" spans="1:14" ht="54.75" customHeight="1" thickBot="1">
      <c r="A16" s="492">
        <v>205</v>
      </c>
      <c r="B16" s="18">
        <v>81110000</v>
      </c>
      <c r="C16" s="18" t="s">
        <v>881</v>
      </c>
      <c r="D16" s="491" t="s">
        <v>14</v>
      </c>
      <c r="E16" s="18" t="s">
        <v>881</v>
      </c>
      <c r="F16" s="33" t="s">
        <v>880</v>
      </c>
      <c r="G16" s="18" t="s">
        <v>16</v>
      </c>
      <c r="H16" s="18">
        <v>1</v>
      </c>
      <c r="I16" s="490">
        <v>249.99</v>
      </c>
      <c r="J16" s="489">
        <v>172.5</v>
      </c>
      <c r="K16" s="34">
        <v>0.31</v>
      </c>
      <c r="L16" s="69" t="s">
        <v>879</v>
      </c>
    </row>
    <row r="17" spans="1:12" ht="19.5" customHeight="1" thickTop="1" thickBot="1">
      <c r="A17" s="456" t="s">
        <v>878</v>
      </c>
      <c r="B17" s="455"/>
      <c r="C17" s="455"/>
      <c r="D17" s="455"/>
      <c r="E17" s="455"/>
      <c r="F17" s="455"/>
      <c r="G17" s="455"/>
      <c r="H17" s="455"/>
      <c r="I17" s="455"/>
      <c r="J17" s="455"/>
      <c r="K17" s="455"/>
      <c r="L17" s="454"/>
    </row>
    <row r="18" spans="1:12" ht="63" customHeight="1" thickTop="1">
      <c r="A18" s="453" t="s">
        <v>877</v>
      </c>
      <c r="B18" s="451">
        <v>81110000</v>
      </c>
      <c r="C18" s="451" t="s">
        <v>297</v>
      </c>
      <c r="D18" s="451" t="s">
        <v>14</v>
      </c>
      <c r="E18" s="451" t="s">
        <v>297</v>
      </c>
      <c r="F18" s="452" t="s">
        <v>298</v>
      </c>
      <c r="G18" s="451" t="s">
        <v>16</v>
      </c>
      <c r="H18" s="451">
        <v>1</v>
      </c>
      <c r="I18" s="450">
        <v>39</v>
      </c>
      <c r="J18" s="449">
        <v>26.909999999999997</v>
      </c>
      <c r="K18" s="448">
        <v>0.31</v>
      </c>
      <c r="L18" s="447" t="s">
        <v>868</v>
      </c>
    </row>
    <row r="19" spans="1:12" ht="61.5" customHeight="1">
      <c r="A19" s="488" t="s">
        <v>876</v>
      </c>
      <c r="B19" s="219">
        <v>81110000</v>
      </c>
      <c r="C19" s="219" t="s">
        <v>301</v>
      </c>
      <c r="D19" s="219" t="s">
        <v>14</v>
      </c>
      <c r="E19" s="219" t="s">
        <v>301</v>
      </c>
      <c r="F19" s="220" t="s">
        <v>302</v>
      </c>
      <c r="G19" s="219" t="s">
        <v>16</v>
      </c>
      <c r="H19" s="219">
        <v>1</v>
      </c>
      <c r="I19" s="487">
        <v>49</v>
      </c>
      <c r="J19" s="486">
        <v>33.809999999999995</v>
      </c>
      <c r="K19" s="485">
        <v>0.31</v>
      </c>
      <c r="L19" s="484" t="s">
        <v>868</v>
      </c>
    </row>
    <row r="20" spans="1:12" ht="59.25" customHeight="1">
      <c r="A20" s="483" t="s">
        <v>875</v>
      </c>
      <c r="B20" s="211">
        <v>81110000</v>
      </c>
      <c r="C20" s="18" t="s">
        <v>874</v>
      </c>
      <c r="D20" s="211" t="s">
        <v>14</v>
      </c>
      <c r="E20" s="482" t="s">
        <v>874</v>
      </c>
      <c r="F20" s="183" t="s">
        <v>298</v>
      </c>
      <c r="G20" s="211" t="s">
        <v>16</v>
      </c>
      <c r="H20" s="211">
        <v>1</v>
      </c>
      <c r="I20" s="481">
        <v>100</v>
      </c>
      <c r="J20" s="480">
        <f>I20-(K20*I20)</f>
        <v>69</v>
      </c>
      <c r="K20" s="479">
        <v>0.31</v>
      </c>
      <c r="L20" s="478" t="s">
        <v>871</v>
      </c>
    </row>
    <row r="21" spans="1:12" ht="61.5" customHeight="1">
      <c r="A21" s="483" t="s">
        <v>873</v>
      </c>
      <c r="B21" s="211">
        <v>81110000</v>
      </c>
      <c r="C21" s="18" t="s">
        <v>872</v>
      </c>
      <c r="D21" s="211" t="s">
        <v>14</v>
      </c>
      <c r="E21" s="482" t="s">
        <v>872</v>
      </c>
      <c r="F21" s="183" t="s">
        <v>302</v>
      </c>
      <c r="G21" s="211" t="s">
        <v>16</v>
      </c>
      <c r="H21" s="211">
        <v>1</v>
      </c>
      <c r="I21" s="481">
        <v>150</v>
      </c>
      <c r="J21" s="480">
        <v>103.5</v>
      </c>
      <c r="K21" s="479">
        <v>0.31</v>
      </c>
      <c r="L21" s="478" t="s">
        <v>871</v>
      </c>
    </row>
    <row r="22" spans="1:12" ht="66.75" customHeight="1">
      <c r="A22" s="477">
        <v>304</v>
      </c>
      <c r="B22" s="211">
        <v>81110000</v>
      </c>
      <c r="C22" s="173" t="s">
        <v>870</v>
      </c>
      <c r="D22" s="173" t="s">
        <v>270</v>
      </c>
      <c r="E22" s="173" t="s">
        <v>870</v>
      </c>
      <c r="F22" s="174" t="s">
        <v>298</v>
      </c>
      <c r="G22" s="476" t="s">
        <v>16</v>
      </c>
      <c r="H22" s="173">
        <v>1</v>
      </c>
      <c r="I22" s="475">
        <v>72</v>
      </c>
      <c r="J22" s="475">
        <v>49.68</v>
      </c>
      <c r="K22" s="474">
        <v>0.31</v>
      </c>
      <c r="L22" s="473" t="s">
        <v>868</v>
      </c>
    </row>
    <row r="23" spans="1:12" ht="82.5" customHeight="1">
      <c r="A23" s="472">
        <v>305</v>
      </c>
      <c r="B23" s="471">
        <v>81110000</v>
      </c>
      <c r="C23" s="219" t="s">
        <v>869</v>
      </c>
      <c r="D23" s="219" t="s">
        <v>270</v>
      </c>
      <c r="E23" s="219" t="s">
        <v>869</v>
      </c>
      <c r="F23" s="220" t="s">
        <v>302</v>
      </c>
      <c r="G23" s="470" t="s">
        <v>16</v>
      </c>
      <c r="H23" s="219">
        <v>1</v>
      </c>
      <c r="I23" s="469">
        <v>121</v>
      </c>
      <c r="J23" s="469">
        <v>83.49</v>
      </c>
      <c r="K23" s="468">
        <v>0.31</v>
      </c>
      <c r="L23" s="467" t="s">
        <v>868</v>
      </c>
    </row>
    <row r="24" spans="1:12" ht="82.5" customHeight="1">
      <c r="A24" s="466">
        <v>306</v>
      </c>
      <c r="B24" s="36">
        <v>81110000</v>
      </c>
      <c r="C24" s="36" t="s">
        <v>867</v>
      </c>
      <c r="D24" s="36" t="s">
        <v>14</v>
      </c>
      <c r="E24" s="36" t="s">
        <v>867</v>
      </c>
      <c r="F24" s="37" t="s">
        <v>298</v>
      </c>
      <c r="G24" s="36" t="s">
        <v>16</v>
      </c>
      <c r="H24" s="36">
        <v>1</v>
      </c>
      <c r="I24" s="465">
        <v>19</v>
      </c>
      <c r="J24" s="464">
        <v>13.11</v>
      </c>
      <c r="K24" s="44">
        <v>0.31</v>
      </c>
      <c r="L24" s="24" t="s">
        <v>865</v>
      </c>
    </row>
    <row r="25" spans="1:12" ht="82.5" customHeight="1" thickBot="1">
      <c r="A25" s="463">
        <v>307</v>
      </c>
      <c r="B25" s="461">
        <v>81110000</v>
      </c>
      <c r="C25" s="461" t="s">
        <v>866</v>
      </c>
      <c r="D25" s="461" t="s">
        <v>14</v>
      </c>
      <c r="E25" s="461" t="s">
        <v>866</v>
      </c>
      <c r="F25" s="462" t="s">
        <v>302</v>
      </c>
      <c r="G25" s="461" t="s">
        <v>16</v>
      </c>
      <c r="H25" s="461">
        <v>1</v>
      </c>
      <c r="I25" s="460">
        <v>29</v>
      </c>
      <c r="J25" s="459">
        <v>20.010000000000002</v>
      </c>
      <c r="K25" s="458">
        <v>0.31</v>
      </c>
      <c r="L25" s="457" t="s">
        <v>865</v>
      </c>
    </row>
    <row r="26" spans="1:12" ht="18" customHeight="1" thickTop="1" thickBot="1">
      <c r="A26" s="456" t="s">
        <v>337</v>
      </c>
      <c r="B26" s="455"/>
      <c r="C26" s="455"/>
      <c r="D26" s="455"/>
      <c r="E26" s="455"/>
      <c r="F26" s="455"/>
      <c r="G26" s="455"/>
      <c r="H26" s="455"/>
      <c r="I26" s="455"/>
      <c r="J26" s="455"/>
      <c r="K26" s="455"/>
      <c r="L26" s="454"/>
    </row>
    <row r="27" spans="1:12" ht="33" customHeight="1" thickTop="1">
      <c r="A27" s="453" t="s">
        <v>39</v>
      </c>
      <c r="B27" s="451">
        <v>81110000</v>
      </c>
      <c r="C27" s="451" t="s">
        <v>864</v>
      </c>
      <c r="D27" s="451" t="s">
        <v>340</v>
      </c>
      <c r="E27" s="451" t="s">
        <v>864</v>
      </c>
      <c r="F27" s="452" t="s">
        <v>663</v>
      </c>
      <c r="G27" s="451" t="s">
        <v>16</v>
      </c>
      <c r="H27" s="451">
        <v>1</v>
      </c>
      <c r="I27" s="450">
        <v>37</v>
      </c>
      <c r="J27" s="449">
        <v>28.49</v>
      </c>
      <c r="K27" s="448">
        <v>0.23</v>
      </c>
      <c r="L27" s="447" t="s">
        <v>648</v>
      </c>
    </row>
    <row r="28" spans="1:12" ht="63.75" customHeight="1">
      <c r="A28" s="444" t="s">
        <v>863</v>
      </c>
      <c r="B28" s="173">
        <v>81110000</v>
      </c>
      <c r="C28" s="173" t="s">
        <v>862</v>
      </c>
      <c r="D28" s="173" t="s">
        <v>340</v>
      </c>
      <c r="E28" s="173" t="s">
        <v>862</v>
      </c>
      <c r="F28" s="202" t="s">
        <v>345</v>
      </c>
      <c r="G28" s="173" t="s">
        <v>16</v>
      </c>
      <c r="H28" s="173">
        <v>1</v>
      </c>
      <c r="I28" s="443">
        <v>10</v>
      </c>
      <c r="J28" s="442">
        <v>7.7</v>
      </c>
      <c r="K28" s="441">
        <v>0.23</v>
      </c>
      <c r="L28" s="59" t="s">
        <v>648</v>
      </c>
    </row>
    <row r="29" spans="1:12" ht="37.5" customHeight="1">
      <c r="A29" s="444">
        <v>402</v>
      </c>
      <c r="B29" s="173">
        <v>81110000</v>
      </c>
      <c r="C29" s="173" t="s">
        <v>861</v>
      </c>
      <c r="D29" s="173" t="s">
        <v>340</v>
      </c>
      <c r="E29" s="173" t="s">
        <v>861</v>
      </c>
      <c r="F29" s="202" t="s">
        <v>347</v>
      </c>
      <c r="G29" s="173" t="s">
        <v>16</v>
      </c>
      <c r="H29" s="173">
        <v>1</v>
      </c>
      <c r="I29" s="445">
        <v>0</v>
      </c>
      <c r="J29" s="180">
        <v>0</v>
      </c>
      <c r="K29" s="441">
        <v>0.23</v>
      </c>
      <c r="L29" s="59" t="s">
        <v>648</v>
      </c>
    </row>
    <row r="30" spans="1:12" ht="32.25" customHeight="1">
      <c r="A30" s="446">
        <v>403</v>
      </c>
      <c r="B30" s="173">
        <v>81110000</v>
      </c>
      <c r="C30" s="173" t="s">
        <v>860</v>
      </c>
      <c r="D30" s="173" t="s">
        <v>340</v>
      </c>
      <c r="E30" s="173" t="s">
        <v>860</v>
      </c>
      <c r="F30" s="202" t="s">
        <v>352</v>
      </c>
      <c r="G30" s="173" t="s">
        <v>16</v>
      </c>
      <c r="H30" s="173">
        <v>1</v>
      </c>
      <c r="I30" s="445">
        <v>0</v>
      </c>
      <c r="J30" s="180">
        <v>0</v>
      </c>
      <c r="K30" s="441">
        <v>0.23</v>
      </c>
      <c r="L30" s="59" t="s">
        <v>648</v>
      </c>
    </row>
    <row r="31" spans="1:12" ht="31.5" customHeight="1">
      <c r="A31" s="444" t="s">
        <v>859</v>
      </c>
      <c r="B31" s="173">
        <v>81110000</v>
      </c>
      <c r="C31" s="173" t="s">
        <v>858</v>
      </c>
      <c r="D31" s="173" t="s">
        <v>340</v>
      </c>
      <c r="E31" s="173" t="s">
        <v>858</v>
      </c>
      <c r="F31" s="202" t="s">
        <v>354</v>
      </c>
      <c r="G31" s="173" t="s">
        <v>16</v>
      </c>
      <c r="H31" s="173">
        <v>1</v>
      </c>
      <c r="I31" s="443">
        <v>10</v>
      </c>
      <c r="J31" s="442">
        <v>7.7</v>
      </c>
      <c r="K31" s="441">
        <v>0.23</v>
      </c>
      <c r="L31" s="59" t="s">
        <v>648</v>
      </c>
    </row>
    <row r="32" spans="1:12" ht="35.25" customHeight="1" thickBot="1">
      <c r="A32" s="440" t="s">
        <v>657</v>
      </c>
      <c r="B32" s="438">
        <v>81110000</v>
      </c>
      <c r="C32" s="438" t="s">
        <v>857</v>
      </c>
      <c r="D32" s="438" t="s">
        <v>340</v>
      </c>
      <c r="E32" s="438" t="s">
        <v>857</v>
      </c>
      <c r="F32" s="439" t="s">
        <v>357</v>
      </c>
      <c r="G32" s="438" t="s">
        <v>358</v>
      </c>
      <c r="H32" s="438">
        <v>1</v>
      </c>
      <c r="I32" s="437">
        <v>46</v>
      </c>
      <c r="J32" s="436">
        <v>35.42</v>
      </c>
      <c r="K32" s="435">
        <v>0.23</v>
      </c>
      <c r="L32" s="434" t="s">
        <v>648</v>
      </c>
    </row>
    <row r="34" spans="1:1" ht="15">
      <c r="A34" s="433" t="s">
        <v>364</v>
      </c>
    </row>
    <row r="36" spans="1:1">
      <c r="A36" s="432"/>
    </row>
  </sheetData>
  <sheetProtection password="CF85" sheet="1" objects="1" scenarios="1" selectLockedCells="1" selectUnlockedCells="1"/>
  <mergeCells count="4">
    <mergeCell ref="A2:L2"/>
    <mergeCell ref="A10:L10"/>
    <mergeCell ref="A26:L26"/>
    <mergeCell ref="A17:L17"/>
  </mergeCells>
  <pageMargins left="0.7" right="0.97058823529411797" top="1.25" bottom="0.75" header="0.3" footer="0.3"/>
  <pageSetup paperSize="5" scale="75" fitToHeight="100" orientation="landscape" r:id="rId1"/>
  <headerFooter>
    <oddHeader>&amp;LContract Name: Monitors, PC Goods
Contract Number: 1-13-70-05, Supplement 10
Contractor: PC Specialists, dba Technology Integration Group (TIG)&amp;RAttachment A - Contract Pricing
Effective: 10/24/2016
MSIP dated 09/01/2016</oddHeader>
    <oddFooter>&amp;C&amp;P of &amp;N&amp;R&amp;"-,Bold Italic"&amp;KFF0000Updates are in bold italic red font.</oddFooter>
  </headerFooter>
  <rowBreaks count="1" manualBreakCount="1">
    <brk id="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Dell Desktops</vt:lpstr>
      <vt:lpstr>Dell Laptops</vt:lpstr>
      <vt:lpstr>HP Desktops</vt:lpstr>
      <vt:lpstr>HP Laptops</vt:lpstr>
      <vt:lpstr>Monitors</vt:lpstr>
      <vt:lpstr>'Dell Desktops'!Print_Area</vt:lpstr>
      <vt:lpstr>'Dell Laptops'!Print_Area</vt:lpstr>
      <vt:lpstr>'HP Desktops'!Print_Area</vt:lpstr>
      <vt:lpstr>'HP Laptops'!Print_Area</vt:lpstr>
      <vt:lpstr>Monitors!Print_Area</vt:lpstr>
      <vt:lpstr>'Dell Desktops'!Print_Titles</vt:lpstr>
      <vt:lpstr>'Dell Laptops'!Print_Titles</vt:lpstr>
      <vt:lpstr>'HP Desktops'!Print_Titles</vt:lpstr>
      <vt:lpstr>'HP Laptops'!Print_Titles</vt:lpstr>
      <vt:lpstr>Monitors!Print_Titles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Chu</dc:creator>
  <cp:lastModifiedBy>Deborah Chu</cp:lastModifiedBy>
  <cp:lastPrinted>2017-02-17T01:24:57Z</cp:lastPrinted>
  <dcterms:created xsi:type="dcterms:W3CDTF">2017-02-17T00:47:23Z</dcterms:created>
  <dcterms:modified xsi:type="dcterms:W3CDTF">2017-02-17T01:25:05Z</dcterms:modified>
</cp:coreProperties>
</file>