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G:\Tessa\"/>
    </mc:Choice>
  </mc:AlternateContent>
  <xr:revisionPtr revIDLastSave="0" documentId="13_ncr:1_{046F6D29-5453-4E59-9B25-3A30E2208CBB}" xr6:coauthVersionLast="36" xr6:coauthVersionMax="36" xr10:uidLastSave="{00000000-0000-0000-0000-000000000000}"/>
  <bookViews>
    <workbookView xWindow="0" yWindow="0" windowWidth="25605" windowHeight="10830" xr2:uid="{00000000-000D-0000-FFFF-FFFF00000000}"/>
  </bookViews>
  <sheets>
    <sheet name="mashed data(kin_morph)" sheetId="2" r:id="rId1"/>
    <sheet name="Janne_Density_Volume" sheetId="9" r:id="rId2"/>
    <sheet name="Specimen List" sheetId="1" r:id="rId3"/>
    <sheet name="Slicer data" sheetId="3" r:id="rId4"/>
    <sheet name="Slicer raw data" sheetId="4" r:id="rId5"/>
    <sheet name="overlap area" sheetId="5" r:id="rId6"/>
    <sheet name="Data" sheetId="6" r:id="rId7"/>
    <sheet name="scale length" sheetId="7" r:id="rId8"/>
    <sheet name="Organized scale length" sheetId="8"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44" i="5" l="1"/>
  <c r="M244" i="5"/>
  <c r="J244" i="5"/>
  <c r="G244" i="5"/>
  <c r="P243" i="5"/>
  <c r="M243" i="5"/>
  <c r="J243" i="5"/>
  <c r="G243" i="5"/>
  <c r="P242" i="5"/>
  <c r="M242" i="5"/>
  <c r="J242" i="5"/>
  <c r="G242" i="5"/>
  <c r="S241" i="5"/>
  <c r="P241" i="5"/>
  <c r="M241" i="5"/>
  <c r="J241" i="5"/>
  <c r="G241" i="5"/>
  <c r="S240" i="5"/>
  <c r="P240" i="5"/>
  <c r="M240" i="5"/>
  <c r="J240" i="5"/>
  <c r="G240" i="5"/>
  <c r="S239" i="5"/>
  <c r="P239" i="5"/>
  <c r="T239" i="5" s="1"/>
  <c r="M239" i="5"/>
  <c r="J239" i="5"/>
  <c r="G239" i="5"/>
  <c r="S238" i="5"/>
  <c r="P238" i="5"/>
  <c r="M238" i="5"/>
  <c r="J238" i="5"/>
  <c r="G238" i="5"/>
  <c r="S237" i="5"/>
  <c r="P237" i="5"/>
  <c r="M237" i="5"/>
  <c r="J237" i="5"/>
  <c r="G237" i="5"/>
  <c r="S236" i="5"/>
  <c r="P236" i="5"/>
  <c r="M236" i="5"/>
  <c r="J236" i="5"/>
  <c r="G236" i="5"/>
  <c r="S235" i="5"/>
  <c r="P235" i="5"/>
  <c r="M235" i="5"/>
  <c r="J235" i="5"/>
  <c r="G235" i="5"/>
  <c r="S234" i="5"/>
  <c r="P234" i="5"/>
  <c r="M234" i="5"/>
  <c r="J234" i="5"/>
  <c r="G234" i="5"/>
  <c r="S233" i="5"/>
  <c r="P233" i="5"/>
  <c r="M233" i="5"/>
  <c r="J233" i="5"/>
  <c r="G233" i="5"/>
  <c r="S232" i="5"/>
  <c r="P232" i="5"/>
  <c r="M232" i="5"/>
  <c r="J232" i="5"/>
  <c r="G232" i="5"/>
  <c r="S231" i="5"/>
  <c r="P231" i="5"/>
  <c r="T231" i="5" s="1"/>
  <c r="M231" i="5"/>
  <c r="J231" i="5"/>
  <c r="G231" i="5"/>
  <c r="S230" i="5"/>
  <c r="P230" i="5"/>
  <c r="M230" i="5"/>
  <c r="J230" i="5"/>
  <c r="G230" i="5"/>
  <c r="S229" i="5"/>
  <c r="P229" i="5"/>
  <c r="M229" i="5"/>
  <c r="J229" i="5"/>
  <c r="G229" i="5"/>
  <c r="S228" i="5"/>
  <c r="P228" i="5"/>
  <c r="M228" i="5"/>
  <c r="J228" i="5"/>
  <c r="G228" i="5"/>
  <c r="S227" i="5"/>
  <c r="P227" i="5"/>
  <c r="M227" i="5"/>
  <c r="J227" i="5"/>
  <c r="G227" i="5"/>
  <c r="S226" i="5"/>
  <c r="P226" i="5"/>
  <c r="M226" i="5"/>
  <c r="J226" i="5"/>
  <c r="G226" i="5"/>
  <c r="S225" i="5"/>
  <c r="P225" i="5"/>
  <c r="M225" i="5"/>
  <c r="J225" i="5"/>
  <c r="G225" i="5"/>
  <c r="S224" i="5"/>
  <c r="P224" i="5"/>
  <c r="M224" i="5"/>
  <c r="J224" i="5"/>
  <c r="G224" i="5"/>
  <c r="S223" i="5"/>
  <c r="P223" i="5"/>
  <c r="T223" i="5" s="1"/>
  <c r="M223" i="5"/>
  <c r="J223" i="5"/>
  <c r="G223" i="5"/>
  <c r="S222" i="5"/>
  <c r="P222" i="5"/>
  <c r="M222" i="5"/>
  <c r="J222" i="5"/>
  <c r="G222" i="5"/>
  <c r="S221" i="5"/>
  <c r="P221" i="5"/>
  <c r="M221" i="5"/>
  <c r="J221" i="5"/>
  <c r="G221" i="5"/>
  <c r="S220" i="5"/>
  <c r="P220" i="5"/>
  <c r="M220" i="5"/>
  <c r="J220" i="5"/>
  <c r="G220" i="5"/>
  <c r="S219" i="5"/>
  <c r="P219" i="5"/>
  <c r="M219" i="5"/>
  <c r="J219" i="5"/>
  <c r="G219" i="5"/>
  <c r="S218" i="5"/>
  <c r="P218" i="5"/>
  <c r="M218" i="5"/>
  <c r="J218" i="5"/>
  <c r="G218" i="5"/>
  <c r="S217" i="5"/>
  <c r="P217" i="5"/>
  <c r="M217" i="5"/>
  <c r="J217" i="5"/>
  <c r="G217" i="5"/>
  <c r="S216" i="5"/>
  <c r="P216" i="5"/>
  <c r="M216" i="5"/>
  <c r="J216" i="5"/>
  <c r="G216" i="5"/>
  <c r="S215" i="5"/>
  <c r="P215" i="5"/>
  <c r="T215" i="5" s="1"/>
  <c r="M215" i="5"/>
  <c r="J215" i="5"/>
  <c r="G215" i="5"/>
  <c r="S214" i="5"/>
  <c r="P214" i="5"/>
  <c r="M214" i="5"/>
  <c r="J214" i="5"/>
  <c r="G214" i="5"/>
  <c r="S213" i="5"/>
  <c r="P213" i="5"/>
  <c r="M213" i="5"/>
  <c r="J213" i="5"/>
  <c r="G213" i="5"/>
  <c r="S212" i="5"/>
  <c r="P212" i="5"/>
  <c r="M212" i="5"/>
  <c r="J212" i="5"/>
  <c r="G212" i="5"/>
  <c r="S211" i="5"/>
  <c r="P211" i="5"/>
  <c r="M211" i="5"/>
  <c r="J211" i="5"/>
  <c r="G211" i="5"/>
  <c r="S210" i="5"/>
  <c r="P210" i="5"/>
  <c r="M210" i="5"/>
  <c r="J210" i="5"/>
  <c r="G210" i="5"/>
  <c r="S209" i="5"/>
  <c r="P209" i="5"/>
  <c r="M209" i="5"/>
  <c r="J209" i="5"/>
  <c r="G209" i="5"/>
  <c r="S208" i="5"/>
  <c r="P208" i="5"/>
  <c r="M208" i="5"/>
  <c r="J208" i="5"/>
  <c r="G208" i="5"/>
  <c r="S207" i="5"/>
  <c r="P207" i="5"/>
  <c r="T207" i="5" s="1"/>
  <c r="M207" i="5"/>
  <c r="J207" i="5"/>
  <c r="G207" i="5"/>
  <c r="S206" i="5"/>
  <c r="P206" i="5"/>
  <c r="M206" i="5"/>
  <c r="J206" i="5"/>
  <c r="G206" i="5"/>
  <c r="S205" i="5"/>
  <c r="P205" i="5"/>
  <c r="M205" i="5"/>
  <c r="J205" i="5"/>
  <c r="G205" i="5"/>
  <c r="S204" i="5"/>
  <c r="P204" i="5"/>
  <c r="M204" i="5"/>
  <c r="J204" i="5"/>
  <c r="G204" i="5"/>
  <c r="S203" i="5"/>
  <c r="P203" i="5"/>
  <c r="M203" i="5"/>
  <c r="J203" i="5"/>
  <c r="G203" i="5"/>
  <c r="S202" i="5"/>
  <c r="P202" i="5"/>
  <c r="M202" i="5"/>
  <c r="J202" i="5"/>
  <c r="G202" i="5"/>
  <c r="S201" i="5"/>
  <c r="P201" i="5"/>
  <c r="J201" i="5"/>
  <c r="G201" i="5"/>
  <c r="S200" i="5"/>
  <c r="P200" i="5"/>
  <c r="M200" i="5"/>
  <c r="J200" i="5"/>
  <c r="G200" i="5"/>
  <c r="S199" i="5"/>
  <c r="P199" i="5"/>
  <c r="M199" i="5"/>
  <c r="J199" i="5"/>
  <c r="G199" i="5"/>
  <c r="S198" i="5"/>
  <c r="P198" i="5"/>
  <c r="M198" i="5"/>
  <c r="J198" i="5"/>
  <c r="G198" i="5"/>
  <c r="S197" i="5"/>
  <c r="P197" i="5"/>
  <c r="M197" i="5"/>
  <c r="J197" i="5"/>
  <c r="G197" i="5"/>
  <c r="S196" i="5"/>
  <c r="P196" i="5"/>
  <c r="M196" i="5"/>
  <c r="J196" i="5"/>
  <c r="G196" i="5"/>
  <c r="S195" i="5"/>
  <c r="P195" i="5"/>
  <c r="M195" i="5"/>
  <c r="J195" i="5"/>
  <c r="G195" i="5"/>
  <c r="S194" i="5"/>
  <c r="P194" i="5"/>
  <c r="M194" i="5"/>
  <c r="J194" i="5"/>
  <c r="G194" i="5"/>
  <c r="S192" i="5"/>
  <c r="P192" i="5"/>
  <c r="M192" i="5"/>
  <c r="J192" i="5"/>
  <c r="G192" i="5"/>
  <c r="S191" i="5"/>
  <c r="P191" i="5"/>
  <c r="M191" i="5"/>
  <c r="J191" i="5"/>
  <c r="G191" i="5"/>
  <c r="S190" i="5"/>
  <c r="P190" i="5"/>
  <c r="M190" i="5"/>
  <c r="J190" i="5"/>
  <c r="G190" i="5"/>
  <c r="S189" i="5"/>
  <c r="P189" i="5"/>
  <c r="M189" i="5"/>
  <c r="J189" i="5"/>
  <c r="G189" i="5"/>
  <c r="S188" i="5"/>
  <c r="P188" i="5"/>
  <c r="M188" i="5"/>
  <c r="J188" i="5"/>
  <c r="G188" i="5"/>
  <c r="S187" i="5"/>
  <c r="P187" i="5"/>
  <c r="M187" i="5"/>
  <c r="J187" i="5"/>
  <c r="G187" i="5"/>
  <c r="S186" i="5"/>
  <c r="P186" i="5"/>
  <c r="M186" i="5"/>
  <c r="J186" i="5"/>
  <c r="G186" i="5"/>
  <c r="S185" i="5"/>
  <c r="P185" i="5"/>
  <c r="M185" i="5"/>
  <c r="J185" i="5"/>
  <c r="G185" i="5"/>
  <c r="S184" i="5"/>
  <c r="P184" i="5"/>
  <c r="M184" i="5"/>
  <c r="J184" i="5"/>
  <c r="G184" i="5"/>
  <c r="S183" i="5"/>
  <c r="P183" i="5"/>
  <c r="M183" i="5"/>
  <c r="J183" i="5"/>
  <c r="G183" i="5"/>
  <c r="S182" i="5"/>
  <c r="P182" i="5"/>
  <c r="M182" i="5"/>
  <c r="J182" i="5"/>
  <c r="G182" i="5"/>
  <c r="S181" i="5"/>
  <c r="P181" i="5"/>
  <c r="M181" i="5"/>
  <c r="J181" i="5"/>
  <c r="G181" i="5"/>
  <c r="S180" i="5"/>
  <c r="P180" i="5"/>
  <c r="M180" i="5"/>
  <c r="J180" i="5"/>
  <c r="G180" i="5"/>
  <c r="S179" i="5"/>
  <c r="P179" i="5"/>
  <c r="M179" i="5"/>
  <c r="J179" i="5"/>
  <c r="G179" i="5"/>
  <c r="S178" i="5"/>
  <c r="P178" i="5"/>
  <c r="M178" i="5"/>
  <c r="J178" i="5"/>
  <c r="G178" i="5"/>
  <c r="S177" i="5"/>
  <c r="P177" i="5"/>
  <c r="M177" i="5"/>
  <c r="J177" i="5"/>
  <c r="G177" i="5"/>
  <c r="S176" i="5"/>
  <c r="P176" i="5"/>
  <c r="M176" i="5"/>
  <c r="J176" i="5"/>
  <c r="G176" i="5"/>
  <c r="S175" i="5"/>
  <c r="P175" i="5"/>
  <c r="M175" i="5"/>
  <c r="J175" i="5"/>
  <c r="G175" i="5"/>
  <c r="S174" i="5"/>
  <c r="P174" i="5"/>
  <c r="M174" i="5"/>
  <c r="J174" i="5"/>
  <c r="G174" i="5"/>
  <c r="S173" i="5"/>
  <c r="P173" i="5"/>
  <c r="M173" i="5"/>
  <c r="J173" i="5"/>
  <c r="G173" i="5"/>
  <c r="S172" i="5"/>
  <c r="P172" i="5"/>
  <c r="M172" i="5"/>
  <c r="J172" i="5"/>
  <c r="G172" i="5"/>
  <c r="S171" i="5"/>
  <c r="P171" i="5"/>
  <c r="M171" i="5"/>
  <c r="J171" i="5"/>
  <c r="G171" i="5"/>
  <c r="S170" i="5"/>
  <c r="P170" i="5"/>
  <c r="M170" i="5"/>
  <c r="J170" i="5"/>
  <c r="G170" i="5"/>
  <c r="S169" i="5"/>
  <c r="P169" i="5"/>
  <c r="M169" i="5"/>
  <c r="J169" i="5"/>
  <c r="G169" i="5"/>
  <c r="S168" i="5"/>
  <c r="P168" i="5"/>
  <c r="M168" i="5"/>
  <c r="J168" i="5"/>
  <c r="G168" i="5"/>
  <c r="S167" i="5"/>
  <c r="P167" i="5"/>
  <c r="M167" i="5"/>
  <c r="J167" i="5"/>
  <c r="G167" i="5"/>
  <c r="S166" i="5"/>
  <c r="P166" i="5"/>
  <c r="M166" i="5"/>
  <c r="J166" i="5"/>
  <c r="G166" i="5"/>
  <c r="S165" i="5"/>
  <c r="P165" i="5"/>
  <c r="M165" i="5"/>
  <c r="J165" i="5"/>
  <c r="G165" i="5"/>
  <c r="S164" i="5"/>
  <c r="P164" i="5"/>
  <c r="M164" i="5"/>
  <c r="J164" i="5"/>
  <c r="G164" i="5"/>
  <c r="S163" i="5"/>
  <c r="P163" i="5"/>
  <c r="M163" i="5"/>
  <c r="J163" i="5"/>
  <c r="G163" i="5"/>
  <c r="S162" i="5"/>
  <c r="P162" i="5"/>
  <c r="M162" i="5"/>
  <c r="J162" i="5"/>
  <c r="G162" i="5"/>
  <c r="S161" i="5"/>
  <c r="P161" i="5"/>
  <c r="M161" i="5"/>
  <c r="J161" i="5"/>
  <c r="G161" i="5"/>
  <c r="S160" i="5"/>
  <c r="P160" i="5"/>
  <c r="M160" i="5"/>
  <c r="J160" i="5"/>
  <c r="G160" i="5"/>
  <c r="S159" i="5"/>
  <c r="P159" i="5"/>
  <c r="M159" i="5"/>
  <c r="J159" i="5"/>
  <c r="G159" i="5"/>
  <c r="S158" i="5"/>
  <c r="P158" i="5"/>
  <c r="M158" i="5"/>
  <c r="J158" i="5"/>
  <c r="G158" i="5"/>
  <c r="S157" i="5"/>
  <c r="P157" i="5"/>
  <c r="M157" i="5"/>
  <c r="J157" i="5"/>
  <c r="G157" i="5"/>
  <c r="S156" i="5"/>
  <c r="P156" i="5"/>
  <c r="M156" i="5"/>
  <c r="J156" i="5"/>
  <c r="G156" i="5"/>
  <c r="S155" i="5"/>
  <c r="P155" i="5"/>
  <c r="M155" i="5"/>
  <c r="J155" i="5"/>
  <c r="G155" i="5"/>
  <c r="S154" i="5"/>
  <c r="P154" i="5"/>
  <c r="M154" i="5"/>
  <c r="J154" i="5"/>
  <c r="G154" i="5"/>
  <c r="S153" i="5"/>
  <c r="P153" i="5"/>
  <c r="M153" i="5"/>
  <c r="J153" i="5"/>
  <c r="G153" i="5"/>
  <c r="S152" i="5"/>
  <c r="P152" i="5"/>
  <c r="M152" i="5"/>
  <c r="J152" i="5"/>
  <c r="G152" i="5"/>
  <c r="S151" i="5"/>
  <c r="P151" i="5"/>
  <c r="M151" i="5"/>
  <c r="J151" i="5"/>
  <c r="G151" i="5"/>
  <c r="S150" i="5"/>
  <c r="P150" i="5"/>
  <c r="M150" i="5"/>
  <c r="J150" i="5"/>
  <c r="G150" i="5"/>
  <c r="S149" i="5"/>
  <c r="P149" i="5"/>
  <c r="M149" i="5"/>
  <c r="J149" i="5"/>
  <c r="G149" i="5"/>
  <c r="S148" i="5"/>
  <c r="P148" i="5"/>
  <c r="M148" i="5"/>
  <c r="J148" i="5"/>
  <c r="G148" i="5"/>
  <c r="S147" i="5"/>
  <c r="P147" i="5"/>
  <c r="M147" i="5"/>
  <c r="J147" i="5"/>
  <c r="G147" i="5"/>
  <c r="S146" i="5"/>
  <c r="P146" i="5"/>
  <c r="M146" i="5"/>
  <c r="J146" i="5"/>
  <c r="G146" i="5"/>
  <c r="S145" i="5"/>
  <c r="P145" i="5"/>
  <c r="M145" i="5"/>
  <c r="J145" i="5"/>
  <c r="G145" i="5"/>
  <c r="S144" i="5"/>
  <c r="P144" i="5"/>
  <c r="M144" i="5"/>
  <c r="J144" i="5"/>
  <c r="G144" i="5"/>
  <c r="S143" i="5"/>
  <c r="P143" i="5"/>
  <c r="M143" i="5"/>
  <c r="J143" i="5"/>
  <c r="G143" i="5"/>
  <c r="S142" i="5"/>
  <c r="P142" i="5"/>
  <c r="M142" i="5"/>
  <c r="J142" i="5"/>
  <c r="G142" i="5"/>
  <c r="S141" i="5"/>
  <c r="P141" i="5"/>
  <c r="M141" i="5"/>
  <c r="J141" i="5"/>
  <c r="G141" i="5"/>
  <c r="S140" i="5"/>
  <c r="P140" i="5"/>
  <c r="M140" i="5"/>
  <c r="J140" i="5"/>
  <c r="G140" i="5"/>
  <c r="S139" i="5"/>
  <c r="P139" i="5"/>
  <c r="M139" i="5"/>
  <c r="J139" i="5"/>
  <c r="G139" i="5"/>
  <c r="S138" i="5"/>
  <c r="P138" i="5"/>
  <c r="M138" i="5"/>
  <c r="J138" i="5"/>
  <c r="G138" i="5"/>
  <c r="S137" i="5"/>
  <c r="P137" i="5"/>
  <c r="M137" i="5"/>
  <c r="J137" i="5"/>
  <c r="G137" i="5"/>
  <c r="S136" i="5"/>
  <c r="P136" i="5"/>
  <c r="M136" i="5"/>
  <c r="J136" i="5"/>
  <c r="G136" i="5"/>
  <c r="S135" i="5"/>
  <c r="P135" i="5"/>
  <c r="M135" i="5"/>
  <c r="J135" i="5"/>
  <c r="G135" i="5"/>
  <c r="S134" i="5"/>
  <c r="P134" i="5"/>
  <c r="M134" i="5"/>
  <c r="J134" i="5"/>
  <c r="G134" i="5"/>
  <c r="S133" i="5"/>
  <c r="P133" i="5"/>
  <c r="M133" i="5"/>
  <c r="J133" i="5"/>
  <c r="G133" i="5"/>
  <c r="S132" i="5"/>
  <c r="P132" i="5"/>
  <c r="M132" i="5"/>
  <c r="J132" i="5"/>
  <c r="G132" i="5"/>
  <c r="S131" i="5"/>
  <c r="P131" i="5"/>
  <c r="M131" i="5"/>
  <c r="J131" i="5"/>
  <c r="G131" i="5"/>
  <c r="S130" i="5"/>
  <c r="P130" i="5"/>
  <c r="M130" i="5"/>
  <c r="J130" i="5"/>
  <c r="G130" i="5"/>
  <c r="S129" i="5"/>
  <c r="P129" i="5"/>
  <c r="T129" i="5" s="1"/>
  <c r="M129" i="5"/>
  <c r="J129" i="5"/>
  <c r="G129" i="5"/>
  <c r="S128" i="5"/>
  <c r="P128" i="5"/>
  <c r="M128" i="5"/>
  <c r="J128" i="5"/>
  <c r="G128" i="5"/>
  <c r="S127" i="5"/>
  <c r="P127" i="5"/>
  <c r="M127" i="5"/>
  <c r="J127" i="5"/>
  <c r="G127" i="5"/>
  <c r="S126" i="5"/>
  <c r="P126" i="5"/>
  <c r="M126" i="5"/>
  <c r="J126" i="5"/>
  <c r="G126" i="5"/>
  <c r="S125" i="5"/>
  <c r="P125" i="5"/>
  <c r="M125" i="5"/>
  <c r="J125" i="5"/>
  <c r="G125" i="5"/>
  <c r="S124" i="5"/>
  <c r="P124" i="5"/>
  <c r="M124" i="5"/>
  <c r="J124" i="5"/>
  <c r="G124" i="5"/>
  <c r="S123" i="5"/>
  <c r="P123" i="5"/>
  <c r="M123" i="5"/>
  <c r="J123" i="5"/>
  <c r="G123" i="5"/>
  <c r="S122" i="5"/>
  <c r="P122" i="5"/>
  <c r="M122" i="5"/>
  <c r="J122" i="5"/>
  <c r="G122" i="5"/>
  <c r="S121" i="5"/>
  <c r="P121" i="5"/>
  <c r="M121" i="5"/>
  <c r="J121" i="5"/>
  <c r="G121" i="5"/>
  <c r="S120" i="5"/>
  <c r="P120" i="5"/>
  <c r="M120" i="5"/>
  <c r="J120" i="5"/>
  <c r="G120" i="5"/>
  <c r="S119" i="5"/>
  <c r="P119" i="5"/>
  <c r="M119" i="5"/>
  <c r="J119" i="5"/>
  <c r="G119" i="5"/>
  <c r="S118" i="5"/>
  <c r="P118" i="5"/>
  <c r="M118" i="5"/>
  <c r="J118" i="5"/>
  <c r="G118" i="5"/>
  <c r="S117" i="5"/>
  <c r="P117" i="5"/>
  <c r="M117" i="5"/>
  <c r="J117" i="5"/>
  <c r="G117" i="5"/>
  <c r="S116" i="5"/>
  <c r="P116" i="5"/>
  <c r="M116" i="5"/>
  <c r="J116" i="5"/>
  <c r="G116" i="5"/>
  <c r="S115" i="5"/>
  <c r="P115" i="5"/>
  <c r="M115" i="5"/>
  <c r="J115" i="5"/>
  <c r="G115" i="5"/>
  <c r="S114" i="5"/>
  <c r="P114" i="5"/>
  <c r="M114" i="5"/>
  <c r="J114" i="5"/>
  <c r="G114" i="5"/>
  <c r="S113" i="5"/>
  <c r="P113" i="5"/>
  <c r="M113" i="5"/>
  <c r="J113" i="5"/>
  <c r="G113" i="5"/>
  <c r="S112" i="5"/>
  <c r="P112" i="5"/>
  <c r="M112" i="5"/>
  <c r="J112" i="5"/>
  <c r="G112" i="5"/>
  <c r="S111" i="5"/>
  <c r="P111" i="5"/>
  <c r="M111" i="5"/>
  <c r="J111" i="5"/>
  <c r="G111" i="5"/>
  <c r="S110" i="5"/>
  <c r="P110" i="5"/>
  <c r="M110" i="5"/>
  <c r="J110" i="5"/>
  <c r="G110" i="5"/>
  <c r="S109" i="5"/>
  <c r="P109" i="5"/>
  <c r="M109" i="5"/>
  <c r="J109" i="5"/>
  <c r="G109" i="5"/>
  <c r="S108" i="5"/>
  <c r="P108" i="5"/>
  <c r="M108" i="5"/>
  <c r="J108" i="5"/>
  <c r="G108" i="5"/>
  <c r="S107" i="5"/>
  <c r="P107" i="5"/>
  <c r="M107" i="5"/>
  <c r="J107" i="5"/>
  <c r="G107" i="5"/>
  <c r="S106" i="5"/>
  <c r="P106" i="5"/>
  <c r="M106" i="5"/>
  <c r="J106" i="5"/>
  <c r="G106" i="5"/>
  <c r="S105" i="5"/>
  <c r="P105" i="5"/>
  <c r="M105" i="5"/>
  <c r="J105" i="5"/>
  <c r="G105" i="5"/>
  <c r="S104" i="5"/>
  <c r="P104" i="5"/>
  <c r="M104" i="5"/>
  <c r="J104" i="5"/>
  <c r="G104" i="5"/>
  <c r="S103" i="5"/>
  <c r="P103" i="5"/>
  <c r="M103" i="5"/>
  <c r="J103" i="5"/>
  <c r="G103" i="5"/>
  <c r="S102" i="5"/>
  <c r="P102" i="5"/>
  <c r="M102" i="5"/>
  <c r="J102" i="5"/>
  <c r="G102" i="5"/>
  <c r="S101" i="5"/>
  <c r="P101" i="5"/>
  <c r="M101" i="5"/>
  <c r="J101" i="5"/>
  <c r="G101" i="5"/>
  <c r="S100" i="5"/>
  <c r="P100" i="5"/>
  <c r="M100" i="5"/>
  <c r="J100" i="5"/>
  <c r="G100" i="5"/>
  <c r="S99" i="5"/>
  <c r="P99" i="5"/>
  <c r="M99" i="5"/>
  <c r="J99" i="5"/>
  <c r="G99" i="5"/>
  <c r="S98" i="5"/>
  <c r="P98" i="5"/>
  <c r="M98" i="5"/>
  <c r="J98" i="5"/>
  <c r="G98" i="5"/>
  <c r="S97" i="5"/>
  <c r="P97" i="5"/>
  <c r="M97" i="5"/>
  <c r="J97" i="5"/>
  <c r="G97" i="5"/>
  <c r="S96" i="5"/>
  <c r="P96" i="5"/>
  <c r="M96" i="5"/>
  <c r="J96" i="5"/>
  <c r="G96" i="5"/>
  <c r="S95" i="5"/>
  <c r="P95" i="5"/>
  <c r="M95" i="5"/>
  <c r="J95" i="5"/>
  <c r="G95" i="5"/>
  <c r="S94" i="5"/>
  <c r="P94" i="5"/>
  <c r="M94" i="5"/>
  <c r="J94" i="5"/>
  <c r="G94" i="5"/>
  <c r="S93" i="5"/>
  <c r="P93" i="5"/>
  <c r="M93" i="5"/>
  <c r="J93" i="5"/>
  <c r="G93" i="5"/>
  <c r="S92" i="5"/>
  <c r="P92" i="5"/>
  <c r="M92" i="5"/>
  <c r="J92" i="5"/>
  <c r="G92" i="5"/>
  <c r="S91" i="5"/>
  <c r="P91" i="5"/>
  <c r="M91" i="5"/>
  <c r="J91" i="5"/>
  <c r="T91" i="5" s="1"/>
  <c r="G91" i="5"/>
  <c r="S90" i="5"/>
  <c r="P90" i="5"/>
  <c r="M90" i="5"/>
  <c r="J90" i="5"/>
  <c r="G90" i="5"/>
  <c r="S89" i="5"/>
  <c r="P89" i="5"/>
  <c r="M89" i="5"/>
  <c r="J89" i="5"/>
  <c r="G89" i="5"/>
  <c r="S88" i="5"/>
  <c r="P88" i="5"/>
  <c r="M88" i="5"/>
  <c r="J88" i="5"/>
  <c r="G88" i="5"/>
  <c r="S87" i="5"/>
  <c r="P87" i="5"/>
  <c r="M87" i="5"/>
  <c r="J87" i="5"/>
  <c r="G87" i="5"/>
  <c r="S86" i="5"/>
  <c r="P86" i="5"/>
  <c r="M86" i="5"/>
  <c r="J86" i="5"/>
  <c r="G86" i="5"/>
  <c r="S85" i="5"/>
  <c r="P85" i="5"/>
  <c r="M85" i="5"/>
  <c r="J85" i="5"/>
  <c r="G85" i="5"/>
  <c r="S84" i="5"/>
  <c r="P84" i="5"/>
  <c r="M84" i="5"/>
  <c r="J84" i="5"/>
  <c r="G84" i="5"/>
  <c r="S83" i="5"/>
  <c r="P83" i="5"/>
  <c r="M83" i="5"/>
  <c r="J83" i="5"/>
  <c r="G83" i="5"/>
  <c r="S82" i="5"/>
  <c r="P82" i="5"/>
  <c r="M82" i="5"/>
  <c r="J82" i="5"/>
  <c r="G82" i="5"/>
  <c r="S81" i="5"/>
  <c r="P81" i="5"/>
  <c r="M81" i="5"/>
  <c r="J81" i="5"/>
  <c r="G81" i="5"/>
  <c r="S80" i="5"/>
  <c r="P80" i="5"/>
  <c r="M80" i="5"/>
  <c r="J80" i="5"/>
  <c r="G80" i="5"/>
  <c r="S79" i="5"/>
  <c r="P79" i="5"/>
  <c r="M79" i="5"/>
  <c r="J79" i="5"/>
  <c r="G79" i="5"/>
  <c r="S78" i="5"/>
  <c r="P78" i="5"/>
  <c r="M78" i="5"/>
  <c r="J78" i="5"/>
  <c r="G78" i="5"/>
  <c r="S77" i="5"/>
  <c r="P77" i="5"/>
  <c r="M77" i="5"/>
  <c r="J77" i="5"/>
  <c r="G77" i="5"/>
  <c r="S76" i="5"/>
  <c r="P76" i="5"/>
  <c r="M76" i="5"/>
  <c r="J76" i="5"/>
  <c r="G76" i="5"/>
  <c r="S75" i="5"/>
  <c r="P75" i="5"/>
  <c r="M75" i="5"/>
  <c r="J75" i="5"/>
  <c r="G75" i="5"/>
  <c r="S74" i="5"/>
  <c r="P74" i="5"/>
  <c r="M74" i="5"/>
  <c r="J74" i="5"/>
  <c r="G74" i="5"/>
  <c r="S73" i="5"/>
  <c r="P73" i="5"/>
  <c r="M73" i="5"/>
  <c r="J73" i="5"/>
  <c r="G73" i="5"/>
  <c r="S72" i="5"/>
  <c r="P72" i="5"/>
  <c r="M72" i="5"/>
  <c r="J72" i="5"/>
  <c r="G72" i="5"/>
  <c r="S71" i="5"/>
  <c r="P71" i="5"/>
  <c r="M71" i="5"/>
  <c r="J71" i="5"/>
  <c r="G71" i="5"/>
  <c r="S70" i="5"/>
  <c r="P70" i="5"/>
  <c r="M70" i="5"/>
  <c r="T70" i="5" s="1"/>
  <c r="J70" i="5"/>
  <c r="G70" i="5"/>
  <c r="S69" i="5"/>
  <c r="P69" i="5"/>
  <c r="M69" i="5"/>
  <c r="J69" i="5"/>
  <c r="G69" i="5"/>
  <c r="S68" i="5"/>
  <c r="P68" i="5"/>
  <c r="M68" i="5"/>
  <c r="J68" i="5"/>
  <c r="G68" i="5"/>
  <c r="S67" i="5"/>
  <c r="P67" i="5"/>
  <c r="M67" i="5"/>
  <c r="J67" i="5"/>
  <c r="G67" i="5"/>
  <c r="S66" i="5"/>
  <c r="P66" i="5"/>
  <c r="M66" i="5"/>
  <c r="J66" i="5"/>
  <c r="G66" i="5"/>
  <c r="S65" i="5"/>
  <c r="P65" i="5"/>
  <c r="T65" i="5" s="1"/>
  <c r="M65" i="5"/>
  <c r="J65" i="5"/>
  <c r="G65" i="5"/>
  <c r="S64" i="5"/>
  <c r="P64" i="5"/>
  <c r="M64" i="5"/>
  <c r="J64" i="5"/>
  <c r="G64" i="5"/>
  <c r="S63" i="5"/>
  <c r="P63" i="5"/>
  <c r="M63" i="5"/>
  <c r="J63" i="5"/>
  <c r="G63" i="5"/>
  <c r="S62" i="5"/>
  <c r="P62" i="5"/>
  <c r="M62" i="5"/>
  <c r="J62" i="5"/>
  <c r="G62" i="5"/>
  <c r="S61" i="5"/>
  <c r="P61" i="5"/>
  <c r="M61" i="5"/>
  <c r="J61" i="5"/>
  <c r="G61" i="5"/>
  <c r="S60" i="5"/>
  <c r="P60" i="5"/>
  <c r="M60" i="5"/>
  <c r="J60" i="5"/>
  <c r="G60" i="5"/>
  <c r="S59" i="5"/>
  <c r="P59" i="5"/>
  <c r="M59" i="5"/>
  <c r="J59" i="5"/>
  <c r="G59" i="5"/>
  <c r="S58" i="5"/>
  <c r="P58" i="5"/>
  <c r="M58" i="5"/>
  <c r="J58" i="5"/>
  <c r="G58" i="5"/>
  <c r="S57" i="5"/>
  <c r="P57" i="5"/>
  <c r="M57" i="5"/>
  <c r="J57" i="5"/>
  <c r="G57" i="5"/>
  <c r="S56" i="5"/>
  <c r="P56" i="5"/>
  <c r="M56" i="5"/>
  <c r="J56" i="5"/>
  <c r="G56" i="5"/>
  <c r="S55" i="5"/>
  <c r="P55" i="5"/>
  <c r="M55" i="5"/>
  <c r="J55" i="5"/>
  <c r="G55" i="5"/>
  <c r="S54" i="5"/>
  <c r="P54" i="5"/>
  <c r="M54" i="5"/>
  <c r="J54" i="5"/>
  <c r="G54" i="5"/>
  <c r="S53" i="5"/>
  <c r="P53" i="5"/>
  <c r="M53" i="5"/>
  <c r="J53" i="5"/>
  <c r="G53" i="5"/>
  <c r="S52" i="5"/>
  <c r="P52" i="5"/>
  <c r="M52" i="5"/>
  <c r="J52" i="5"/>
  <c r="G52" i="5"/>
  <c r="S51" i="5"/>
  <c r="P51" i="5"/>
  <c r="M51" i="5"/>
  <c r="J51" i="5"/>
  <c r="G51" i="5"/>
  <c r="S50" i="5"/>
  <c r="P50" i="5"/>
  <c r="M50" i="5"/>
  <c r="J50" i="5"/>
  <c r="G50" i="5"/>
  <c r="S49" i="5"/>
  <c r="P49" i="5"/>
  <c r="M49" i="5"/>
  <c r="J49" i="5"/>
  <c r="G49" i="5"/>
  <c r="S48" i="5"/>
  <c r="P48" i="5"/>
  <c r="M48" i="5"/>
  <c r="J48" i="5"/>
  <c r="G48" i="5"/>
  <c r="S47" i="5"/>
  <c r="P47" i="5"/>
  <c r="M47" i="5"/>
  <c r="J47" i="5"/>
  <c r="G47" i="5"/>
  <c r="S46" i="5"/>
  <c r="P46" i="5"/>
  <c r="M46" i="5"/>
  <c r="J46" i="5"/>
  <c r="G46" i="5"/>
  <c r="S45" i="5"/>
  <c r="P45" i="5"/>
  <c r="M45" i="5"/>
  <c r="J45" i="5"/>
  <c r="G45" i="5"/>
  <c r="S44" i="5"/>
  <c r="P44" i="5"/>
  <c r="M44" i="5"/>
  <c r="J44" i="5"/>
  <c r="G44" i="5"/>
  <c r="S43" i="5"/>
  <c r="P43" i="5"/>
  <c r="M43" i="5"/>
  <c r="J43" i="5"/>
  <c r="G43" i="5"/>
  <c r="S42" i="5"/>
  <c r="P42" i="5"/>
  <c r="M42" i="5"/>
  <c r="J42" i="5"/>
  <c r="G42" i="5"/>
  <c r="S41" i="5"/>
  <c r="P41" i="5"/>
  <c r="T41" i="5" s="1"/>
  <c r="M41" i="5"/>
  <c r="J41" i="5"/>
  <c r="G41" i="5"/>
  <c r="S40" i="5"/>
  <c r="P40" i="5"/>
  <c r="M40" i="5"/>
  <c r="J40" i="5"/>
  <c r="G40" i="5"/>
  <c r="S39" i="5"/>
  <c r="P39" i="5"/>
  <c r="M39" i="5"/>
  <c r="J39" i="5"/>
  <c r="G39" i="5"/>
  <c r="S38" i="5"/>
  <c r="P38" i="5"/>
  <c r="M38" i="5"/>
  <c r="J38" i="5"/>
  <c r="G38" i="5"/>
  <c r="S37" i="5"/>
  <c r="P37" i="5"/>
  <c r="M37" i="5"/>
  <c r="J37" i="5"/>
  <c r="G37" i="5"/>
  <c r="S36" i="5"/>
  <c r="P36" i="5"/>
  <c r="M36" i="5"/>
  <c r="J36" i="5"/>
  <c r="G36" i="5"/>
  <c r="S35" i="5"/>
  <c r="P35" i="5"/>
  <c r="M35" i="5"/>
  <c r="J35" i="5"/>
  <c r="G35" i="5"/>
  <c r="S34" i="5"/>
  <c r="P34" i="5"/>
  <c r="M34" i="5"/>
  <c r="J34" i="5"/>
  <c r="G34" i="5"/>
  <c r="S33" i="5"/>
  <c r="P33" i="5"/>
  <c r="M33" i="5"/>
  <c r="J33" i="5"/>
  <c r="G33" i="5"/>
  <c r="S32" i="5"/>
  <c r="P32" i="5"/>
  <c r="M32" i="5"/>
  <c r="J32" i="5"/>
  <c r="G32" i="5"/>
  <c r="S31" i="5"/>
  <c r="P31" i="5"/>
  <c r="M31" i="5"/>
  <c r="J31" i="5"/>
  <c r="G31" i="5"/>
  <c r="S30" i="5"/>
  <c r="P30" i="5"/>
  <c r="M30" i="5"/>
  <c r="J30" i="5"/>
  <c r="G30" i="5"/>
  <c r="S29" i="5"/>
  <c r="P29" i="5"/>
  <c r="M29" i="5"/>
  <c r="J29" i="5"/>
  <c r="G29" i="5"/>
  <c r="S28" i="5"/>
  <c r="M28" i="5"/>
  <c r="J28" i="5"/>
  <c r="G28" i="5"/>
  <c r="S27" i="5"/>
  <c r="P27" i="5"/>
  <c r="M27" i="5"/>
  <c r="J27" i="5"/>
  <c r="G27" i="5"/>
  <c r="S26" i="5"/>
  <c r="P26" i="5"/>
  <c r="M26" i="5"/>
  <c r="J26" i="5"/>
  <c r="G26" i="5"/>
  <c r="S25" i="5"/>
  <c r="P25" i="5"/>
  <c r="M25" i="5"/>
  <c r="J25" i="5"/>
  <c r="G25" i="5"/>
  <c r="S24" i="5"/>
  <c r="P24" i="5"/>
  <c r="M24" i="5"/>
  <c r="J24" i="5"/>
  <c r="G24" i="5"/>
  <c r="S21" i="5"/>
  <c r="P21" i="5"/>
  <c r="M21" i="5"/>
  <c r="J21" i="5"/>
  <c r="G21" i="5"/>
  <c r="S20" i="5"/>
  <c r="P20" i="5"/>
  <c r="M20" i="5"/>
  <c r="J20" i="5"/>
  <c r="G20" i="5"/>
  <c r="S19" i="5"/>
  <c r="P19" i="5"/>
  <c r="M19" i="5"/>
  <c r="J19" i="5"/>
  <c r="G19" i="5"/>
  <c r="S18" i="5"/>
  <c r="P18" i="5"/>
  <c r="M18" i="5"/>
  <c r="J18" i="5"/>
  <c r="G18" i="5"/>
  <c r="S17" i="5"/>
  <c r="P17" i="5"/>
  <c r="M17" i="5"/>
  <c r="J17" i="5"/>
  <c r="G17" i="5"/>
  <c r="S16" i="5"/>
  <c r="P16" i="5"/>
  <c r="M16" i="5"/>
  <c r="J16" i="5"/>
  <c r="G16" i="5"/>
  <c r="S15" i="5"/>
  <c r="P15" i="5"/>
  <c r="M15" i="5"/>
  <c r="J15" i="5"/>
  <c r="G15" i="5"/>
  <c r="S14" i="5"/>
  <c r="P14" i="5"/>
  <c r="M14" i="5"/>
  <c r="J14" i="5"/>
  <c r="G14" i="5"/>
  <c r="S13" i="5"/>
  <c r="P13" i="5"/>
  <c r="M13" i="5"/>
  <c r="J13" i="5"/>
  <c r="G13" i="5"/>
  <c r="S12" i="5"/>
  <c r="P12" i="5"/>
  <c r="M12" i="5"/>
  <c r="J12" i="5"/>
  <c r="G12" i="5"/>
  <c r="S11" i="5"/>
  <c r="P11" i="5"/>
  <c r="M11" i="5"/>
  <c r="J11" i="5"/>
  <c r="G11" i="5"/>
  <c r="S10" i="5"/>
  <c r="P10" i="5"/>
  <c r="M10" i="5"/>
  <c r="J10" i="5"/>
  <c r="G10" i="5"/>
  <c r="S9" i="5"/>
  <c r="P9" i="5"/>
  <c r="M9" i="5"/>
  <c r="J9" i="5"/>
  <c r="G9" i="5"/>
  <c r="S8" i="5"/>
  <c r="P8" i="5"/>
  <c r="M8" i="5"/>
  <c r="J8" i="5"/>
  <c r="G8" i="5"/>
  <c r="S7" i="5"/>
  <c r="P7" i="5"/>
  <c r="M7" i="5"/>
  <c r="J7" i="5"/>
  <c r="G7" i="5"/>
  <c r="S6" i="5"/>
  <c r="P6" i="5"/>
  <c r="M6" i="5"/>
  <c r="J6" i="5"/>
  <c r="G6" i="5"/>
  <c r="S5" i="5"/>
  <c r="P5" i="5"/>
  <c r="M5" i="5"/>
  <c r="J5" i="5"/>
  <c r="G5" i="5"/>
  <c r="S4" i="5"/>
  <c r="P4" i="5"/>
  <c r="M4" i="5"/>
  <c r="J4" i="5"/>
  <c r="G4" i="5"/>
  <c r="S3" i="5"/>
  <c r="P3" i="5"/>
  <c r="M3" i="5"/>
  <c r="J3" i="5"/>
  <c r="G3" i="5"/>
  <c r="S2" i="5"/>
  <c r="P2" i="5"/>
  <c r="M2" i="5"/>
  <c r="J2" i="5"/>
  <c r="G2" i="5"/>
  <c r="X7" i="3"/>
  <c r="W7" i="3"/>
  <c r="V7" i="3"/>
  <c r="U7" i="3"/>
  <c r="T7" i="3"/>
  <c r="S7" i="3"/>
  <c r="R7" i="3"/>
  <c r="Q7" i="3"/>
  <c r="P7" i="3"/>
  <c r="O7" i="3"/>
  <c r="X6" i="3"/>
  <c r="W6" i="3"/>
  <c r="V6" i="3"/>
  <c r="U6" i="3"/>
  <c r="T6" i="3"/>
  <c r="S6" i="3"/>
  <c r="R6" i="3"/>
  <c r="Q6" i="3"/>
  <c r="P6" i="3"/>
  <c r="O6" i="3"/>
  <c r="X5" i="3"/>
  <c r="W5" i="3"/>
  <c r="V5" i="3"/>
  <c r="U5" i="3"/>
  <c r="T5" i="3"/>
  <c r="S5" i="3"/>
  <c r="R5" i="3"/>
  <c r="Q5" i="3"/>
  <c r="P5" i="3"/>
  <c r="O5" i="3"/>
  <c r="X4" i="3"/>
  <c r="W4" i="3"/>
  <c r="V4" i="3"/>
  <c r="U4" i="3"/>
  <c r="T4" i="3"/>
  <c r="S4" i="3"/>
  <c r="R4" i="3"/>
  <c r="Q4" i="3"/>
  <c r="P4" i="3"/>
  <c r="O4" i="3"/>
  <c r="X3" i="3"/>
  <c r="W3" i="3"/>
  <c r="V3" i="3"/>
  <c r="U3" i="3"/>
  <c r="T3" i="3"/>
  <c r="S3" i="3"/>
  <c r="R3" i="3"/>
  <c r="Q3" i="3"/>
  <c r="P3" i="3"/>
  <c r="O3" i="3"/>
  <c r="X2" i="3"/>
  <c r="W2" i="3"/>
  <c r="V2" i="3"/>
  <c r="U2" i="3"/>
  <c r="T2" i="3"/>
  <c r="S2" i="3"/>
  <c r="R2" i="3"/>
  <c r="Q2" i="3"/>
  <c r="P2" i="3"/>
  <c r="O2" i="3"/>
  <c r="T35" i="5" l="1"/>
  <c r="T62" i="5"/>
  <c r="T48" i="5"/>
  <c r="T72" i="5"/>
  <c r="T77" i="5"/>
  <c r="T112" i="5"/>
  <c r="T136" i="5"/>
  <c r="T144" i="5"/>
  <c r="T152" i="5"/>
  <c r="T160" i="5"/>
  <c r="T168" i="5"/>
  <c r="T115" i="5"/>
  <c r="T42" i="5"/>
  <c r="T130" i="5"/>
  <c r="T186" i="5"/>
  <c r="T203" i="5"/>
  <c r="T211" i="5"/>
  <c r="T219" i="5"/>
  <c r="T227" i="5"/>
  <c r="T235" i="5"/>
  <c r="T199" i="5"/>
  <c r="T179" i="5"/>
  <c r="T125" i="5"/>
  <c r="T34" i="5"/>
  <c r="T58" i="5"/>
  <c r="T63" i="5"/>
  <c r="T84" i="5"/>
  <c r="T98" i="5"/>
  <c r="T122" i="5"/>
  <c r="T183" i="5"/>
  <c r="T102" i="5"/>
  <c r="T182" i="5"/>
  <c r="T195" i="5"/>
  <c r="T12" i="5"/>
  <c r="T56" i="5"/>
  <c r="T69" i="5"/>
  <c r="T85" i="5"/>
  <c r="T5" i="5"/>
  <c r="T26" i="5"/>
  <c r="T31" i="5"/>
  <c r="T55" i="5"/>
  <c r="T79" i="5"/>
  <c r="T81" i="5"/>
  <c r="T95" i="5"/>
  <c r="T116" i="5"/>
  <c r="T175" i="5"/>
  <c r="T191" i="5"/>
  <c r="T123" i="5"/>
  <c r="T4" i="5"/>
  <c r="T20" i="5"/>
  <c r="T51" i="5"/>
  <c r="T37" i="5"/>
  <c r="T109" i="5"/>
  <c r="T49" i="5"/>
  <c r="T76" i="5"/>
  <c r="T92" i="5"/>
  <c r="T156" i="5"/>
  <c r="T164" i="5"/>
  <c r="T172" i="5"/>
  <c r="T188" i="5"/>
  <c r="T190" i="5"/>
  <c r="T218" i="5"/>
  <c r="T222" i="5"/>
  <c r="T226" i="5"/>
  <c r="T230" i="5"/>
  <c r="T234" i="5"/>
  <c r="T238" i="5"/>
  <c r="T13" i="5"/>
  <c r="T21" i="5"/>
  <c r="T27" i="5"/>
  <c r="T28" i="5"/>
  <c r="T59" i="5"/>
  <c r="T73" i="5"/>
  <c r="T80" i="5"/>
  <c r="T86" i="5"/>
  <c r="T90" i="5"/>
  <c r="T93" i="5"/>
  <c r="T99" i="5"/>
  <c r="T106" i="5"/>
  <c r="T137" i="5"/>
  <c r="T145" i="5"/>
  <c r="T153" i="5"/>
  <c r="T157" i="5"/>
  <c r="T161" i="5"/>
  <c r="T165" i="5"/>
  <c r="T169" i="5"/>
  <c r="T176" i="5"/>
  <c r="T189" i="5"/>
  <c r="T192" i="5"/>
  <c r="T204" i="5"/>
  <c r="T205" i="5"/>
  <c r="T208" i="5"/>
  <c r="T212" i="5"/>
  <c r="T216" i="5"/>
  <c r="T220" i="5"/>
  <c r="T224" i="5"/>
  <c r="T228" i="5"/>
  <c r="T229" i="5"/>
  <c r="T232" i="5"/>
  <c r="T233" i="5"/>
  <c r="T236" i="5"/>
  <c r="T237" i="5"/>
  <c r="T240" i="5"/>
  <c r="T241" i="5"/>
  <c r="T6" i="5"/>
  <c r="T10" i="5"/>
  <c r="T18" i="5"/>
  <c r="T24" i="5"/>
  <c r="T25" i="5"/>
  <c r="T29" i="5"/>
  <c r="T32" i="5"/>
  <c r="T46" i="5"/>
  <c r="T87" i="5"/>
  <c r="T94" i="5"/>
  <c r="T100" i="5"/>
  <c r="T103" i="5"/>
  <c r="T107" i="5"/>
  <c r="T113" i="5"/>
  <c r="T120" i="5"/>
  <c r="T134" i="5"/>
  <c r="T138" i="5"/>
  <c r="T142" i="5"/>
  <c r="T146" i="5"/>
  <c r="T150" i="5"/>
  <c r="T158" i="5"/>
  <c r="T159" i="5"/>
  <c r="T166" i="5"/>
  <c r="T174" i="5"/>
  <c r="T177" i="5"/>
  <c r="T180" i="5"/>
  <c r="T194" i="5"/>
  <c r="T197" i="5"/>
  <c r="T200" i="5"/>
  <c r="T201" i="5"/>
  <c r="T209" i="5"/>
  <c r="T213" i="5"/>
  <c r="T217" i="5"/>
  <c r="T221" i="5"/>
  <c r="T225" i="5"/>
  <c r="T214" i="5"/>
  <c r="T2" i="5"/>
  <c r="T3" i="5"/>
  <c r="T7" i="5"/>
  <c r="T11" i="5"/>
  <c r="T14" i="5"/>
  <c r="T15" i="5"/>
  <c r="T19" i="5"/>
  <c r="T30" i="5"/>
  <c r="T33" i="5"/>
  <c r="T36" i="5"/>
  <c r="T40" i="5"/>
  <c r="T43" i="5"/>
  <c r="T47" i="5"/>
  <c r="T50" i="5"/>
  <c r="T54" i="5"/>
  <c r="T57" i="5"/>
  <c r="T64" i="5"/>
  <c r="T68" i="5"/>
  <c r="T71" i="5"/>
  <c r="T78" i="5"/>
  <c r="T101" i="5"/>
  <c r="T108" i="5"/>
  <c r="T114" i="5"/>
  <c r="T117" i="5"/>
  <c r="T121" i="5"/>
  <c r="T124" i="5"/>
  <c r="T128" i="5"/>
  <c r="T135" i="5"/>
  <c r="T139" i="5"/>
  <c r="T143" i="5"/>
  <c r="T147" i="5"/>
  <c r="T151" i="5"/>
  <c r="T167" i="5"/>
  <c r="T178" i="5"/>
  <c r="T181" i="5"/>
  <c r="T187" i="5"/>
  <c r="T196" i="5"/>
  <c r="T198" i="5"/>
  <c r="T202" i="5"/>
  <c r="T206" i="5"/>
  <c r="T2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
  </authors>
  <commentList>
    <comment ref="V7" authorId="0" shapeId="0" xr:uid="{B377620E-100A-410C-A8C7-CF374E788C39}">
      <text>
        <r>
          <rPr>
            <b/>
            <sz val="9"/>
            <color indexed="81"/>
            <rFont val="Tahoma"/>
            <family val="2"/>
          </rPr>
          <t>Administrator:</t>
        </r>
        <r>
          <rPr>
            <sz val="9"/>
            <color indexed="81"/>
            <rFont val="Tahoma"/>
            <family val="2"/>
          </rPr>
          <t xml:space="preserve">
both C9G and A were missing the fifth scale, hence no measurement</t>
        </r>
      </text>
    </comment>
    <comment ref="B10" authorId="1" shapeId="0" xr:uid="{00000000-0006-0000-0100-000001000000}">
      <text>
        <r>
          <rPr>
            <sz val="10"/>
            <color rgb="FF000000"/>
            <rFont val="Arial"/>
          </rPr>
          <t>missing part of tail (both dia1 and M1)
	-Tessa Peixoto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9E439601-2AF7-4409-8DDE-E02CC12DDC7A}">
      <text>
        <r>
          <rPr>
            <b/>
            <sz val="9"/>
            <color indexed="81"/>
            <rFont val="Tahoma"/>
            <family val="2"/>
          </rPr>
          <t>Administrator:</t>
        </r>
        <r>
          <rPr>
            <sz val="9"/>
            <color indexed="81"/>
            <rFont val="Tahoma"/>
            <family val="2"/>
          </rPr>
          <t xml:space="preserve">
should this be mg/mm^3? Janne has in worksheet as both for same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1000000}">
      <text>
        <r>
          <rPr>
            <sz val="10"/>
            <color rgb="FF000000"/>
            <rFont val="Arial"/>
          </rPr>
          <t>use a von Bert.. curve
	-Tessa Peixoto</t>
        </r>
      </text>
    </comment>
    <comment ref="I1" authorId="0" shapeId="0" xr:uid="{00000000-0006-0000-0500-000002000000}">
      <text>
        <r>
          <rPr>
            <sz val="10"/>
            <color rgb="FF000000"/>
            <rFont val="Arial"/>
          </rPr>
          <t>on left side
	-Tessa Peixoto</t>
        </r>
      </text>
    </comment>
    <comment ref="L1" authorId="0" shapeId="0" xr:uid="{00000000-0006-0000-0500-000003000000}">
      <text>
        <r>
          <rPr>
            <sz val="10"/>
            <color rgb="FF000000"/>
            <rFont val="Arial"/>
          </rPr>
          <t>first ventral ridge on right side belly up
	-Tessa Peixoto</t>
        </r>
      </text>
    </comment>
    <comment ref="R1" authorId="0" shapeId="0" xr:uid="{00000000-0006-0000-0500-000004000000}">
      <text>
        <r>
          <rPr>
            <sz val="10"/>
            <color rgb="FF000000"/>
            <rFont val="Arial"/>
          </rPr>
          <t>between pelvic fins
	-Tessa Peixoto</t>
        </r>
      </text>
    </comment>
    <comment ref="T1" authorId="0" shapeId="0" xr:uid="{00000000-0006-0000-0500-000005000000}">
      <text>
        <r>
          <rPr>
            <sz val="10"/>
            <color rgb="FF000000"/>
            <rFont val="Arial"/>
          </rPr>
          <t>figure out how to move forward with analysis
	-Tessa Peixoto</t>
        </r>
      </text>
    </comment>
    <comment ref="A4" authorId="0" shapeId="0" xr:uid="{00000000-0006-0000-0500-000006000000}">
      <text>
        <r>
          <rPr>
            <sz val="10"/>
            <color rgb="FF000000"/>
            <rFont val="Arial"/>
          </rPr>
          <t>might not be a good scan to work off of
	-Tessa Peixoto</t>
        </r>
      </text>
    </comment>
    <comment ref="L9" authorId="0" shapeId="0" xr:uid="{00000000-0006-0000-0500-000007000000}">
      <text>
        <r>
          <rPr>
            <sz val="10"/>
            <color rgb="FF000000"/>
            <rFont val="Arial"/>
          </rPr>
          <t>scales completely fused into one with ridge 5 by scale 34
	-Tessa Peixoto</t>
        </r>
      </text>
    </comment>
    <comment ref="F15" authorId="0" shapeId="0" xr:uid="{00000000-0006-0000-0500-000008000000}">
      <text>
        <r>
          <rPr>
            <sz val="10"/>
            <color rgb="FF000000"/>
            <rFont val="Arial"/>
          </rPr>
          <t>don't add in averaging number of scales or something bc its missing more than just caudal fin
	-Tessa Peixoto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3" authorId="0" shapeId="0" xr:uid="{00000000-0006-0000-0600-000001000000}">
      <text>
        <r>
          <rPr>
            <sz val="10"/>
            <color rgb="FF000000"/>
            <rFont val="Arial"/>
          </rPr>
          <t>post cranial hole
	-Tessa Peixoto</t>
        </r>
      </text>
    </comment>
  </commentList>
</comments>
</file>

<file path=xl/sharedStrings.xml><?xml version="1.0" encoding="utf-8"?>
<sst xmlns="http://schemas.openxmlformats.org/spreadsheetml/2006/main" count="3649" uniqueCount="1077">
  <si>
    <t>Can</t>
  </si>
  <si>
    <t>75% phantom pixel value</t>
  </si>
  <si>
    <t>25% phantom pixel value</t>
  </si>
  <si>
    <t>armor brightness anterior</t>
  </si>
  <si>
    <t>armor brightness mid</t>
  </si>
  <si>
    <t>armor brightness post</t>
  </si>
  <si>
    <t>Scanner</t>
  </si>
  <si>
    <t>Individual</t>
  </si>
  <si>
    <t>body brightness</t>
  </si>
  <si>
    <t>ant body bright</t>
  </si>
  <si>
    <t>midbody bright</t>
  </si>
  <si>
    <t>post body bright</t>
  </si>
  <si>
    <t>ant vertebrae brightness</t>
  </si>
  <si>
    <t>mid vert bright</t>
  </si>
  <si>
    <t>post vert bright</t>
  </si>
  <si>
    <t>Slope line</t>
  </si>
  <si>
    <t>Session</t>
  </si>
  <si>
    <t>family</t>
  </si>
  <si>
    <t>species</t>
  </si>
  <si>
    <t>Genus</t>
  </si>
  <si>
    <t>number</t>
  </si>
  <si>
    <t>Ant armor BMD</t>
  </si>
  <si>
    <t>mid armor BMD</t>
  </si>
  <si>
    <t>postarmor BMD</t>
  </si>
  <si>
    <t>body bmd</t>
  </si>
  <si>
    <t>ant body bmd</t>
  </si>
  <si>
    <t>midbody bmd</t>
  </si>
  <si>
    <t>post body bmd</t>
  </si>
  <si>
    <t>ant vertebrae bmd</t>
  </si>
  <si>
    <t>mid vert bmd</t>
  </si>
  <si>
    <t>post vert bmd</t>
  </si>
  <si>
    <t>y=1.5536x+29.657</t>
  </si>
  <si>
    <t>Collection</t>
  </si>
  <si>
    <t>standard length</t>
  </si>
  <si>
    <t>photo</t>
  </si>
  <si>
    <t>symbol</t>
  </si>
  <si>
    <t>group filename</t>
  </si>
  <si>
    <t>scan date</t>
  </si>
  <si>
    <t>Month</t>
  </si>
  <si>
    <t>Year</t>
  </si>
  <si>
    <t>kV</t>
  </si>
  <si>
    <t>uA</t>
  </si>
  <si>
    <t>Filter</t>
  </si>
  <si>
    <t>Detector</t>
  </si>
  <si>
    <t>rotation</t>
  </si>
  <si>
    <t>Voxel size</t>
  </si>
  <si>
    <t>Bruker Skyscan 1170</t>
  </si>
  <si>
    <t>Peixoto</t>
  </si>
  <si>
    <t>Agonidae</t>
  </si>
  <si>
    <t>accipenserinus</t>
  </si>
  <si>
    <t>podethecus</t>
  </si>
  <si>
    <t>Y</t>
  </si>
  <si>
    <t>H</t>
  </si>
  <si>
    <t>Poacher Can 1</t>
  </si>
  <si>
    <t>1mmAl</t>
  </si>
  <si>
    <t>2k</t>
  </si>
  <si>
    <t>C1specE1</t>
  </si>
  <si>
    <t>swanii</t>
  </si>
  <si>
    <t>bothragonus</t>
  </si>
  <si>
    <t>X</t>
  </si>
  <si>
    <t>vulsa</t>
  </si>
  <si>
    <t>agonopsis</t>
  </si>
  <si>
    <t>E</t>
  </si>
  <si>
    <t xml:space="preserve"> vulsa</t>
  </si>
  <si>
    <t>L</t>
  </si>
  <si>
    <t>PoacherCan2</t>
  </si>
  <si>
    <t>y=2.0254x+49.342</t>
  </si>
  <si>
    <t>T</t>
  </si>
  <si>
    <t>C2specT1</t>
  </si>
  <si>
    <t>O</t>
  </si>
  <si>
    <t>C2 spec X1</t>
  </si>
  <si>
    <t>maybe</t>
  </si>
  <si>
    <t>C2specL1</t>
  </si>
  <si>
    <t>PoacherCan2v2</t>
  </si>
  <si>
    <t>C2specO1</t>
  </si>
  <si>
    <t>y=2.4683x+55.016</t>
  </si>
  <si>
    <t>C2specY1</t>
  </si>
  <si>
    <t xml:space="preserve">  </t>
  </si>
  <si>
    <t>C3SpecI1</t>
  </si>
  <si>
    <t>PoacherCan2 v2</t>
  </si>
  <si>
    <t>C3SpecD1 (actually K1)</t>
  </si>
  <si>
    <t>PoacherCan2v3</t>
  </si>
  <si>
    <t>C3 spec K1 (acutally d1)</t>
  </si>
  <si>
    <t>y=0.9637x+182.73</t>
  </si>
  <si>
    <t>C4specN1</t>
  </si>
  <si>
    <t>C4specC1(spec kind of squished)</t>
  </si>
  <si>
    <t>k</t>
  </si>
  <si>
    <t>Poacher Can3</t>
  </si>
  <si>
    <t>C5spec&amp;1</t>
  </si>
  <si>
    <t>I</t>
  </si>
  <si>
    <t>y=1.1036x+43.197</t>
  </si>
  <si>
    <t>D</t>
  </si>
  <si>
    <t>C5spec3</t>
  </si>
  <si>
    <t>C</t>
  </si>
  <si>
    <t>C6specF1</t>
  </si>
  <si>
    <t>N</t>
  </si>
  <si>
    <t>C8specR</t>
  </si>
  <si>
    <t>M</t>
  </si>
  <si>
    <t>rhombus</t>
  </si>
  <si>
    <t>C8specJ</t>
  </si>
  <si>
    <t>y=0.8431x+36.034</t>
  </si>
  <si>
    <t>Poacher Can4</t>
  </si>
  <si>
    <t>C8specQ</t>
  </si>
  <si>
    <t>diamond</t>
  </si>
  <si>
    <t>Poacher Can4v2</t>
  </si>
  <si>
    <t>C9specG</t>
  </si>
  <si>
    <t>Bruker Skyscan 1171</t>
  </si>
  <si>
    <t>poacher can 5</t>
  </si>
  <si>
    <t>Bruker Skyscan 1172</t>
  </si>
  <si>
    <t>C9specA</t>
  </si>
  <si>
    <t>&amp;</t>
  </si>
  <si>
    <t>F</t>
  </si>
  <si>
    <t>can 6</t>
  </si>
  <si>
    <t>C10spec M</t>
  </si>
  <si>
    <t>inermis</t>
  </si>
  <si>
    <t>Anoplagonus</t>
  </si>
  <si>
    <t>V</t>
  </si>
  <si>
    <t xml:space="preserve">can 7 </t>
  </si>
  <si>
    <t>C10specB</t>
  </si>
  <si>
    <t>K</t>
  </si>
  <si>
    <t>J</t>
  </si>
  <si>
    <t>C11specS</t>
  </si>
  <si>
    <t>can 8</t>
  </si>
  <si>
    <t>C11specP</t>
  </si>
  <si>
    <t>R</t>
  </si>
  <si>
    <t>Q</t>
  </si>
  <si>
    <t>G</t>
  </si>
  <si>
    <t>can 9</t>
  </si>
  <si>
    <t>A</t>
  </si>
  <si>
    <t>S</t>
  </si>
  <si>
    <t>can 10</t>
  </si>
  <si>
    <t>can 10 v2</t>
  </si>
  <si>
    <t>Can 11</t>
  </si>
  <si>
    <t>can 11</t>
  </si>
  <si>
    <t>can e</t>
  </si>
  <si>
    <t>can e v2</t>
  </si>
  <si>
    <t xml:space="preserve">can u </t>
  </si>
  <si>
    <t>can u v2</t>
  </si>
  <si>
    <t>C2V3 Phantoms</t>
  </si>
  <si>
    <t>Type</t>
  </si>
  <si>
    <t>Index</t>
  </si>
  <si>
    <t>Count</t>
  </si>
  <si>
    <t>Volume mm^3</t>
  </si>
  <si>
    <t>Volume cc</t>
  </si>
  <si>
    <t>Min</t>
  </si>
  <si>
    <t>Max</t>
  </si>
  <si>
    <t>Mean</t>
  </si>
  <si>
    <t>StdDev</t>
  </si>
  <si>
    <t>Black</t>
  </si>
  <si>
    <t>jake</t>
  </si>
  <si>
    <t>C2v3 phantom 1 (denser)</t>
  </si>
  <si>
    <t/>
  </si>
  <si>
    <t>C2v3 phantom 2 ( less dense)</t>
  </si>
  <si>
    <t>C11phantoms</t>
  </si>
  <si>
    <t>Denser phantoms</t>
  </si>
  <si>
    <t>less dense phantoms</t>
  </si>
  <si>
    <t>C5v2 phantoms</t>
  </si>
  <si>
    <t>C5v2 phantom 1(denser)</t>
  </si>
  <si>
    <t>C5v2 phantoms 2(less dense)</t>
  </si>
  <si>
    <t>C6F1Phantoms</t>
  </si>
  <si>
    <t>C6F1Phantoms1 (denser)</t>
  </si>
  <si>
    <t>C6F1Phantoms(less dense)</t>
  </si>
  <si>
    <t>C9Phantoms</t>
  </si>
  <si>
    <t>C9phantoms1 (denser)</t>
  </si>
  <si>
    <t>c9phantoms2 (less dense)</t>
  </si>
  <si>
    <t>C10V3Phantoms</t>
  </si>
  <si>
    <t>C10v3Phantoms 1( denser)</t>
  </si>
  <si>
    <t>c10v3phantoms 2( less dense)</t>
  </si>
  <si>
    <t>C5spec3 Ant section attempt 1</t>
  </si>
  <si>
    <t>C5spec3 MId section attempt 1</t>
  </si>
  <si>
    <t>C5spec3 Body</t>
  </si>
  <si>
    <t>C5_3 posterior section attemp1</t>
  </si>
  <si>
    <t>C5_3 mid section vertebrae attempt1</t>
  </si>
  <si>
    <t>C5_3 anterior section vertebrae attempt 2</t>
  </si>
  <si>
    <t>C5_3 posterior section vertebrae attempt 1</t>
  </si>
  <si>
    <t>C5_3 antarmor</t>
  </si>
  <si>
    <t>C5_3 mid armor</t>
  </si>
  <si>
    <t>C5_3 postarmor</t>
  </si>
  <si>
    <t>C2T1 entire body</t>
  </si>
  <si>
    <t xml:space="preserve">C2T1 Anterior </t>
  </si>
  <si>
    <t>C2T1 Ant vertebrae</t>
  </si>
  <si>
    <t>C2T1 Mid Vertebrae</t>
  </si>
  <si>
    <t>C2T1PostVert</t>
  </si>
  <si>
    <t>C2T1 antbody</t>
  </si>
  <si>
    <t>C2T1midbody</t>
  </si>
  <si>
    <t>C2T1 postbody</t>
  </si>
  <si>
    <t>C2T1 post armor</t>
  </si>
  <si>
    <t>ID</t>
  </si>
  <si>
    <t>size cm</t>
  </si>
  <si>
    <t>Scale type/ Ridge #</t>
  </si>
  <si>
    <t>scale #</t>
  </si>
  <si>
    <t>section B length (mm)</t>
  </si>
  <si>
    <t>section B width</t>
  </si>
  <si>
    <t>section B area</t>
  </si>
  <si>
    <t>C2T1 midarmor</t>
  </si>
  <si>
    <t>C2T1 antarmor</t>
  </si>
  <si>
    <t>section E length</t>
  </si>
  <si>
    <t>section E width</t>
  </si>
  <si>
    <t>section E area</t>
  </si>
  <si>
    <t>section D length</t>
  </si>
  <si>
    <t>section D width</t>
  </si>
  <si>
    <t>section D area</t>
  </si>
  <si>
    <t>section A length</t>
  </si>
  <si>
    <t>section A width</t>
  </si>
  <si>
    <t>section A area</t>
  </si>
  <si>
    <t>section C length</t>
  </si>
  <si>
    <t xml:space="preserve">section C width </t>
  </si>
  <si>
    <t>section C area</t>
  </si>
  <si>
    <t>overlap area</t>
  </si>
  <si>
    <t>C2O1</t>
  </si>
  <si>
    <t>dorsal (1)</t>
  </si>
  <si>
    <t>C9G body</t>
  </si>
  <si>
    <t>C9G antvert</t>
  </si>
  <si>
    <t>C9G midvert</t>
  </si>
  <si>
    <t>C9G postvert</t>
  </si>
  <si>
    <t>C9G antbody</t>
  </si>
  <si>
    <t>C9G antarmor</t>
  </si>
  <si>
    <t>Dorsal( 8)</t>
  </si>
  <si>
    <t>C9G mid body</t>
  </si>
  <si>
    <t>C9G mid armor</t>
  </si>
  <si>
    <t>lateral (2)</t>
  </si>
  <si>
    <t>C9Gpost body</t>
  </si>
  <si>
    <t>C9G post armor</t>
  </si>
  <si>
    <t>Lateral (3)</t>
  </si>
  <si>
    <t>C6F1 body</t>
  </si>
  <si>
    <t>ventral ( 4)</t>
  </si>
  <si>
    <t>C6f1 ANT VERT</t>
  </si>
  <si>
    <t>C6F1 midvert</t>
  </si>
  <si>
    <t>Ventral (5)</t>
  </si>
  <si>
    <t>C6F1 postvert</t>
  </si>
  <si>
    <t>C6F1 antarmor</t>
  </si>
  <si>
    <t>C6F1 antbody</t>
  </si>
  <si>
    <t>Lateral (6)</t>
  </si>
  <si>
    <t>C6F1 midbody</t>
  </si>
  <si>
    <t>Lateral (7)</t>
  </si>
  <si>
    <t>C6F1 midarmor</t>
  </si>
  <si>
    <t>C6F1_postarmor</t>
  </si>
  <si>
    <t>C6F1 post body</t>
  </si>
  <si>
    <t>C10V3M Body</t>
  </si>
  <si>
    <t>C10V3M ANTVERT</t>
  </si>
  <si>
    <t>C10V3M MidVert</t>
  </si>
  <si>
    <t>C10V3M Post Vert</t>
  </si>
  <si>
    <t>C10M antarmor</t>
  </si>
  <si>
    <t>C10M antbody</t>
  </si>
  <si>
    <t>C10Mmid body</t>
  </si>
  <si>
    <t>C10M midarmor</t>
  </si>
  <si>
    <t>C10M postbody</t>
  </si>
  <si>
    <t>C10M post armor</t>
  </si>
  <si>
    <t>dorsal (1+8)</t>
  </si>
  <si>
    <t>C11E1 Body</t>
  </si>
  <si>
    <t>C11E1 AntVert</t>
  </si>
  <si>
    <t>C11E1 MidVert</t>
  </si>
  <si>
    <t>C11E1 PostVert</t>
  </si>
  <si>
    <t>ventral ( 4+5)</t>
  </si>
  <si>
    <t>C11E1antbody</t>
  </si>
  <si>
    <t>C11E1 antarmor</t>
  </si>
  <si>
    <t>C11E1 midbody</t>
  </si>
  <si>
    <t>C2L1</t>
  </si>
  <si>
    <t>C11E1 midarmor</t>
  </si>
  <si>
    <t>C11E1 postbody</t>
  </si>
  <si>
    <t>C11E1 postarmor</t>
  </si>
  <si>
    <t>anterior at 15%</t>
  </si>
  <si>
    <t>Anterior</t>
  </si>
  <si>
    <t>Dorsal (mm),LxWxH</t>
  </si>
  <si>
    <t>Lateral (left)</t>
  </si>
  <si>
    <t>Species Genus</t>
  </si>
  <si>
    <t>lateral (right)</t>
  </si>
  <si>
    <t xml:space="preserve">Ventral </t>
  </si>
  <si>
    <t xml:space="preserve">Age </t>
  </si>
  <si>
    <t>Mid at 45%</t>
  </si>
  <si>
    <t>Total length (cm)</t>
  </si>
  <si>
    <t>standard length (cm)</t>
  </si>
  <si>
    <t>Notes</t>
  </si>
  <si>
    <t>number of ridges</t>
  </si>
  <si>
    <t># of scales in Ridge 1</t>
  </si>
  <si>
    <t># of scales in Ridge 2</t>
  </si>
  <si>
    <t># of Scales Ridge 3</t>
  </si>
  <si>
    <t># of Scales Ridge 4</t>
  </si>
  <si>
    <t># of Scales Ridge 5</t>
  </si>
  <si>
    <t># of Scales Ridge 6</t>
  </si>
  <si>
    <t># of Scales Ridge 7</t>
  </si>
  <si>
    <t># of Scales Ridge 8</t>
  </si>
  <si>
    <t># of spines btwn dorsal ridges</t>
  </si>
  <si>
    <t># of spines between ventral ridges</t>
  </si>
  <si>
    <t># of spines between ridges 3+4</t>
  </si>
  <si>
    <t>tail peduncle spines</t>
  </si>
  <si>
    <t>density value for dorsal, ventral, lateral</t>
  </si>
  <si>
    <t>proportion of body covered in armor plates</t>
  </si>
  <si>
    <t>length of scales</t>
  </si>
  <si>
    <t>amount of scale that is overlapped with neighboring scales</t>
  </si>
  <si>
    <t>size of scales (dorsal, lateral, ventral)</t>
  </si>
  <si>
    <t xml:space="preserve"> </t>
  </si>
  <si>
    <t>FATH</t>
  </si>
  <si>
    <t xml:space="preserve">Dorsal </t>
  </si>
  <si>
    <t>Posterior at 85%</t>
  </si>
  <si>
    <t>agonopsis vulsa</t>
  </si>
  <si>
    <t>-</t>
  </si>
  <si>
    <t>(hard to tell bc pectoral fin)</t>
  </si>
  <si>
    <t>FATB</t>
  </si>
  <si>
    <t>~36</t>
  </si>
  <si>
    <t>File name</t>
  </si>
  <si>
    <t>FE2J</t>
  </si>
  <si>
    <t>Scale # (R1)</t>
  </si>
  <si>
    <t>Scale # (R8)</t>
  </si>
  <si>
    <t>scale #  (R2)</t>
  </si>
  <si>
    <t>scale # (R3)</t>
  </si>
  <si>
    <t>scale # (R7)</t>
  </si>
  <si>
    <t>scale # (R6)</t>
  </si>
  <si>
    <t>Scale # (R4)</t>
  </si>
  <si>
    <t>Scale # (R5)</t>
  </si>
  <si>
    <t xml:space="preserve">Ventral scales seem worn down, seems like there are less mini spines in the expected areas. this scan is not good for detail due to res not capturing the density of fish. seems there might be a space for lateral line between ridges 2 and 3-can see spacing of some sort of path down side of body. </t>
  </si>
  <si>
    <t>14 (mini spines greatly reduced)</t>
  </si>
  <si>
    <t>FG3J</t>
  </si>
  <si>
    <t>Scale #  (R8)</t>
  </si>
  <si>
    <t>scale #  (R7)</t>
  </si>
  <si>
    <t>Note: res is not good enough to see L or W, huge estimation</t>
  </si>
  <si>
    <t>Scale# (R1)</t>
  </si>
  <si>
    <t>scale # (R2)</t>
  </si>
  <si>
    <t>scale #(R3)</t>
  </si>
  <si>
    <t>scale #  (R6)</t>
  </si>
  <si>
    <t>(5)1.275,1.23,0.452</t>
  </si>
  <si>
    <t>(5)1.051,1.41,0.559</t>
  </si>
  <si>
    <t>(5) 0.882,1.16,0.350</t>
  </si>
  <si>
    <t>(5)1.011,1.13,0.505</t>
  </si>
  <si>
    <t>(5)0.987,1.06, 0.429</t>
  </si>
  <si>
    <t>(5)1.011,1.11,0.359</t>
  </si>
  <si>
    <t>(6)1.237,1.3,0.426</t>
  </si>
  <si>
    <t>(6)0.848,1.17,0.339</t>
  </si>
  <si>
    <t>Agonopsis vulsa</t>
  </si>
  <si>
    <t>can 1</t>
  </si>
  <si>
    <t>(17)0.924,0.96,0.323</t>
  </si>
  <si>
    <t>(17)0.974,1.38,0.349</t>
  </si>
  <si>
    <t>(17)0.917,0.97,0.297</t>
  </si>
  <si>
    <t>(16)1.147,1.00,0.334</t>
  </si>
  <si>
    <t>(17)0.903,1.09,0.375</t>
  </si>
  <si>
    <t>(16)1.045,1.08,0.311</t>
  </si>
  <si>
    <t>(19)0.848,0.88,0.294</t>
  </si>
  <si>
    <t>(19)1.015,0.94,0.297</t>
  </si>
  <si>
    <t>(32)0.717,0.417,0.303</t>
  </si>
  <si>
    <t>(32)0.746,0.425,0.304</t>
  </si>
  <si>
    <t>(32)0.8,0.79,0.332</t>
  </si>
  <si>
    <t>(31)0.725,0.63,0.263</t>
  </si>
  <si>
    <t>(32)0.767,1.01,0.319</t>
  </si>
  <si>
    <t>(30)0.746,0.85,0.242</t>
  </si>
  <si>
    <t>(36)0.84,0.456,0.181</t>
  </si>
  <si>
    <t>(36)0.84,0.511,0.197</t>
  </si>
  <si>
    <t>(5)5.218,6.64,1.275</t>
  </si>
  <si>
    <t>(5)5.358,6.01,1.361</t>
  </si>
  <si>
    <t>can2</t>
  </si>
  <si>
    <t>(5)4.453,5.78,1.438</t>
  </si>
  <si>
    <t>(5)3.51,4.34,1.08</t>
  </si>
  <si>
    <t>(5)4.102,6.96,0.82</t>
  </si>
  <si>
    <t>(5)4.1,5.86,1.03</t>
  </si>
  <si>
    <t>41 (scales very worn down, also tail end scales are fused and completely one)</t>
  </si>
  <si>
    <t>(6)5.384,8.24,0.964</t>
  </si>
  <si>
    <t>(6)4.646,8.86,0.997</t>
  </si>
  <si>
    <t>39/ scale20 (fromtail) has double spine</t>
  </si>
  <si>
    <t>(17)3.578,5.21,1.279</t>
  </si>
  <si>
    <t>not really spines anymore, just flattened scales (15)</t>
  </si>
  <si>
    <t>(17)4.807,4.8,1.155</t>
  </si>
  <si>
    <t>(16)4.224,4.98,1.219</t>
  </si>
  <si>
    <t>(16)4.255,5.78,1.095</t>
  </si>
  <si>
    <t>(17)4.369,4.11,1.131</t>
  </si>
  <si>
    <t>(16)4.037,4.61,1.31</t>
  </si>
  <si>
    <t>(18)3.615,5.04,0.672</t>
  </si>
  <si>
    <t>(18)3.691,6.06,0.597</t>
  </si>
  <si>
    <t>d</t>
  </si>
  <si>
    <t>(33)3.793,1.922,0.839</t>
  </si>
  <si>
    <t>10?!/five tall mini spines, 5 nubs</t>
  </si>
  <si>
    <t>(33)3.788,2.032,0.815</t>
  </si>
  <si>
    <t>10 flattened scales</t>
  </si>
  <si>
    <t>(30)4.220,2.86,0.722</t>
  </si>
  <si>
    <t>pectoral fin in way</t>
  </si>
  <si>
    <t>(30) 4.308,3.55,0.772</t>
  </si>
  <si>
    <t>(32)3.897,3.14,0.855</t>
  </si>
  <si>
    <t>(30)4.216,2.57,0.635</t>
  </si>
  <si>
    <t>(34)3.637,1.92,0.276</t>
  </si>
  <si>
    <t>(35)3.283,2.150,0.277</t>
  </si>
  <si>
    <t>scale 16-spine broken,39</t>
  </si>
  <si>
    <t>(5)4.453,6.62,1.339</t>
  </si>
  <si>
    <t>(5)4.166,6.69,0.890</t>
  </si>
  <si>
    <t>(5)4.448,5.69,1.530</t>
  </si>
  <si>
    <t>5 tall spines, 2-3 nubs</t>
  </si>
  <si>
    <t>(5)4.254,7.43,0.949</t>
  </si>
  <si>
    <t>not really spines anymore, just flattened scales (14)</t>
  </si>
  <si>
    <t>95)3.568,6.71,0.950</t>
  </si>
  <si>
    <t>(5)4.586,7.56,0.793</t>
  </si>
  <si>
    <t>(6)3.836,7.70,0.872</t>
  </si>
  <si>
    <t>(6)4.326,7.75,0.953</t>
  </si>
  <si>
    <t>~16</t>
  </si>
  <si>
    <t>~14.6</t>
  </si>
  <si>
    <t>(17)3.911,4.68,1.053</t>
  </si>
  <si>
    <t>specimen seems like the ventral side is concave more than usual and there are significantly less ossified plates, whether they are missing or demineralized is unknown. the scales of ridge 4 seemed to have shifted to middle.</t>
  </si>
  <si>
    <t>(17)3.875,5.33,1.086</t>
  </si>
  <si>
    <t>(16)3.771,5.00,0.979</t>
  </si>
  <si>
    <t>(15)4.143,5.29,1.002</t>
  </si>
  <si>
    <t>(16)4.048,4.76,1.066</t>
  </si>
  <si>
    <t>(15)3.863,5.33,0.895</t>
  </si>
  <si>
    <t>(18)3.301,5.47,0.594</t>
  </si>
  <si>
    <t>(18)3.339,6.07,0.675</t>
  </si>
  <si>
    <t>(32)4.720,1.810,0.807</t>
  </si>
  <si>
    <t>(32)3.833,1.844,0.657</t>
  </si>
  <si>
    <t>(30)3.930,2.80,1.017</t>
  </si>
  <si>
    <t>(29)4.348,3.28,0.647</t>
  </si>
  <si>
    <t>(31)4.803,2.93,0.422</t>
  </si>
  <si>
    <t>(29)3.069,3.25,0.616</t>
  </si>
  <si>
    <t>(35)3.033,1.641,0.226</t>
  </si>
  <si>
    <t>(35)3.033,2.248,0.340</t>
  </si>
  <si>
    <t>(5)4.082, 5.56,1.326</t>
  </si>
  <si>
    <t xml:space="preserve"> 28( not including the shifted scales)</t>
  </si>
  <si>
    <t>(5)3.670,7.51,1.060</t>
  </si>
  <si>
    <t>(5)3.58,6.25,1.108</t>
  </si>
  <si>
    <t>6 flattened scales above pelvinc fins</t>
  </si>
  <si>
    <t>(5)4.516,6.33,0.916</t>
  </si>
  <si>
    <t>(5)3.977,6.38,1.008</t>
  </si>
  <si>
    <t>(5)3.972,5.97,0.917</t>
  </si>
  <si>
    <t>(6)4.506,7.42,0.550</t>
  </si>
  <si>
    <t>can3</t>
  </si>
  <si>
    <t>(6)4.901,8.24,0.657</t>
  </si>
  <si>
    <t>(17)3.289,4.09,1.168</t>
  </si>
  <si>
    <t>(17)4.03,4.66,1.216</t>
  </si>
  <si>
    <t>(17)3.735,4.36,1.177</t>
  </si>
  <si>
    <t>(16)4.085,5.34,0.928</t>
  </si>
  <si>
    <t>(17)3.347,4.32,1.165</t>
  </si>
  <si>
    <t>(17)3.982,4.97,0.849</t>
  </si>
  <si>
    <t>(18)3.432,4.6,0.369</t>
  </si>
  <si>
    <t>scale 30 is missign spine, 38 total</t>
  </si>
  <si>
    <t>(18)3.705,4.73,0.521</t>
  </si>
  <si>
    <t>(33)3.987,1.445,0.773</t>
  </si>
  <si>
    <t>(33)3.420,1.388,0.774</t>
  </si>
  <si>
    <t>24 ( some mini spines and other flat)</t>
  </si>
  <si>
    <t>(33)3.704,2.08,0.970</t>
  </si>
  <si>
    <t>(30)3.913,3.02,0.636</t>
  </si>
  <si>
    <t>(32)3.368,2.46,1.109</t>
  </si>
  <si>
    <t>(30)3.896,2.74,0.671</t>
  </si>
  <si>
    <t>(34)3.955,1.442,0.354</t>
  </si>
  <si>
    <t>(34)3.955,1.759,0.353</t>
  </si>
  <si>
    <t>(5)5.035,7.15,1.496</t>
  </si>
  <si>
    <t>(5)5.226,7.32,1.573</t>
  </si>
  <si>
    <t>(5)4.775,7.01,1.242</t>
  </si>
  <si>
    <t>(5)5.236,6.55,1.041</t>
  </si>
  <si>
    <t>(5)3.948,7.89,1.280</t>
  </si>
  <si>
    <t>(5)4.415,7.97,1.287</t>
  </si>
  <si>
    <t>(6)5.397,8.43,0.597</t>
  </si>
  <si>
    <t>(6)5.275,8.22,0.497</t>
  </si>
  <si>
    <t>(17)4.519,5.56,1.244</t>
  </si>
  <si>
    <t>(17)4.638,4.88,1.370</t>
  </si>
  <si>
    <t>(17)4.374,4.89,1.186</t>
  </si>
  <si>
    <t>(16)4.58,3.65,0.86</t>
  </si>
  <si>
    <t>(17)4.346,5.13,1.4</t>
  </si>
  <si>
    <t>(16)4.648,4.93,0.988</t>
  </si>
  <si>
    <t>(18)4.221,6.38,0.5</t>
  </si>
  <si>
    <t>(18)3.844,5.66,0.6</t>
  </si>
  <si>
    <t>(32)3.959,2.09,0.807</t>
  </si>
  <si>
    <t>(33)3.589,1.851,0.717</t>
  </si>
  <si>
    <t>(33)4.336,2.32,0.744</t>
  </si>
  <si>
    <t>(30)4.228,3.01,0.579</t>
  </si>
  <si>
    <t>(32)4.366,3.1,0.970</t>
  </si>
  <si>
    <t>(31)4.283,3.51,0.648</t>
  </si>
  <si>
    <t>(35)4.428,2.3,0.496</t>
  </si>
  <si>
    <t>(35)4.824,2.55,0.365</t>
  </si>
  <si>
    <t>38 (scale 35 missing its half of the scale)</t>
  </si>
  <si>
    <t>(5)4.586,7.04,1.460</t>
  </si>
  <si>
    <t>(5)4.768,6.49,1.508</t>
  </si>
  <si>
    <t>(5)3.76,5.74,1.162</t>
  </si>
  <si>
    <t>(5)4.031,5.38,1.133</t>
  </si>
  <si>
    <t>5 (1 nub)</t>
  </si>
  <si>
    <t>(5)3.91,6.35,1.370</t>
  </si>
  <si>
    <t>(5)4.189,5.71,0.820</t>
  </si>
  <si>
    <t>(5)4.97,7.32,0.548</t>
  </si>
  <si>
    <t>(5)5.255,7.70,0.605</t>
  </si>
  <si>
    <t>(17)3.850,5.36,1.140</t>
  </si>
  <si>
    <t>(17)4.039,5.04,1.18</t>
  </si>
  <si>
    <t>(17)3.921,5.15,1.187</t>
  </si>
  <si>
    <t>(15)4.11,3.95,0.807</t>
  </si>
  <si>
    <t>(17)4.147,4.42,1.053</t>
  </si>
  <si>
    <t>(15)4.412,4.61,0.954</t>
  </si>
  <si>
    <t>(14)3.799,6.26,0.441</t>
  </si>
  <si>
    <t>(14)3.39,6.33,0.385</t>
  </si>
  <si>
    <t>(32)4.253,1.319,0.822</t>
  </si>
  <si>
    <t>(32)4.253,1.760,0.826</t>
  </si>
  <si>
    <t>(32)3.922,1.81,1.195</t>
  </si>
  <si>
    <t>(29)4.089,2.55,0.751</t>
  </si>
  <si>
    <t>(32)4.331,2.22,1.079</t>
  </si>
  <si>
    <t>(29)4.067,2.00,0.641</t>
  </si>
  <si>
    <t>C4specdia1</t>
  </si>
  <si>
    <t>(23)4.389,2.46,0.294</t>
  </si>
  <si>
    <t>(29) '' as R4</t>
  </si>
  <si>
    <t>can4</t>
  </si>
  <si>
    <t>(5)3.488,5.53,0.908</t>
  </si>
  <si>
    <t>(5)3.713,4.81,0.953</t>
  </si>
  <si>
    <t>(5)3.523,5.6,0.926</t>
  </si>
  <si>
    <t>36 ( missing pre peduncle) +1 scale</t>
  </si>
  <si>
    <t>(5)3.906,5.57,0.667</t>
  </si>
  <si>
    <t>(5)3.445,5.23,0.779</t>
  </si>
  <si>
    <t>(5)4.352,5.52,0.911</t>
  </si>
  <si>
    <t>(6)4.06,6.57,0.872</t>
  </si>
  <si>
    <t>(6)4.064,6.45,0.719</t>
  </si>
  <si>
    <t>37 (+1)</t>
  </si>
  <si>
    <t>(17)3.571,4.46,0.857</t>
  </si>
  <si>
    <t>5(5th is a nubbin)</t>
  </si>
  <si>
    <t>(17)3.371,4.39,1.071</t>
  </si>
  <si>
    <t>(17)3.462,3.53,1.064</t>
  </si>
  <si>
    <t>(15)3.475,4.92,1.114</t>
  </si>
  <si>
    <t>(17)3.233,3.71,1.199</t>
  </si>
  <si>
    <t>(15)3.538,4.68,0.781</t>
  </si>
  <si>
    <t>(17)4.158,4.25,0.562</t>
  </si>
  <si>
    <t>(18)3.579,4.45,0.498</t>
  </si>
  <si>
    <t>(32)2.404,1.79,0.578</t>
  </si>
  <si>
    <t>C4specM1</t>
  </si>
  <si>
    <t>(33)3.332,1.68,0.698</t>
  </si>
  <si>
    <t>(32)3.614,2.3,0.798</t>
  </si>
  <si>
    <t>(29)3.047,2.01,0489</t>
  </si>
  <si>
    <t>(32)3.143,1.81,0.97</t>
  </si>
  <si>
    <t>(30)3.6762.23,,0.739</t>
  </si>
  <si>
    <t>(34)3.252,1.749,0.349</t>
  </si>
  <si>
    <t>38 ( could be missing more of fin)</t>
  </si>
  <si>
    <t>(5)3.698,5.29,1.256</t>
  </si>
  <si>
    <t>(5)3.476,5.96,1.208</t>
  </si>
  <si>
    <t>(5)3.651,5.84,0.709</t>
  </si>
  <si>
    <t>(5)4.238,5.5,0.738</t>
  </si>
  <si>
    <t>(5)3.388,5.42,0.881</t>
  </si>
  <si>
    <t>6 nubbins</t>
  </si>
  <si>
    <t>(5)3.626,5.44,0.915</t>
  </si>
  <si>
    <t>(5)4.788,5.99,0.612</t>
  </si>
  <si>
    <t>(6)3.447,6.28,0.44</t>
  </si>
  <si>
    <t>17)3.480,4.59,0.650</t>
  </si>
  <si>
    <t>(17)3.550,4.48,1.047</t>
  </si>
  <si>
    <t>(16)3.7331,3.7,0.673</t>
  </si>
  <si>
    <t>(15)3.431,2.95,0.655</t>
  </si>
  <si>
    <t>(16)3.499,4.14,0.91</t>
  </si>
  <si>
    <t>(15)3.703,4.39,0.883</t>
  </si>
  <si>
    <t>(17)3.685,5.03,0.55</t>
  </si>
  <si>
    <t>(18)3.420,4.08,0.442</t>
  </si>
  <si>
    <t>(32)3.145,1.601,0.709</t>
  </si>
  <si>
    <t>(32)3.260,1.349,0.891</t>
  </si>
  <si>
    <t>(31)3.179,2.62,0.699</t>
  </si>
  <si>
    <t>(29)3.591,2.07,0.678</t>
  </si>
  <si>
    <t>(31)3.963,2.48,0.815</t>
  </si>
  <si>
    <t>(29)3.272,2.36,0.637</t>
  </si>
  <si>
    <t>scales 11-13 are pinched short and shifted to ridge 5, total 40</t>
  </si>
  <si>
    <t>(32)3.619,1.326,0.21</t>
  </si>
  <si>
    <t>total 40, scales 10-13 pinched short and closer to ridge 4</t>
  </si>
  <si>
    <t>(34)3.736,1.167,0.198</t>
  </si>
  <si>
    <t>scales 5-9 are also slightly pinched short ( same area as ventral ridges), total 36</t>
  </si>
  <si>
    <t>(5)3.577,4.83,0.965</t>
  </si>
  <si>
    <t>5 nubbins</t>
  </si>
  <si>
    <t>(5)3.942,5.19,1.140</t>
  </si>
  <si>
    <t>(5)3.832,4.14,1.071</t>
  </si>
  <si>
    <t>(5)3.886,4.03,0.625</t>
  </si>
  <si>
    <t>C4specC1</t>
  </si>
  <si>
    <t>(5)3.868,4.74,0.927</t>
  </si>
  <si>
    <t>(5)3.518,5.4,0.835</t>
  </si>
  <si>
    <t>(6)5.053,6.69,0.755</t>
  </si>
  <si>
    <t>(6)3.989,8.19,0.627</t>
  </si>
  <si>
    <t>(17)3.356,3.39,0.88</t>
  </si>
  <si>
    <t>(17)3.3523,3.66,1.019</t>
  </si>
  <si>
    <t>39 ( scale 5 seems to dip into neck, theres divot between ridge 1 and 8)</t>
  </si>
  <si>
    <t>(16)2.826,3.85,0.722</t>
  </si>
  <si>
    <t>(15)3.266,4.28,0.772</t>
  </si>
  <si>
    <t>ventral side is fucked up (concave), total scales 41</t>
  </si>
  <si>
    <t>(16)3.614,4.37,1.120</t>
  </si>
  <si>
    <t>(15)2.983,3.61,0.845</t>
  </si>
  <si>
    <t>(18)3.780,3.30,0.479</t>
  </si>
  <si>
    <t>(18)3.570,3.79,0.446</t>
  </si>
  <si>
    <t>4 nubbins</t>
  </si>
  <si>
    <t>(32)3.103,1.467,0.767</t>
  </si>
  <si>
    <t>(32)3.499,1.585,0.780</t>
  </si>
  <si>
    <t>(31)3.009,3.32,0.87</t>
  </si>
  <si>
    <t>(29)3.483,2.05,0.5</t>
  </si>
  <si>
    <t>can 5</t>
  </si>
  <si>
    <t>(31)2.976,2.36,0.903</t>
  </si>
  <si>
    <t>(29)3.62,2.34,0.573</t>
  </si>
  <si>
    <t>(34)3.892,1.416,0.506</t>
  </si>
  <si>
    <t>dorsal spines dont finish near tail peduncle?</t>
  </si>
  <si>
    <t>(34)3.825,1.722,0.271</t>
  </si>
  <si>
    <t>can5</t>
  </si>
  <si>
    <t>tail got bent in scan</t>
  </si>
  <si>
    <t>can6</t>
  </si>
  <si>
    <t>filel resized by 3</t>
  </si>
  <si>
    <t>C7specV</t>
  </si>
  <si>
    <t>anoplagonus inermis</t>
  </si>
  <si>
    <t>can7</t>
  </si>
  <si>
    <t>C2X1</t>
  </si>
  <si>
    <t>(5)2.507,3.74,0.930</t>
  </si>
  <si>
    <t>(5)2.495,4.09,1.034</t>
  </si>
  <si>
    <t>(5)2.473,4.38,0.823</t>
  </si>
  <si>
    <t>(5)2.793,3.86,0.701</t>
  </si>
  <si>
    <t>(5)2.623,4.12,0.849</t>
  </si>
  <si>
    <t>(5)2.713,3.55,0.477</t>
  </si>
  <si>
    <t>(6)3.113,4.32,0.663</t>
  </si>
  <si>
    <t>(6)3.61,4.71,0.586</t>
  </si>
  <si>
    <t>(18)2.626,2.85,0.799</t>
  </si>
  <si>
    <t>(18)2.761,2.95,0.859</t>
  </si>
  <si>
    <t>(17)2.147,2.45,0.646</t>
  </si>
  <si>
    <t>(16)2.925,3.19,0.727</t>
  </si>
  <si>
    <t>(18)2.598,2.88,0.671</t>
  </si>
  <si>
    <t>(17)2.524,2.9,0.723</t>
  </si>
  <si>
    <t>(18)3.121,3.14,0.427</t>
  </si>
  <si>
    <t>(18)2.9,3.29,0.433</t>
  </si>
  <si>
    <t>(34)2.679,1.180,0.428</t>
  </si>
  <si>
    <t>(34)2.679,1.149,0.435</t>
  </si>
  <si>
    <t>(32)2.320,1.57,0.720</t>
  </si>
  <si>
    <t>(31)2.117,1.68,0.592</t>
  </si>
  <si>
    <t>(32)2.52,1.7,0.602</t>
  </si>
  <si>
    <t>(30)2.878,1.125,0.571</t>
  </si>
  <si>
    <t>(34)2.744,1.168,0.252</t>
  </si>
  <si>
    <t>(34)2.744,1.052,0.246</t>
  </si>
  <si>
    <t>(5)2.773,4.16,0.844</t>
  </si>
  <si>
    <t>(5)2.620,4.08,0.872</t>
  </si>
  <si>
    <t>(5)2.556,2.89,0.824</t>
  </si>
  <si>
    <t>(5)2.604,3.24,0.667</t>
  </si>
  <si>
    <t>(5)2.394,3.48,0.730</t>
  </si>
  <si>
    <t>(5)2.663,4.23,0.676</t>
  </si>
  <si>
    <t>(6)2.842,3.01,0.352</t>
  </si>
  <si>
    <t>(5)3.192,3.69,0.750</t>
  </si>
  <si>
    <t>(17)2.376,2.73,0.836</t>
  </si>
  <si>
    <t>(17)2.645,3.00,0.833</t>
  </si>
  <si>
    <t>(16)2.102,2.64,0.672</t>
  </si>
  <si>
    <t>(15)2.612,3.05,0.679</t>
  </si>
  <si>
    <t>(17)2.404,2.77,0.803</t>
  </si>
  <si>
    <t>(14)2.542,3.28,0.722</t>
  </si>
  <si>
    <t>(18)2.232,2.85,0.462</t>
  </si>
  <si>
    <t>(15)2.372,3.12,0.540</t>
  </si>
  <si>
    <t>(33)2.62,1.385,0.571</t>
  </si>
  <si>
    <t>(33)2.252,1.352,0.620</t>
  </si>
  <si>
    <t>(31)2.372,1.73,0.62</t>
  </si>
  <si>
    <t>(29)2.256,1.85,0.522</t>
  </si>
  <si>
    <t>(32)2.164,2.21,0.575</t>
  </si>
  <si>
    <t>(28)2.685,1.84,0.595</t>
  </si>
  <si>
    <t>(34)2.259,1.08,0.298</t>
  </si>
  <si>
    <t>(29)2.623,0.991,0.321</t>
  </si>
  <si>
    <t>(5)1.020,1.26,0.265</t>
  </si>
  <si>
    <t>(5)1.104,0.75,0.387</t>
  </si>
  <si>
    <t>(5)0.850,0.78,0.256</t>
  </si>
  <si>
    <t>(5)1.038,0.422,0.258</t>
  </si>
  <si>
    <t>(5)0.906,1.05,0.286</t>
  </si>
  <si>
    <t>(5)0.989,0.75,0.301</t>
  </si>
  <si>
    <t>(5)1.134,0.75,0.338</t>
  </si>
  <si>
    <t>(5)1.150,1.00,0320</t>
  </si>
  <si>
    <t>(16)0.837,1.05,0.264</t>
  </si>
  <si>
    <t>(16)0.844,0.98,0.247</t>
  </si>
  <si>
    <t>(17)0.790,0.78,0.266</t>
  </si>
  <si>
    <t>(16)0.849,1.03,0.273</t>
  </si>
  <si>
    <t>Dorsal ( 1)</t>
  </si>
  <si>
    <t>(17)0.878,0.34,0.296</t>
  </si>
  <si>
    <t>(16)0.880,0.98,0.321</t>
  </si>
  <si>
    <t>(17)0.795,0.71,0.297</t>
  </si>
  <si>
    <t>(17)0.672,0.63,0.332</t>
  </si>
  <si>
    <t>(30)0.6330.56,,0.209</t>
  </si>
  <si>
    <t>(31)0.712,0.60,0.242</t>
  </si>
  <si>
    <t>(32)0.660,0.83,0.248</t>
  </si>
  <si>
    <t>(30)0.66,0.76,0.287</t>
  </si>
  <si>
    <t>(32)0.633,0.57,0.194</t>
  </si>
  <si>
    <t>(30)0.637,0.74,0.233</t>
  </si>
  <si>
    <t>(32)0.521,0.40,0.101</t>
  </si>
  <si>
    <t>(32)0.510,0.42,0.108</t>
  </si>
  <si>
    <t>(5)1.105,1.24,0.519</t>
  </si>
  <si>
    <t>(5)0.819,0.74,0.372</t>
  </si>
  <si>
    <t>(5)0.899,0.502,0.357</t>
  </si>
  <si>
    <t>(5)0.778,0.51,0.3</t>
  </si>
  <si>
    <t>(5)0.739,0.82,0.237</t>
  </si>
  <si>
    <t>(5)0.759,0.703,0.358</t>
  </si>
  <si>
    <t>(6)0.834,1.24,0.293</t>
  </si>
  <si>
    <t>(6)0.808,0.85,0.357</t>
  </si>
  <si>
    <t>(17)0.852,0.65,0.261</t>
  </si>
  <si>
    <t>(17)0.807,1.02,0.356</t>
  </si>
  <si>
    <t>(17)0.84,0.73,0.309</t>
  </si>
  <si>
    <t>(16)0.855,0.64,0.355</t>
  </si>
  <si>
    <t>(16)0.824,1.16,0.346</t>
  </si>
  <si>
    <t>16)0.814,0.92,0.332</t>
  </si>
  <si>
    <t>(18)0.889,1.00,0.291</t>
  </si>
  <si>
    <t>(19)0.823,0.81,0.292</t>
  </si>
  <si>
    <t>(32)0.619,0.45,0.276</t>
  </si>
  <si>
    <t>(32)0.597,0.31,0.225</t>
  </si>
  <si>
    <t>(33)0.658,0.84,0.218</t>
  </si>
  <si>
    <t>(30)0.320,0.61,0.589</t>
  </si>
  <si>
    <t>(31)0.649,0.62,0.529</t>
  </si>
  <si>
    <t>(30)0.574,0.45,0.439</t>
  </si>
  <si>
    <t>(34)0.6470.46,,0.189</t>
  </si>
  <si>
    <t>(36)0.620,0.46,0.161</t>
  </si>
  <si>
    <t>(5)3.418,4.73,1.118</t>
  </si>
  <si>
    <t>(5)3.655,5.19,1.387</t>
  </si>
  <si>
    <t>(5)2.68,4.35,1.045</t>
  </si>
  <si>
    <t>(5)2.857,5.24,0.773</t>
  </si>
  <si>
    <t>(5)3.186,5.64,0928</t>
  </si>
  <si>
    <t>(5)3.237,5.14,1.120</t>
  </si>
  <si>
    <t>(6)3.812,5.2,0.637</t>
  </si>
  <si>
    <t>(6)3.917,5.47,0.531</t>
  </si>
  <si>
    <t>(17)2.375,3.66,0.991</t>
  </si>
  <si>
    <t>C7specJ</t>
  </si>
  <si>
    <t>(17)3.206,4.49,0.931</t>
  </si>
  <si>
    <t>Bothragonus swanii</t>
  </si>
  <si>
    <t>/8/7</t>
  </si>
  <si>
    <t>C7specK</t>
  </si>
  <si>
    <t>(16)2.855,3.52,0.77</t>
  </si>
  <si>
    <t>(15)3.397,3.74,0.92</t>
  </si>
  <si>
    <t>(15)3.472,3.79,0.931</t>
  </si>
  <si>
    <t>(15)3.308,3.95,0.862</t>
  </si>
  <si>
    <t>(18)3.068,4.47,0.625</t>
  </si>
  <si>
    <t>(18)2.671,4.35,0.436</t>
  </si>
  <si>
    <t>(32)4.414,3.138,0.81</t>
  </si>
  <si>
    <t>(32),,</t>
  </si>
  <si>
    <t>C8specX</t>
  </si>
  <si>
    <t>(30)3.028,2.382,0.784</t>
  </si>
  <si>
    <t>(29)3.142,2.63,0.525</t>
  </si>
  <si>
    <t>can8</t>
  </si>
  <si>
    <t>(29)3.205,2.13,0.550</t>
  </si>
  <si>
    <t>(29)3.246,1.85,1.234</t>
  </si>
  <si>
    <t>Dorsal (8)</t>
  </si>
  <si>
    <t>(34),,</t>
  </si>
  <si>
    <t xml:space="preserve">  cant measure bc scan is so dull</t>
  </si>
  <si>
    <t>(5)2.747,2.9,0.972</t>
  </si>
  <si>
    <t>(5)2.293,3.49,0.903</t>
  </si>
  <si>
    <t>(5)2.617,4.18,0.694</t>
  </si>
  <si>
    <t>(5)2.59,3.9,0.774</t>
  </si>
  <si>
    <t>(5)2.344,3.75,0.593</t>
  </si>
  <si>
    <t>(5)2.105,3.98,0.562</t>
  </si>
  <si>
    <t>(6)3.330,3.93,0.41</t>
  </si>
  <si>
    <t>(6)3.22,4.65,0.617</t>
  </si>
  <si>
    <t>(17)1.958,3.04,0.508</t>
  </si>
  <si>
    <t>(17)1.840,2.87,0.774</t>
  </si>
  <si>
    <t>(16)2.475,2.24,0.761</t>
  </si>
  <si>
    <t>(16)2.461,2.26,0.524</t>
  </si>
  <si>
    <t>(16)2.369,2.2,0.701</t>
  </si>
  <si>
    <t>(16)2.362,1.93,0.424</t>
  </si>
  <si>
    <t>(18)2.093,3.18,0.375</t>
  </si>
  <si>
    <t>(18)2.243,2.77,0.421</t>
  </si>
  <si>
    <t>(32)2.302,1.968,0.521</t>
  </si>
  <si>
    <t>(32)..</t>
  </si>
  <si>
    <t>(31)2.067,1.63,0.512</t>
  </si>
  <si>
    <t>(30)2.146,1.41,0.366</t>
  </si>
  <si>
    <t>(31)1.847,1.26,0.566</t>
  </si>
  <si>
    <t>(30)2.388,1.51,0.441</t>
  </si>
  <si>
    <t>(34)2.44,1.671,0.28</t>
  </si>
  <si>
    <t>(5)2.46,2.54,0841</t>
  </si>
  <si>
    <t>(5)2.186,2.85,0849</t>
  </si>
  <si>
    <t>(5)2.177,3.09,0.55</t>
  </si>
  <si>
    <t>(5)2.2,3.331,0.599</t>
  </si>
  <si>
    <t>(5)1.978,3.4,0.537</t>
  </si>
  <si>
    <t>(5)2.23,3.22,0.626</t>
  </si>
  <si>
    <t>(6)3.076,4.69,0.358</t>
  </si>
  <si>
    <t>(6)2.88,4.29,0.429</t>
  </si>
  <si>
    <t>(16)2.268,2.65,0.625</t>
  </si>
  <si>
    <t>can9</t>
  </si>
  <si>
    <t>(16)2.295,2.48,0.638</t>
  </si>
  <si>
    <t>(15)2.235,2.21,0.642</t>
  </si>
  <si>
    <t>(15)2.558,2.19,0.682</t>
  </si>
  <si>
    <t>(15)2.237,1.99,0.548</t>
  </si>
  <si>
    <t>(15)1.797,2.65,0.655</t>
  </si>
  <si>
    <t>(17)1.867,2.9,0.396</t>
  </si>
  <si>
    <t>(17)1.915,2.22,0.435</t>
  </si>
  <si>
    <t>30?</t>
  </si>
  <si>
    <t>(30)1.168,1.539,0.435</t>
  </si>
  <si>
    <t>(29)2.059,1.216,0.64</t>
  </si>
  <si>
    <t>(29)2.166,1.416,0.555</t>
  </si>
  <si>
    <t>(29)1.981,1.243,0.606</t>
  </si>
  <si>
    <t>(29)1.799,1.508,0.514</t>
  </si>
  <si>
    <t>(32)1.965,1.420,0.175</t>
  </si>
  <si>
    <t>(5)2,853,5.12,0.89</t>
  </si>
  <si>
    <t>(5)4.16,5.65,1.100</t>
  </si>
  <si>
    <t>31 ( might of lost previous scales)</t>
  </si>
  <si>
    <t>(5)3.763,4.74,0.817</t>
  </si>
  <si>
    <t>(5)3.979,5.63,0.734</t>
  </si>
  <si>
    <t>(5)3.802,6.48,0.82</t>
  </si>
  <si>
    <t>C9specS</t>
  </si>
  <si>
    <t>(5)3.967,6.19,0.944</t>
  </si>
  <si>
    <t>bothragonus swanii</t>
  </si>
  <si>
    <t>(6)4.325,6.74,0.559</t>
  </si>
  <si>
    <t>Can9</t>
  </si>
  <si>
    <t>(6)4.6,5.87,0.52</t>
  </si>
  <si>
    <t>(17)3.455,4.43,0.745</t>
  </si>
  <si>
    <t>(17)3.845,4.22,0.951</t>
  </si>
  <si>
    <t>(16)3.614,3.8,0.763</t>
  </si>
  <si>
    <t>(15)3.395,3.49,0.576</t>
  </si>
  <si>
    <t>(16)2.956,4.27,0.966</t>
  </si>
  <si>
    <t>(16)3.213,5.02,0.92</t>
  </si>
  <si>
    <t>(18)3.341,4.2,0.533</t>
  </si>
  <si>
    <t>(18)3.555,4.22,0.468</t>
  </si>
  <si>
    <t>(32)3.684,3.117,0.505</t>
  </si>
  <si>
    <t>can 10 v3</t>
  </si>
  <si>
    <t>(31)3.141,1.75,0.592</t>
  </si>
  <si>
    <t>can10 v3</t>
  </si>
  <si>
    <t>(30)3.359,1.51,0.488</t>
  </si>
  <si>
    <t>(31)3.186,2.25,0.746</t>
  </si>
  <si>
    <t>(30)3.243,1.57,0.749</t>
  </si>
  <si>
    <t>(34)3.246,2.996,0.298</t>
  </si>
  <si>
    <t>(5)1.933,2.6,0.519</t>
  </si>
  <si>
    <t>(5)1.984,3.01,0.449</t>
  </si>
  <si>
    <t>(5)1.466,1.887,0.474</t>
  </si>
  <si>
    <t>(5)1.845,2.465,0.617</t>
  </si>
  <si>
    <t>has no fifth scale , missing and r8,r6are pinched toward each other</t>
  </si>
  <si>
    <t>(5)1.870,2.415,0.708</t>
  </si>
  <si>
    <t>can11</t>
  </si>
  <si>
    <t>(6)3.24,2.662,0.545</t>
  </si>
  <si>
    <t>(6)3.51,2.365,0.482</t>
  </si>
  <si>
    <t>(17)1.718,1.83,0.543</t>
  </si>
  <si>
    <t>(17)1.841,2.05,0.555</t>
  </si>
  <si>
    <t>(16)1.593,1.756,0.562</t>
  </si>
  <si>
    <t>(15)1.811,1.952,0.44</t>
  </si>
  <si>
    <t>(13)1.384,1.611,0.39</t>
  </si>
  <si>
    <t>(13)1.835,1.724,0.375</t>
  </si>
  <si>
    <t>(18)1.687,1.812,0.304</t>
  </si>
  <si>
    <t>(18)1.631,1.393,0.288</t>
  </si>
  <si>
    <t>(32)1.274,1.53,0.299</t>
  </si>
  <si>
    <t>(31)1.434,2.95,0.372</t>
  </si>
  <si>
    <t>(29)1.794,1.23,0.398</t>
  </si>
  <si>
    <t>(24)1.53,1.255,0.434</t>
  </si>
  <si>
    <t>(29)1.144,1.253,0.51</t>
  </si>
  <si>
    <t>(34)1.767,1.44,.235</t>
  </si>
  <si>
    <t>(5)2.574,3.072,0.503</t>
  </si>
  <si>
    <t>(5)2.293,3.359,0.588</t>
  </si>
  <si>
    <t>(5)2.03,3.302,0.427</t>
  </si>
  <si>
    <t>(5)2.137,3.39,0.675</t>
  </si>
  <si>
    <t>has no fifth scale , missing and r8,r6 are pinched toward each other</t>
  </si>
  <si>
    <t>(5)1.625,2.785,0.547</t>
  </si>
  <si>
    <t>C11specE1</t>
  </si>
  <si>
    <t>(6)2.407,3.309,0.567</t>
  </si>
  <si>
    <t>(6)2.58,3.708,0.61</t>
  </si>
  <si>
    <t>(16)1.985,2.515,0.570</t>
  </si>
  <si>
    <t>(16)2.173,2.5,0.693</t>
  </si>
  <si>
    <t>same spec as C1E1</t>
  </si>
  <si>
    <t>(16)2.227,2.339,0.474</t>
  </si>
  <si>
    <t>(15)2.366,2.58,0.585</t>
  </si>
  <si>
    <t>(13)2.085,2.391,0.578</t>
  </si>
  <si>
    <t>(15)2.103,2.171,0.549</t>
  </si>
  <si>
    <t>(18)2.252,2.581,0.386</t>
  </si>
  <si>
    <t>(18)1.788,2.489,0.350</t>
  </si>
  <si>
    <t>(31)1.447,1.357,0.327</t>
  </si>
  <si>
    <t>(31),,</t>
  </si>
  <si>
    <t>(30)1.864,1.335,0.454</t>
  </si>
  <si>
    <t>(29)2.09,1.652,0.382</t>
  </si>
  <si>
    <t>(24)1.875,1.463,0.535</t>
  </si>
  <si>
    <t>(29)2.097,1.619,0.377</t>
  </si>
  <si>
    <t>(34)1.811,1.624,0.206</t>
  </si>
  <si>
    <t>(5)6.433,6.07,1.857</t>
  </si>
  <si>
    <t>(5)4.952,8.69,0.911</t>
  </si>
  <si>
    <t>(5)5.302,7.71,0.8864</t>
  </si>
  <si>
    <t>(5)5.576,9.40,0.849</t>
  </si>
  <si>
    <t>(5)5.08,9.75,1.119</t>
  </si>
  <si>
    <t>36 (missing scales between 8 and 10)</t>
  </si>
  <si>
    <t>(5)5.370,7.2,0.749</t>
  </si>
  <si>
    <t>(6)5.695,8.844,0.752</t>
  </si>
  <si>
    <t>(6)5.869,9.9,0.752</t>
  </si>
  <si>
    <t>(17)5.372,6.46,1.303</t>
  </si>
  <si>
    <t>(17)4.313,6.3,1.307</t>
  </si>
  <si>
    <t>(17)4.977,6.39,1.188</t>
  </si>
  <si>
    <t>(16)4.85,5.89,0.988</t>
  </si>
  <si>
    <t>(16)5.308,6.7,1.275</t>
  </si>
  <si>
    <t>(16)4.897,7.47,0.768</t>
  </si>
  <si>
    <t>(18)4.747,6.59,0.693</t>
  </si>
  <si>
    <t>(18)5.083,6.36,0.424</t>
  </si>
  <si>
    <t>(33)4.724,3.891,0.620</t>
  </si>
  <si>
    <t>(32)4.855,2.79,1.026</t>
  </si>
  <si>
    <t>(30)5.142,3.68,0.756</t>
  </si>
  <si>
    <t>(31)4.734,3.7,1.021</t>
  </si>
  <si>
    <t>(30)4.321,3.16,0.671</t>
  </si>
  <si>
    <t>(34)4.698,3.875,0.394</t>
  </si>
  <si>
    <t>(5)5.364,6.25,1.193</t>
  </si>
  <si>
    <t>(5)5.151,6.85,1.209</t>
  </si>
  <si>
    <t>(5)4.571,7.55,1.153</t>
  </si>
  <si>
    <t>(5)4.887,8.39,0.728</t>
  </si>
  <si>
    <t>(5)4.474,8.62,0.915</t>
  </si>
  <si>
    <t>(5)4.664,7.68,1.04</t>
  </si>
  <si>
    <t>(6)4.691,9.78,0.681</t>
  </si>
  <si>
    <t>(6)4.58,8.86,0.705</t>
  </si>
  <si>
    <t>(16)4.491,4.82,1.167</t>
  </si>
  <si>
    <t>(16)3.941,5.65,1.093</t>
  </si>
  <si>
    <t>(16)4.075,4.85,1.12</t>
  </si>
  <si>
    <t>(15)3.806,5.26,0.822</t>
  </si>
  <si>
    <t>(15)4.433,5.19,0.904</t>
  </si>
  <si>
    <t>(15)3.548,5.66,0.9</t>
  </si>
  <si>
    <t>(18)4.065,5.91,0.476</t>
  </si>
  <si>
    <t>(18)4.326,5.16,0.495</t>
  </si>
  <si>
    <t>posterior section too messed up ( need better recon)</t>
  </si>
  <si>
    <t>(30),,</t>
  </si>
  <si>
    <t>(29),,</t>
  </si>
  <si>
    <t>(5)1.219,1.194,0.525</t>
  </si>
  <si>
    <t>(5)0.841,1.201,0.501</t>
  </si>
  <si>
    <t>(5)1.043,0.882,0.286</t>
  </si>
  <si>
    <t>(5)0.985,0.983,0.402</t>
  </si>
  <si>
    <t>(5)10.896,1.227,0.284</t>
  </si>
  <si>
    <t>(5)0.796,1.23,0.37</t>
  </si>
  <si>
    <t>(6)1.016,1.279,0.472</t>
  </si>
  <si>
    <t>(6)1.010,0.318,1.505</t>
  </si>
  <si>
    <t>(17)0.939,0.858,0.433</t>
  </si>
  <si>
    <t>(17)0.789,0.848,0.412</t>
  </si>
  <si>
    <t>(16)0.926,0.868,0.471</t>
  </si>
  <si>
    <t>(15)0.997,0.877,0.348</t>
  </si>
  <si>
    <t>(16)0.98,1.007,0.522</t>
  </si>
  <si>
    <t>(15)0.973,0.737,0.346</t>
  </si>
  <si>
    <t>(18)0.959,0.867,0.303</t>
  </si>
  <si>
    <t>(18)0.926,0.829,0.201</t>
  </si>
  <si>
    <t>(32)0.708,1.14,0.306</t>
  </si>
  <si>
    <t>(30)0.742,0.768,0.34</t>
  </si>
  <si>
    <t>(29)0.677,0.615,0.294</t>
  </si>
  <si>
    <t>(30)0.665,0.754,0.286</t>
  </si>
  <si>
    <t>(29)0.705,0.793,0.303</t>
  </si>
  <si>
    <t>(34)0.661,1.110,0.147</t>
  </si>
  <si>
    <t>(5)1.047,1.511,0.535</t>
  </si>
  <si>
    <t>(5)1.033,1.330,0.334</t>
  </si>
  <si>
    <t>(5)0.926,1.418,0.46</t>
  </si>
  <si>
    <t>(5)0.889,1.327,0.415</t>
  </si>
  <si>
    <t>(5)1.041,1.29,0.3</t>
  </si>
  <si>
    <t>(5)1.125,1.325,1.125</t>
  </si>
  <si>
    <t>(6)1.285,1.757,0.517</t>
  </si>
  <si>
    <t>(6)1.445,1.753,0.456</t>
  </si>
  <si>
    <t>(17)1.006,1.155,0.344</t>
  </si>
  <si>
    <t>(17)0.938,1.46,0.356</t>
  </si>
  <si>
    <t>(16)0.830,1.334,0.299</t>
  </si>
  <si>
    <t>(16)1.023,0.961,0.256</t>
  </si>
  <si>
    <t>(16)1.010,1.129,0.315</t>
  </si>
  <si>
    <t>(16)1.006,1.2,0.314</t>
  </si>
  <si>
    <t>(18)1.119,0.935,0.270</t>
  </si>
  <si>
    <t>(18)0.955,0.908,0.296</t>
  </si>
  <si>
    <t>(32)0.837,1.109,0.234</t>
  </si>
  <si>
    <t>(30)0.772,0.93,0.310</t>
  </si>
  <si>
    <t>(30)0.764,0.771,0.236</t>
  </si>
  <si>
    <t>(31)0.691,0.788,0.202</t>
  </si>
  <si>
    <t>(30)0.755,0.855,0.257</t>
  </si>
  <si>
    <t>(35)0.714,0.928,0.244</t>
  </si>
  <si>
    <t>(5)1.387,2.89,0.193</t>
  </si>
  <si>
    <t>(5)1.553,2.78,0.181</t>
  </si>
  <si>
    <t>(5)1.619,3.12,0.24</t>
  </si>
  <si>
    <t>(5)1.605,3.25,0.25</t>
  </si>
  <si>
    <t>(17)1.323,2.82,0.222</t>
  </si>
  <si>
    <t>(17)1.389,2.01,0.207</t>
  </si>
  <si>
    <t>(16)1.260,1.19,0.128</t>
  </si>
  <si>
    <t>(16)1.320,1.07,0.159</t>
  </si>
  <si>
    <t>(17)1.232,1.81,0.134</t>
  </si>
  <si>
    <t>(17)1.201,1.71,0.119</t>
  </si>
  <si>
    <t>(32)1.170,1.42,0.207</t>
  </si>
  <si>
    <t>(32)1.24,0.72,0.126</t>
  </si>
  <si>
    <t>(32)1.321,0.855,0.108</t>
  </si>
  <si>
    <t>(32)1.35,1.18,0.122</t>
  </si>
  <si>
    <t>2.331,4.08,0.308</t>
  </si>
  <si>
    <t>4.255,3.95,0.331</t>
  </si>
  <si>
    <t>2.325,4.455,0.433</t>
  </si>
  <si>
    <t>2.383,2.77,0.271</t>
  </si>
  <si>
    <t>2.615,2.732,0.357</t>
  </si>
  <si>
    <t>2.405,3.41,0.241</t>
  </si>
  <si>
    <t>1.971,1.993,0.232</t>
  </si>
  <si>
    <t>1.836,1.992,0.241</t>
  </si>
  <si>
    <t>scales after first dorsal fin ray</t>
  </si>
  <si>
    <t>1.466,2.52,0.182</t>
  </si>
  <si>
    <t>1.592,2.76,0.281</t>
  </si>
  <si>
    <t>1.253,2.578,0.201</t>
  </si>
  <si>
    <t>1.491,2.729,0.170</t>
  </si>
  <si>
    <t>1.932,2.228,0.155</t>
  </si>
  <si>
    <t>1.879,2.85,0.170</t>
  </si>
  <si>
    <t>1.819,1.901,0.619</t>
  </si>
  <si>
    <t>1.963,2.084,0.241</t>
  </si>
  <si>
    <t>1.358,2.16,0.141</t>
  </si>
  <si>
    <t>1.032,0.85,0.14</t>
  </si>
  <si>
    <t>1.025,1.257,0.139</t>
  </si>
  <si>
    <t>0.829,1.691,0.107</t>
  </si>
  <si>
    <t>0.998,2.08,0.101</t>
  </si>
  <si>
    <t>1.579,1.674,0.194</t>
  </si>
  <si>
    <t>1.153,1.25,0.16</t>
  </si>
  <si>
    <t>scales after first dorsal fin section</t>
  </si>
  <si>
    <t>1.860,2.58,0.271</t>
  </si>
  <si>
    <t>1.113,2.516,0.235</t>
  </si>
  <si>
    <t>1.182,2.671,0.194</t>
  </si>
  <si>
    <t>1.132,2.702,0.14</t>
  </si>
  <si>
    <t>1.413,2.773,0.166</t>
  </si>
  <si>
    <t>1.544,1.80,0.145</t>
  </si>
  <si>
    <t>1.674,1.83,0.109</t>
  </si>
  <si>
    <t>(5)2.986,7.82,0.409</t>
  </si>
  <si>
    <t>(5)3.941,5.8,0.33</t>
  </si>
  <si>
    <t>(5)3.363,6.93,0.223</t>
  </si>
  <si>
    <t>(5)3.512,4.420.178</t>
  </si>
  <si>
    <t>(17)3.065,4.94,0.206</t>
  </si>
  <si>
    <t>(17)3.113,4.75,0.252</t>
  </si>
  <si>
    <t>(16)2.785,3.24,0.303</t>
  </si>
  <si>
    <t>(16)2.63,2.99,0.262</t>
  </si>
  <si>
    <t>(17)3.157,4.72,0.376</t>
  </si>
  <si>
    <t>(17)2.369,3.93,0.276</t>
  </si>
  <si>
    <t>(32)2.998,1.97,0.202</t>
  </si>
  <si>
    <t>(29)3.084,2.1,0.18</t>
  </si>
  <si>
    <t>(29)2.931,2.29,0.259</t>
  </si>
  <si>
    <t>(32)2.987,1.83,0.229</t>
  </si>
  <si>
    <t>3.6,6.41,0.372</t>
  </si>
  <si>
    <t>3.962,5.91,0.375</t>
  </si>
  <si>
    <t>3.816,4.499,0.441</t>
  </si>
  <si>
    <t>3.238,4.845,0.393</t>
  </si>
  <si>
    <t>3.062,5.224,0.365</t>
  </si>
  <si>
    <t>3.636,4.837,0.594</t>
  </si>
  <si>
    <t>3.182,2.698,0.348</t>
  </si>
  <si>
    <t>3.168,2.803,0.352</t>
  </si>
  <si>
    <t>scales after first dorsal fin</t>
  </si>
  <si>
    <t>1.932,2.069,0.147</t>
  </si>
  <si>
    <t>2.501,2.496,0.213</t>
  </si>
  <si>
    <t>1.95,5.243,0.213</t>
  </si>
  <si>
    <t>1.469,3.533,0.206</t>
  </si>
  <si>
    <t>1.570,3.584,0.21</t>
  </si>
  <si>
    <t>1.665,2.779,0.241</t>
  </si>
  <si>
    <t>2.243,2.455,0.279</t>
  </si>
  <si>
    <t>1.991,2.654,0.226</t>
  </si>
  <si>
    <t>1.063,3.037,0.522</t>
  </si>
  <si>
    <t>1.063,2.29,0.16</t>
  </si>
  <si>
    <t>1.266,2.155,0.227</t>
  </si>
  <si>
    <t>0.992,2.371,0.169</t>
  </si>
  <si>
    <t>1.277,2.524,0.171</t>
  </si>
  <si>
    <t>1.396,2.08,0.195</t>
  </si>
  <si>
    <t>1.811,1.928,0.307</t>
  </si>
  <si>
    <t>C1E1</t>
  </si>
  <si>
    <t>C5_&amp;</t>
  </si>
  <si>
    <t>C4N1</t>
  </si>
  <si>
    <t>Ventral</t>
  </si>
  <si>
    <t>Dorsal</t>
  </si>
  <si>
    <t>(5</t>
  </si>
  <si>
    <t>(6</t>
  </si>
  <si>
    <t>(17</t>
  </si>
  <si>
    <t>(16</t>
  </si>
  <si>
    <t>(19</t>
  </si>
  <si>
    <t>(32</t>
  </si>
  <si>
    <t>(31</t>
  </si>
  <si>
    <t>(30</t>
  </si>
  <si>
    <t>(36</t>
  </si>
  <si>
    <t>(18</t>
  </si>
  <si>
    <t>(33</t>
  </si>
  <si>
    <t>(34</t>
  </si>
  <si>
    <t>(35</t>
  </si>
  <si>
    <t>(15</t>
  </si>
  <si>
    <t>(29</t>
  </si>
  <si>
    <t>C3K1 ( acutally C3D1)</t>
  </si>
  <si>
    <t>(14</t>
  </si>
  <si>
    <t>(23</t>
  </si>
  <si>
    <t>(28</t>
  </si>
  <si>
    <t>(13</t>
  </si>
  <si>
    <t>C8J</t>
  </si>
  <si>
    <t>(24</t>
  </si>
  <si>
    <t>4.420.178</t>
  </si>
  <si>
    <t>C9A</t>
  </si>
  <si>
    <t>C9G</t>
  </si>
  <si>
    <t>C10M</t>
  </si>
  <si>
    <t>C3SpecK1</t>
  </si>
  <si>
    <t>C3 spec D1</t>
  </si>
  <si>
    <t>length</t>
  </si>
  <si>
    <t>position</t>
  </si>
  <si>
    <t>R1w</t>
  </si>
  <si>
    <t>R1l</t>
  </si>
  <si>
    <t>R1h</t>
  </si>
  <si>
    <t>R2l</t>
  </si>
  <si>
    <t>R2w</t>
  </si>
  <si>
    <t>R2h</t>
  </si>
  <si>
    <t>R3l</t>
  </si>
  <si>
    <t>R3w</t>
  </si>
  <si>
    <t>R3h</t>
  </si>
  <si>
    <t>R4l</t>
  </si>
  <si>
    <t>R4w</t>
  </si>
  <si>
    <t>R4h</t>
  </si>
  <si>
    <t>R5l</t>
  </si>
  <si>
    <t>R5w</t>
  </si>
  <si>
    <t>R5h</t>
  </si>
  <si>
    <t>R6l</t>
  </si>
  <si>
    <t>R6w</t>
  </si>
  <si>
    <t>R6h</t>
  </si>
  <si>
    <t>R7l</t>
  </si>
  <si>
    <t>R7w</t>
  </si>
  <si>
    <t>R7h</t>
  </si>
  <si>
    <t>R8l</t>
  </si>
  <si>
    <t>R8w</t>
  </si>
  <si>
    <t>R8h</t>
  </si>
  <si>
    <t>AvDen_R8</t>
  </si>
  <si>
    <t>AvScVol</t>
  </si>
  <si>
    <t>FishName</t>
  </si>
  <si>
    <t>avX36</t>
  </si>
  <si>
    <t>av_mini</t>
  </si>
  <si>
    <t>av_round</t>
  </si>
  <si>
    <t>av_h</t>
  </si>
  <si>
    <t>av_b</t>
  </si>
  <si>
    <t>av_D5</t>
  </si>
  <si>
    <t>av_M</t>
  </si>
  <si>
    <t>av_L</t>
  </si>
  <si>
    <t>av_XL</t>
  </si>
  <si>
    <t>BodyLength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</si>
</sst>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0.000"/>
    <numFmt numFmtId="166" formatCode="m/d"/>
  </numFmts>
  <fonts count="10" x14ac:knownFonts="1">
    <font>
      <sz val="10"/>
      <color rgb="FF000000"/>
      <name val="Arial"/>
    </font>
    <font>
      <sz val="10"/>
      <name val="Arial"/>
    </font>
    <font>
      <sz val="10"/>
      <name val="Arial"/>
    </font>
    <font>
      <sz val="10"/>
      <color rgb="FF000000"/>
      <name val="Arial"/>
    </font>
    <font>
      <b/>
      <sz val="10"/>
      <name val="Arial"/>
    </font>
    <font>
      <strike/>
      <sz val="10"/>
      <name val="Arial"/>
    </font>
    <font>
      <sz val="10"/>
      <color rgb="FF000000"/>
      <name val="Arial"/>
    </font>
    <font>
      <sz val="10"/>
      <color rgb="FF000000"/>
      <name val="Arial"/>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rgb="FFFFFFFF"/>
        <bgColor rgb="FFFFFFFF"/>
      </patternFill>
    </fill>
    <fill>
      <patternFill patternType="solid">
        <fgColor rgb="FFD3FFA7"/>
        <bgColor rgb="FFD3FFA7"/>
      </patternFill>
    </fill>
    <fill>
      <patternFill patternType="solid">
        <fgColor rgb="FF000000"/>
        <bgColor rgb="FF000000"/>
      </patternFill>
    </fill>
    <fill>
      <patternFill patternType="solid">
        <fgColor rgb="FFD9D2E9"/>
        <bgColor rgb="FFD9D2E9"/>
      </patternFill>
    </fill>
    <fill>
      <patternFill patternType="solid">
        <fgColor rgb="FF674EA7"/>
        <bgColor rgb="FF674EA7"/>
      </patternFill>
    </fill>
    <fill>
      <patternFill patternType="solid">
        <fgColor rgb="FFC9DAF8"/>
        <bgColor rgb="FFC9DAF8"/>
      </patternFill>
    </fill>
    <fill>
      <patternFill patternType="solid">
        <fgColor rgb="FFF4CCCC"/>
        <bgColor rgb="FFF4CCCC"/>
      </patternFill>
    </fill>
    <fill>
      <patternFill patternType="solid">
        <fgColor rgb="FFFF0000"/>
        <bgColor rgb="FFFF0000"/>
      </patternFill>
    </fill>
    <fill>
      <patternFill patternType="solid">
        <fgColor rgb="FFFFFF00"/>
        <bgColor rgb="FFFFFF00"/>
      </patternFill>
    </fill>
    <fill>
      <patternFill patternType="solid">
        <fgColor rgb="FF9900FF"/>
        <bgColor rgb="FF9900FF"/>
      </patternFill>
    </fill>
    <fill>
      <patternFill patternType="solid">
        <fgColor rgb="FFFFF2CC"/>
        <bgColor rgb="FFFFF2CC"/>
      </patternFill>
    </fill>
    <fill>
      <patternFill patternType="solid">
        <fgColor rgb="FF00FFFF"/>
        <bgColor rgb="FF00FFFF"/>
      </patternFill>
    </fill>
    <fill>
      <patternFill patternType="solid">
        <fgColor rgb="FF666666"/>
        <bgColor rgb="FF666666"/>
      </patternFill>
    </fill>
    <fill>
      <patternFill patternType="solid">
        <fgColor rgb="FFD9EAD3"/>
        <bgColor rgb="FFD9EAD3"/>
      </patternFill>
    </fill>
    <fill>
      <patternFill patternType="solid">
        <fgColor rgb="FFF6B26B"/>
        <bgColor rgb="FFF6B26B"/>
      </patternFill>
    </fill>
    <fill>
      <patternFill patternType="solid">
        <fgColor rgb="FFA2C4C9"/>
        <bgColor rgb="FFA2C4C9"/>
      </patternFill>
    </fill>
    <fill>
      <patternFill patternType="solid">
        <fgColor rgb="FFFFB3FE"/>
        <bgColor rgb="FFFFB3FE"/>
      </patternFill>
    </fill>
    <fill>
      <patternFill patternType="solid">
        <fgColor rgb="FFB1FFFD"/>
        <bgColor rgb="FFB1FFFD"/>
      </patternFill>
    </fill>
    <fill>
      <patternFill patternType="solid">
        <fgColor rgb="FFFF5561"/>
        <bgColor rgb="FFFF5561"/>
      </patternFill>
    </fill>
  </fills>
  <borders count="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69">
    <xf numFmtId="0" fontId="0" fillId="0" borderId="0" xfId="0" applyFont="1" applyAlignment="1"/>
    <xf numFmtId="0" fontId="1" fillId="0" borderId="0" xfId="0" applyFont="1" applyAlignment="1"/>
    <xf numFmtId="0" fontId="2" fillId="2" borderId="0" xfId="0" applyFont="1" applyFill="1" applyAlignment="1"/>
    <xf numFmtId="0" fontId="1" fillId="3" borderId="0" xfId="0" applyFont="1" applyFill="1" applyAlignment="1"/>
    <xf numFmtId="0" fontId="3" fillId="0" borderId="0" xfId="0" applyFont="1" applyAlignment="1"/>
    <xf numFmtId="0" fontId="3" fillId="0" borderId="0" xfId="0" applyFont="1" applyAlignment="1"/>
    <xf numFmtId="0" fontId="3" fillId="0" borderId="0" xfId="0" applyFont="1" applyAlignment="1">
      <alignment horizontal="right"/>
    </xf>
    <xf numFmtId="49" fontId="2" fillId="2" borderId="0" xfId="0" applyNumberFormat="1" applyFont="1" applyFill="1" applyAlignment="1"/>
    <xf numFmtId="0" fontId="3" fillId="3" borderId="0" xfId="0" applyFont="1" applyFill="1" applyAlignment="1"/>
    <xf numFmtId="0" fontId="3" fillId="2" borderId="0" xfId="0" applyFont="1" applyFill="1" applyAlignment="1"/>
    <xf numFmtId="164" fontId="1" fillId="0" borderId="0" xfId="0" applyNumberFormat="1" applyFont="1" applyAlignment="1"/>
    <xf numFmtId="0" fontId="2" fillId="0" borderId="0" xfId="0" applyFont="1" applyAlignment="1"/>
    <xf numFmtId="2" fontId="2" fillId="0" borderId="0" xfId="0" applyNumberFormat="1" applyFont="1" applyAlignment="1">
      <alignment horizontal="right"/>
    </xf>
    <xf numFmtId="0" fontId="2" fillId="0" borderId="0" xfId="0" applyFont="1" applyAlignment="1">
      <alignment horizontal="right"/>
    </xf>
    <xf numFmtId="2" fontId="2" fillId="0" borderId="0" xfId="0" applyNumberFormat="1" applyFont="1" applyAlignment="1"/>
    <xf numFmtId="0" fontId="2" fillId="0" borderId="0" xfId="0" applyFont="1" applyAlignment="1"/>
    <xf numFmtId="0" fontId="1" fillId="0" borderId="0" xfId="0" applyFont="1" applyAlignment="1"/>
    <xf numFmtId="0" fontId="1" fillId="3" borderId="0" xfId="0" applyFont="1" applyFill="1"/>
    <xf numFmtId="0" fontId="1" fillId="0" borderId="2" xfId="0" applyFont="1" applyBorder="1" applyAlignment="1"/>
    <xf numFmtId="0" fontId="1" fillId="0" borderId="3" xfId="0" applyFont="1" applyBorder="1"/>
    <xf numFmtId="0" fontId="1" fillId="0" borderId="4" xfId="0" applyFont="1" applyBorder="1"/>
    <xf numFmtId="2" fontId="1" fillId="0" borderId="0" xfId="0" applyNumberFormat="1" applyFont="1"/>
    <xf numFmtId="0" fontId="1" fillId="0" borderId="2" xfId="0" applyFont="1" applyBorder="1"/>
    <xf numFmtId="0" fontId="1" fillId="4" borderId="0" xfId="0" applyFont="1" applyFill="1"/>
    <xf numFmtId="0" fontId="1" fillId="5" borderId="0" xfId="0" applyFont="1" applyFill="1" applyAlignment="1"/>
    <xf numFmtId="165" fontId="1" fillId="5" borderId="0" xfId="0" applyNumberFormat="1" applyFont="1" applyFill="1" applyAlignment="1"/>
    <xf numFmtId="0" fontId="1" fillId="6" borderId="0" xfId="0" applyFont="1" applyFill="1" applyAlignment="1"/>
    <xf numFmtId="0" fontId="4" fillId="0" borderId="0" xfId="0" applyFont="1" applyAlignment="1"/>
    <xf numFmtId="165" fontId="1" fillId="5" borderId="0" xfId="0" applyNumberFormat="1" applyFont="1" applyFill="1"/>
    <xf numFmtId="0" fontId="1" fillId="5" borderId="0" xfId="0" applyFont="1" applyFill="1"/>
    <xf numFmtId="0" fontId="1" fillId="7" borderId="0" xfId="0" applyFont="1" applyFill="1" applyAlignment="1"/>
    <xf numFmtId="0" fontId="1" fillId="8" borderId="0" xfId="0" applyFont="1" applyFill="1" applyAlignment="1"/>
    <xf numFmtId="0" fontId="1" fillId="2" borderId="0" xfId="0" applyFont="1" applyFill="1" applyAlignment="1"/>
    <xf numFmtId="0" fontId="1" fillId="0" borderId="5" xfId="0" applyFont="1" applyBorder="1" applyAlignment="1"/>
    <xf numFmtId="0" fontId="1" fillId="9" borderId="0" xfId="0" applyFont="1" applyFill="1" applyAlignment="1"/>
    <xf numFmtId="0" fontId="1" fillId="9" borderId="0" xfId="0" applyFont="1" applyFill="1"/>
    <xf numFmtId="0" fontId="2" fillId="2" borderId="0" xfId="0" applyFont="1" applyFill="1" applyAlignment="1"/>
    <xf numFmtId="0" fontId="2" fillId="0" borderId="0" xfId="0" applyFont="1" applyAlignment="1"/>
    <xf numFmtId="0" fontId="1" fillId="0" borderId="5" xfId="0" applyFont="1" applyBorder="1"/>
    <xf numFmtId="0" fontId="5" fillId="9" borderId="0" xfId="0" applyFont="1" applyFill="1" applyAlignment="1"/>
    <xf numFmtId="0" fontId="5" fillId="9" borderId="0" xfId="0" applyFont="1" applyFill="1"/>
    <xf numFmtId="0" fontId="3" fillId="2" borderId="0" xfId="0" applyFont="1" applyFill="1" applyAlignment="1">
      <alignment horizontal="left"/>
    </xf>
    <xf numFmtId="0" fontId="1" fillId="2" borderId="0" xfId="0" applyFont="1" applyFill="1"/>
    <xf numFmtId="0" fontId="1" fillId="10" borderId="0" xfId="0" applyFont="1" applyFill="1" applyAlignment="1"/>
    <xf numFmtId="0" fontId="1" fillId="11" borderId="0" xfId="0" applyFont="1" applyFill="1" applyAlignment="1"/>
    <xf numFmtId="0" fontId="1" fillId="9" borderId="5" xfId="0" applyFont="1" applyFill="1" applyBorder="1"/>
    <xf numFmtId="166" fontId="1" fillId="2" borderId="0" xfId="0" applyNumberFormat="1" applyFont="1" applyFill="1" applyAlignment="1"/>
    <xf numFmtId="0" fontId="1" fillId="12" borderId="0" xfId="0" applyFont="1" applyFill="1" applyAlignment="1"/>
    <xf numFmtId="0" fontId="6" fillId="13" borderId="0" xfId="0" applyFont="1" applyFill="1" applyAlignment="1"/>
    <xf numFmtId="0" fontId="1" fillId="13" borderId="0" xfId="0" applyFont="1" applyFill="1" applyAlignment="1"/>
    <xf numFmtId="0" fontId="1" fillId="14" borderId="0" xfId="0" applyFont="1" applyFill="1" applyAlignment="1"/>
    <xf numFmtId="0" fontId="1" fillId="14" borderId="0" xfId="0" applyFont="1" applyFill="1"/>
    <xf numFmtId="0" fontId="1" fillId="14" borderId="5" xfId="0" applyFont="1" applyFill="1" applyBorder="1"/>
    <xf numFmtId="0" fontId="1" fillId="15" borderId="0" xfId="0" applyFont="1" applyFill="1" applyAlignment="1"/>
    <xf numFmtId="0" fontId="1" fillId="16" borderId="0" xfId="0" applyFont="1" applyFill="1" applyAlignment="1"/>
    <xf numFmtId="0" fontId="1" fillId="12" borderId="0" xfId="0" applyFont="1" applyFill="1"/>
    <xf numFmtId="0" fontId="1" fillId="17" borderId="0" xfId="0" applyFont="1" applyFill="1" applyAlignment="1"/>
    <xf numFmtId="0" fontId="1" fillId="18" borderId="0" xfId="0" applyFont="1" applyFill="1" applyAlignment="1"/>
    <xf numFmtId="0" fontId="1" fillId="19" borderId="0" xfId="0" applyFont="1" applyFill="1" applyAlignment="1"/>
    <xf numFmtId="0" fontId="1" fillId="20" borderId="0" xfId="0" applyFont="1" applyFill="1" applyAlignment="1"/>
    <xf numFmtId="2" fontId="0" fillId="0" borderId="0" xfId="0" applyNumberFormat="1" applyFont="1" applyAlignment="1"/>
    <xf numFmtId="0" fontId="2" fillId="0" borderId="0" xfId="0" applyFont="1" applyBorder="1" applyAlignment="1"/>
    <xf numFmtId="0" fontId="2" fillId="0" borderId="1" xfId="0" applyFont="1" applyBorder="1" applyAlignment="1">
      <alignment horizontal="right"/>
    </xf>
    <xf numFmtId="0" fontId="2" fillId="0" borderId="0" xfId="0" applyFont="1" applyBorder="1" applyAlignment="1">
      <alignment horizontal="right"/>
    </xf>
    <xf numFmtId="0" fontId="7" fillId="0" borderId="0" xfId="0" applyFont="1" applyAlignment="1"/>
    <xf numFmtId="0" fontId="0" fillId="0" borderId="0" xfId="0"/>
    <xf numFmtId="11" fontId="0" fillId="0" borderId="0" xfId="0" applyNumberFormat="1"/>
    <xf numFmtId="0" fontId="7" fillId="0" borderId="0" xfId="0" applyFont="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1"/>
  <sheetViews>
    <sheetView tabSelected="1" topLeftCell="B1" workbookViewId="0">
      <selection activeCell="AA10" sqref="AA10"/>
    </sheetView>
  </sheetViews>
  <sheetFormatPr defaultColWidth="14.42578125" defaultRowHeight="15.75" customHeight="1" x14ac:dyDescent="0.2"/>
  <cols>
    <col min="1" max="1" width="12.42578125" customWidth="1"/>
    <col min="2" max="2" width="6.42578125" customWidth="1"/>
    <col min="3" max="3" width="8" customWidth="1"/>
    <col min="4" max="5" width="7.5703125" customWidth="1"/>
    <col min="6" max="6" width="7.7109375" customWidth="1"/>
    <col min="7" max="7" width="7.85546875" customWidth="1"/>
    <col min="8" max="8" width="6.5703125" customWidth="1"/>
    <col min="9" max="9" width="7.5703125" customWidth="1"/>
    <col min="10" max="10" width="5.42578125" customWidth="1"/>
    <col min="11" max="11" width="7.42578125" customWidth="1"/>
    <col min="12" max="12" width="5.42578125" customWidth="1"/>
    <col min="13" max="13" width="6.140625" customWidth="1"/>
    <col min="14" max="14" width="5.140625" customWidth="1"/>
    <col min="15" max="15" width="6.28515625" customWidth="1"/>
    <col min="16" max="16" width="6.7109375" customWidth="1"/>
    <col min="17" max="17" width="6" customWidth="1"/>
    <col min="18" max="18" width="5.7109375" customWidth="1"/>
    <col min="19" max="19" width="7" customWidth="1"/>
    <col min="20" max="20" width="7.42578125" customWidth="1"/>
    <col min="21" max="21" width="4.85546875" customWidth="1"/>
    <col min="22" max="22" width="7.28515625" customWidth="1"/>
    <col min="23" max="23" width="6.42578125" customWidth="1"/>
    <col min="24" max="24" width="5.5703125" customWidth="1"/>
    <col min="25" max="25" width="6.7109375" customWidth="1"/>
    <col min="26" max="26" width="5.5703125" customWidth="1"/>
    <col min="27" max="27" width="8.140625" customWidth="1"/>
  </cols>
  <sheetData>
    <row r="1" spans="1:27" ht="15.75" customHeight="1" x14ac:dyDescent="0.2">
      <c r="A1" s="4" t="s">
        <v>7</v>
      </c>
      <c r="B1" s="60" t="s">
        <v>1038</v>
      </c>
      <c r="C1" t="s">
        <v>1039</v>
      </c>
      <c r="D1" t="s">
        <v>1041</v>
      </c>
      <c r="E1" t="s">
        <v>1040</v>
      </c>
      <c r="F1" t="s">
        <v>1042</v>
      </c>
      <c r="G1" t="s">
        <v>1043</v>
      </c>
      <c r="H1" t="s">
        <v>1044</v>
      </c>
      <c r="I1" t="s">
        <v>1045</v>
      </c>
      <c r="J1" t="s">
        <v>1046</v>
      </c>
      <c r="K1" t="s">
        <v>1047</v>
      </c>
      <c r="L1" t="s">
        <v>1048</v>
      </c>
      <c r="M1" t="s">
        <v>1049</v>
      </c>
      <c r="N1" t="s">
        <v>1050</v>
      </c>
      <c r="O1" t="s">
        <v>1051</v>
      </c>
      <c r="P1" t="s">
        <v>1052</v>
      </c>
      <c r="Q1" t="s">
        <v>1053</v>
      </c>
      <c r="R1" t="s">
        <v>1054</v>
      </c>
      <c r="S1" t="s">
        <v>1055</v>
      </c>
      <c r="T1" t="s">
        <v>1056</v>
      </c>
      <c r="U1" t="s">
        <v>1057</v>
      </c>
      <c r="V1" t="s">
        <v>1058</v>
      </c>
      <c r="W1" t="s">
        <v>1059</v>
      </c>
      <c r="X1" t="s">
        <v>1060</v>
      </c>
      <c r="Y1" t="s">
        <v>1061</v>
      </c>
      <c r="Z1" t="s">
        <v>1062</v>
      </c>
      <c r="AA1" t="s">
        <v>1063</v>
      </c>
    </row>
    <row r="2" spans="1:27" ht="15.75" customHeight="1" x14ac:dyDescent="0.2">
      <c r="A2" s="11" t="s">
        <v>88</v>
      </c>
      <c r="B2" s="12">
        <v>2.6</v>
      </c>
      <c r="C2" s="1">
        <v>0.15</v>
      </c>
      <c r="D2" s="13">
        <v>1.02</v>
      </c>
      <c r="E2" s="13">
        <v>1.26</v>
      </c>
      <c r="F2" s="13">
        <v>0.26500000000000001</v>
      </c>
      <c r="G2" s="13">
        <v>0.85</v>
      </c>
      <c r="H2" s="13">
        <v>0.78</v>
      </c>
      <c r="I2" s="13">
        <v>0.25600000000000001</v>
      </c>
      <c r="J2" s="13">
        <v>1.038</v>
      </c>
      <c r="K2" s="13">
        <v>0.42199999999999999</v>
      </c>
      <c r="L2" s="13">
        <v>0.25800000000000001</v>
      </c>
      <c r="M2" s="13">
        <v>1.1339999999999999</v>
      </c>
      <c r="N2" s="13">
        <v>0.75</v>
      </c>
      <c r="O2" s="13">
        <v>0.33800000000000002</v>
      </c>
      <c r="P2" s="13">
        <v>1.1499999999999999</v>
      </c>
      <c r="Q2" s="13">
        <v>1</v>
      </c>
      <c r="R2" s="13">
        <v>0.32</v>
      </c>
      <c r="S2" s="13">
        <v>0.98899999999999999</v>
      </c>
      <c r="T2" s="13">
        <v>0.75</v>
      </c>
      <c r="U2" s="13">
        <v>0.30099999999999999</v>
      </c>
      <c r="V2" s="13">
        <v>0.90600000000000003</v>
      </c>
      <c r="W2" s="13">
        <v>1.05</v>
      </c>
      <c r="X2" s="13">
        <v>0.28599999999999998</v>
      </c>
      <c r="Y2" s="13">
        <v>1.1040000000000001</v>
      </c>
      <c r="Z2" s="13">
        <v>0.75</v>
      </c>
      <c r="AA2" s="13">
        <v>0.38700000000000001</v>
      </c>
    </row>
    <row r="3" spans="1:27" ht="15.75" customHeight="1" x14ac:dyDescent="0.2">
      <c r="A3" s="11" t="s">
        <v>92</v>
      </c>
      <c r="B3" s="12">
        <v>2.6</v>
      </c>
      <c r="C3" s="1">
        <v>0.15</v>
      </c>
      <c r="D3" s="13">
        <v>1.105</v>
      </c>
      <c r="E3" s="13">
        <v>1.24</v>
      </c>
      <c r="F3" s="13">
        <v>0.51900000000000002</v>
      </c>
      <c r="G3" s="13">
        <v>0.89900000000000002</v>
      </c>
      <c r="H3" s="13">
        <v>0.502</v>
      </c>
      <c r="I3" s="13">
        <v>0.35699999999999998</v>
      </c>
      <c r="J3" s="13">
        <v>0.77800000000000002</v>
      </c>
      <c r="K3" s="13">
        <v>0.51</v>
      </c>
      <c r="L3" s="13">
        <v>0.3</v>
      </c>
      <c r="M3" s="13">
        <v>0.83399999999999996</v>
      </c>
      <c r="N3" s="13">
        <v>1.24</v>
      </c>
      <c r="O3" s="13">
        <v>0.29299999999999998</v>
      </c>
      <c r="P3" s="13">
        <v>0.80800000000000005</v>
      </c>
      <c r="Q3" s="13">
        <v>0.85</v>
      </c>
      <c r="R3" s="13">
        <v>0.35699999999999998</v>
      </c>
      <c r="S3" s="13">
        <v>0.75900000000000001</v>
      </c>
      <c r="T3" s="13">
        <v>0.70299999999999996</v>
      </c>
      <c r="U3" s="13">
        <v>0.35799999999999998</v>
      </c>
      <c r="V3" s="13">
        <v>0.73899999999999999</v>
      </c>
      <c r="W3" s="13">
        <v>0.82</v>
      </c>
      <c r="X3" s="13">
        <v>0.23699999999999999</v>
      </c>
      <c r="Y3" s="13">
        <v>0.81899999999999995</v>
      </c>
      <c r="Z3" s="13">
        <v>0.74</v>
      </c>
      <c r="AA3" s="13">
        <v>0.372</v>
      </c>
    </row>
    <row r="4" spans="1:27" ht="15.75" customHeight="1" x14ac:dyDescent="0.2">
      <c r="A4" s="11" t="s">
        <v>121</v>
      </c>
      <c r="B4" s="12">
        <v>2.9729999999999999</v>
      </c>
      <c r="C4" s="1">
        <v>0.15</v>
      </c>
      <c r="D4" s="13">
        <v>1.2190000000000001</v>
      </c>
      <c r="E4" s="13">
        <v>1.194</v>
      </c>
      <c r="F4" s="13">
        <v>0.52500000000000002</v>
      </c>
      <c r="G4" s="13">
        <v>1.0429999999999999</v>
      </c>
      <c r="H4" s="13">
        <v>0.88200000000000001</v>
      </c>
      <c r="I4" s="13">
        <v>0.28599999999999998</v>
      </c>
      <c r="J4" s="13">
        <v>0.98499999999999999</v>
      </c>
      <c r="K4" s="13">
        <v>0.98299999999999998</v>
      </c>
      <c r="L4" s="13">
        <v>0.40200000000000002</v>
      </c>
      <c r="M4" s="13">
        <v>1.016</v>
      </c>
      <c r="N4" s="13">
        <v>1.2789999999999999</v>
      </c>
      <c r="O4" s="13">
        <v>0.47199999999999998</v>
      </c>
      <c r="P4" s="13">
        <v>1.01</v>
      </c>
      <c r="Q4" s="13">
        <v>0.318</v>
      </c>
      <c r="R4" s="13">
        <v>1.5049999999999999</v>
      </c>
      <c r="S4" s="13">
        <v>0.79600000000000004</v>
      </c>
      <c r="T4" s="13">
        <v>1.23</v>
      </c>
      <c r="U4" s="13">
        <v>0.37</v>
      </c>
      <c r="V4" s="13">
        <v>1.0895999999999999</v>
      </c>
      <c r="W4" s="13">
        <v>1.2270000000000001</v>
      </c>
      <c r="X4" s="13">
        <v>0.28399999999999997</v>
      </c>
      <c r="Y4" s="13">
        <v>0.84099999999999997</v>
      </c>
      <c r="Z4" s="13">
        <v>1.2010000000000001</v>
      </c>
      <c r="AA4" s="13">
        <v>0.501</v>
      </c>
    </row>
    <row r="5" spans="1:27" ht="15.75" customHeight="1" x14ac:dyDescent="0.2">
      <c r="A5" s="11" t="s">
        <v>56</v>
      </c>
      <c r="B5" s="12">
        <v>3.3</v>
      </c>
      <c r="C5" s="1">
        <v>0.15</v>
      </c>
      <c r="D5" s="13">
        <v>1.2749999999999999</v>
      </c>
      <c r="E5" s="13">
        <v>1.23</v>
      </c>
      <c r="F5" s="13">
        <v>0.45200000000000001</v>
      </c>
      <c r="G5" s="13">
        <v>0.88200000000000001</v>
      </c>
      <c r="H5" s="13">
        <v>1.1599999999999999</v>
      </c>
      <c r="I5" s="13">
        <v>0.35</v>
      </c>
      <c r="J5" s="13">
        <v>1.0109999999999999</v>
      </c>
      <c r="K5" s="13">
        <v>1.1299999999999999</v>
      </c>
      <c r="L5" s="13">
        <v>0.505</v>
      </c>
      <c r="M5" s="13">
        <v>1.2370000000000001</v>
      </c>
      <c r="N5" s="13">
        <v>1.3</v>
      </c>
      <c r="O5" s="13">
        <v>0.42599999999999999</v>
      </c>
      <c r="P5" s="13">
        <v>0.84799999999999998</v>
      </c>
      <c r="Q5" s="13">
        <v>1.17</v>
      </c>
      <c r="R5" s="13">
        <v>0.33900000000000002</v>
      </c>
      <c r="S5" s="13">
        <v>1.0109999999999999</v>
      </c>
      <c r="T5" s="13">
        <v>1.1100000000000001</v>
      </c>
      <c r="U5" s="13">
        <v>0.35899999999999999</v>
      </c>
      <c r="V5" s="13">
        <v>0.98699999999999999</v>
      </c>
      <c r="W5" s="13">
        <v>1.06</v>
      </c>
      <c r="X5" s="13">
        <v>0.42899999999999999</v>
      </c>
      <c r="Y5" s="13">
        <v>1.0509999999999999</v>
      </c>
      <c r="Z5" s="13">
        <v>1.41</v>
      </c>
      <c r="AA5" s="13">
        <v>0.55900000000000005</v>
      </c>
    </row>
    <row r="6" spans="1:27" ht="15.75" customHeight="1" x14ac:dyDescent="0.2">
      <c r="A6" s="11" t="s">
        <v>123</v>
      </c>
      <c r="B6" s="12">
        <v>3.47</v>
      </c>
      <c r="C6" s="1">
        <v>0.15</v>
      </c>
      <c r="D6" s="13">
        <v>1.0469999999999999</v>
      </c>
      <c r="E6" s="13">
        <v>1.5109999999999999</v>
      </c>
      <c r="F6" s="13">
        <v>0.53500000000000003</v>
      </c>
      <c r="G6" s="13">
        <v>0.92600000000000005</v>
      </c>
      <c r="H6" s="13">
        <v>1.4179999999999999</v>
      </c>
      <c r="I6" s="13">
        <v>0.46</v>
      </c>
      <c r="J6" s="13">
        <v>0.88900000000000001</v>
      </c>
      <c r="K6" s="13">
        <v>1.327</v>
      </c>
      <c r="L6" s="13">
        <v>0.41499999999999998</v>
      </c>
      <c r="M6" s="13">
        <v>1.2849999999999999</v>
      </c>
      <c r="N6" s="13">
        <v>1.7569999999999999</v>
      </c>
      <c r="O6" s="13">
        <v>0.51700000000000002</v>
      </c>
      <c r="P6" s="13">
        <v>1.4450000000000001</v>
      </c>
      <c r="Q6" s="13">
        <v>1.7529999999999999</v>
      </c>
      <c r="R6" s="13">
        <v>0.45600000000000002</v>
      </c>
      <c r="S6" s="13">
        <v>1.125</v>
      </c>
      <c r="T6" s="13">
        <v>1.325</v>
      </c>
      <c r="U6" s="13">
        <v>1.125</v>
      </c>
      <c r="V6" s="13">
        <v>1.0409999999999999</v>
      </c>
      <c r="W6" s="13">
        <v>1.29</v>
      </c>
      <c r="X6" s="13">
        <v>0.3</v>
      </c>
      <c r="Y6" s="13">
        <v>1.0329999999999999</v>
      </c>
      <c r="Z6" s="13">
        <v>1.33</v>
      </c>
      <c r="AA6" s="13">
        <v>0.33400000000000002</v>
      </c>
    </row>
    <row r="7" spans="1:27" ht="15.75" customHeight="1" x14ac:dyDescent="0.2">
      <c r="A7" s="11" t="s">
        <v>105</v>
      </c>
      <c r="B7" s="12">
        <v>6.8</v>
      </c>
      <c r="C7" s="1">
        <v>0.15</v>
      </c>
      <c r="D7" s="13">
        <v>1.9330000000000001</v>
      </c>
      <c r="E7" s="13">
        <v>2.6</v>
      </c>
      <c r="F7" s="13">
        <v>0.51900000000000002</v>
      </c>
      <c r="G7" s="13">
        <v>1.466</v>
      </c>
      <c r="H7" s="13">
        <v>1.887</v>
      </c>
      <c r="I7" s="13">
        <v>0.47399999999999998</v>
      </c>
      <c r="J7" s="13">
        <v>1.845</v>
      </c>
      <c r="K7" s="13">
        <v>2.4649999999999999</v>
      </c>
      <c r="L7" s="13">
        <v>0.61699999999999999</v>
      </c>
      <c r="M7" s="13">
        <v>3.24</v>
      </c>
      <c r="N7" s="13">
        <v>2.6619999999999999</v>
      </c>
      <c r="O7" s="13">
        <v>0.54500000000000004</v>
      </c>
      <c r="P7" s="13">
        <v>3.51</v>
      </c>
      <c r="Q7" s="13">
        <v>2.3650000000000002</v>
      </c>
      <c r="R7" s="13">
        <v>0.48199999999999998</v>
      </c>
      <c r="S7" s="13">
        <v>1.87</v>
      </c>
      <c r="T7" s="13">
        <v>2.415</v>
      </c>
      <c r="U7" s="13">
        <v>0.70799999999999996</v>
      </c>
      <c r="V7" s="61"/>
      <c r="W7" s="61"/>
      <c r="X7" s="37"/>
      <c r="Y7" s="13">
        <v>1.984</v>
      </c>
      <c r="Z7" s="13">
        <v>3.01</v>
      </c>
      <c r="AA7" s="13">
        <v>0.44900000000000001</v>
      </c>
    </row>
    <row r="8" spans="1:27" ht="15.75" customHeight="1" x14ac:dyDescent="0.2">
      <c r="A8" s="11" t="s">
        <v>109</v>
      </c>
      <c r="B8" s="12">
        <v>7.8</v>
      </c>
      <c r="C8" s="1">
        <v>0.15</v>
      </c>
      <c r="D8" s="13">
        <v>2.5739999999999998</v>
      </c>
      <c r="E8" s="13">
        <v>3.0720000000000001</v>
      </c>
      <c r="F8" s="13">
        <v>0.503</v>
      </c>
      <c r="G8" s="13">
        <v>2.0299999999999998</v>
      </c>
      <c r="H8" s="13">
        <v>3.302</v>
      </c>
      <c r="I8" s="13">
        <v>0.42699999999999999</v>
      </c>
      <c r="J8" s="13">
        <v>2.137</v>
      </c>
      <c r="K8" s="13">
        <v>3.39</v>
      </c>
      <c r="L8" s="13">
        <v>0.67500000000000004</v>
      </c>
      <c r="M8" s="13">
        <v>2.407</v>
      </c>
      <c r="N8" s="13">
        <v>3.3090000000000002</v>
      </c>
      <c r="O8" s="13">
        <v>0.56699999999999995</v>
      </c>
      <c r="P8" s="13">
        <v>2.58</v>
      </c>
      <c r="Q8" s="13">
        <v>3.7080000000000002</v>
      </c>
      <c r="R8" s="13">
        <v>0.61</v>
      </c>
      <c r="S8" s="13">
        <v>1.625</v>
      </c>
      <c r="T8" s="13">
        <v>2.7850000000000001</v>
      </c>
      <c r="U8" s="13">
        <v>0.54700000000000004</v>
      </c>
      <c r="V8" s="61"/>
      <c r="W8" s="61"/>
      <c r="X8" s="37"/>
      <c r="Y8" s="13">
        <v>2.2930000000000001</v>
      </c>
      <c r="Z8" s="13">
        <v>3.359</v>
      </c>
      <c r="AA8" s="13">
        <v>0.58799999999999997</v>
      </c>
    </row>
    <row r="9" spans="1:27" ht="15.75" customHeight="1" x14ac:dyDescent="0.2">
      <c r="A9" s="37" t="s">
        <v>99</v>
      </c>
      <c r="B9" s="12">
        <v>8</v>
      </c>
      <c r="C9" s="1">
        <v>0.15</v>
      </c>
      <c r="D9" s="13">
        <v>2.46</v>
      </c>
      <c r="E9" s="13">
        <v>2.54</v>
      </c>
      <c r="F9" s="13">
        <v>0.84099999999999997</v>
      </c>
      <c r="G9" s="13">
        <v>2.177</v>
      </c>
      <c r="H9" s="13">
        <v>3.09</v>
      </c>
      <c r="I9" s="13">
        <v>0.55000000000000004</v>
      </c>
      <c r="J9" s="13">
        <v>2.2000000000000002</v>
      </c>
      <c r="K9" s="13">
        <v>3.331</v>
      </c>
      <c r="L9" s="13">
        <v>0.59899999999999998</v>
      </c>
      <c r="M9" s="13">
        <v>3.0760000000000001</v>
      </c>
      <c r="N9" s="13">
        <v>4.6900000000000004</v>
      </c>
      <c r="O9" s="13">
        <v>0.35799999999999998</v>
      </c>
      <c r="P9" s="13">
        <v>2.88</v>
      </c>
      <c r="Q9" s="13">
        <v>4.29</v>
      </c>
      <c r="R9" s="13">
        <v>0.42899999999999999</v>
      </c>
      <c r="S9" s="13">
        <v>2.23</v>
      </c>
      <c r="T9" s="13">
        <v>3.22</v>
      </c>
      <c r="U9" s="13">
        <v>0.626</v>
      </c>
      <c r="V9" s="13">
        <v>1.978</v>
      </c>
      <c r="W9" s="13">
        <v>3.4</v>
      </c>
      <c r="X9" s="13">
        <v>0.53700000000000003</v>
      </c>
      <c r="Y9" s="13">
        <v>2.1859999999999999</v>
      </c>
      <c r="Z9" s="13">
        <v>2.85</v>
      </c>
      <c r="AA9" s="13">
        <v>0.84899999999999998</v>
      </c>
    </row>
    <row r="10" spans="1:27" ht="15.75" customHeight="1" x14ac:dyDescent="0.2">
      <c r="A10" s="37" t="s">
        <v>84</v>
      </c>
      <c r="B10" s="12">
        <v>9.1</v>
      </c>
      <c r="C10" s="1">
        <v>0.15</v>
      </c>
      <c r="D10" s="13">
        <v>2.5070000000000001</v>
      </c>
      <c r="E10" s="13">
        <v>3.74</v>
      </c>
      <c r="F10" s="13">
        <v>0.93</v>
      </c>
      <c r="G10" s="13">
        <v>2.4729999999999999</v>
      </c>
      <c r="H10" s="13">
        <v>4.38</v>
      </c>
      <c r="I10" s="13">
        <v>0.82299999999999995</v>
      </c>
      <c r="J10" s="13">
        <v>2.7930000000000001</v>
      </c>
      <c r="K10" s="13">
        <v>3.86</v>
      </c>
      <c r="L10" s="13">
        <v>0.70099999999999996</v>
      </c>
      <c r="M10" s="13">
        <v>3.113</v>
      </c>
      <c r="N10" s="13">
        <v>4.32</v>
      </c>
      <c r="O10" s="13">
        <v>0.66300000000000003</v>
      </c>
      <c r="P10" s="13">
        <v>3.61</v>
      </c>
      <c r="Q10" s="13">
        <v>4.71</v>
      </c>
      <c r="R10" s="13">
        <v>0.58599999999999997</v>
      </c>
      <c r="S10" s="13">
        <v>2.7130000000000001</v>
      </c>
      <c r="T10" s="13">
        <v>3.55</v>
      </c>
      <c r="U10" s="13">
        <v>0.47699999999999998</v>
      </c>
      <c r="V10" s="13">
        <v>2.6230000000000002</v>
      </c>
      <c r="W10" s="13">
        <v>4.12</v>
      </c>
      <c r="X10" s="13">
        <v>0.84899999999999998</v>
      </c>
      <c r="Y10" s="13">
        <v>2.4950000000000001</v>
      </c>
      <c r="Z10" s="13">
        <v>4.09</v>
      </c>
      <c r="AA10" s="13">
        <v>1.034</v>
      </c>
    </row>
    <row r="11" spans="1:27" ht="15.75" customHeight="1" x14ac:dyDescent="0.2">
      <c r="A11" s="11" t="s">
        <v>96</v>
      </c>
      <c r="B11" s="12">
        <v>9.1</v>
      </c>
      <c r="C11" s="1">
        <v>0.15</v>
      </c>
      <c r="D11" s="13">
        <v>2.7469999999999999</v>
      </c>
      <c r="E11" s="13">
        <v>2.9</v>
      </c>
      <c r="F11" s="13">
        <v>0.97199999999999998</v>
      </c>
      <c r="G11" s="13">
        <v>2.617</v>
      </c>
      <c r="H11" s="13">
        <v>4.18</v>
      </c>
      <c r="I11" s="13">
        <v>0.69399999999999995</v>
      </c>
      <c r="J11" s="13">
        <v>2.59</v>
      </c>
      <c r="K11" s="13">
        <v>3.9</v>
      </c>
      <c r="L11" s="13">
        <v>0.77400000000000002</v>
      </c>
      <c r="M11" s="13">
        <v>3.33</v>
      </c>
      <c r="N11" s="13">
        <v>3.93</v>
      </c>
      <c r="O11" s="13">
        <v>0.41</v>
      </c>
      <c r="P11" s="13">
        <v>3.22</v>
      </c>
      <c r="Q11" s="13">
        <v>4.6500000000000004</v>
      </c>
      <c r="R11" s="13">
        <v>0.61699999999999999</v>
      </c>
      <c r="S11" s="13">
        <v>2.105</v>
      </c>
      <c r="T11" s="13">
        <v>3.98</v>
      </c>
      <c r="U11" s="13">
        <v>0.56200000000000006</v>
      </c>
      <c r="V11" s="13">
        <v>2.3439999999999999</v>
      </c>
      <c r="W11" s="13">
        <v>3.75</v>
      </c>
      <c r="X11" s="13">
        <v>0.59299999999999997</v>
      </c>
      <c r="Y11" s="13">
        <v>2.2930000000000001</v>
      </c>
      <c r="Z11" s="13">
        <v>3.49</v>
      </c>
      <c r="AA11" s="13">
        <v>0.90300000000000002</v>
      </c>
    </row>
    <row r="12" spans="1:27" ht="15.75" customHeight="1" x14ac:dyDescent="0.2">
      <c r="A12" s="16" t="s">
        <v>550</v>
      </c>
      <c r="B12" s="12">
        <v>9.3000000000000007</v>
      </c>
      <c r="C12" s="1">
        <v>0.15</v>
      </c>
      <c r="D12" s="13">
        <v>2.7730000000000001</v>
      </c>
      <c r="E12" s="13">
        <v>4.16</v>
      </c>
      <c r="F12" s="13">
        <v>0.84399999999999997</v>
      </c>
      <c r="G12" s="13">
        <v>2.556</v>
      </c>
      <c r="H12" s="13">
        <v>2.89</v>
      </c>
      <c r="I12" s="13">
        <v>0.82399999999999995</v>
      </c>
      <c r="J12" s="13">
        <v>2.6040000000000001</v>
      </c>
      <c r="K12" s="13">
        <v>3.24</v>
      </c>
      <c r="L12" s="13">
        <v>0.66700000000000004</v>
      </c>
      <c r="M12" s="13">
        <v>2.8420000000000001</v>
      </c>
      <c r="N12" s="13">
        <v>3.01</v>
      </c>
      <c r="O12" s="13">
        <v>0.35199999999999998</v>
      </c>
      <c r="P12" s="13">
        <v>3.1920000000000002</v>
      </c>
      <c r="Q12" s="13">
        <v>3.69</v>
      </c>
      <c r="R12" s="13">
        <v>0.75</v>
      </c>
      <c r="S12" s="13">
        <v>2.6629999999999998</v>
      </c>
      <c r="T12" s="13">
        <v>4.2300000000000004</v>
      </c>
      <c r="U12" s="13">
        <v>0.67600000000000005</v>
      </c>
      <c r="V12" s="13">
        <v>2.3940000000000001</v>
      </c>
      <c r="W12" s="13">
        <v>3.48</v>
      </c>
      <c r="X12" s="13">
        <v>0.73</v>
      </c>
      <c r="Y12" s="13">
        <v>2.62</v>
      </c>
      <c r="Z12" s="13">
        <v>4.08</v>
      </c>
      <c r="AA12" s="13">
        <v>0.872</v>
      </c>
    </row>
    <row r="13" spans="1:27" ht="15.75" customHeight="1" x14ac:dyDescent="0.2">
      <c r="A13" s="11" t="s">
        <v>94</v>
      </c>
      <c r="B13" s="12">
        <v>12</v>
      </c>
      <c r="C13" s="1">
        <v>0.15</v>
      </c>
      <c r="D13" s="13">
        <v>3.4180000000000001</v>
      </c>
      <c r="E13" s="13">
        <v>4.7300000000000004</v>
      </c>
      <c r="F13" s="13">
        <v>1.1180000000000001</v>
      </c>
      <c r="G13" s="13">
        <v>2.68</v>
      </c>
      <c r="H13" s="13">
        <v>4.3499999999999996</v>
      </c>
      <c r="I13" s="13">
        <v>1.0449999999999999</v>
      </c>
      <c r="J13" s="13">
        <v>2.8570000000000002</v>
      </c>
      <c r="K13" s="13">
        <v>5.24</v>
      </c>
      <c r="L13" s="13">
        <v>0.77300000000000002</v>
      </c>
      <c r="M13" s="13">
        <v>3.8119999999999998</v>
      </c>
      <c r="N13" s="13">
        <v>5.2</v>
      </c>
      <c r="O13" s="13">
        <v>0.63700000000000001</v>
      </c>
      <c r="P13" s="13">
        <v>3.9169999999999998</v>
      </c>
      <c r="Q13" s="13">
        <v>5.47</v>
      </c>
      <c r="R13" s="13">
        <v>0.53100000000000003</v>
      </c>
      <c r="S13" s="13">
        <v>3.2370000000000001</v>
      </c>
      <c r="T13" s="13">
        <v>5.14</v>
      </c>
      <c r="U13" s="13">
        <v>1.1200000000000001</v>
      </c>
      <c r="V13" s="13">
        <v>3.1859999999999999</v>
      </c>
      <c r="W13" s="13">
        <v>5.64</v>
      </c>
      <c r="X13" s="13">
        <v>0.92800000000000005</v>
      </c>
      <c r="Y13" s="13">
        <v>3.6549999999999998</v>
      </c>
      <c r="Z13" s="13">
        <v>5.19</v>
      </c>
      <c r="AA13" s="13">
        <v>1.387</v>
      </c>
    </row>
    <row r="14" spans="1:27" ht="15.75" customHeight="1" x14ac:dyDescent="0.2">
      <c r="A14" s="11" t="s">
        <v>102</v>
      </c>
      <c r="B14" s="12">
        <v>12.3</v>
      </c>
      <c r="C14" s="1">
        <v>0.15</v>
      </c>
      <c r="D14" s="37">
        <v>2.8530000000000002</v>
      </c>
      <c r="E14" s="13">
        <v>5.12</v>
      </c>
      <c r="F14" s="13">
        <v>0.89</v>
      </c>
      <c r="G14" s="13">
        <v>3.7629999999999999</v>
      </c>
      <c r="H14" s="13">
        <v>4.74</v>
      </c>
      <c r="I14" s="13">
        <v>0.81699999999999995</v>
      </c>
      <c r="J14" s="13">
        <v>3.9790000000000001</v>
      </c>
      <c r="K14" s="13">
        <v>5.63</v>
      </c>
      <c r="L14" s="13">
        <v>0.73399999999999999</v>
      </c>
      <c r="M14" s="13">
        <v>4.3250000000000002</v>
      </c>
      <c r="N14" s="13">
        <v>6.74</v>
      </c>
      <c r="O14" s="13">
        <v>0.55900000000000005</v>
      </c>
      <c r="P14" s="13">
        <v>4.5999999999999996</v>
      </c>
      <c r="Q14" s="13">
        <v>5.87</v>
      </c>
      <c r="R14" s="13">
        <v>0.52</v>
      </c>
      <c r="S14" s="13">
        <v>3.9670000000000001</v>
      </c>
      <c r="T14" s="13">
        <v>6.19</v>
      </c>
      <c r="U14" s="13">
        <v>0.94399999999999995</v>
      </c>
      <c r="V14" s="13">
        <v>3.802</v>
      </c>
      <c r="W14" s="13">
        <v>6.48</v>
      </c>
      <c r="X14" s="13">
        <v>0.82</v>
      </c>
      <c r="Y14" s="13">
        <v>4.16</v>
      </c>
      <c r="Z14" s="13">
        <v>5.65</v>
      </c>
      <c r="AA14" s="13">
        <v>1.1000000000000001</v>
      </c>
    </row>
    <row r="15" spans="1:27" ht="15.75" customHeight="1" x14ac:dyDescent="0.2">
      <c r="A15" s="16" t="s">
        <v>1037</v>
      </c>
      <c r="B15" s="12">
        <v>12.4</v>
      </c>
      <c r="C15" s="1">
        <v>0.15</v>
      </c>
      <c r="D15" s="13">
        <v>3.577</v>
      </c>
      <c r="E15" s="13">
        <v>4.83</v>
      </c>
      <c r="F15" s="13">
        <v>0.96499999999999997</v>
      </c>
      <c r="G15" s="13">
        <v>3.8319999999999999</v>
      </c>
      <c r="H15" s="13">
        <v>4.1399999999999997</v>
      </c>
      <c r="I15" s="13">
        <v>1.071</v>
      </c>
      <c r="J15" s="13">
        <v>3.8860000000000001</v>
      </c>
      <c r="K15" s="13">
        <v>4.03</v>
      </c>
      <c r="L15" s="13">
        <v>0.625</v>
      </c>
      <c r="M15" s="13">
        <v>5.0529999999999999</v>
      </c>
      <c r="N15" s="13">
        <v>6.69</v>
      </c>
      <c r="O15" s="13">
        <v>0.755</v>
      </c>
      <c r="P15" s="13">
        <v>3.9889999999999999</v>
      </c>
      <c r="Q15" s="13">
        <v>8.19</v>
      </c>
      <c r="R15" s="13">
        <v>0.627</v>
      </c>
      <c r="S15" s="13">
        <v>3.5179999999999998</v>
      </c>
      <c r="T15" s="13">
        <v>5.4</v>
      </c>
      <c r="U15" s="13">
        <v>0.83499999999999996</v>
      </c>
      <c r="V15" s="13">
        <v>3.8679999999999999</v>
      </c>
      <c r="W15" s="13">
        <v>4.74</v>
      </c>
      <c r="X15" s="13">
        <v>0.92700000000000005</v>
      </c>
      <c r="Y15" s="13">
        <v>3.9420000000000002</v>
      </c>
      <c r="Z15" s="13">
        <v>5.19</v>
      </c>
      <c r="AA15" s="13">
        <v>1.1399999999999999</v>
      </c>
    </row>
    <row r="16" spans="1:27" ht="15.75" customHeight="1" x14ac:dyDescent="0.2">
      <c r="A16" s="11" t="s">
        <v>78</v>
      </c>
      <c r="B16" s="12">
        <v>12.9</v>
      </c>
      <c r="C16" s="1">
        <v>0.15</v>
      </c>
      <c r="D16" s="13">
        <v>3.488</v>
      </c>
      <c r="E16" s="13">
        <v>5.53</v>
      </c>
      <c r="F16" s="13">
        <v>0.90800000000000003</v>
      </c>
      <c r="G16" s="13">
        <v>3.5230000000000001</v>
      </c>
      <c r="H16" s="13">
        <v>5.6</v>
      </c>
      <c r="I16" s="13">
        <v>0.92600000000000005</v>
      </c>
      <c r="J16" s="13">
        <v>3.9060000000000001</v>
      </c>
      <c r="K16" s="13">
        <v>5.57</v>
      </c>
      <c r="L16" s="13">
        <v>0.66700000000000004</v>
      </c>
      <c r="M16" s="13">
        <v>4.0599999999999996</v>
      </c>
      <c r="N16" s="13">
        <v>6.57</v>
      </c>
      <c r="O16" s="13">
        <v>0.872</v>
      </c>
      <c r="P16" s="13">
        <v>4.0640000000000001</v>
      </c>
      <c r="Q16" s="13">
        <v>6.45</v>
      </c>
      <c r="R16" s="13">
        <v>0.71899999999999997</v>
      </c>
      <c r="S16" s="13">
        <v>4.3520000000000003</v>
      </c>
      <c r="T16" s="13">
        <v>5.52</v>
      </c>
      <c r="U16" s="13">
        <v>0.91100000000000003</v>
      </c>
      <c r="V16" s="13">
        <v>3.4449999999999998</v>
      </c>
      <c r="W16" s="13">
        <v>5.23</v>
      </c>
      <c r="X16" s="13">
        <v>0.77900000000000003</v>
      </c>
      <c r="Y16" s="13">
        <v>3.7130000000000001</v>
      </c>
      <c r="Z16" s="13">
        <v>4.8099999999999996</v>
      </c>
      <c r="AA16" s="13">
        <v>0.95299999999999996</v>
      </c>
    </row>
    <row r="17" spans="1:27" ht="15.75" customHeight="1" x14ac:dyDescent="0.2">
      <c r="A17" s="16" t="s">
        <v>1036</v>
      </c>
      <c r="B17" s="12">
        <v>13</v>
      </c>
      <c r="C17" s="1">
        <v>0.15</v>
      </c>
      <c r="D17" s="13">
        <v>3.698</v>
      </c>
      <c r="E17" s="13">
        <v>5.29</v>
      </c>
      <c r="F17" s="13">
        <v>1.256</v>
      </c>
      <c r="G17" s="13">
        <v>3.6509999999999998</v>
      </c>
      <c r="H17" s="13">
        <v>5.84</v>
      </c>
      <c r="I17" s="13">
        <v>0.70899999999999996</v>
      </c>
      <c r="J17" s="13">
        <v>4.2380000000000004</v>
      </c>
      <c r="K17" s="13">
        <v>5.5</v>
      </c>
      <c r="L17" s="13">
        <v>0.73799999999999999</v>
      </c>
      <c r="M17" s="13">
        <v>4.7880000000000003</v>
      </c>
      <c r="N17" s="13">
        <v>5.99</v>
      </c>
      <c r="O17" s="13">
        <v>0.61199999999999999</v>
      </c>
      <c r="P17" s="13">
        <v>3.4470000000000001</v>
      </c>
      <c r="Q17" s="13">
        <v>6.28</v>
      </c>
      <c r="R17" s="13">
        <v>0.44</v>
      </c>
      <c r="S17" s="13">
        <v>3.6259999999999999</v>
      </c>
      <c r="T17" s="13">
        <v>5.44</v>
      </c>
      <c r="U17" s="13">
        <v>0.91500000000000004</v>
      </c>
      <c r="V17" s="13">
        <v>3.3879999999999999</v>
      </c>
      <c r="W17" s="13">
        <v>5.42</v>
      </c>
      <c r="X17" s="13">
        <v>0.88100000000000001</v>
      </c>
      <c r="Y17" s="13">
        <v>3.476</v>
      </c>
      <c r="Z17" s="13">
        <v>5.96</v>
      </c>
      <c r="AA17" s="13">
        <v>1.208</v>
      </c>
    </row>
    <row r="18" spans="1:27" ht="15.75" customHeight="1" x14ac:dyDescent="0.2">
      <c r="A18" s="11" t="s">
        <v>72</v>
      </c>
      <c r="B18" s="12">
        <v>14</v>
      </c>
      <c r="C18" s="1">
        <v>0.15</v>
      </c>
      <c r="D18" s="13">
        <v>4.0819999999999999</v>
      </c>
      <c r="E18" s="13">
        <v>5.56</v>
      </c>
      <c r="F18" s="13">
        <v>1.3260000000000001</v>
      </c>
      <c r="G18" s="13">
        <v>3.58</v>
      </c>
      <c r="H18" s="13">
        <v>6.25</v>
      </c>
      <c r="I18" s="13">
        <v>1.1080000000000001</v>
      </c>
      <c r="J18" s="13">
        <v>4.516</v>
      </c>
      <c r="K18" s="13">
        <v>6.33</v>
      </c>
      <c r="L18" s="13">
        <v>0.91600000000000004</v>
      </c>
      <c r="M18" s="13">
        <v>4.5060000000000002</v>
      </c>
      <c r="N18" s="13">
        <v>7.42</v>
      </c>
      <c r="O18" s="13">
        <v>0.55000000000000004</v>
      </c>
      <c r="P18" s="13">
        <v>4.9009999999999998</v>
      </c>
      <c r="Q18" s="13">
        <v>8.24</v>
      </c>
      <c r="R18" s="13">
        <v>0.65700000000000003</v>
      </c>
      <c r="S18" s="13">
        <v>3.972</v>
      </c>
      <c r="T18" s="13">
        <v>5.97</v>
      </c>
      <c r="U18" s="13">
        <v>0.91700000000000004</v>
      </c>
      <c r="V18" s="13">
        <v>3.9769999999999999</v>
      </c>
      <c r="W18" s="13">
        <v>6.38</v>
      </c>
      <c r="X18" s="13">
        <v>1.008</v>
      </c>
      <c r="Y18" s="13">
        <v>3.67</v>
      </c>
      <c r="Z18" s="13">
        <v>7.51</v>
      </c>
      <c r="AA18" s="13">
        <v>1.06</v>
      </c>
    </row>
    <row r="19" spans="1:27" ht="15.75" customHeight="1" x14ac:dyDescent="0.2">
      <c r="A19" s="11" t="s">
        <v>70</v>
      </c>
      <c r="B19" s="12">
        <v>14.3</v>
      </c>
      <c r="C19" s="1">
        <v>0.15</v>
      </c>
      <c r="D19" s="13">
        <v>4.4530000000000003</v>
      </c>
      <c r="E19" s="13">
        <v>6.62</v>
      </c>
      <c r="F19" s="13">
        <v>1.339</v>
      </c>
      <c r="G19" s="13">
        <v>4.4480000000000004</v>
      </c>
      <c r="H19" s="13">
        <v>5.69</v>
      </c>
      <c r="I19" s="13">
        <v>1.53</v>
      </c>
      <c r="J19" s="13">
        <v>4.2539999999999996</v>
      </c>
      <c r="K19" s="13">
        <v>7.43</v>
      </c>
      <c r="L19" s="13">
        <v>0.94899999999999995</v>
      </c>
      <c r="M19" s="13">
        <v>3.8359999999999999</v>
      </c>
      <c r="N19" s="13">
        <v>7.7</v>
      </c>
      <c r="O19" s="13">
        <v>0.872</v>
      </c>
      <c r="P19" s="13">
        <v>4.3259999999999996</v>
      </c>
      <c r="Q19" s="13">
        <v>7.75</v>
      </c>
      <c r="R19" s="13">
        <v>0.95299999999999996</v>
      </c>
      <c r="S19" s="13">
        <v>4.5860000000000003</v>
      </c>
      <c r="T19" s="13">
        <v>7.56</v>
      </c>
      <c r="U19" s="13">
        <v>0.79300000000000004</v>
      </c>
      <c r="V19" s="62">
        <v>3.5680000000000001</v>
      </c>
      <c r="W19" s="62">
        <v>6.71</v>
      </c>
      <c r="X19" s="13">
        <v>0.95</v>
      </c>
      <c r="Y19" s="13">
        <v>4.1660000000000004</v>
      </c>
      <c r="Z19" s="13">
        <v>6.69</v>
      </c>
      <c r="AA19" s="13">
        <v>0.89</v>
      </c>
    </row>
    <row r="20" spans="1:27" ht="15.75" customHeight="1" x14ac:dyDescent="0.2">
      <c r="A20" s="11" t="s">
        <v>76</v>
      </c>
      <c r="B20" s="14">
        <v>14.6</v>
      </c>
      <c r="C20" s="1">
        <v>0.15</v>
      </c>
      <c r="D20" s="13">
        <v>4.5860000000000003</v>
      </c>
      <c r="E20" s="13">
        <v>7.04</v>
      </c>
      <c r="F20" s="13">
        <v>1.46</v>
      </c>
      <c r="G20" s="13">
        <v>3.76</v>
      </c>
      <c r="H20" s="13">
        <v>5.74</v>
      </c>
      <c r="I20" s="13">
        <v>1.1619999999999999</v>
      </c>
      <c r="J20" s="13">
        <v>4.0309999999999997</v>
      </c>
      <c r="K20" s="13">
        <v>5.38</v>
      </c>
      <c r="L20" s="13">
        <v>1.133</v>
      </c>
      <c r="M20" s="13">
        <v>4.97</v>
      </c>
      <c r="N20" s="13">
        <v>7.32</v>
      </c>
      <c r="O20" s="13">
        <v>0.54800000000000004</v>
      </c>
      <c r="P20" s="13">
        <v>5.2549999999999999</v>
      </c>
      <c r="Q20" s="13">
        <v>7.7</v>
      </c>
      <c r="R20" s="13">
        <v>0.60499999999999998</v>
      </c>
      <c r="S20" s="13">
        <v>4.1890000000000001</v>
      </c>
      <c r="T20" s="13">
        <v>5.71</v>
      </c>
      <c r="U20" s="13">
        <v>0.82</v>
      </c>
      <c r="V20" s="62">
        <v>3.91</v>
      </c>
      <c r="W20" s="62">
        <v>6.35</v>
      </c>
      <c r="X20" s="13">
        <v>1.37</v>
      </c>
      <c r="Y20" s="13">
        <v>4.7679999999999998</v>
      </c>
      <c r="Z20" s="13">
        <v>6.49</v>
      </c>
      <c r="AA20" s="13">
        <v>1.508</v>
      </c>
    </row>
    <row r="21" spans="1:27" ht="15.75" customHeight="1" x14ac:dyDescent="0.2">
      <c r="A21" s="11" t="s">
        <v>68</v>
      </c>
      <c r="B21" s="12">
        <v>14.9</v>
      </c>
      <c r="C21" s="1">
        <v>0.15</v>
      </c>
      <c r="D21" s="13">
        <v>5.218</v>
      </c>
      <c r="E21" s="13">
        <v>6.64</v>
      </c>
      <c r="F21" s="13">
        <v>1.2749999999999999</v>
      </c>
      <c r="G21" s="13">
        <v>4.4530000000000003</v>
      </c>
      <c r="H21" s="13">
        <v>5.78</v>
      </c>
      <c r="I21" s="13">
        <v>1.4379999999999999</v>
      </c>
      <c r="J21" s="13">
        <v>3.51</v>
      </c>
      <c r="K21" s="13">
        <v>4.34</v>
      </c>
      <c r="L21" s="13">
        <v>1.08</v>
      </c>
      <c r="M21" s="13">
        <v>5.3840000000000003</v>
      </c>
      <c r="N21" s="13">
        <v>8.24</v>
      </c>
      <c r="O21" s="13">
        <v>0.96399999999999997</v>
      </c>
      <c r="P21" s="13">
        <v>4.6459999999999999</v>
      </c>
      <c r="Q21" s="13">
        <v>8.86</v>
      </c>
      <c r="R21" s="13">
        <v>0.997</v>
      </c>
      <c r="S21" s="13">
        <v>4.0999999999999996</v>
      </c>
      <c r="T21" s="13">
        <v>5.86</v>
      </c>
      <c r="U21" s="13">
        <v>1.03</v>
      </c>
      <c r="V21" s="13">
        <v>4.1020000000000003</v>
      </c>
      <c r="W21" s="13">
        <v>6.96</v>
      </c>
      <c r="X21" s="13">
        <v>0.82</v>
      </c>
      <c r="Y21" s="13">
        <v>5.3579999999999997</v>
      </c>
      <c r="Z21" s="13">
        <v>6.01</v>
      </c>
      <c r="AA21" s="13">
        <v>1.361</v>
      </c>
    </row>
    <row r="22" spans="1:27" ht="15.75" customHeight="1" x14ac:dyDescent="0.2">
      <c r="A22" s="11" t="s">
        <v>118</v>
      </c>
      <c r="B22" s="12">
        <v>15.1</v>
      </c>
      <c r="C22" s="1">
        <v>0.15</v>
      </c>
      <c r="D22" s="13">
        <v>5.3639999999999999</v>
      </c>
      <c r="E22" s="13">
        <v>6.25</v>
      </c>
      <c r="F22" s="13">
        <v>1.1930000000000001</v>
      </c>
      <c r="G22" s="13">
        <v>4.5709999999999997</v>
      </c>
      <c r="H22" s="13">
        <v>7.55</v>
      </c>
      <c r="I22" s="13">
        <v>1.153</v>
      </c>
      <c r="J22" s="13">
        <v>4.8869999999999996</v>
      </c>
      <c r="K22" s="13">
        <v>8.39</v>
      </c>
      <c r="L22" s="13">
        <v>0.72799999999999998</v>
      </c>
      <c r="M22" s="13">
        <v>4.6909999999999998</v>
      </c>
      <c r="N22" s="13">
        <v>9.7799999999999994</v>
      </c>
      <c r="O22" s="13">
        <v>0.68100000000000005</v>
      </c>
      <c r="P22" s="13">
        <v>4.58</v>
      </c>
      <c r="Q22" s="13">
        <v>8.86</v>
      </c>
      <c r="R22" s="13">
        <v>0.70499999999999996</v>
      </c>
      <c r="S22" s="13">
        <v>4.6639999999999997</v>
      </c>
      <c r="T22" s="13">
        <v>7.68</v>
      </c>
      <c r="U22" s="13">
        <v>1.04</v>
      </c>
      <c r="V22" s="13">
        <v>4.4740000000000002</v>
      </c>
      <c r="W22" s="13">
        <v>8.6199999999999992</v>
      </c>
      <c r="X22" s="13">
        <v>0.91500000000000004</v>
      </c>
      <c r="Y22" s="13">
        <v>5.1509999999999998</v>
      </c>
      <c r="Z22" s="13">
        <v>6.85</v>
      </c>
      <c r="AA22" s="13">
        <v>1.2090000000000001</v>
      </c>
    </row>
    <row r="23" spans="1:27" ht="15.75" customHeight="1" x14ac:dyDescent="0.2">
      <c r="A23" s="11" t="s">
        <v>74</v>
      </c>
      <c r="B23" s="12">
        <v>16</v>
      </c>
      <c r="C23" s="1">
        <v>0.15</v>
      </c>
      <c r="D23" s="13">
        <v>5.0350000000000001</v>
      </c>
      <c r="E23" s="13">
        <v>7.15</v>
      </c>
      <c r="F23" s="13">
        <v>1.496</v>
      </c>
      <c r="G23" s="13">
        <v>4.7750000000000004</v>
      </c>
      <c r="H23" s="13">
        <v>7.01</v>
      </c>
      <c r="I23" s="13">
        <v>1.242</v>
      </c>
      <c r="J23" s="13">
        <v>5.2359999999999998</v>
      </c>
      <c r="K23" s="13">
        <v>6.55</v>
      </c>
      <c r="L23" s="13">
        <v>1.0409999999999999</v>
      </c>
      <c r="M23" s="13">
        <v>5.3970000000000002</v>
      </c>
      <c r="N23" s="13">
        <v>8.43</v>
      </c>
      <c r="O23" s="13">
        <v>0.59699999999999998</v>
      </c>
      <c r="P23" s="13">
        <v>5.2750000000000004</v>
      </c>
      <c r="Q23" s="13">
        <v>8.2200000000000006</v>
      </c>
      <c r="R23" s="13">
        <v>0.497</v>
      </c>
      <c r="S23" s="13">
        <v>4.415</v>
      </c>
      <c r="T23" s="13">
        <v>7.97</v>
      </c>
      <c r="U23" s="13">
        <v>1.2869999999999999</v>
      </c>
      <c r="V23" s="13">
        <v>3.948</v>
      </c>
      <c r="W23" s="13">
        <v>7.89</v>
      </c>
      <c r="X23" s="13">
        <v>1.28</v>
      </c>
      <c r="Y23" s="13">
        <v>5.226</v>
      </c>
      <c r="Z23" s="13">
        <v>7.32</v>
      </c>
      <c r="AA23" s="13">
        <v>1.573</v>
      </c>
    </row>
    <row r="24" spans="1:27" ht="0.75" customHeight="1" x14ac:dyDescent="0.2">
      <c r="A24" s="11" t="s">
        <v>113</v>
      </c>
      <c r="B24" s="12">
        <v>19.100000000000001</v>
      </c>
      <c r="C24" s="1">
        <v>0.15</v>
      </c>
      <c r="D24" s="63">
        <v>6.4329999999999998</v>
      </c>
      <c r="E24" s="13">
        <v>6.07</v>
      </c>
      <c r="F24" s="13">
        <v>1.857</v>
      </c>
      <c r="G24" s="13">
        <v>5.3019999999999996</v>
      </c>
      <c r="H24" s="13">
        <v>7.71</v>
      </c>
      <c r="I24" s="13">
        <v>0.88639999999999997</v>
      </c>
      <c r="J24" s="13">
        <v>5.5759999999999996</v>
      </c>
      <c r="K24" s="13">
        <v>9.4</v>
      </c>
      <c r="L24" s="13">
        <v>0.84899999999999998</v>
      </c>
      <c r="M24" s="13">
        <v>5.6950000000000003</v>
      </c>
      <c r="N24" s="13">
        <v>8.8439999999999994</v>
      </c>
      <c r="O24" s="13">
        <v>0.752</v>
      </c>
      <c r="P24" s="13">
        <v>5.8689999999999998</v>
      </c>
      <c r="Q24" s="13">
        <v>9.9</v>
      </c>
      <c r="R24" s="13">
        <v>0.752</v>
      </c>
      <c r="S24" s="13">
        <v>5.37</v>
      </c>
      <c r="T24" s="13">
        <v>7.2</v>
      </c>
      <c r="U24" s="13">
        <v>0.749</v>
      </c>
      <c r="V24" s="13">
        <v>5.08</v>
      </c>
      <c r="W24" s="13">
        <v>9.75</v>
      </c>
      <c r="X24" s="13">
        <v>1.119</v>
      </c>
      <c r="Y24" s="13">
        <v>4.952</v>
      </c>
      <c r="Z24" s="13">
        <v>8.69</v>
      </c>
      <c r="AA24" s="13">
        <v>0.91100000000000003</v>
      </c>
    </row>
    <row r="25" spans="1:27" ht="15.75" customHeight="1" x14ac:dyDescent="0.2">
      <c r="A25" s="11" t="s">
        <v>88</v>
      </c>
      <c r="B25" s="12">
        <v>2.6</v>
      </c>
      <c r="C25" s="1">
        <v>0.45</v>
      </c>
      <c r="D25" s="13">
        <v>0.83699999999999997</v>
      </c>
      <c r="E25" s="13">
        <v>1.05</v>
      </c>
      <c r="F25" s="13">
        <v>0.26400000000000001</v>
      </c>
      <c r="G25" s="13">
        <v>0.79</v>
      </c>
      <c r="H25" s="13">
        <v>0.78</v>
      </c>
      <c r="I25" s="13">
        <v>0.26600000000000001</v>
      </c>
      <c r="J25" s="13">
        <v>0.84899999999999998</v>
      </c>
      <c r="K25" s="13">
        <v>1.03</v>
      </c>
      <c r="L25" s="13">
        <v>0.27300000000000002</v>
      </c>
      <c r="M25" s="13">
        <v>0.79500000000000004</v>
      </c>
      <c r="N25" s="13">
        <v>0.71</v>
      </c>
      <c r="O25" s="13">
        <v>0.29699999999999999</v>
      </c>
      <c r="P25" s="13">
        <v>0.67200000000000004</v>
      </c>
      <c r="Q25" s="13">
        <v>0.63</v>
      </c>
      <c r="R25" s="13">
        <v>0.33200000000000002</v>
      </c>
      <c r="S25" s="13">
        <v>0.88</v>
      </c>
      <c r="T25" s="13">
        <v>0.98</v>
      </c>
      <c r="U25" s="13">
        <v>0.32100000000000001</v>
      </c>
      <c r="V25" s="13">
        <v>0.878</v>
      </c>
      <c r="W25" s="13">
        <v>0.34</v>
      </c>
      <c r="X25" s="13">
        <v>0.29599999999999999</v>
      </c>
      <c r="Y25" s="13">
        <v>0.84399999999999997</v>
      </c>
      <c r="Z25" s="13">
        <v>0.98</v>
      </c>
      <c r="AA25" s="13">
        <v>0.247</v>
      </c>
    </row>
    <row r="26" spans="1:27" ht="15.75" customHeight="1" x14ac:dyDescent="0.2">
      <c r="A26" s="11" t="s">
        <v>92</v>
      </c>
      <c r="B26" s="12">
        <v>2.6</v>
      </c>
      <c r="C26" s="1">
        <v>0.45</v>
      </c>
      <c r="D26" s="13">
        <v>0.85199999999999998</v>
      </c>
      <c r="E26" s="13">
        <v>0.65</v>
      </c>
      <c r="F26" s="13">
        <v>0.26100000000000001</v>
      </c>
      <c r="G26" s="13">
        <v>0.84</v>
      </c>
      <c r="H26" s="13">
        <v>0.73</v>
      </c>
      <c r="I26" s="13">
        <v>0.309</v>
      </c>
      <c r="J26" s="13">
        <v>0.85499999999999998</v>
      </c>
      <c r="K26" s="13">
        <v>0.64</v>
      </c>
      <c r="L26" s="13">
        <v>0.35499999999999998</v>
      </c>
      <c r="M26" s="13">
        <v>0.88900000000000001</v>
      </c>
      <c r="N26" s="13">
        <v>1</v>
      </c>
      <c r="O26" s="13">
        <v>0.29099999999999998</v>
      </c>
      <c r="P26" s="13">
        <v>0.82299999999999995</v>
      </c>
      <c r="Q26" s="13">
        <v>0.81</v>
      </c>
      <c r="R26" s="13">
        <v>0.29199999999999998</v>
      </c>
      <c r="S26" s="13">
        <v>0.81399999999999995</v>
      </c>
      <c r="T26" s="13">
        <v>0.92</v>
      </c>
      <c r="U26" s="13">
        <v>0.33200000000000002</v>
      </c>
      <c r="V26" s="13">
        <v>0.82399999999999995</v>
      </c>
      <c r="W26" s="13">
        <v>1.1599999999999999</v>
      </c>
      <c r="X26" s="13">
        <v>0.34599999999999997</v>
      </c>
      <c r="Y26" s="13">
        <v>0.80700000000000005</v>
      </c>
      <c r="Z26" s="13">
        <v>1.02</v>
      </c>
      <c r="AA26" s="13">
        <v>0.35599999999999998</v>
      </c>
    </row>
    <row r="27" spans="1:27" ht="15.75" customHeight="1" x14ac:dyDescent="0.2">
      <c r="A27" s="11" t="s">
        <v>121</v>
      </c>
      <c r="B27" s="12">
        <v>2.9729999999999999</v>
      </c>
      <c r="C27" s="1">
        <v>0.45</v>
      </c>
      <c r="D27" s="13">
        <v>0.93899999999999995</v>
      </c>
      <c r="E27" s="13">
        <v>0.85799999999999998</v>
      </c>
      <c r="F27" s="13">
        <v>0.433</v>
      </c>
      <c r="G27" s="13">
        <v>0.92600000000000005</v>
      </c>
      <c r="H27" s="13">
        <v>0.86799999999999999</v>
      </c>
      <c r="I27" s="13">
        <v>0.47099999999999997</v>
      </c>
      <c r="J27" s="13">
        <v>0.997</v>
      </c>
      <c r="K27" s="13">
        <v>0.877</v>
      </c>
      <c r="L27" s="13">
        <v>0.34799999999999998</v>
      </c>
      <c r="M27" s="13">
        <v>0.95899999999999996</v>
      </c>
      <c r="N27" s="13">
        <v>0.86699999999999999</v>
      </c>
      <c r="O27" s="13">
        <v>0.30299999999999999</v>
      </c>
      <c r="P27" s="13">
        <v>0.92600000000000005</v>
      </c>
      <c r="Q27" s="13">
        <v>0.82899999999999996</v>
      </c>
      <c r="R27" s="13">
        <v>0.20100000000000001</v>
      </c>
      <c r="S27" s="13">
        <v>0.97299999999999998</v>
      </c>
      <c r="T27" s="13">
        <v>0.73699999999999999</v>
      </c>
      <c r="U27" s="13">
        <v>0.34599999999999997</v>
      </c>
      <c r="V27" s="13">
        <v>0.98</v>
      </c>
      <c r="W27" s="13">
        <v>1.0069999999999999</v>
      </c>
      <c r="X27" s="13">
        <v>0.52200000000000002</v>
      </c>
      <c r="Y27" s="13">
        <v>0.78900000000000003</v>
      </c>
      <c r="Z27" s="13">
        <v>0.84799999999999998</v>
      </c>
      <c r="AA27" s="13">
        <v>0.41199999999999998</v>
      </c>
    </row>
    <row r="28" spans="1:27" ht="15.75" customHeight="1" x14ac:dyDescent="0.2">
      <c r="A28" s="11" t="s">
        <v>56</v>
      </c>
      <c r="B28" s="12">
        <v>3.3</v>
      </c>
      <c r="C28" s="1">
        <v>0.45</v>
      </c>
      <c r="D28" s="13">
        <v>0.92400000000000004</v>
      </c>
      <c r="E28" s="13">
        <v>0.96</v>
      </c>
      <c r="F28" s="13">
        <v>0.32300000000000001</v>
      </c>
      <c r="G28" s="13">
        <v>0.91700000000000004</v>
      </c>
      <c r="H28" s="13">
        <v>0.97</v>
      </c>
      <c r="I28" s="13">
        <v>0.29699999999999999</v>
      </c>
      <c r="J28" s="13">
        <v>1.147</v>
      </c>
      <c r="K28" s="13">
        <v>1</v>
      </c>
      <c r="L28" s="13">
        <v>0.33400000000000002</v>
      </c>
      <c r="M28" s="13">
        <v>0.84799999999999998</v>
      </c>
      <c r="N28" s="13">
        <v>0.88</v>
      </c>
      <c r="O28" s="13">
        <v>0.29399999999999998</v>
      </c>
      <c r="P28" s="13">
        <v>1.0149999999999999</v>
      </c>
      <c r="Q28" s="13">
        <v>0.94</v>
      </c>
      <c r="R28" s="13">
        <v>0.29699999999999999</v>
      </c>
      <c r="S28" s="13">
        <v>1.0449999999999999</v>
      </c>
      <c r="T28" s="13">
        <v>1.08</v>
      </c>
      <c r="U28" s="13">
        <v>0.311</v>
      </c>
      <c r="V28" s="13">
        <v>0.90300000000000002</v>
      </c>
      <c r="W28" s="13">
        <v>1.0900000000000001</v>
      </c>
      <c r="X28" s="13">
        <v>0.375</v>
      </c>
      <c r="Y28" s="13">
        <v>0.97399999999999998</v>
      </c>
      <c r="Z28" s="13">
        <v>1.38</v>
      </c>
      <c r="AA28" s="13">
        <v>0.34899999999999998</v>
      </c>
    </row>
    <row r="29" spans="1:27" ht="15.75" customHeight="1" x14ac:dyDescent="0.2">
      <c r="A29" s="11" t="s">
        <v>123</v>
      </c>
      <c r="B29" s="12">
        <v>3.47</v>
      </c>
      <c r="C29" s="1">
        <v>0.45</v>
      </c>
      <c r="D29" s="13">
        <v>1.006</v>
      </c>
      <c r="E29" s="13">
        <v>1.155</v>
      </c>
      <c r="F29" s="13">
        <v>0.34399999999999997</v>
      </c>
      <c r="G29" s="13">
        <v>0.83</v>
      </c>
      <c r="H29" s="13">
        <v>1.3340000000000001</v>
      </c>
      <c r="I29" s="13">
        <v>0.29899999999999999</v>
      </c>
      <c r="J29" s="13">
        <v>1.0229999999999999</v>
      </c>
      <c r="K29" s="13">
        <v>0.96099999999999997</v>
      </c>
      <c r="L29" s="13">
        <v>0.25600000000000001</v>
      </c>
      <c r="M29" s="13">
        <v>1.119</v>
      </c>
      <c r="N29" s="13">
        <v>0.93500000000000005</v>
      </c>
      <c r="O29" s="13">
        <v>0.27</v>
      </c>
      <c r="P29" s="13">
        <v>0.95499999999999996</v>
      </c>
      <c r="Q29" s="13">
        <v>0.90800000000000003</v>
      </c>
      <c r="R29" s="13">
        <v>0.29599999999999999</v>
      </c>
      <c r="S29" s="13">
        <v>1.006</v>
      </c>
      <c r="T29" s="13">
        <v>1.2</v>
      </c>
      <c r="U29" s="13">
        <v>0.314</v>
      </c>
      <c r="V29" s="13">
        <v>1.01</v>
      </c>
      <c r="W29" s="13">
        <v>1.129</v>
      </c>
      <c r="X29" s="13">
        <v>0.315</v>
      </c>
      <c r="Y29" s="13">
        <v>0.93799999999999994</v>
      </c>
      <c r="Z29" s="13">
        <v>1.46</v>
      </c>
      <c r="AA29" s="13">
        <v>0.35599999999999998</v>
      </c>
    </row>
    <row r="30" spans="1:27" ht="15.75" customHeight="1" x14ac:dyDescent="0.2">
      <c r="A30" s="11" t="s">
        <v>105</v>
      </c>
      <c r="B30" s="12">
        <v>6.8</v>
      </c>
      <c r="C30" s="1">
        <v>0.45</v>
      </c>
      <c r="D30" s="13">
        <v>1.718</v>
      </c>
      <c r="E30" s="13">
        <v>1.83</v>
      </c>
      <c r="F30" s="13">
        <v>0.54300000000000004</v>
      </c>
      <c r="G30" s="13">
        <v>1.593</v>
      </c>
      <c r="H30" s="13">
        <v>1.756</v>
      </c>
      <c r="I30" s="13">
        <v>0.56200000000000006</v>
      </c>
      <c r="J30" s="13">
        <v>1.8109999999999999</v>
      </c>
      <c r="K30" s="13">
        <v>1.952</v>
      </c>
      <c r="L30" s="13">
        <v>0.44</v>
      </c>
      <c r="M30" s="13">
        <v>1.6870000000000001</v>
      </c>
      <c r="N30" s="13">
        <v>1.8120000000000001</v>
      </c>
      <c r="O30" s="13">
        <v>0.30399999999999999</v>
      </c>
      <c r="P30" s="13">
        <v>1.631</v>
      </c>
      <c r="Q30" s="13">
        <v>1.393</v>
      </c>
      <c r="R30" s="13">
        <v>0.28799999999999998</v>
      </c>
      <c r="S30" s="13">
        <v>1.835</v>
      </c>
      <c r="T30" s="13">
        <v>1.724</v>
      </c>
      <c r="U30" s="13">
        <v>0.375</v>
      </c>
      <c r="V30" s="13">
        <v>1.3839999999999999</v>
      </c>
      <c r="W30" s="13">
        <v>1.611</v>
      </c>
      <c r="X30" s="13">
        <v>0.39</v>
      </c>
      <c r="Y30" s="13">
        <v>1.841</v>
      </c>
      <c r="Z30" s="13">
        <v>2.0499999999999998</v>
      </c>
      <c r="AA30" s="13">
        <v>0.55500000000000005</v>
      </c>
    </row>
    <row r="31" spans="1:27" ht="15.75" customHeight="1" x14ac:dyDescent="0.2">
      <c r="A31" s="11" t="s">
        <v>109</v>
      </c>
      <c r="B31" s="12">
        <v>7.8</v>
      </c>
      <c r="C31" s="1">
        <v>0.45</v>
      </c>
      <c r="D31" s="13">
        <v>1.9850000000000001</v>
      </c>
      <c r="E31" s="13">
        <v>2.5150000000000001</v>
      </c>
      <c r="F31" s="13">
        <v>0.56999999999999995</v>
      </c>
      <c r="G31" s="13">
        <v>2.2269999999999999</v>
      </c>
      <c r="H31" s="13">
        <v>2.339</v>
      </c>
      <c r="I31" s="13">
        <v>0.47399999999999998</v>
      </c>
      <c r="J31" s="13">
        <v>2.3660000000000001</v>
      </c>
      <c r="K31" s="13">
        <v>2.58</v>
      </c>
      <c r="L31" s="13">
        <v>0.58499999999999996</v>
      </c>
      <c r="M31" s="13">
        <v>2.2519999999999998</v>
      </c>
      <c r="N31" s="13">
        <v>2.581</v>
      </c>
      <c r="O31" s="13">
        <v>0.38600000000000001</v>
      </c>
      <c r="P31" s="13">
        <v>1.788</v>
      </c>
      <c r="Q31" s="13">
        <v>2.4889999999999999</v>
      </c>
      <c r="R31" s="13">
        <v>0.35</v>
      </c>
      <c r="S31" s="13">
        <v>2.1030000000000002</v>
      </c>
      <c r="T31" s="13">
        <v>2.1709999999999998</v>
      </c>
      <c r="U31" s="13">
        <v>0.54900000000000004</v>
      </c>
      <c r="V31" s="13">
        <v>2.085</v>
      </c>
      <c r="W31" s="13">
        <v>2.391</v>
      </c>
      <c r="X31" s="13">
        <v>0.57799999999999996</v>
      </c>
      <c r="Y31" s="13">
        <v>2.173</v>
      </c>
      <c r="Z31" s="13">
        <v>2.5</v>
      </c>
      <c r="AA31" s="13">
        <v>0.69299999999999995</v>
      </c>
    </row>
    <row r="32" spans="1:27" ht="15.75" customHeight="1" x14ac:dyDescent="0.2">
      <c r="A32" s="37" t="s">
        <v>99</v>
      </c>
      <c r="B32" s="12">
        <v>8</v>
      </c>
      <c r="C32" s="1">
        <v>0.45</v>
      </c>
      <c r="D32" s="13">
        <v>2.2679999999999998</v>
      </c>
      <c r="E32" s="13">
        <v>2.65</v>
      </c>
      <c r="F32" s="13">
        <v>0.625</v>
      </c>
      <c r="G32" s="13">
        <v>2.2349999999999999</v>
      </c>
      <c r="H32" s="13">
        <v>2.21</v>
      </c>
      <c r="I32" s="13">
        <v>0.64200000000000002</v>
      </c>
      <c r="J32" s="13">
        <v>2.5579999999999998</v>
      </c>
      <c r="K32" s="13">
        <v>2.19</v>
      </c>
      <c r="L32" s="13">
        <v>0.68200000000000005</v>
      </c>
      <c r="M32" s="13">
        <v>1.867</v>
      </c>
      <c r="N32" s="13">
        <v>2.9</v>
      </c>
      <c r="O32" s="13">
        <v>0.39600000000000002</v>
      </c>
      <c r="P32" s="13">
        <v>1.915</v>
      </c>
      <c r="Q32" s="13">
        <v>2.2200000000000002</v>
      </c>
      <c r="R32" s="13">
        <v>0.435</v>
      </c>
      <c r="S32" s="13">
        <v>1.7969999999999999</v>
      </c>
      <c r="T32" s="13">
        <v>2.65</v>
      </c>
      <c r="U32" s="13">
        <v>0.65500000000000003</v>
      </c>
      <c r="V32" s="13">
        <v>2.2370000000000001</v>
      </c>
      <c r="W32" s="13">
        <v>1.99</v>
      </c>
      <c r="X32" s="13">
        <v>0.54800000000000004</v>
      </c>
      <c r="Y32" s="13">
        <v>2.2949999999999999</v>
      </c>
      <c r="Z32" s="13">
        <v>2.48</v>
      </c>
      <c r="AA32" s="13">
        <v>0.63800000000000001</v>
      </c>
    </row>
    <row r="33" spans="1:27" ht="15.75" customHeight="1" x14ac:dyDescent="0.2">
      <c r="A33" s="37" t="s">
        <v>84</v>
      </c>
      <c r="B33" s="12">
        <v>9.1</v>
      </c>
      <c r="C33" s="1">
        <v>0.45</v>
      </c>
      <c r="D33" s="13">
        <v>2.6259999999999999</v>
      </c>
      <c r="E33" s="13">
        <v>2.85</v>
      </c>
      <c r="F33" s="13">
        <v>0.79900000000000004</v>
      </c>
      <c r="G33" s="13">
        <v>2.1469999999999998</v>
      </c>
      <c r="H33" s="13">
        <v>2.4500000000000002</v>
      </c>
      <c r="I33" s="13">
        <v>0.64600000000000002</v>
      </c>
      <c r="J33" s="13">
        <v>2.9249999999999998</v>
      </c>
      <c r="K33" s="13">
        <v>3.19</v>
      </c>
      <c r="L33" s="13">
        <v>0.72699999999999998</v>
      </c>
      <c r="M33" s="13">
        <v>3.121</v>
      </c>
      <c r="N33" s="13">
        <v>3.14</v>
      </c>
      <c r="O33" s="13">
        <v>0.42699999999999999</v>
      </c>
      <c r="P33" s="13">
        <v>2.9</v>
      </c>
      <c r="Q33" s="13">
        <v>3.29</v>
      </c>
      <c r="R33" s="13">
        <v>0.433</v>
      </c>
      <c r="S33" s="13">
        <v>2.524</v>
      </c>
      <c r="T33" s="13">
        <v>2.9</v>
      </c>
      <c r="U33" s="13">
        <v>0.72299999999999998</v>
      </c>
      <c r="V33" s="13">
        <v>2.5979999999999999</v>
      </c>
      <c r="W33" s="13">
        <v>2.88</v>
      </c>
      <c r="X33" s="13">
        <v>0.67100000000000004</v>
      </c>
      <c r="Y33" s="13">
        <v>2.7610000000000001</v>
      </c>
      <c r="Z33" s="13">
        <v>2.95</v>
      </c>
      <c r="AA33" s="13">
        <v>0.85899999999999999</v>
      </c>
    </row>
    <row r="34" spans="1:27" ht="12.75" x14ac:dyDescent="0.2">
      <c r="A34" s="37" t="s">
        <v>96</v>
      </c>
      <c r="B34" s="12">
        <v>9.1</v>
      </c>
      <c r="C34" s="1">
        <v>0.45</v>
      </c>
      <c r="D34" s="13">
        <v>1.958</v>
      </c>
      <c r="E34" s="13">
        <v>3.04</v>
      </c>
      <c r="F34" s="13">
        <v>0.50800000000000001</v>
      </c>
      <c r="G34" s="13">
        <v>2.4750000000000001</v>
      </c>
      <c r="H34" s="13">
        <v>2.2400000000000002</v>
      </c>
      <c r="I34" s="13">
        <v>0.76100000000000001</v>
      </c>
      <c r="J34" s="13">
        <v>2.4609999999999999</v>
      </c>
      <c r="K34" s="13">
        <v>2.2599999999999998</v>
      </c>
      <c r="L34" s="13">
        <v>0.52400000000000002</v>
      </c>
      <c r="M34" s="13">
        <v>2.093</v>
      </c>
      <c r="N34" s="13">
        <v>3.18</v>
      </c>
      <c r="O34" s="13">
        <v>0.375</v>
      </c>
      <c r="P34" s="13">
        <v>2.2429999999999999</v>
      </c>
      <c r="Q34" s="13">
        <v>2.77</v>
      </c>
      <c r="R34" s="13">
        <v>0.42099999999999999</v>
      </c>
      <c r="S34" s="13">
        <v>2.3620000000000001</v>
      </c>
      <c r="T34" s="13">
        <v>1.93</v>
      </c>
      <c r="U34" s="13">
        <v>0.42399999999999999</v>
      </c>
      <c r="V34" s="13">
        <v>2.3690000000000002</v>
      </c>
      <c r="W34" s="13">
        <v>2.2000000000000002</v>
      </c>
      <c r="X34" s="13">
        <v>0.70099999999999996</v>
      </c>
      <c r="Y34" s="13">
        <v>1.84</v>
      </c>
      <c r="Z34" s="13">
        <v>2.87</v>
      </c>
      <c r="AA34" s="13">
        <v>0.77400000000000002</v>
      </c>
    </row>
    <row r="35" spans="1:27" ht="12.75" x14ac:dyDescent="0.2">
      <c r="A35" s="16" t="s">
        <v>550</v>
      </c>
      <c r="B35" s="12">
        <v>9.3000000000000007</v>
      </c>
      <c r="C35" s="1">
        <v>0.45</v>
      </c>
      <c r="D35" s="13">
        <v>2.3759999999999999</v>
      </c>
      <c r="E35" s="13">
        <v>2.73</v>
      </c>
      <c r="F35" s="13">
        <v>0.83599999999999997</v>
      </c>
      <c r="G35" s="13">
        <v>2.1019999999999999</v>
      </c>
      <c r="H35" s="13">
        <v>2.64</v>
      </c>
      <c r="I35" s="13">
        <v>0.67200000000000004</v>
      </c>
      <c r="J35" s="13">
        <v>2.6120000000000001</v>
      </c>
      <c r="K35" s="13">
        <v>3.05</v>
      </c>
      <c r="L35" s="13">
        <v>0.67900000000000005</v>
      </c>
      <c r="M35" s="13">
        <v>2.2320000000000002</v>
      </c>
      <c r="N35" s="13">
        <v>2.85</v>
      </c>
      <c r="O35" s="13">
        <v>0.46200000000000002</v>
      </c>
      <c r="P35" s="13">
        <v>2.3719999999999999</v>
      </c>
      <c r="Q35" s="13">
        <v>3.12</v>
      </c>
      <c r="R35" s="13">
        <v>0.54</v>
      </c>
      <c r="S35" s="13">
        <v>2.5419999999999998</v>
      </c>
      <c r="T35" s="13">
        <v>3.28</v>
      </c>
      <c r="U35" s="13">
        <v>0.72199999999999998</v>
      </c>
      <c r="V35" s="13">
        <v>2.4039999999999999</v>
      </c>
      <c r="W35" s="13">
        <v>2.77</v>
      </c>
      <c r="X35" s="13">
        <v>0.80300000000000005</v>
      </c>
      <c r="Y35" s="13">
        <v>2.645</v>
      </c>
      <c r="Z35" s="13">
        <v>3</v>
      </c>
      <c r="AA35" s="13">
        <v>0.83299999999999996</v>
      </c>
    </row>
    <row r="36" spans="1:27" ht="12.75" x14ac:dyDescent="0.2">
      <c r="A36" s="11" t="s">
        <v>94</v>
      </c>
      <c r="B36" s="12">
        <v>12</v>
      </c>
      <c r="C36" s="1">
        <v>0.45</v>
      </c>
      <c r="D36" s="13">
        <v>2.375</v>
      </c>
      <c r="E36" s="13">
        <v>3.66</v>
      </c>
      <c r="F36" s="13">
        <v>0.99099999999999999</v>
      </c>
      <c r="G36" s="13">
        <v>2.855</v>
      </c>
      <c r="H36" s="13">
        <v>3.52</v>
      </c>
      <c r="I36" s="13">
        <v>0.77</v>
      </c>
      <c r="J36" s="13">
        <v>3.3969999999999998</v>
      </c>
      <c r="K36" s="13">
        <v>3.74</v>
      </c>
      <c r="L36" s="13">
        <v>0.92</v>
      </c>
      <c r="M36" s="13">
        <v>3.0680000000000001</v>
      </c>
      <c r="N36" s="13">
        <v>4.47</v>
      </c>
      <c r="O36" s="13">
        <v>0.625</v>
      </c>
      <c r="P36" s="13">
        <v>2.6709999999999998</v>
      </c>
      <c r="Q36" s="13">
        <v>4.3499999999999996</v>
      </c>
      <c r="R36" s="13">
        <v>0.436</v>
      </c>
      <c r="S36" s="13">
        <v>3.3079999999999998</v>
      </c>
      <c r="T36" s="13">
        <v>3.95</v>
      </c>
      <c r="U36" s="13">
        <v>0.86199999999999999</v>
      </c>
      <c r="V36" s="13">
        <v>3.472</v>
      </c>
      <c r="W36" s="13">
        <v>3.79</v>
      </c>
      <c r="X36" s="13">
        <v>0.93100000000000005</v>
      </c>
      <c r="Y36" s="13">
        <v>3.206</v>
      </c>
      <c r="Z36" s="13">
        <v>4.49</v>
      </c>
      <c r="AA36" s="13">
        <v>0.93100000000000005</v>
      </c>
    </row>
    <row r="37" spans="1:27" ht="12.75" x14ac:dyDescent="0.2">
      <c r="A37" s="11" t="s">
        <v>102</v>
      </c>
      <c r="B37" s="12">
        <v>12.3</v>
      </c>
      <c r="C37" s="1">
        <v>0.45</v>
      </c>
      <c r="D37" s="13">
        <v>3.4550000000000001</v>
      </c>
      <c r="E37" s="13">
        <v>4.43</v>
      </c>
      <c r="F37" s="13">
        <v>0.745</v>
      </c>
      <c r="G37" s="13">
        <v>3.6139999999999999</v>
      </c>
      <c r="H37" s="13">
        <v>3.8</v>
      </c>
      <c r="I37" s="13">
        <v>0.76300000000000001</v>
      </c>
      <c r="J37" s="13">
        <v>3.395</v>
      </c>
      <c r="K37" s="13">
        <v>3.49</v>
      </c>
      <c r="L37" s="13">
        <v>0.57599999999999996</v>
      </c>
      <c r="M37" s="13">
        <v>3.3410000000000002</v>
      </c>
      <c r="N37" s="13">
        <v>4.2</v>
      </c>
      <c r="O37" s="13">
        <v>0.53300000000000003</v>
      </c>
      <c r="P37" s="13">
        <v>3.5550000000000002</v>
      </c>
      <c r="Q37" s="13">
        <v>4.22</v>
      </c>
      <c r="R37" s="13">
        <v>0.46800000000000003</v>
      </c>
      <c r="S37" s="13">
        <v>3.2130000000000001</v>
      </c>
      <c r="T37" s="13">
        <v>5.0199999999999996</v>
      </c>
      <c r="U37" s="13">
        <v>0.92</v>
      </c>
      <c r="V37" s="13">
        <v>2.956</v>
      </c>
      <c r="W37" s="13">
        <v>4.2699999999999996</v>
      </c>
      <c r="X37" s="13">
        <v>0.96599999999999997</v>
      </c>
      <c r="Y37" s="13">
        <v>3.8450000000000002</v>
      </c>
      <c r="Z37" s="13">
        <v>4.22</v>
      </c>
      <c r="AA37" s="13">
        <v>0.95099999999999996</v>
      </c>
    </row>
    <row r="38" spans="1:27" ht="12.75" x14ac:dyDescent="0.2">
      <c r="A38" s="16" t="s">
        <v>1037</v>
      </c>
      <c r="B38" s="12">
        <v>12.4</v>
      </c>
      <c r="C38" s="1">
        <v>0.45</v>
      </c>
      <c r="D38" s="13">
        <v>3.3559999999999999</v>
      </c>
      <c r="E38" s="13">
        <v>3.39</v>
      </c>
      <c r="F38" s="13">
        <v>0.88</v>
      </c>
      <c r="G38" s="13">
        <v>2.8260000000000001</v>
      </c>
      <c r="H38" s="13">
        <v>3.85</v>
      </c>
      <c r="I38" s="13">
        <v>0.72199999999999998</v>
      </c>
      <c r="J38" s="13">
        <v>3.266</v>
      </c>
      <c r="K38" s="13">
        <v>4.28</v>
      </c>
      <c r="L38" s="13">
        <v>0.77200000000000002</v>
      </c>
      <c r="M38" s="13">
        <v>3.78</v>
      </c>
      <c r="N38" s="13">
        <v>3.3</v>
      </c>
      <c r="O38" s="13">
        <v>0.47899999999999998</v>
      </c>
      <c r="P38" s="13">
        <v>3.57</v>
      </c>
      <c r="Q38" s="13">
        <v>3.79</v>
      </c>
      <c r="R38" s="13">
        <v>0.44600000000000001</v>
      </c>
      <c r="S38" s="13">
        <v>2.9830000000000001</v>
      </c>
      <c r="T38" s="13">
        <v>3.61</v>
      </c>
      <c r="U38" s="13">
        <v>0.84499999999999997</v>
      </c>
      <c r="V38" s="13">
        <v>3.6139999999999999</v>
      </c>
      <c r="W38" s="13">
        <v>4.37</v>
      </c>
      <c r="X38" s="13">
        <v>1.1200000000000001</v>
      </c>
      <c r="Y38" s="13">
        <v>3.3523000000000001</v>
      </c>
      <c r="Z38" s="13">
        <v>3.66</v>
      </c>
      <c r="AA38" s="13">
        <v>1.0189999999999999</v>
      </c>
    </row>
    <row r="39" spans="1:27" ht="12.75" x14ac:dyDescent="0.2">
      <c r="A39" s="11" t="s">
        <v>78</v>
      </c>
      <c r="B39" s="12">
        <v>12.9</v>
      </c>
      <c r="C39" s="1">
        <v>0.45</v>
      </c>
      <c r="D39" s="13">
        <v>3.5710000000000002</v>
      </c>
      <c r="E39" s="13">
        <v>4.46</v>
      </c>
      <c r="F39" s="13">
        <v>0.85699999999999998</v>
      </c>
      <c r="G39" s="13">
        <v>3.4620000000000002</v>
      </c>
      <c r="H39" s="13">
        <v>3.53</v>
      </c>
      <c r="I39" s="13">
        <v>1.0640000000000001</v>
      </c>
      <c r="J39" s="13">
        <v>3.4750000000000001</v>
      </c>
      <c r="K39" s="13">
        <v>4.92</v>
      </c>
      <c r="L39" s="13">
        <v>1.1140000000000001</v>
      </c>
      <c r="M39" s="13">
        <v>4.1580000000000004</v>
      </c>
      <c r="N39" s="13">
        <v>4.25</v>
      </c>
      <c r="O39" s="13">
        <v>0.56200000000000006</v>
      </c>
      <c r="P39" s="13">
        <v>3.5790000000000002</v>
      </c>
      <c r="Q39" s="13">
        <v>4.45</v>
      </c>
      <c r="R39" s="13">
        <v>0.498</v>
      </c>
      <c r="S39" s="13">
        <v>3.5379999999999998</v>
      </c>
      <c r="T39" s="13">
        <v>4.68</v>
      </c>
      <c r="U39" s="13">
        <v>0.78100000000000003</v>
      </c>
      <c r="V39" s="13">
        <v>3.2330000000000001</v>
      </c>
      <c r="W39" s="13">
        <v>3.71</v>
      </c>
      <c r="X39" s="13">
        <v>1.1990000000000001</v>
      </c>
      <c r="Y39" s="13">
        <v>3.371</v>
      </c>
      <c r="Z39" s="13">
        <v>4.3899999999999997</v>
      </c>
      <c r="AA39" s="13">
        <v>1.071</v>
      </c>
    </row>
    <row r="40" spans="1:27" ht="12.75" x14ac:dyDescent="0.2">
      <c r="A40" s="16" t="s">
        <v>1036</v>
      </c>
      <c r="B40" s="12">
        <v>13</v>
      </c>
      <c r="C40" s="1">
        <v>0.45</v>
      </c>
      <c r="D40" s="13">
        <v>3.48</v>
      </c>
      <c r="E40" s="13">
        <v>4.59</v>
      </c>
      <c r="F40" s="13">
        <v>0.65</v>
      </c>
      <c r="G40" s="13">
        <v>3.7330999999999999</v>
      </c>
      <c r="H40" s="13">
        <v>3.7</v>
      </c>
      <c r="I40" s="13">
        <v>0.67300000000000004</v>
      </c>
      <c r="J40" s="13">
        <v>3.431</v>
      </c>
      <c r="K40" s="13">
        <v>2.95</v>
      </c>
      <c r="L40" s="13">
        <v>0.65500000000000003</v>
      </c>
      <c r="M40" s="13">
        <v>3.6850000000000001</v>
      </c>
      <c r="N40" s="13">
        <v>5.03</v>
      </c>
      <c r="O40" s="13">
        <v>0.55000000000000004</v>
      </c>
      <c r="P40" s="13">
        <v>3.42</v>
      </c>
      <c r="Q40" s="13">
        <v>4.08</v>
      </c>
      <c r="R40" s="13">
        <v>0.442</v>
      </c>
      <c r="S40" s="13">
        <v>3.7029999999999998</v>
      </c>
      <c r="T40" s="13">
        <v>4.3899999999999997</v>
      </c>
      <c r="U40" s="13">
        <v>0.88300000000000001</v>
      </c>
      <c r="V40" s="13">
        <v>3.4990000000000001</v>
      </c>
      <c r="W40" s="13">
        <v>4.1399999999999997</v>
      </c>
      <c r="X40" s="13">
        <v>0.91</v>
      </c>
      <c r="Y40" s="13">
        <v>3.55</v>
      </c>
      <c r="Z40" s="13">
        <v>4.4800000000000004</v>
      </c>
      <c r="AA40" s="13">
        <v>1.0469999999999999</v>
      </c>
    </row>
    <row r="41" spans="1:27" ht="12.75" x14ac:dyDescent="0.2">
      <c r="A41" s="37" t="s">
        <v>72</v>
      </c>
      <c r="B41" s="12">
        <v>14</v>
      </c>
      <c r="C41" s="1">
        <v>0.45</v>
      </c>
      <c r="D41" s="13">
        <v>3.2890000000000001</v>
      </c>
      <c r="E41" s="13">
        <v>4.09</v>
      </c>
      <c r="F41" s="13">
        <v>1.1679999999999999</v>
      </c>
      <c r="G41" s="13">
        <v>3.7349999999999999</v>
      </c>
      <c r="H41" s="13">
        <v>4.3600000000000003</v>
      </c>
      <c r="I41" s="13">
        <v>1.177</v>
      </c>
      <c r="J41" s="13">
        <v>4.085</v>
      </c>
      <c r="K41" s="13">
        <v>5.34</v>
      </c>
      <c r="L41" s="13">
        <v>0.92800000000000005</v>
      </c>
      <c r="M41" s="13">
        <v>3.4319999999999999</v>
      </c>
      <c r="N41" s="13">
        <v>4.5999999999999996</v>
      </c>
      <c r="O41" s="13">
        <v>0.36899999999999999</v>
      </c>
      <c r="P41" s="13">
        <v>3.7050000000000001</v>
      </c>
      <c r="Q41" s="13">
        <v>4.7300000000000004</v>
      </c>
      <c r="R41" s="13">
        <v>0.52100000000000002</v>
      </c>
      <c r="S41" s="13">
        <v>3.9820000000000002</v>
      </c>
      <c r="T41" s="13">
        <v>4.97</v>
      </c>
      <c r="U41" s="13">
        <v>0.84899999999999998</v>
      </c>
      <c r="V41" s="13">
        <v>3.347</v>
      </c>
      <c r="W41" s="13">
        <v>4.32</v>
      </c>
      <c r="X41" s="13">
        <v>1.165</v>
      </c>
      <c r="Y41" s="13">
        <v>4.03</v>
      </c>
      <c r="Z41" s="13">
        <v>4.66</v>
      </c>
      <c r="AA41" s="13">
        <v>1.216</v>
      </c>
    </row>
    <row r="42" spans="1:27" ht="12.75" x14ac:dyDescent="0.2">
      <c r="A42" s="37" t="s">
        <v>70</v>
      </c>
      <c r="B42" s="12">
        <v>14.3</v>
      </c>
      <c r="C42" s="1">
        <v>0.45</v>
      </c>
      <c r="D42" s="13">
        <v>3.911</v>
      </c>
      <c r="E42" s="13">
        <v>4.68</v>
      </c>
      <c r="F42" s="13">
        <v>1.0529999999999999</v>
      </c>
      <c r="G42" s="13">
        <v>3.7709999999999999</v>
      </c>
      <c r="H42" s="13">
        <v>5</v>
      </c>
      <c r="I42" s="13">
        <v>0.97899999999999998</v>
      </c>
      <c r="J42" s="13">
        <v>4.1429999999999998</v>
      </c>
      <c r="K42" s="13">
        <v>5.29</v>
      </c>
      <c r="L42" s="13">
        <v>1.002</v>
      </c>
      <c r="M42" s="13">
        <v>3.3010000000000002</v>
      </c>
      <c r="N42" s="13">
        <v>5.47</v>
      </c>
      <c r="O42" s="13">
        <v>0.59399999999999997</v>
      </c>
      <c r="P42" s="13">
        <v>3.339</v>
      </c>
      <c r="Q42" s="13">
        <v>6.07</v>
      </c>
      <c r="R42" s="13">
        <v>0.67500000000000004</v>
      </c>
      <c r="S42" s="13">
        <v>3.863</v>
      </c>
      <c r="T42" s="13">
        <v>5.33</v>
      </c>
      <c r="U42" s="13">
        <v>0.89500000000000002</v>
      </c>
      <c r="V42" s="13">
        <v>4.048</v>
      </c>
      <c r="W42" s="13">
        <v>4.76</v>
      </c>
      <c r="X42" s="13">
        <v>1.0660000000000001</v>
      </c>
      <c r="Y42" s="13">
        <v>3.875</v>
      </c>
      <c r="Z42" s="13">
        <v>5.33</v>
      </c>
      <c r="AA42" s="13">
        <v>1.0860000000000001</v>
      </c>
    </row>
    <row r="43" spans="1:27" ht="12.75" x14ac:dyDescent="0.2">
      <c r="A43" s="37" t="s">
        <v>76</v>
      </c>
      <c r="B43" s="14">
        <v>14.6</v>
      </c>
      <c r="C43" s="1">
        <v>0.45</v>
      </c>
      <c r="D43" s="13">
        <v>3.85</v>
      </c>
      <c r="E43" s="13">
        <v>5.36</v>
      </c>
      <c r="F43" s="13">
        <v>1.1399999999999999</v>
      </c>
      <c r="G43" s="13">
        <v>3.9209999999999998</v>
      </c>
      <c r="H43" s="13">
        <v>5.15</v>
      </c>
      <c r="I43" s="13">
        <v>1.1870000000000001</v>
      </c>
      <c r="J43" s="13">
        <v>4.1100000000000003</v>
      </c>
      <c r="K43" s="13">
        <v>3.95</v>
      </c>
      <c r="L43" s="13">
        <v>0.80700000000000005</v>
      </c>
      <c r="M43" s="13">
        <v>3.7989999999999999</v>
      </c>
      <c r="N43" s="13">
        <v>6.26</v>
      </c>
      <c r="O43" s="13">
        <v>0.441</v>
      </c>
      <c r="P43" s="13">
        <v>3.39</v>
      </c>
      <c r="Q43" s="13">
        <v>6.33</v>
      </c>
      <c r="R43" s="13">
        <v>0.38500000000000001</v>
      </c>
      <c r="S43" s="13">
        <v>4.4119999999999999</v>
      </c>
      <c r="T43" s="13">
        <v>4.6100000000000003</v>
      </c>
      <c r="U43" s="13">
        <v>0.95399999999999996</v>
      </c>
      <c r="V43" s="13">
        <v>4.1470000000000002</v>
      </c>
      <c r="W43" s="13">
        <v>4.42</v>
      </c>
      <c r="X43" s="13">
        <v>1.0529999999999999</v>
      </c>
      <c r="Y43" s="13">
        <v>4.0389999999999997</v>
      </c>
      <c r="Z43" s="13">
        <v>5.04</v>
      </c>
      <c r="AA43" s="13">
        <v>1.18</v>
      </c>
    </row>
    <row r="44" spans="1:27" ht="12.75" x14ac:dyDescent="0.2">
      <c r="A44" s="11" t="s">
        <v>68</v>
      </c>
      <c r="B44" s="12">
        <v>14.9</v>
      </c>
      <c r="C44" s="1">
        <v>0.45</v>
      </c>
      <c r="D44" s="13">
        <v>3.5779999999999998</v>
      </c>
      <c r="E44" s="13">
        <v>5.21</v>
      </c>
      <c r="F44" s="13">
        <v>1.2789999999999999</v>
      </c>
      <c r="G44" s="13">
        <v>4.2240000000000002</v>
      </c>
      <c r="H44" s="13">
        <v>4.9800000000000004</v>
      </c>
      <c r="I44" s="13">
        <v>1.2190000000000001</v>
      </c>
      <c r="J44" s="13">
        <v>4.2549999999999999</v>
      </c>
      <c r="K44" s="13">
        <v>5.78</v>
      </c>
      <c r="L44" s="13">
        <v>1.095</v>
      </c>
      <c r="M44" s="13">
        <v>3.6150000000000002</v>
      </c>
      <c r="N44" s="13">
        <v>5.04</v>
      </c>
      <c r="O44" s="13">
        <v>0.67200000000000004</v>
      </c>
      <c r="P44" s="13">
        <v>3.6909999999999998</v>
      </c>
      <c r="Q44" s="13">
        <v>6.06</v>
      </c>
      <c r="R44" s="13">
        <v>0.59699999999999998</v>
      </c>
      <c r="S44" s="13">
        <v>4.0369999999999999</v>
      </c>
      <c r="T44" s="13">
        <v>4.6100000000000003</v>
      </c>
      <c r="U44" s="13">
        <v>1.31</v>
      </c>
      <c r="V44" s="13">
        <v>4.3689999999999998</v>
      </c>
      <c r="W44" s="13">
        <v>4.1100000000000003</v>
      </c>
      <c r="X44" s="13">
        <v>1.131</v>
      </c>
      <c r="Y44" s="13">
        <v>4.8070000000000004</v>
      </c>
      <c r="Z44" s="13">
        <v>4.8</v>
      </c>
      <c r="AA44" s="13">
        <v>1.155</v>
      </c>
    </row>
    <row r="45" spans="1:27" ht="12.75" x14ac:dyDescent="0.2">
      <c r="A45" s="11" t="s">
        <v>118</v>
      </c>
      <c r="B45" s="12">
        <v>15.1</v>
      </c>
      <c r="C45" s="1">
        <v>0.45</v>
      </c>
      <c r="D45" s="13">
        <v>4.4909999999999997</v>
      </c>
      <c r="E45" s="13">
        <v>4.82</v>
      </c>
      <c r="F45" s="13">
        <v>1.167</v>
      </c>
      <c r="G45" s="13">
        <v>4.0750000000000002</v>
      </c>
      <c r="H45" s="13">
        <v>4.8499999999999996</v>
      </c>
      <c r="I45" s="13">
        <v>1.1200000000000001</v>
      </c>
      <c r="J45" s="13">
        <v>3.806</v>
      </c>
      <c r="K45" s="13">
        <v>5.26</v>
      </c>
      <c r="L45" s="13">
        <v>0.82199999999999995</v>
      </c>
      <c r="M45" s="13">
        <v>4.0650000000000004</v>
      </c>
      <c r="N45" s="13">
        <v>5.91</v>
      </c>
      <c r="O45" s="13">
        <v>0.47599999999999998</v>
      </c>
      <c r="P45" s="13">
        <v>4.3259999999999996</v>
      </c>
      <c r="Q45" s="13">
        <v>5.16</v>
      </c>
      <c r="R45" s="13">
        <v>0.495</v>
      </c>
      <c r="S45" s="13">
        <v>3.548</v>
      </c>
      <c r="T45" s="13">
        <v>5.66</v>
      </c>
      <c r="U45" s="13">
        <v>0.9</v>
      </c>
      <c r="V45" s="13">
        <v>4.4329999999999998</v>
      </c>
      <c r="W45" s="13">
        <v>5.19</v>
      </c>
      <c r="X45" s="13">
        <v>0.90400000000000003</v>
      </c>
      <c r="Y45" s="13">
        <v>3.9409999999999998</v>
      </c>
      <c r="Z45" s="13">
        <v>5.65</v>
      </c>
      <c r="AA45" s="13">
        <v>1.093</v>
      </c>
    </row>
    <row r="46" spans="1:27" ht="12.75" x14ac:dyDescent="0.2">
      <c r="A46" s="11" t="s">
        <v>74</v>
      </c>
      <c r="B46" s="12">
        <v>16</v>
      </c>
      <c r="C46" s="1">
        <v>0.45</v>
      </c>
      <c r="D46" s="13">
        <v>4.5190000000000001</v>
      </c>
      <c r="E46" s="13">
        <v>5.56</v>
      </c>
      <c r="F46" s="13">
        <v>1.244</v>
      </c>
      <c r="G46" s="13">
        <v>4.3739999999999997</v>
      </c>
      <c r="H46" s="13">
        <v>4.8899999999999997</v>
      </c>
      <c r="I46" s="13">
        <v>1.1859999999999999</v>
      </c>
      <c r="J46" s="13">
        <v>4.58</v>
      </c>
      <c r="K46" s="13">
        <v>3.65</v>
      </c>
      <c r="L46" s="13">
        <v>0.86</v>
      </c>
      <c r="M46" s="13">
        <v>4.2210000000000001</v>
      </c>
      <c r="N46" s="13">
        <v>6.38</v>
      </c>
      <c r="O46" s="13">
        <v>0.5</v>
      </c>
      <c r="P46" s="13">
        <v>3.8439999999999999</v>
      </c>
      <c r="Q46" s="13">
        <v>5.66</v>
      </c>
      <c r="R46" s="13">
        <v>0.6</v>
      </c>
      <c r="S46" s="13">
        <v>4.6479999999999997</v>
      </c>
      <c r="T46" s="13">
        <v>4.93</v>
      </c>
      <c r="U46" s="13">
        <v>0.98799999999999999</v>
      </c>
      <c r="V46" s="13">
        <v>4.3460000000000001</v>
      </c>
      <c r="W46" s="13">
        <v>5.13</v>
      </c>
      <c r="X46" s="13">
        <v>1.4</v>
      </c>
      <c r="Y46" s="13">
        <v>4.6379999999999999</v>
      </c>
      <c r="Z46" s="13">
        <v>4.88</v>
      </c>
      <c r="AA46" s="13">
        <v>1.37</v>
      </c>
    </row>
    <row r="47" spans="1:27" ht="12.75" x14ac:dyDescent="0.2">
      <c r="A47" s="37" t="s">
        <v>113</v>
      </c>
      <c r="B47" s="12">
        <v>19.100000000000001</v>
      </c>
      <c r="C47" s="1">
        <v>0.45</v>
      </c>
      <c r="D47" s="13">
        <v>5.3719999999999999</v>
      </c>
      <c r="E47" s="13">
        <v>6.46</v>
      </c>
      <c r="F47" s="13">
        <v>1.3029999999999999</v>
      </c>
      <c r="G47" s="13">
        <v>4.9770000000000003</v>
      </c>
      <c r="H47" s="13">
        <v>6.39</v>
      </c>
      <c r="I47" s="13">
        <v>1.1879999999999999</v>
      </c>
      <c r="J47" s="13">
        <v>4.8499999999999996</v>
      </c>
      <c r="K47" s="13">
        <v>5.89</v>
      </c>
      <c r="L47" s="13">
        <v>0.98799999999999999</v>
      </c>
      <c r="M47" s="13">
        <v>4.7469999999999999</v>
      </c>
      <c r="N47" s="13">
        <v>6.59</v>
      </c>
      <c r="O47" s="13">
        <v>0.69299999999999995</v>
      </c>
      <c r="P47" s="13">
        <v>5.0830000000000002</v>
      </c>
      <c r="Q47" s="13">
        <v>6.36</v>
      </c>
      <c r="R47" s="13">
        <v>0.42399999999999999</v>
      </c>
      <c r="S47" s="13">
        <v>4.8970000000000002</v>
      </c>
      <c r="T47" s="13">
        <v>7.47</v>
      </c>
      <c r="U47" s="13">
        <v>0.76800000000000002</v>
      </c>
      <c r="V47" s="13">
        <v>5.3079999999999998</v>
      </c>
      <c r="W47" s="13">
        <v>6.7</v>
      </c>
      <c r="X47" s="13">
        <v>1.2749999999999999</v>
      </c>
      <c r="Y47" s="13">
        <v>4.3129999999999997</v>
      </c>
      <c r="Z47" s="13">
        <v>6.3</v>
      </c>
      <c r="AA47" s="13">
        <v>1.3069999999999999</v>
      </c>
    </row>
    <row r="48" spans="1:27" ht="12.75" x14ac:dyDescent="0.2">
      <c r="A48" s="37" t="s">
        <v>88</v>
      </c>
      <c r="B48" s="12">
        <v>2.6</v>
      </c>
      <c r="C48" s="1">
        <v>0.85</v>
      </c>
      <c r="D48" s="13">
        <v>0.63300000000000001</v>
      </c>
      <c r="E48" s="9">
        <v>0.56000000000000005</v>
      </c>
      <c r="F48" s="13">
        <v>0.20899999999999999</v>
      </c>
      <c r="G48" s="13">
        <v>0.66</v>
      </c>
      <c r="H48" s="13">
        <v>0.83</v>
      </c>
      <c r="I48" s="13">
        <v>0.248</v>
      </c>
      <c r="J48" s="13">
        <v>0.66</v>
      </c>
      <c r="K48" s="13">
        <v>0.76</v>
      </c>
      <c r="L48" s="13">
        <v>0.28699999999999998</v>
      </c>
      <c r="M48" s="13">
        <v>0.52100000000000002</v>
      </c>
      <c r="N48" s="13">
        <v>0.4</v>
      </c>
      <c r="O48" s="13">
        <v>0.10100000000000001</v>
      </c>
      <c r="P48" s="13">
        <v>0.51</v>
      </c>
      <c r="Q48" s="13">
        <v>0.42</v>
      </c>
      <c r="R48" s="13">
        <v>0.108</v>
      </c>
      <c r="S48" s="13">
        <v>0.63700000000000001</v>
      </c>
      <c r="T48" s="13">
        <v>0.74</v>
      </c>
      <c r="U48" s="13">
        <v>0.23300000000000001</v>
      </c>
      <c r="V48" s="13">
        <v>0.63300000000000001</v>
      </c>
      <c r="W48" s="13">
        <v>0.56999999999999995</v>
      </c>
      <c r="X48" s="13">
        <v>0.19400000000000001</v>
      </c>
      <c r="Y48" s="13">
        <v>0.71199999999999997</v>
      </c>
      <c r="Z48" s="13">
        <v>0.6</v>
      </c>
      <c r="AA48" s="13">
        <v>0.24199999999999999</v>
      </c>
    </row>
    <row r="49" spans="1:27" ht="12.75" x14ac:dyDescent="0.2">
      <c r="A49" s="37" t="s">
        <v>92</v>
      </c>
      <c r="B49" s="12">
        <v>2.6</v>
      </c>
      <c r="C49" s="1">
        <v>0.85</v>
      </c>
      <c r="D49" s="13">
        <v>0.61899999999999999</v>
      </c>
      <c r="E49" s="13">
        <v>0.45</v>
      </c>
      <c r="F49" s="13">
        <v>0.27600000000000002</v>
      </c>
      <c r="G49" s="13">
        <v>0.65800000000000003</v>
      </c>
      <c r="H49" s="13">
        <v>0.84</v>
      </c>
      <c r="I49" s="13">
        <v>0.218</v>
      </c>
      <c r="J49" s="13">
        <v>0.32</v>
      </c>
      <c r="K49" s="13">
        <v>0.61</v>
      </c>
      <c r="L49" s="13">
        <v>0.58899999999999997</v>
      </c>
      <c r="M49" s="13">
        <v>0.64700000000000002</v>
      </c>
      <c r="N49" s="9">
        <v>0.46</v>
      </c>
      <c r="O49" s="13">
        <v>0.189</v>
      </c>
      <c r="P49" s="13">
        <v>0.62</v>
      </c>
      <c r="Q49" s="13">
        <v>0.46</v>
      </c>
      <c r="R49" s="13">
        <v>0.161</v>
      </c>
      <c r="S49" s="13">
        <v>0.57399999999999995</v>
      </c>
      <c r="T49" s="13">
        <v>0.45</v>
      </c>
      <c r="U49" s="13">
        <v>0.439</v>
      </c>
      <c r="V49" s="13">
        <v>0.64900000000000002</v>
      </c>
      <c r="W49" s="13">
        <v>0.62</v>
      </c>
      <c r="X49" s="13">
        <v>0.52900000000000003</v>
      </c>
      <c r="Y49" s="13">
        <v>0.59699999999999998</v>
      </c>
      <c r="Z49" s="13">
        <v>0.31</v>
      </c>
      <c r="AA49" s="13">
        <v>0.22500000000000001</v>
      </c>
    </row>
    <row r="50" spans="1:27" ht="12.75" x14ac:dyDescent="0.2">
      <c r="A50" s="11" t="s">
        <v>121</v>
      </c>
      <c r="B50" s="12">
        <v>2.9729999999999999</v>
      </c>
      <c r="C50" s="1">
        <v>0.85</v>
      </c>
      <c r="D50" s="13">
        <v>0.70799999999999996</v>
      </c>
      <c r="E50" s="13">
        <v>1.1399999999999999</v>
      </c>
      <c r="F50" s="13">
        <v>0.30599999999999999</v>
      </c>
      <c r="G50" s="13">
        <v>0.74199999999999999</v>
      </c>
      <c r="H50" s="13">
        <v>0.76800000000000002</v>
      </c>
      <c r="I50" s="13">
        <v>0.34</v>
      </c>
      <c r="J50" s="13">
        <v>0.67700000000000005</v>
      </c>
      <c r="K50" s="13">
        <v>0.61499999999999999</v>
      </c>
      <c r="L50" s="13">
        <v>0.29399999999999998</v>
      </c>
      <c r="M50" s="13">
        <v>0.66100000000000003</v>
      </c>
      <c r="N50" s="13">
        <v>1.1100000000000001</v>
      </c>
      <c r="O50" s="13">
        <v>0.14699999999999999</v>
      </c>
      <c r="P50" s="13">
        <v>0.66100000000000003</v>
      </c>
      <c r="Q50" s="13">
        <v>1.1100000000000001</v>
      </c>
      <c r="R50" s="13">
        <v>0.14699999999999999</v>
      </c>
      <c r="S50" s="13">
        <v>0.70499999999999996</v>
      </c>
      <c r="T50" s="13">
        <v>0.79300000000000004</v>
      </c>
      <c r="U50" s="13">
        <v>0.30299999999999999</v>
      </c>
      <c r="V50" s="13">
        <v>0.66500000000000004</v>
      </c>
      <c r="W50" s="13">
        <v>0.754</v>
      </c>
      <c r="X50" s="13">
        <v>0.28599999999999998</v>
      </c>
      <c r="Y50" s="13">
        <v>0.70799999999999996</v>
      </c>
      <c r="Z50" s="13">
        <v>1.1399999999999999</v>
      </c>
      <c r="AA50" s="13">
        <v>0.30599999999999999</v>
      </c>
    </row>
    <row r="51" spans="1:27" ht="12.75" x14ac:dyDescent="0.2">
      <c r="A51" s="11" t="s">
        <v>56</v>
      </c>
      <c r="B51" s="12">
        <v>3.3</v>
      </c>
      <c r="C51" s="1">
        <v>0.85</v>
      </c>
      <c r="D51" s="13">
        <v>0.71699999999999997</v>
      </c>
      <c r="E51" s="13">
        <v>0.41699999999999998</v>
      </c>
      <c r="F51" s="13">
        <v>0.30299999999999999</v>
      </c>
      <c r="G51" s="13">
        <v>0.8</v>
      </c>
      <c r="H51" s="13">
        <v>0.79</v>
      </c>
      <c r="I51" s="13">
        <v>0.33200000000000002</v>
      </c>
      <c r="J51" s="13">
        <v>0.72499999999999998</v>
      </c>
      <c r="K51" s="13">
        <v>0.63</v>
      </c>
      <c r="L51" s="13">
        <v>0.26300000000000001</v>
      </c>
      <c r="M51" s="13">
        <v>0.84</v>
      </c>
      <c r="N51" s="13">
        <v>0.45600000000000002</v>
      </c>
      <c r="O51" s="13">
        <v>0.18099999999999999</v>
      </c>
      <c r="P51" s="13">
        <v>0.84</v>
      </c>
      <c r="Q51" s="13">
        <v>0.51100000000000001</v>
      </c>
      <c r="R51" s="13">
        <v>0.19700000000000001</v>
      </c>
      <c r="S51" s="13">
        <v>0.746</v>
      </c>
      <c r="T51" s="13">
        <v>0.85</v>
      </c>
      <c r="U51" s="13">
        <v>0.24199999999999999</v>
      </c>
      <c r="V51" s="13">
        <v>0.76700000000000002</v>
      </c>
      <c r="W51" s="13">
        <v>1.01</v>
      </c>
      <c r="X51" s="13">
        <v>0.31900000000000001</v>
      </c>
      <c r="Y51" s="13">
        <v>0.746</v>
      </c>
      <c r="Z51" s="13">
        <v>0.42499999999999999</v>
      </c>
      <c r="AA51" s="13">
        <v>0.30399999999999999</v>
      </c>
    </row>
    <row r="52" spans="1:27" ht="12.75" x14ac:dyDescent="0.2">
      <c r="A52" s="11" t="s">
        <v>123</v>
      </c>
      <c r="B52" s="12">
        <v>3.47</v>
      </c>
      <c r="C52" s="1">
        <v>0.85</v>
      </c>
      <c r="D52" s="13">
        <v>0.83699999999999997</v>
      </c>
      <c r="E52" s="13">
        <v>1.109</v>
      </c>
      <c r="F52" s="13">
        <v>0.23400000000000001</v>
      </c>
      <c r="G52" s="13">
        <v>0.77200000000000002</v>
      </c>
      <c r="H52" s="13">
        <v>0.93</v>
      </c>
      <c r="I52" s="13">
        <v>0.31</v>
      </c>
      <c r="J52" s="13">
        <v>0.76400000000000001</v>
      </c>
      <c r="K52" s="13">
        <v>0.77100000000000002</v>
      </c>
      <c r="L52" s="13">
        <v>0.23599999999999999</v>
      </c>
      <c r="M52" s="13">
        <v>0.71399999999999997</v>
      </c>
      <c r="N52" s="13">
        <v>0.92800000000000005</v>
      </c>
      <c r="O52" s="13">
        <v>0.24399999999999999</v>
      </c>
      <c r="P52" s="13">
        <v>0.71399999999999997</v>
      </c>
      <c r="Q52" s="13">
        <v>0.92800000000000005</v>
      </c>
      <c r="R52" s="13">
        <v>0.24399999999999999</v>
      </c>
      <c r="S52" s="13">
        <v>0.755</v>
      </c>
      <c r="T52" s="13">
        <v>0.85499999999999998</v>
      </c>
      <c r="U52" s="13">
        <v>0.25700000000000001</v>
      </c>
      <c r="V52" s="13">
        <v>0.69099999999999995</v>
      </c>
      <c r="W52" s="13">
        <v>0.78800000000000003</v>
      </c>
      <c r="X52" s="13">
        <v>0.20200000000000001</v>
      </c>
      <c r="Y52" s="13">
        <v>0.83699999999999997</v>
      </c>
      <c r="Z52" s="13">
        <v>1.109</v>
      </c>
      <c r="AA52" s="13">
        <v>0.23400000000000001</v>
      </c>
    </row>
    <row r="53" spans="1:27" ht="12.75" x14ac:dyDescent="0.2">
      <c r="A53" s="11" t="s">
        <v>105</v>
      </c>
      <c r="B53" s="12">
        <v>6.8</v>
      </c>
      <c r="C53" s="1">
        <v>0.85</v>
      </c>
      <c r="D53" s="13">
        <v>1.274</v>
      </c>
      <c r="E53" s="13">
        <v>1.53</v>
      </c>
      <c r="F53" s="13">
        <v>0.29899999999999999</v>
      </c>
      <c r="G53" s="13">
        <v>1.4339999999999999</v>
      </c>
      <c r="H53" s="13">
        <v>2.95</v>
      </c>
      <c r="I53" s="13">
        <v>0.372</v>
      </c>
      <c r="J53" s="13">
        <v>1.794</v>
      </c>
      <c r="K53" s="13">
        <v>1.23</v>
      </c>
      <c r="L53" s="13">
        <v>0.39800000000000002</v>
      </c>
      <c r="M53" s="13">
        <v>1.7669999999999999</v>
      </c>
      <c r="N53" s="13">
        <v>1.44</v>
      </c>
      <c r="O53" s="13">
        <v>0.23499999999999999</v>
      </c>
      <c r="P53" s="13">
        <v>1.7669999999999999</v>
      </c>
      <c r="Q53" s="13">
        <v>1.44</v>
      </c>
      <c r="R53" s="13">
        <v>0.23499999999999999</v>
      </c>
      <c r="S53" s="13">
        <v>1.1439999999999999</v>
      </c>
      <c r="T53" s="13">
        <v>1.2529999999999999</v>
      </c>
      <c r="U53" s="13">
        <v>0.51</v>
      </c>
      <c r="V53" s="63">
        <v>1.53</v>
      </c>
      <c r="W53" s="63">
        <v>1.2549999999999999</v>
      </c>
      <c r="X53" s="13">
        <v>0.434</v>
      </c>
      <c r="Y53" s="13">
        <v>1.274</v>
      </c>
      <c r="Z53" s="13">
        <v>1.53</v>
      </c>
      <c r="AA53" s="13">
        <v>0.29899999999999999</v>
      </c>
    </row>
    <row r="54" spans="1:27" ht="12.75" x14ac:dyDescent="0.2">
      <c r="A54" s="11" t="s">
        <v>109</v>
      </c>
      <c r="B54" s="12">
        <v>7.8</v>
      </c>
      <c r="C54" s="1">
        <v>0.85</v>
      </c>
      <c r="D54" s="13">
        <v>1.4470000000000001</v>
      </c>
      <c r="E54" s="13">
        <v>1.357</v>
      </c>
      <c r="F54" s="13">
        <v>0.32700000000000001</v>
      </c>
      <c r="G54" s="13">
        <v>1.8640000000000001</v>
      </c>
      <c r="H54" s="13">
        <v>1.335</v>
      </c>
      <c r="I54" s="13">
        <v>0.45400000000000001</v>
      </c>
      <c r="J54" s="13">
        <v>2.09</v>
      </c>
      <c r="K54" s="13">
        <v>1.6519999999999999</v>
      </c>
      <c r="L54" s="13">
        <v>0.38200000000000001</v>
      </c>
      <c r="M54" s="13">
        <v>1.8109999999999999</v>
      </c>
      <c r="N54" s="13">
        <v>1.6240000000000001</v>
      </c>
      <c r="O54" s="13">
        <v>0.20599999999999999</v>
      </c>
      <c r="P54" s="13">
        <v>1.8109999999999999</v>
      </c>
      <c r="Q54" s="13">
        <v>1.6240000000000001</v>
      </c>
      <c r="R54" s="13">
        <v>0.20599999999999999</v>
      </c>
      <c r="S54" s="13">
        <v>2.097</v>
      </c>
      <c r="T54" s="13">
        <v>1.619</v>
      </c>
      <c r="U54" s="13">
        <v>0.377</v>
      </c>
      <c r="V54" s="13">
        <v>1.875</v>
      </c>
      <c r="W54" s="13">
        <v>1.4630000000000001</v>
      </c>
      <c r="X54" s="13">
        <v>0.53500000000000003</v>
      </c>
      <c r="Y54" s="13">
        <v>1.4470000000000001</v>
      </c>
      <c r="Z54" s="13">
        <v>1.357</v>
      </c>
      <c r="AA54" s="13">
        <v>0.32700000000000001</v>
      </c>
    </row>
    <row r="55" spans="1:27" ht="12.75" x14ac:dyDescent="0.2">
      <c r="A55" s="37" t="s">
        <v>99</v>
      </c>
      <c r="B55" s="12">
        <v>8</v>
      </c>
      <c r="C55" s="1">
        <v>0.85</v>
      </c>
      <c r="D55" s="13">
        <v>1.1679999999999999</v>
      </c>
      <c r="E55" s="13">
        <v>1.5389999999999999</v>
      </c>
      <c r="F55" s="13">
        <v>0.435</v>
      </c>
      <c r="G55" s="13">
        <v>2.0590000000000002</v>
      </c>
      <c r="H55" s="13">
        <v>1.216</v>
      </c>
      <c r="I55" s="13">
        <v>0.64</v>
      </c>
      <c r="J55" s="13">
        <v>2.1659999999999999</v>
      </c>
      <c r="K55" s="13">
        <v>1.4159999999999999</v>
      </c>
      <c r="L55" s="13">
        <v>0.55500000000000005</v>
      </c>
      <c r="M55" s="13">
        <v>1.9650000000000001</v>
      </c>
      <c r="N55" s="13">
        <v>1.42</v>
      </c>
      <c r="O55" s="13">
        <v>0.17499999999999999</v>
      </c>
      <c r="P55" s="13">
        <v>1.9650000000000001</v>
      </c>
      <c r="Q55" s="13">
        <v>1.42</v>
      </c>
      <c r="R55" s="13">
        <v>0.17499999999999999</v>
      </c>
      <c r="S55" s="13">
        <v>1.7989999999999999</v>
      </c>
      <c r="T55" s="13">
        <v>1.508</v>
      </c>
      <c r="U55" s="13">
        <v>0.51400000000000001</v>
      </c>
      <c r="V55" s="13">
        <v>1.9810000000000001</v>
      </c>
      <c r="W55" s="13">
        <v>1.2430000000000001</v>
      </c>
      <c r="X55" s="13">
        <v>0.60599999999999998</v>
      </c>
      <c r="Y55" s="13">
        <v>1.1679999999999999</v>
      </c>
      <c r="Z55" s="13">
        <v>1.5389999999999999</v>
      </c>
      <c r="AA55" s="13">
        <v>0.435</v>
      </c>
    </row>
    <row r="56" spans="1:27" ht="12.75" x14ac:dyDescent="0.2">
      <c r="A56" s="37" t="s">
        <v>84</v>
      </c>
      <c r="B56" s="12">
        <v>9.1</v>
      </c>
      <c r="C56" s="1">
        <v>0.85</v>
      </c>
      <c r="D56" s="13">
        <v>2.6789999999999998</v>
      </c>
      <c r="E56" s="13">
        <v>1.18</v>
      </c>
      <c r="F56" s="13">
        <v>0.42799999999999999</v>
      </c>
      <c r="G56" s="13">
        <v>2.3199999999999998</v>
      </c>
      <c r="H56" s="13">
        <v>1.57</v>
      </c>
      <c r="I56" s="13">
        <v>0.72</v>
      </c>
      <c r="J56" s="13">
        <v>2.117</v>
      </c>
      <c r="K56" s="13">
        <v>1.68</v>
      </c>
      <c r="L56" s="13">
        <v>0.59199999999999997</v>
      </c>
      <c r="M56" s="13">
        <v>2.7440000000000002</v>
      </c>
      <c r="N56" s="13">
        <v>1.1679999999999999</v>
      </c>
      <c r="O56" s="13">
        <v>0.252</v>
      </c>
      <c r="P56" s="13">
        <v>2.7440000000000002</v>
      </c>
      <c r="Q56" s="13">
        <v>1.052</v>
      </c>
      <c r="R56" s="13">
        <v>0.246</v>
      </c>
      <c r="S56" s="13">
        <v>2.8780000000000001</v>
      </c>
      <c r="T56" s="13">
        <v>1.125</v>
      </c>
      <c r="U56" s="13">
        <v>0.57099999999999995</v>
      </c>
      <c r="V56" s="13">
        <v>2.52</v>
      </c>
      <c r="W56" s="13">
        <v>1.7</v>
      </c>
      <c r="X56" s="13">
        <v>0.60199999999999998</v>
      </c>
      <c r="Y56" s="13">
        <v>2.6789999999999998</v>
      </c>
      <c r="Z56" s="13">
        <v>1.149</v>
      </c>
      <c r="AA56" s="13">
        <v>0.435</v>
      </c>
    </row>
    <row r="57" spans="1:27" ht="12.75" x14ac:dyDescent="0.2">
      <c r="A57" s="11" t="s">
        <v>96</v>
      </c>
      <c r="B57" s="12">
        <v>9.1</v>
      </c>
      <c r="C57" s="1">
        <v>0.85</v>
      </c>
      <c r="D57" s="13">
        <v>2.302</v>
      </c>
      <c r="E57" s="13">
        <v>1.968</v>
      </c>
      <c r="F57" s="13">
        <v>0.52100000000000002</v>
      </c>
      <c r="G57" s="13">
        <v>2.0670000000000002</v>
      </c>
      <c r="H57" s="13">
        <v>1.63</v>
      </c>
      <c r="I57" s="13">
        <v>0.51200000000000001</v>
      </c>
      <c r="J57" s="13">
        <v>2.1459999999999999</v>
      </c>
      <c r="K57" s="13">
        <v>1.41</v>
      </c>
      <c r="L57" s="13">
        <v>0.36599999999999999</v>
      </c>
      <c r="M57" s="13">
        <v>2.44</v>
      </c>
      <c r="N57" s="13">
        <v>1.671</v>
      </c>
      <c r="O57" s="13">
        <v>0.28000000000000003</v>
      </c>
      <c r="P57" s="13">
        <v>2.44</v>
      </c>
      <c r="Q57" s="13">
        <v>1.671</v>
      </c>
      <c r="R57" s="13">
        <v>0.28000000000000003</v>
      </c>
      <c r="S57" s="13">
        <v>2.3879999999999999</v>
      </c>
      <c r="T57" s="13">
        <v>1.51</v>
      </c>
      <c r="U57" s="13">
        <v>0.441</v>
      </c>
      <c r="V57" s="13">
        <v>1.847</v>
      </c>
      <c r="W57" s="13">
        <v>1.26</v>
      </c>
      <c r="X57" s="13">
        <v>0.56599999999999995</v>
      </c>
      <c r="Y57" s="13">
        <v>2.302</v>
      </c>
      <c r="Z57" s="13">
        <v>1.968</v>
      </c>
      <c r="AA57" s="13">
        <v>0.52100000000000002</v>
      </c>
    </row>
    <row r="58" spans="1:27" ht="12.75" x14ac:dyDescent="0.2">
      <c r="A58" s="16" t="s">
        <v>550</v>
      </c>
      <c r="B58" s="12">
        <v>9.3000000000000007</v>
      </c>
      <c r="C58" s="1">
        <v>0.85</v>
      </c>
      <c r="D58" s="13">
        <v>2.62</v>
      </c>
      <c r="E58" s="13">
        <v>1.385</v>
      </c>
      <c r="F58" s="13">
        <v>0.57099999999999995</v>
      </c>
      <c r="G58" s="13">
        <v>2.3719999999999999</v>
      </c>
      <c r="H58" s="13">
        <v>1.73</v>
      </c>
      <c r="I58" s="13">
        <v>0.62</v>
      </c>
      <c r="J58" s="13">
        <v>2.2559999999999998</v>
      </c>
      <c r="K58" s="13">
        <v>1.85</v>
      </c>
      <c r="L58" s="13">
        <v>0.52200000000000002</v>
      </c>
      <c r="M58" s="13">
        <v>2.2589999999999999</v>
      </c>
      <c r="N58" s="13">
        <v>1.08</v>
      </c>
      <c r="O58" s="13">
        <v>0.29799999999999999</v>
      </c>
      <c r="P58" s="13">
        <v>2.6230000000000002</v>
      </c>
      <c r="Q58" s="13">
        <v>0.99099999999999999</v>
      </c>
      <c r="R58" s="13">
        <v>0.32100000000000001</v>
      </c>
      <c r="S58" s="13">
        <v>2.6850000000000001</v>
      </c>
      <c r="T58" s="13">
        <v>1.84</v>
      </c>
      <c r="U58" s="13">
        <v>0.59499999999999997</v>
      </c>
      <c r="V58" s="13">
        <v>2.1640000000000001</v>
      </c>
      <c r="W58" s="13">
        <v>2.21</v>
      </c>
      <c r="X58" s="13">
        <v>0.57499999999999996</v>
      </c>
      <c r="Y58" s="13">
        <v>2.2519999999999998</v>
      </c>
      <c r="Z58" s="13">
        <v>1.3520000000000001</v>
      </c>
      <c r="AA58" s="13">
        <v>0.62</v>
      </c>
    </row>
    <row r="59" spans="1:27" ht="12.75" x14ac:dyDescent="0.2">
      <c r="A59" s="11" t="s">
        <v>94</v>
      </c>
      <c r="B59" s="12">
        <v>12</v>
      </c>
      <c r="C59" s="1">
        <v>0.85</v>
      </c>
      <c r="D59" s="13">
        <v>4.4139999999999997</v>
      </c>
      <c r="E59" s="13">
        <v>3.1379999999999999</v>
      </c>
      <c r="F59" s="13">
        <v>0.81</v>
      </c>
      <c r="G59" s="13">
        <v>3.028</v>
      </c>
      <c r="H59" s="13">
        <v>2.3820000000000001</v>
      </c>
      <c r="I59" s="13">
        <v>0.78400000000000003</v>
      </c>
      <c r="J59" s="13">
        <v>3.1419999999999999</v>
      </c>
      <c r="K59" s="13">
        <v>2.63</v>
      </c>
      <c r="L59" s="13">
        <v>0.52500000000000002</v>
      </c>
      <c r="M59" s="37">
        <v>3.8119999999999998</v>
      </c>
      <c r="N59" s="37">
        <v>5.2</v>
      </c>
      <c r="O59" s="37">
        <v>0.63700000000000001</v>
      </c>
      <c r="P59" s="37">
        <v>3.9169999999999998</v>
      </c>
      <c r="Q59" s="37">
        <v>5.47</v>
      </c>
      <c r="R59" s="37">
        <v>0.53100000000000003</v>
      </c>
      <c r="S59" s="13">
        <v>3.246</v>
      </c>
      <c r="T59" s="13">
        <v>1.85</v>
      </c>
      <c r="U59" s="13">
        <v>1.234</v>
      </c>
      <c r="V59" s="13">
        <v>3.2050000000000001</v>
      </c>
      <c r="W59" s="13">
        <v>2.13</v>
      </c>
      <c r="X59" s="13">
        <v>0.55000000000000004</v>
      </c>
      <c r="Y59" s="13">
        <v>4.4139999999999997</v>
      </c>
      <c r="Z59" s="13">
        <v>3.1379999999999999</v>
      </c>
      <c r="AA59" s="13">
        <v>0.81</v>
      </c>
    </row>
    <row r="60" spans="1:27" ht="12.75" x14ac:dyDescent="0.2">
      <c r="A60" s="11" t="s">
        <v>102</v>
      </c>
      <c r="B60" s="12">
        <v>12.3</v>
      </c>
      <c r="C60" s="1">
        <v>0.85</v>
      </c>
      <c r="D60" s="13">
        <v>3.6840000000000002</v>
      </c>
      <c r="E60" s="13">
        <v>3.117</v>
      </c>
      <c r="F60" s="13">
        <v>0.505</v>
      </c>
      <c r="G60" s="13">
        <v>3.141</v>
      </c>
      <c r="H60" s="13">
        <v>1.75</v>
      </c>
      <c r="I60" s="13">
        <v>0.59199999999999997</v>
      </c>
      <c r="J60" s="13">
        <v>3.359</v>
      </c>
      <c r="K60" s="13">
        <v>1.51</v>
      </c>
      <c r="L60" s="13">
        <v>0.48799999999999999</v>
      </c>
      <c r="M60" s="13">
        <v>3.246</v>
      </c>
      <c r="N60" s="13">
        <v>2.996</v>
      </c>
      <c r="O60" s="13">
        <v>0.29799999999999999</v>
      </c>
      <c r="P60" s="13">
        <v>3.246</v>
      </c>
      <c r="Q60" s="13">
        <v>2.996</v>
      </c>
      <c r="R60" s="13">
        <v>0.29799999999999999</v>
      </c>
      <c r="S60" s="13">
        <v>3.2429999999999999</v>
      </c>
      <c r="T60" s="13">
        <v>1.57</v>
      </c>
      <c r="U60" s="13">
        <v>0.749</v>
      </c>
      <c r="V60" s="13">
        <v>3.1859999999999999</v>
      </c>
      <c r="W60" s="13">
        <v>2.25</v>
      </c>
      <c r="X60" s="13">
        <v>0.746</v>
      </c>
      <c r="Y60" s="13">
        <v>3.6840000000000002</v>
      </c>
      <c r="Z60" s="13">
        <v>3.117</v>
      </c>
      <c r="AA60" s="13">
        <v>0.505</v>
      </c>
    </row>
    <row r="61" spans="1:27" ht="12.75" x14ac:dyDescent="0.2">
      <c r="A61" s="16" t="s">
        <v>1037</v>
      </c>
      <c r="B61" s="12">
        <v>12.4</v>
      </c>
      <c r="C61" s="1">
        <v>0.85</v>
      </c>
      <c r="D61" s="13">
        <v>3.1030000000000002</v>
      </c>
      <c r="E61" s="13">
        <v>1.4670000000000001</v>
      </c>
      <c r="F61" s="13">
        <v>0.76700000000000002</v>
      </c>
      <c r="G61" s="13">
        <v>3.0089999999999999</v>
      </c>
      <c r="H61" s="13">
        <v>3.32</v>
      </c>
      <c r="I61" s="13">
        <v>0.87</v>
      </c>
      <c r="J61" s="13">
        <v>3.4830000000000001</v>
      </c>
      <c r="K61" s="13">
        <v>2.0499999999999998</v>
      </c>
      <c r="L61" s="13">
        <v>0.5</v>
      </c>
      <c r="M61" s="13">
        <v>3.8919999999999999</v>
      </c>
      <c r="N61" s="13">
        <v>1.4159999999999999</v>
      </c>
      <c r="O61" s="13">
        <v>0.50600000000000001</v>
      </c>
      <c r="P61" s="13">
        <v>3.8250000000000002</v>
      </c>
      <c r="Q61" s="13">
        <v>1.722</v>
      </c>
      <c r="R61" s="13">
        <v>0.27100000000000002</v>
      </c>
      <c r="S61" s="13">
        <v>3.62</v>
      </c>
      <c r="T61" s="13">
        <v>2.34</v>
      </c>
      <c r="U61" s="13">
        <v>0.57299999999999995</v>
      </c>
      <c r="V61" s="13">
        <v>2.976</v>
      </c>
      <c r="W61" s="13">
        <v>2.36</v>
      </c>
      <c r="X61" s="13">
        <v>0.90300000000000002</v>
      </c>
      <c r="Y61" s="13">
        <v>3.4990000000000001</v>
      </c>
      <c r="Z61" s="13">
        <v>1.585</v>
      </c>
      <c r="AA61" s="13">
        <v>0.78</v>
      </c>
    </row>
    <row r="62" spans="1:27" ht="12.75" x14ac:dyDescent="0.2">
      <c r="A62" s="11" t="s">
        <v>78</v>
      </c>
      <c r="B62" s="12">
        <v>12.9</v>
      </c>
      <c r="C62" s="1">
        <v>0.85</v>
      </c>
      <c r="D62" s="13">
        <v>2.4039999999999999</v>
      </c>
      <c r="E62" s="13">
        <v>1.79</v>
      </c>
      <c r="F62" s="13">
        <v>0.57799999999999996</v>
      </c>
      <c r="G62" s="13">
        <v>3.6139999999999999</v>
      </c>
      <c r="H62" s="13">
        <v>2.2999999999999998</v>
      </c>
      <c r="I62" s="13">
        <v>0.79800000000000004</v>
      </c>
      <c r="J62" s="13">
        <v>3.0470000000000002</v>
      </c>
      <c r="K62" s="13">
        <v>2.0099999999999998</v>
      </c>
      <c r="L62" s="13">
        <v>0.48899999999999999</v>
      </c>
      <c r="M62" s="13">
        <v>3.2519999999999998</v>
      </c>
      <c r="N62" s="13">
        <v>1.7490000000000001</v>
      </c>
      <c r="O62" s="13">
        <v>0.34899999999999998</v>
      </c>
      <c r="P62" s="13">
        <v>3.2519999999999998</v>
      </c>
      <c r="Q62" s="13">
        <v>1.7490000000000001</v>
      </c>
      <c r="R62" s="13">
        <v>0.34899999999999998</v>
      </c>
      <c r="S62" s="13">
        <v>3.6760000000000002</v>
      </c>
      <c r="T62" s="9">
        <v>2.23</v>
      </c>
      <c r="U62" s="13">
        <v>0.73899999999999999</v>
      </c>
      <c r="V62" s="13">
        <v>3.1429999999999998</v>
      </c>
      <c r="W62" s="13">
        <v>1.81</v>
      </c>
      <c r="X62" s="13">
        <v>0.97</v>
      </c>
      <c r="Y62" s="13">
        <v>3.3319999999999999</v>
      </c>
      <c r="Z62" s="13">
        <v>1.68</v>
      </c>
      <c r="AA62" s="13">
        <v>0.69799999999999995</v>
      </c>
    </row>
    <row r="63" spans="1:27" ht="12.75" x14ac:dyDescent="0.2">
      <c r="A63" s="16" t="s">
        <v>1036</v>
      </c>
      <c r="B63" s="12">
        <v>13</v>
      </c>
      <c r="C63" s="1">
        <v>0.85</v>
      </c>
      <c r="D63" s="13">
        <v>3.145</v>
      </c>
      <c r="E63" s="13">
        <v>1.601</v>
      </c>
      <c r="F63" s="13">
        <v>0.70899999999999996</v>
      </c>
      <c r="G63" s="13">
        <v>3.1789999999999998</v>
      </c>
      <c r="H63" s="13">
        <v>2.62</v>
      </c>
      <c r="I63" s="13">
        <v>0.69899999999999995</v>
      </c>
      <c r="J63" s="13">
        <v>3.5910000000000002</v>
      </c>
      <c r="K63" s="13">
        <v>2.0699999999999998</v>
      </c>
      <c r="L63" s="13">
        <v>0.67800000000000005</v>
      </c>
      <c r="M63" s="13">
        <v>3.6190000000000002</v>
      </c>
      <c r="N63" s="13">
        <v>1.3260000000000001</v>
      </c>
      <c r="O63" s="13">
        <v>0.21</v>
      </c>
      <c r="P63" s="13">
        <v>3.7360000000000002</v>
      </c>
      <c r="Q63" s="13">
        <v>1.167</v>
      </c>
      <c r="R63" s="13">
        <v>0.19800000000000001</v>
      </c>
      <c r="S63" s="13">
        <v>3.2719999999999998</v>
      </c>
      <c r="T63" s="13">
        <v>2.36</v>
      </c>
      <c r="U63" s="13">
        <v>0.63700000000000001</v>
      </c>
      <c r="V63" s="13">
        <v>3.9630000000000001</v>
      </c>
      <c r="W63" s="13">
        <v>2.48</v>
      </c>
      <c r="X63" s="13">
        <v>0.81499999999999995</v>
      </c>
      <c r="Y63" s="13">
        <v>3.26</v>
      </c>
      <c r="Z63" s="13">
        <v>1.349</v>
      </c>
      <c r="AA63" s="13">
        <v>0.89100000000000001</v>
      </c>
    </row>
    <row r="64" spans="1:27" ht="12.75" x14ac:dyDescent="0.2">
      <c r="A64" s="11" t="s">
        <v>72</v>
      </c>
      <c r="B64" s="12">
        <v>14</v>
      </c>
      <c r="C64" s="1">
        <v>0.85</v>
      </c>
      <c r="D64" s="13">
        <v>3.9870000000000001</v>
      </c>
      <c r="E64" s="13">
        <v>1.4450000000000001</v>
      </c>
      <c r="F64" s="13">
        <v>0.77300000000000002</v>
      </c>
      <c r="G64" s="13">
        <v>3.7040000000000002</v>
      </c>
      <c r="H64" s="13">
        <v>2.08</v>
      </c>
      <c r="I64" s="13">
        <v>0.97</v>
      </c>
      <c r="J64" s="13">
        <v>3.9129999999999998</v>
      </c>
      <c r="K64" s="13">
        <v>3.02</v>
      </c>
      <c r="L64" s="13">
        <v>0.63600000000000001</v>
      </c>
      <c r="M64" s="13">
        <v>3.9550000000000001</v>
      </c>
      <c r="N64" s="13">
        <v>1.4419999999999999</v>
      </c>
      <c r="O64" s="13">
        <v>0.35399999999999998</v>
      </c>
      <c r="P64" s="13">
        <v>3.9550000000000001</v>
      </c>
      <c r="Q64" s="13">
        <v>1.7589999999999999</v>
      </c>
      <c r="R64" s="13">
        <v>0.35299999999999998</v>
      </c>
      <c r="S64" s="13">
        <v>3.8959999999999999</v>
      </c>
      <c r="T64" s="13">
        <v>2.74</v>
      </c>
      <c r="U64" s="13">
        <v>0.67100000000000004</v>
      </c>
      <c r="V64" s="13">
        <v>3.3679999999999999</v>
      </c>
      <c r="W64" s="13">
        <v>2.46</v>
      </c>
      <c r="X64" s="13">
        <v>1.109</v>
      </c>
      <c r="Y64" s="13">
        <v>3.42</v>
      </c>
      <c r="Z64" s="13">
        <v>1.3879999999999999</v>
      </c>
      <c r="AA64" s="13">
        <v>0.77400000000000002</v>
      </c>
    </row>
    <row r="65" spans="1:27" ht="12.75" x14ac:dyDescent="0.2">
      <c r="A65" s="11" t="s">
        <v>70</v>
      </c>
      <c r="B65" s="12">
        <v>14.3</v>
      </c>
      <c r="C65" s="1">
        <v>0.85</v>
      </c>
      <c r="D65" s="13">
        <v>4.72</v>
      </c>
      <c r="E65" s="13">
        <v>1.81</v>
      </c>
      <c r="F65" s="13">
        <v>0.80700000000000005</v>
      </c>
      <c r="G65" s="13">
        <v>3.93</v>
      </c>
      <c r="H65" s="13">
        <v>2.8</v>
      </c>
      <c r="I65" s="13">
        <v>1.0169999999999999</v>
      </c>
      <c r="J65" s="13">
        <v>4.3479999999999999</v>
      </c>
      <c r="K65" s="13">
        <v>3.28</v>
      </c>
      <c r="L65" s="13">
        <v>0.64700000000000002</v>
      </c>
      <c r="M65" s="13">
        <v>3.0329999999999999</v>
      </c>
      <c r="N65" s="13">
        <v>1.641</v>
      </c>
      <c r="O65" s="13">
        <v>0.22600000000000001</v>
      </c>
      <c r="P65" s="13">
        <v>3.0329999999999999</v>
      </c>
      <c r="Q65" s="13">
        <v>2.2480000000000002</v>
      </c>
      <c r="R65" s="13">
        <v>0.34</v>
      </c>
      <c r="S65" s="13">
        <v>3.069</v>
      </c>
      <c r="T65" s="13">
        <v>3.25</v>
      </c>
      <c r="U65" s="13">
        <v>0.61599999999999999</v>
      </c>
      <c r="V65" s="13">
        <v>4.8029999999999999</v>
      </c>
      <c r="W65" s="13">
        <v>2.93</v>
      </c>
      <c r="X65" s="13">
        <v>0.42199999999999999</v>
      </c>
      <c r="Y65" s="13">
        <v>3.8330000000000002</v>
      </c>
      <c r="Z65" s="13">
        <v>1.8440000000000001</v>
      </c>
      <c r="AA65" s="13">
        <v>0.65700000000000003</v>
      </c>
    </row>
    <row r="66" spans="1:27" ht="12.75" x14ac:dyDescent="0.2">
      <c r="A66" s="11" t="s">
        <v>76</v>
      </c>
      <c r="B66" s="14">
        <v>14.6</v>
      </c>
      <c r="C66" s="1">
        <v>0.85</v>
      </c>
      <c r="D66" s="13">
        <v>4.2530000000000001</v>
      </c>
      <c r="E66" s="13">
        <v>1.319</v>
      </c>
      <c r="F66" s="13">
        <v>0.82199999999999995</v>
      </c>
      <c r="G66" s="13">
        <v>3.9220000000000002</v>
      </c>
      <c r="H66" s="13">
        <v>1.81</v>
      </c>
      <c r="I66" s="13">
        <v>1.1950000000000001</v>
      </c>
      <c r="J66" s="13">
        <v>4.0890000000000004</v>
      </c>
      <c r="K66" s="13">
        <v>2.5499999999999998</v>
      </c>
      <c r="L66" s="13">
        <v>0.751</v>
      </c>
      <c r="M66" s="13">
        <v>4.3890000000000002</v>
      </c>
      <c r="N66" s="13">
        <v>2.46</v>
      </c>
      <c r="O66" s="13">
        <v>0.29399999999999998</v>
      </c>
      <c r="P66" s="37">
        <v>5.2549999999999999</v>
      </c>
      <c r="Q66" s="37">
        <v>7.7</v>
      </c>
      <c r="R66" s="37">
        <v>0.60499999999999998</v>
      </c>
      <c r="S66" s="13">
        <v>4.0670000000000002</v>
      </c>
      <c r="T66" s="13">
        <v>2</v>
      </c>
      <c r="U66" s="13">
        <v>0.64100000000000001</v>
      </c>
      <c r="V66" s="13">
        <v>4.3310000000000004</v>
      </c>
      <c r="W66" s="13">
        <v>2.2200000000000002</v>
      </c>
      <c r="X66" s="13">
        <v>1.079</v>
      </c>
      <c r="Y66" s="13">
        <v>4.2530000000000001</v>
      </c>
      <c r="Z66" s="13">
        <v>1.76</v>
      </c>
      <c r="AA66" s="13">
        <v>0.82599999999999996</v>
      </c>
    </row>
    <row r="67" spans="1:27" ht="12.75" x14ac:dyDescent="0.2">
      <c r="A67" s="11" t="s">
        <v>68</v>
      </c>
      <c r="B67" s="12">
        <v>14.9</v>
      </c>
      <c r="C67" s="1">
        <v>0.85</v>
      </c>
      <c r="D67" s="13">
        <v>3.7930000000000001</v>
      </c>
      <c r="E67" s="13">
        <v>1.9219999999999999</v>
      </c>
      <c r="F67" s="13">
        <v>0.83899999999999997</v>
      </c>
      <c r="G67" s="13">
        <v>4.22</v>
      </c>
      <c r="H67" s="13">
        <v>2.86</v>
      </c>
      <c r="I67" s="13">
        <v>0.72199999999999998</v>
      </c>
      <c r="J67" s="13">
        <v>4.3079999999999998</v>
      </c>
      <c r="K67" s="13">
        <v>3.55</v>
      </c>
      <c r="L67" s="13">
        <v>0.77200000000000002</v>
      </c>
      <c r="M67" s="13">
        <v>3.637</v>
      </c>
      <c r="N67" s="13">
        <v>1.92</v>
      </c>
      <c r="O67" s="13">
        <v>0.27600000000000002</v>
      </c>
      <c r="P67" s="13">
        <v>3.2829999999999999</v>
      </c>
      <c r="Q67" s="13">
        <v>2.15</v>
      </c>
      <c r="R67" s="13">
        <v>0.27700000000000002</v>
      </c>
      <c r="S67" s="13">
        <v>4.2160000000000002</v>
      </c>
      <c r="T67" s="13">
        <v>2.57</v>
      </c>
      <c r="U67" s="13">
        <v>0.63500000000000001</v>
      </c>
      <c r="V67" s="13">
        <v>3.8969999999999998</v>
      </c>
      <c r="W67" s="13">
        <v>3.14</v>
      </c>
      <c r="X67" s="13">
        <v>0.85499999999999998</v>
      </c>
      <c r="Y67" s="13">
        <v>3.7879999999999998</v>
      </c>
      <c r="Z67" s="13">
        <v>2.032</v>
      </c>
      <c r="AA67" s="13">
        <v>0.81499999999999995</v>
      </c>
    </row>
    <row r="68" spans="1:27" ht="12.75" x14ac:dyDescent="0.2">
      <c r="A68" s="11" t="s">
        <v>74</v>
      </c>
      <c r="B68" s="12">
        <v>16</v>
      </c>
      <c r="C68" s="1">
        <v>0.85</v>
      </c>
      <c r="D68" s="13">
        <v>3.9590000000000001</v>
      </c>
      <c r="E68" s="13">
        <v>2.09</v>
      </c>
      <c r="F68" s="13">
        <v>0.80700000000000005</v>
      </c>
      <c r="G68" s="13">
        <v>4.3360000000000003</v>
      </c>
      <c r="H68" s="13">
        <v>2.3199999999999998</v>
      </c>
      <c r="I68" s="13">
        <v>0.74399999999999999</v>
      </c>
      <c r="J68" s="13">
        <v>4.2279999999999998</v>
      </c>
      <c r="K68" s="13">
        <v>3.01</v>
      </c>
      <c r="L68" s="13">
        <v>0.57899999999999996</v>
      </c>
      <c r="M68" s="13">
        <v>4.4279999999999999</v>
      </c>
      <c r="N68" s="13">
        <v>2.2999999999999998</v>
      </c>
      <c r="O68" s="13">
        <v>0.496</v>
      </c>
      <c r="P68" s="13">
        <v>4.8239999999999998</v>
      </c>
      <c r="Q68" s="13">
        <v>2.5499999999999998</v>
      </c>
      <c r="R68" s="13">
        <v>0.36499999999999999</v>
      </c>
      <c r="S68" s="13">
        <v>4.2830000000000004</v>
      </c>
      <c r="T68" s="13">
        <v>3.51</v>
      </c>
      <c r="U68" s="13">
        <v>0.64800000000000002</v>
      </c>
      <c r="V68" s="13">
        <v>4.3659999999999997</v>
      </c>
      <c r="W68" s="13">
        <v>3.1</v>
      </c>
      <c r="X68" s="13">
        <v>0.97</v>
      </c>
      <c r="Y68" s="13">
        <v>3.589</v>
      </c>
      <c r="Z68" s="13">
        <v>1.851</v>
      </c>
      <c r="AA68" s="13">
        <v>0.71699999999999997</v>
      </c>
    </row>
    <row r="69" spans="1:27" ht="12.75" x14ac:dyDescent="0.2">
      <c r="A69" s="11" t="s">
        <v>113</v>
      </c>
      <c r="B69" s="12">
        <v>19.100000000000001</v>
      </c>
      <c r="C69" s="1">
        <v>0.85</v>
      </c>
      <c r="D69" s="13">
        <v>4.7240000000000002</v>
      </c>
      <c r="E69" s="13">
        <v>3.891</v>
      </c>
      <c r="F69" s="13">
        <v>0.62</v>
      </c>
      <c r="G69" s="13">
        <v>4.8550000000000004</v>
      </c>
      <c r="H69" s="13">
        <v>2.79</v>
      </c>
      <c r="I69" s="13">
        <v>1.026</v>
      </c>
      <c r="J69" s="13">
        <v>5.1420000000000003</v>
      </c>
      <c r="K69" s="13">
        <v>3.68</v>
      </c>
      <c r="L69" s="13">
        <v>0.75600000000000001</v>
      </c>
      <c r="M69" s="13">
        <v>4.6980000000000004</v>
      </c>
      <c r="N69" s="13">
        <v>3.875</v>
      </c>
      <c r="O69" s="13">
        <v>0.39400000000000002</v>
      </c>
      <c r="P69" s="13">
        <v>4.6980000000000004</v>
      </c>
      <c r="Q69" s="13">
        <v>3.875</v>
      </c>
      <c r="R69" s="13">
        <v>0.39400000000000002</v>
      </c>
      <c r="S69" s="13">
        <v>4.3209999999999997</v>
      </c>
      <c r="T69" s="13">
        <v>3.16</v>
      </c>
      <c r="U69" s="13">
        <v>0.67100000000000004</v>
      </c>
      <c r="V69" s="13">
        <v>4.734</v>
      </c>
      <c r="W69" s="13">
        <v>3.7</v>
      </c>
      <c r="X69" s="13">
        <v>1.0209999999999999</v>
      </c>
      <c r="Y69" s="13">
        <v>4.7240000000000002</v>
      </c>
      <c r="Z69" s="13">
        <v>3.891</v>
      </c>
      <c r="AA69" s="13">
        <v>0.62</v>
      </c>
    </row>
    <row r="70" spans="1:27" ht="12.75" x14ac:dyDescent="0.2">
      <c r="B70" s="21"/>
    </row>
    <row r="71" spans="1:27" ht="12.75" x14ac:dyDescent="0.2">
      <c r="B71" s="21"/>
    </row>
    <row r="72" spans="1:27" ht="12.75" x14ac:dyDescent="0.2">
      <c r="B72" s="21"/>
    </row>
    <row r="73" spans="1:27" ht="12.75" x14ac:dyDescent="0.2">
      <c r="B73" s="21"/>
    </row>
    <row r="74" spans="1:27" ht="12.75" x14ac:dyDescent="0.2">
      <c r="B74" s="21"/>
    </row>
    <row r="75" spans="1:27" ht="12.75" x14ac:dyDescent="0.2">
      <c r="B75" s="21"/>
    </row>
    <row r="76" spans="1:27" ht="12.75" x14ac:dyDescent="0.2">
      <c r="B76" s="21"/>
    </row>
    <row r="77" spans="1:27" ht="12.75" x14ac:dyDescent="0.2">
      <c r="B77" s="21"/>
    </row>
    <row r="78" spans="1:27" ht="12.75" x14ac:dyDescent="0.2">
      <c r="B78" s="21"/>
    </row>
    <row r="79" spans="1:27" ht="12.75" x14ac:dyDescent="0.2">
      <c r="B79" s="21"/>
    </row>
    <row r="80" spans="1:27" ht="12.75" x14ac:dyDescent="0.2">
      <c r="B80" s="21"/>
    </row>
    <row r="81" spans="2:2" ht="12.75" x14ac:dyDescent="0.2">
      <c r="B81" s="21"/>
    </row>
    <row r="82" spans="2:2" ht="12.75" x14ac:dyDescent="0.2">
      <c r="B82" s="21"/>
    </row>
    <row r="83" spans="2:2" ht="12.75" x14ac:dyDescent="0.2">
      <c r="B83" s="21"/>
    </row>
    <row r="84" spans="2:2" ht="12.75" x14ac:dyDescent="0.2">
      <c r="B84" s="21"/>
    </row>
    <row r="85" spans="2:2" ht="12.75" x14ac:dyDescent="0.2">
      <c r="B85" s="21"/>
    </row>
    <row r="86" spans="2:2" ht="12.75" x14ac:dyDescent="0.2">
      <c r="B86" s="21"/>
    </row>
    <row r="87" spans="2:2" ht="12.75" x14ac:dyDescent="0.2">
      <c r="B87" s="21"/>
    </row>
    <row r="88" spans="2:2" ht="12.75" x14ac:dyDescent="0.2">
      <c r="B88" s="21"/>
    </row>
    <row r="89" spans="2:2" ht="12.75" x14ac:dyDescent="0.2">
      <c r="B89" s="21"/>
    </row>
    <row r="90" spans="2:2" ht="12.75" x14ac:dyDescent="0.2">
      <c r="B90" s="21"/>
    </row>
    <row r="91" spans="2:2" ht="12.75" x14ac:dyDescent="0.2">
      <c r="B91" s="21"/>
    </row>
    <row r="92" spans="2:2" ht="12.75" x14ac:dyDescent="0.2">
      <c r="B92" s="21"/>
    </row>
    <row r="93" spans="2:2" ht="12.75" x14ac:dyDescent="0.2">
      <c r="B93" s="21"/>
    </row>
    <row r="94" spans="2:2" ht="12.75" x14ac:dyDescent="0.2">
      <c r="B94" s="21"/>
    </row>
    <row r="95" spans="2:2" ht="12.75" x14ac:dyDescent="0.2">
      <c r="B95" s="21"/>
    </row>
    <row r="96" spans="2:2" ht="12.75" x14ac:dyDescent="0.2">
      <c r="B96" s="21"/>
    </row>
    <row r="97" spans="2:2" ht="12.75" x14ac:dyDescent="0.2">
      <c r="B97" s="21"/>
    </row>
    <row r="98" spans="2:2" ht="12.75" x14ac:dyDescent="0.2">
      <c r="B98" s="21"/>
    </row>
    <row r="99" spans="2:2" ht="12.75" x14ac:dyDescent="0.2">
      <c r="B99" s="21"/>
    </row>
    <row r="100" spans="2:2" ht="12.75" x14ac:dyDescent="0.2">
      <c r="B100" s="21"/>
    </row>
    <row r="101" spans="2:2" ht="12.75" x14ac:dyDescent="0.2">
      <c r="B101" s="21"/>
    </row>
    <row r="102" spans="2:2" ht="12.75" x14ac:dyDescent="0.2">
      <c r="B102" s="21"/>
    </row>
    <row r="103" spans="2:2" ht="12.75" x14ac:dyDescent="0.2">
      <c r="B103" s="21"/>
    </row>
    <row r="104" spans="2:2" ht="12.75" x14ac:dyDescent="0.2">
      <c r="B104" s="21"/>
    </row>
    <row r="105" spans="2:2" ht="12.75" x14ac:dyDescent="0.2">
      <c r="B105" s="21"/>
    </row>
    <row r="106" spans="2:2" ht="12.75" x14ac:dyDescent="0.2">
      <c r="B106" s="21"/>
    </row>
    <row r="107" spans="2:2" ht="12.75" x14ac:dyDescent="0.2">
      <c r="B107" s="21"/>
    </row>
    <row r="108" spans="2:2" ht="12.75" x14ac:dyDescent="0.2">
      <c r="B108" s="21"/>
    </row>
    <row r="109" spans="2:2" ht="12.75" x14ac:dyDescent="0.2">
      <c r="B109" s="21"/>
    </row>
    <row r="110" spans="2:2" ht="12.75" x14ac:dyDescent="0.2">
      <c r="B110" s="21"/>
    </row>
    <row r="111" spans="2:2" ht="12.75" x14ac:dyDescent="0.2">
      <c r="B111" s="21"/>
    </row>
    <row r="112" spans="2:2" ht="12.75" x14ac:dyDescent="0.2">
      <c r="B112" s="21"/>
    </row>
    <row r="113" spans="2:2" ht="12.75" x14ac:dyDescent="0.2">
      <c r="B113" s="21"/>
    </row>
    <row r="114" spans="2:2" ht="12.75" x14ac:dyDescent="0.2">
      <c r="B114" s="21"/>
    </row>
    <row r="115" spans="2:2" ht="12.75" x14ac:dyDescent="0.2">
      <c r="B115" s="21"/>
    </row>
    <row r="116" spans="2:2" ht="12.75" x14ac:dyDescent="0.2">
      <c r="B116" s="21"/>
    </row>
    <row r="117" spans="2:2" ht="12.75" x14ac:dyDescent="0.2">
      <c r="B117" s="21"/>
    </row>
    <row r="118" spans="2:2" ht="12.75" x14ac:dyDescent="0.2">
      <c r="B118" s="21"/>
    </row>
    <row r="119" spans="2:2" ht="12.75" x14ac:dyDescent="0.2">
      <c r="B119" s="21"/>
    </row>
    <row r="120" spans="2:2" ht="12.75" x14ac:dyDescent="0.2">
      <c r="B120" s="21"/>
    </row>
    <row r="121" spans="2:2" ht="12.75" x14ac:dyDescent="0.2">
      <c r="B121" s="21"/>
    </row>
    <row r="122" spans="2:2" ht="12.75" x14ac:dyDescent="0.2">
      <c r="B122" s="21"/>
    </row>
    <row r="123" spans="2:2" ht="12.75" x14ac:dyDescent="0.2">
      <c r="B123" s="21"/>
    </row>
    <row r="124" spans="2:2" ht="12.75" x14ac:dyDescent="0.2">
      <c r="B124" s="21"/>
    </row>
    <row r="125" spans="2:2" ht="12.75" x14ac:dyDescent="0.2">
      <c r="B125" s="21"/>
    </row>
    <row r="126" spans="2:2" ht="12.75" x14ac:dyDescent="0.2">
      <c r="B126" s="21"/>
    </row>
    <row r="127" spans="2:2" ht="12.75" x14ac:dyDescent="0.2">
      <c r="B127" s="21"/>
    </row>
    <row r="128" spans="2:2" ht="12.75" x14ac:dyDescent="0.2">
      <c r="B128" s="21"/>
    </row>
    <row r="129" spans="2:2" ht="12.75" x14ac:dyDescent="0.2">
      <c r="B129" s="21"/>
    </row>
    <row r="130" spans="2:2" ht="12.75" x14ac:dyDescent="0.2">
      <c r="B130" s="21"/>
    </row>
    <row r="131" spans="2:2" ht="12.75" x14ac:dyDescent="0.2">
      <c r="B131" s="21"/>
    </row>
    <row r="132" spans="2:2" ht="12.75" x14ac:dyDescent="0.2">
      <c r="B132" s="21"/>
    </row>
    <row r="133" spans="2:2" ht="12.75" x14ac:dyDescent="0.2">
      <c r="B133" s="21"/>
    </row>
    <row r="134" spans="2:2" ht="12.75" x14ac:dyDescent="0.2">
      <c r="B134" s="21"/>
    </row>
    <row r="135" spans="2:2" ht="12.75" x14ac:dyDescent="0.2">
      <c r="B135" s="21"/>
    </row>
    <row r="136" spans="2:2" ht="12.75" x14ac:dyDescent="0.2">
      <c r="B136" s="21"/>
    </row>
    <row r="137" spans="2:2" ht="12.75" x14ac:dyDescent="0.2">
      <c r="B137" s="21"/>
    </row>
    <row r="138" spans="2:2" ht="12.75" x14ac:dyDescent="0.2">
      <c r="B138" s="21"/>
    </row>
    <row r="139" spans="2:2" ht="12.75" x14ac:dyDescent="0.2">
      <c r="B139" s="21"/>
    </row>
    <row r="140" spans="2:2" ht="12.75" x14ac:dyDescent="0.2">
      <c r="B140" s="21"/>
    </row>
    <row r="141" spans="2:2" ht="12.75" x14ac:dyDescent="0.2">
      <c r="B141" s="21"/>
    </row>
    <row r="142" spans="2:2" ht="12.75" x14ac:dyDescent="0.2">
      <c r="B142" s="21"/>
    </row>
    <row r="143" spans="2:2" ht="12.75" x14ac:dyDescent="0.2">
      <c r="B143" s="21"/>
    </row>
    <row r="144" spans="2:2" ht="12.75" x14ac:dyDescent="0.2">
      <c r="B144" s="21"/>
    </row>
    <row r="145" spans="2:2" ht="12.75" x14ac:dyDescent="0.2">
      <c r="B145" s="21"/>
    </row>
    <row r="146" spans="2:2" ht="12.75" x14ac:dyDescent="0.2">
      <c r="B146" s="21"/>
    </row>
    <row r="147" spans="2:2" ht="12.75" x14ac:dyDescent="0.2">
      <c r="B147" s="21"/>
    </row>
    <row r="148" spans="2:2" ht="12.75" x14ac:dyDescent="0.2">
      <c r="B148" s="21"/>
    </row>
    <row r="149" spans="2:2" ht="12.75" x14ac:dyDescent="0.2">
      <c r="B149" s="21"/>
    </row>
    <row r="150" spans="2:2" ht="12.75" x14ac:dyDescent="0.2">
      <c r="B150" s="21"/>
    </row>
    <row r="151" spans="2:2" ht="12.75" x14ac:dyDescent="0.2">
      <c r="B151" s="21"/>
    </row>
    <row r="152" spans="2:2" ht="12.75" x14ac:dyDescent="0.2">
      <c r="B152" s="21"/>
    </row>
    <row r="153" spans="2:2" ht="12.75" x14ac:dyDescent="0.2">
      <c r="B153" s="21"/>
    </row>
    <row r="154" spans="2:2" ht="12.75" x14ac:dyDescent="0.2">
      <c r="B154" s="21"/>
    </row>
    <row r="155" spans="2:2" ht="12.75" x14ac:dyDescent="0.2">
      <c r="B155" s="21"/>
    </row>
    <row r="156" spans="2:2" ht="12.75" x14ac:dyDescent="0.2">
      <c r="B156" s="21"/>
    </row>
    <row r="157" spans="2:2" ht="12.75" x14ac:dyDescent="0.2">
      <c r="B157" s="21"/>
    </row>
    <row r="158" spans="2:2" ht="12.75" x14ac:dyDescent="0.2">
      <c r="B158" s="21"/>
    </row>
    <row r="159" spans="2:2" ht="12.75" x14ac:dyDescent="0.2">
      <c r="B159" s="21"/>
    </row>
    <row r="160" spans="2:2" ht="12.75" x14ac:dyDescent="0.2">
      <c r="B160" s="21"/>
    </row>
    <row r="161" spans="2:2" ht="12.75" x14ac:dyDescent="0.2">
      <c r="B161" s="21"/>
    </row>
    <row r="162" spans="2:2" ht="12.75" x14ac:dyDescent="0.2">
      <c r="B162" s="21"/>
    </row>
    <row r="163" spans="2:2" ht="12.75" x14ac:dyDescent="0.2">
      <c r="B163" s="21"/>
    </row>
    <row r="164" spans="2:2" ht="12.75" x14ac:dyDescent="0.2">
      <c r="B164" s="21"/>
    </row>
    <row r="165" spans="2:2" ht="12.75" x14ac:dyDescent="0.2">
      <c r="B165" s="21"/>
    </row>
    <row r="166" spans="2:2" ht="12.75" x14ac:dyDescent="0.2">
      <c r="B166" s="21"/>
    </row>
    <row r="167" spans="2:2" ht="12.75" x14ac:dyDescent="0.2">
      <c r="B167" s="21"/>
    </row>
    <row r="168" spans="2:2" ht="12.75" x14ac:dyDescent="0.2">
      <c r="B168" s="21"/>
    </row>
    <row r="169" spans="2:2" ht="12.75" x14ac:dyDescent="0.2">
      <c r="B169" s="21"/>
    </row>
    <row r="170" spans="2:2" ht="12.75" x14ac:dyDescent="0.2">
      <c r="B170" s="21"/>
    </row>
    <row r="171" spans="2:2" ht="12.75" x14ac:dyDescent="0.2">
      <c r="B171" s="21"/>
    </row>
    <row r="172" spans="2:2" ht="12.75" x14ac:dyDescent="0.2">
      <c r="B172" s="21"/>
    </row>
    <row r="173" spans="2:2" ht="12.75" x14ac:dyDescent="0.2">
      <c r="B173" s="21"/>
    </row>
    <row r="174" spans="2:2" ht="12.75" x14ac:dyDescent="0.2">
      <c r="B174" s="21"/>
    </row>
    <row r="175" spans="2:2" ht="12.75" x14ac:dyDescent="0.2">
      <c r="B175" s="21"/>
    </row>
    <row r="176" spans="2:2" ht="12.75" x14ac:dyDescent="0.2">
      <c r="B176" s="21"/>
    </row>
    <row r="177" spans="2:2" ht="12.75" x14ac:dyDescent="0.2">
      <c r="B177" s="21"/>
    </row>
    <row r="178" spans="2:2" ht="12.75" x14ac:dyDescent="0.2">
      <c r="B178" s="21"/>
    </row>
    <row r="179" spans="2:2" ht="12.75" x14ac:dyDescent="0.2">
      <c r="B179" s="21"/>
    </row>
    <row r="180" spans="2:2" ht="12.75" x14ac:dyDescent="0.2">
      <c r="B180" s="21"/>
    </row>
    <row r="181" spans="2:2" ht="12.75" x14ac:dyDescent="0.2">
      <c r="B181" s="21"/>
    </row>
    <row r="182" spans="2:2" ht="12.75" x14ac:dyDescent="0.2">
      <c r="B182" s="21"/>
    </row>
    <row r="183" spans="2:2" ht="12.75" x14ac:dyDescent="0.2">
      <c r="B183" s="21"/>
    </row>
    <row r="184" spans="2:2" ht="12.75" x14ac:dyDescent="0.2">
      <c r="B184" s="21"/>
    </row>
    <row r="185" spans="2:2" ht="12.75" x14ac:dyDescent="0.2">
      <c r="B185" s="21"/>
    </row>
    <row r="186" spans="2:2" ht="12.75" x14ac:dyDescent="0.2">
      <c r="B186" s="21"/>
    </row>
    <row r="187" spans="2:2" ht="12.75" x14ac:dyDescent="0.2">
      <c r="B187" s="21"/>
    </row>
    <row r="188" spans="2:2" ht="12.75" x14ac:dyDescent="0.2">
      <c r="B188" s="21"/>
    </row>
    <row r="189" spans="2:2" ht="12.75" x14ac:dyDescent="0.2">
      <c r="B189" s="21"/>
    </row>
    <row r="190" spans="2:2" ht="12.75" x14ac:dyDescent="0.2">
      <c r="B190" s="21"/>
    </row>
    <row r="191" spans="2:2" ht="12.75" x14ac:dyDescent="0.2">
      <c r="B191" s="21"/>
    </row>
    <row r="192" spans="2:2" ht="12.75" x14ac:dyDescent="0.2">
      <c r="B192" s="21"/>
    </row>
    <row r="193" spans="2:2" ht="12.75" x14ac:dyDescent="0.2">
      <c r="B193" s="21"/>
    </row>
    <row r="194" spans="2:2" ht="12.75" x14ac:dyDescent="0.2">
      <c r="B194" s="21"/>
    </row>
    <row r="195" spans="2:2" ht="12.75" x14ac:dyDescent="0.2">
      <c r="B195" s="21"/>
    </row>
    <row r="196" spans="2:2" ht="12.75" x14ac:dyDescent="0.2">
      <c r="B196" s="21"/>
    </row>
    <row r="197" spans="2:2" ht="12.75" x14ac:dyDescent="0.2">
      <c r="B197" s="21"/>
    </row>
    <row r="198" spans="2:2" ht="12.75" x14ac:dyDescent="0.2">
      <c r="B198" s="21"/>
    </row>
    <row r="199" spans="2:2" ht="12.75" x14ac:dyDescent="0.2">
      <c r="B199" s="21"/>
    </row>
    <row r="200" spans="2:2" ht="12.75" x14ac:dyDescent="0.2">
      <c r="B200" s="21"/>
    </row>
    <row r="201" spans="2:2" ht="12.75" x14ac:dyDescent="0.2">
      <c r="B201" s="21"/>
    </row>
    <row r="202" spans="2:2" ht="12.75" x14ac:dyDescent="0.2">
      <c r="B202" s="21"/>
    </row>
    <row r="203" spans="2:2" ht="12.75" x14ac:dyDescent="0.2">
      <c r="B203" s="21"/>
    </row>
    <row r="204" spans="2:2" ht="12.75" x14ac:dyDescent="0.2">
      <c r="B204" s="21"/>
    </row>
    <row r="205" spans="2:2" ht="12.75" x14ac:dyDescent="0.2">
      <c r="B205" s="21"/>
    </row>
    <row r="206" spans="2:2" ht="12.75" x14ac:dyDescent="0.2">
      <c r="B206" s="21"/>
    </row>
    <row r="207" spans="2:2" ht="12.75" x14ac:dyDescent="0.2">
      <c r="B207" s="21"/>
    </row>
    <row r="208" spans="2:2" ht="12.75" x14ac:dyDescent="0.2">
      <c r="B208" s="21"/>
    </row>
    <row r="209" spans="2:2" ht="12.75" x14ac:dyDescent="0.2">
      <c r="B209" s="21"/>
    </row>
    <row r="210" spans="2:2" ht="12.75" x14ac:dyDescent="0.2">
      <c r="B210" s="21"/>
    </row>
    <row r="211" spans="2:2" ht="12.75" x14ac:dyDescent="0.2">
      <c r="B211" s="21"/>
    </row>
    <row r="212" spans="2:2" ht="12.75" x14ac:dyDescent="0.2">
      <c r="B212" s="21"/>
    </row>
    <row r="213" spans="2:2" ht="12.75" x14ac:dyDescent="0.2">
      <c r="B213" s="21"/>
    </row>
    <row r="214" spans="2:2" ht="12.75" x14ac:dyDescent="0.2">
      <c r="B214" s="21"/>
    </row>
    <row r="215" spans="2:2" ht="12.75" x14ac:dyDescent="0.2">
      <c r="B215" s="21"/>
    </row>
    <row r="216" spans="2:2" ht="12.75" x14ac:dyDescent="0.2">
      <c r="B216" s="21"/>
    </row>
    <row r="217" spans="2:2" ht="12.75" x14ac:dyDescent="0.2">
      <c r="B217" s="21"/>
    </row>
    <row r="218" spans="2:2" ht="12.75" x14ac:dyDescent="0.2">
      <c r="B218" s="21"/>
    </row>
    <row r="219" spans="2:2" ht="12.75" x14ac:dyDescent="0.2">
      <c r="B219" s="21"/>
    </row>
    <row r="220" spans="2:2" ht="12.75" x14ac:dyDescent="0.2">
      <c r="B220" s="21"/>
    </row>
    <row r="221" spans="2:2" ht="12.75" x14ac:dyDescent="0.2">
      <c r="B221" s="21"/>
    </row>
    <row r="222" spans="2:2" ht="12.75" x14ac:dyDescent="0.2">
      <c r="B222" s="21"/>
    </row>
    <row r="223" spans="2:2" ht="12.75" x14ac:dyDescent="0.2">
      <c r="B223" s="21"/>
    </row>
    <row r="224" spans="2:2" ht="12.75" x14ac:dyDescent="0.2">
      <c r="B224" s="21"/>
    </row>
    <row r="225" spans="2:2" ht="12.75" x14ac:dyDescent="0.2">
      <c r="B225" s="21"/>
    </row>
    <row r="226" spans="2:2" ht="12.75" x14ac:dyDescent="0.2">
      <c r="B226" s="21"/>
    </row>
    <row r="227" spans="2:2" ht="12.75" x14ac:dyDescent="0.2">
      <c r="B227" s="21"/>
    </row>
    <row r="228" spans="2:2" ht="12.75" x14ac:dyDescent="0.2">
      <c r="B228" s="21"/>
    </row>
    <row r="229" spans="2:2" ht="12.75" x14ac:dyDescent="0.2">
      <c r="B229" s="21"/>
    </row>
    <row r="230" spans="2:2" ht="12.75" x14ac:dyDescent="0.2">
      <c r="B230" s="21"/>
    </row>
    <row r="231" spans="2:2" ht="12.75" x14ac:dyDescent="0.2">
      <c r="B231" s="21"/>
    </row>
    <row r="232" spans="2:2" ht="12.75" x14ac:dyDescent="0.2">
      <c r="B232" s="21"/>
    </row>
    <row r="233" spans="2:2" ht="12.75" x14ac:dyDescent="0.2">
      <c r="B233" s="21"/>
    </row>
    <row r="234" spans="2:2" ht="12.75" x14ac:dyDescent="0.2">
      <c r="B234" s="21"/>
    </row>
    <row r="235" spans="2:2" ht="12.75" x14ac:dyDescent="0.2">
      <c r="B235" s="21"/>
    </row>
    <row r="236" spans="2:2" ht="12.75" x14ac:dyDescent="0.2">
      <c r="B236" s="21"/>
    </row>
    <row r="237" spans="2:2" ht="12.75" x14ac:dyDescent="0.2">
      <c r="B237" s="21"/>
    </row>
    <row r="238" spans="2:2" ht="12.75" x14ac:dyDescent="0.2">
      <c r="B238" s="21"/>
    </row>
    <row r="239" spans="2:2" ht="12.75" x14ac:dyDescent="0.2">
      <c r="B239" s="21"/>
    </row>
    <row r="240" spans="2:2" ht="12.75" x14ac:dyDescent="0.2">
      <c r="B240" s="21"/>
    </row>
    <row r="241" spans="2:2" ht="12.75" x14ac:dyDescent="0.2">
      <c r="B241" s="21"/>
    </row>
    <row r="242" spans="2:2" ht="12.75" x14ac:dyDescent="0.2">
      <c r="B242" s="21"/>
    </row>
    <row r="243" spans="2:2" ht="12.75" x14ac:dyDescent="0.2">
      <c r="B243" s="21"/>
    </row>
    <row r="244" spans="2:2" ht="12.75" x14ac:dyDescent="0.2">
      <c r="B244" s="21"/>
    </row>
    <row r="245" spans="2:2" ht="12.75" x14ac:dyDescent="0.2">
      <c r="B245" s="21"/>
    </row>
    <row r="246" spans="2:2" ht="12.75" x14ac:dyDescent="0.2">
      <c r="B246" s="21"/>
    </row>
    <row r="247" spans="2:2" ht="12.75" x14ac:dyDescent="0.2">
      <c r="B247" s="21"/>
    </row>
    <row r="248" spans="2:2" ht="12.75" x14ac:dyDescent="0.2">
      <c r="B248" s="21"/>
    </row>
    <row r="249" spans="2:2" ht="12.75" x14ac:dyDescent="0.2">
      <c r="B249" s="21"/>
    </row>
    <row r="250" spans="2:2" ht="12.75" x14ac:dyDescent="0.2">
      <c r="B250" s="21"/>
    </row>
    <row r="251" spans="2:2" ht="12.75" x14ac:dyDescent="0.2">
      <c r="B251" s="21"/>
    </row>
    <row r="252" spans="2:2" ht="12.75" x14ac:dyDescent="0.2">
      <c r="B252" s="21"/>
    </row>
    <row r="253" spans="2:2" ht="12.75" x14ac:dyDescent="0.2">
      <c r="B253" s="21"/>
    </row>
    <row r="254" spans="2:2" ht="12.75" x14ac:dyDescent="0.2">
      <c r="B254" s="21"/>
    </row>
    <row r="255" spans="2:2" ht="12.75" x14ac:dyDescent="0.2">
      <c r="B255" s="21"/>
    </row>
    <row r="256" spans="2:2" ht="12.75" x14ac:dyDescent="0.2">
      <c r="B256" s="21"/>
    </row>
    <row r="257" spans="2:2" ht="12.75" x14ac:dyDescent="0.2">
      <c r="B257" s="21"/>
    </row>
    <row r="258" spans="2:2" ht="12.75" x14ac:dyDescent="0.2">
      <c r="B258" s="21"/>
    </row>
    <row r="259" spans="2:2" ht="12.75" x14ac:dyDescent="0.2">
      <c r="B259" s="21"/>
    </row>
    <row r="260" spans="2:2" ht="12.75" x14ac:dyDescent="0.2">
      <c r="B260" s="21"/>
    </row>
    <row r="261" spans="2:2" ht="12.75" x14ac:dyDescent="0.2">
      <c r="B261" s="21"/>
    </row>
    <row r="262" spans="2:2" ht="12.75" x14ac:dyDescent="0.2">
      <c r="B262" s="21"/>
    </row>
    <row r="263" spans="2:2" ht="12.75" x14ac:dyDescent="0.2">
      <c r="B263" s="21"/>
    </row>
    <row r="264" spans="2:2" ht="12.75" x14ac:dyDescent="0.2">
      <c r="B264" s="21"/>
    </row>
    <row r="265" spans="2:2" ht="12.75" x14ac:dyDescent="0.2">
      <c r="B265" s="21"/>
    </row>
    <row r="266" spans="2:2" ht="12.75" x14ac:dyDescent="0.2">
      <c r="B266" s="21"/>
    </row>
    <row r="267" spans="2:2" ht="12.75" x14ac:dyDescent="0.2">
      <c r="B267" s="21"/>
    </row>
    <row r="268" spans="2:2" ht="12.75" x14ac:dyDescent="0.2">
      <c r="B268" s="21"/>
    </row>
    <row r="269" spans="2:2" ht="12.75" x14ac:dyDescent="0.2">
      <c r="B269" s="21"/>
    </row>
    <row r="270" spans="2:2" ht="12.75" x14ac:dyDescent="0.2">
      <c r="B270" s="21"/>
    </row>
    <row r="271" spans="2:2" ht="12.75" x14ac:dyDescent="0.2">
      <c r="B271" s="21"/>
    </row>
    <row r="272" spans="2:2" ht="12.75" x14ac:dyDescent="0.2">
      <c r="B272" s="21"/>
    </row>
    <row r="273" spans="2:2" ht="12.75" x14ac:dyDescent="0.2">
      <c r="B273" s="21"/>
    </row>
    <row r="274" spans="2:2" ht="12.75" x14ac:dyDescent="0.2">
      <c r="B274" s="21"/>
    </row>
    <row r="275" spans="2:2" ht="12.75" x14ac:dyDescent="0.2">
      <c r="B275" s="21"/>
    </row>
    <row r="276" spans="2:2" ht="12.75" x14ac:dyDescent="0.2">
      <c r="B276" s="21"/>
    </row>
    <row r="277" spans="2:2" ht="12.75" x14ac:dyDescent="0.2">
      <c r="B277" s="21"/>
    </row>
    <row r="278" spans="2:2" ht="12.75" x14ac:dyDescent="0.2">
      <c r="B278" s="21"/>
    </row>
    <row r="279" spans="2:2" ht="12.75" x14ac:dyDescent="0.2">
      <c r="B279" s="21"/>
    </row>
    <row r="280" spans="2:2" ht="12.75" x14ac:dyDescent="0.2">
      <c r="B280" s="21"/>
    </row>
    <row r="281" spans="2:2" ht="12.75" x14ac:dyDescent="0.2">
      <c r="B281" s="21"/>
    </row>
    <row r="282" spans="2:2" ht="12.75" x14ac:dyDescent="0.2">
      <c r="B282" s="21"/>
    </row>
    <row r="283" spans="2:2" ht="12.75" x14ac:dyDescent="0.2">
      <c r="B283" s="21"/>
    </row>
    <row r="284" spans="2:2" ht="12.75" x14ac:dyDescent="0.2">
      <c r="B284" s="21"/>
    </row>
    <row r="285" spans="2:2" ht="12.75" x14ac:dyDescent="0.2">
      <c r="B285" s="21"/>
    </row>
    <row r="286" spans="2:2" ht="12.75" x14ac:dyDescent="0.2">
      <c r="B286" s="21"/>
    </row>
    <row r="287" spans="2:2" ht="12.75" x14ac:dyDescent="0.2">
      <c r="B287" s="21"/>
    </row>
    <row r="288" spans="2:2" ht="12.75" x14ac:dyDescent="0.2">
      <c r="B288" s="21"/>
    </row>
    <row r="289" spans="2:2" ht="12.75" x14ac:dyDescent="0.2">
      <c r="B289" s="21"/>
    </row>
    <row r="290" spans="2:2" ht="12.75" x14ac:dyDescent="0.2">
      <c r="B290" s="21"/>
    </row>
    <row r="291" spans="2:2" ht="12.75" x14ac:dyDescent="0.2">
      <c r="B291" s="21"/>
    </row>
    <row r="292" spans="2:2" ht="12.75" x14ac:dyDescent="0.2">
      <c r="B292" s="21"/>
    </row>
    <row r="293" spans="2:2" ht="12.75" x14ac:dyDescent="0.2">
      <c r="B293" s="21"/>
    </row>
    <row r="294" spans="2:2" ht="12.75" x14ac:dyDescent="0.2">
      <c r="B294" s="21"/>
    </row>
    <row r="295" spans="2:2" ht="12.75" x14ac:dyDescent="0.2">
      <c r="B295" s="21"/>
    </row>
    <row r="296" spans="2:2" ht="12.75" x14ac:dyDescent="0.2">
      <c r="B296" s="21"/>
    </row>
    <row r="297" spans="2:2" ht="12.75" x14ac:dyDescent="0.2">
      <c r="B297" s="21"/>
    </row>
    <row r="298" spans="2:2" ht="12.75" x14ac:dyDescent="0.2">
      <c r="B298" s="21"/>
    </row>
    <row r="299" spans="2:2" ht="12.75" x14ac:dyDescent="0.2">
      <c r="B299" s="21"/>
    </row>
    <row r="300" spans="2:2" ht="12.75" x14ac:dyDescent="0.2">
      <c r="B300" s="21"/>
    </row>
    <row r="301" spans="2:2" ht="12.75" x14ac:dyDescent="0.2">
      <c r="B301" s="21"/>
    </row>
    <row r="302" spans="2:2" ht="12.75" x14ac:dyDescent="0.2">
      <c r="B302" s="21"/>
    </row>
    <row r="303" spans="2:2" ht="12.75" x14ac:dyDescent="0.2">
      <c r="B303" s="21"/>
    </row>
    <row r="304" spans="2:2" ht="12.75" x14ac:dyDescent="0.2">
      <c r="B304" s="21"/>
    </row>
    <row r="305" spans="2:2" ht="12.75" x14ac:dyDescent="0.2">
      <c r="B305" s="21"/>
    </row>
    <row r="306" spans="2:2" ht="12.75" x14ac:dyDescent="0.2">
      <c r="B306" s="21"/>
    </row>
    <row r="307" spans="2:2" ht="12.75" x14ac:dyDescent="0.2">
      <c r="B307" s="21"/>
    </row>
    <row r="308" spans="2:2" ht="12.75" x14ac:dyDescent="0.2">
      <c r="B308" s="21"/>
    </row>
    <row r="309" spans="2:2" ht="12.75" x14ac:dyDescent="0.2">
      <c r="B309" s="21"/>
    </row>
    <row r="310" spans="2:2" ht="12.75" x14ac:dyDescent="0.2">
      <c r="B310" s="21"/>
    </row>
    <row r="311" spans="2:2" ht="12.75" x14ac:dyDescent="0.2">
      <c r="B311" s="21"/>
    </row>
    <row r="312" spans="2:2" ht="12.75" x14ac:dyDescent="0.2">
      <c r="B312" s="21"/>
    </row>
    <row r="313" spans="2:2" ht="12.75" x14ac:dyDescent="0.2">
      <c r="B313" s="21"/>
    </row>
    <row r="314" spans="2:2" ht="12.75" x14ac:dyDescent="0.2">
      <c r="B314" s="21"/>
    </row>
    <row r="315" spans="2:2" ht="12.75" x14ac:dyDescent="0.2">
      <c r="B315" s="21"/>
    </row>
    <row r="316" spans="2:2" ht="12.75" x14ac:dyDescent="0.2">
      <c r="B316" s="21"/>
    </row>
    <row r="317" spans="2:2" ht="12.75" x14ac:dyDescent="0.2">
      <c r="B317" s="21"/>
    </row>
    <row r="318" spans="2:2" ht="12.75" x14ac:dyDescent="0.2">
      <c r="B318" s="21"/>
    </row>
    <row r="319" spans="2:2" ht="12.75" x14ac:dyDescent="0.2">
      <c r="B319" s="21"/>
    </row>
    <row r="320" spans="2:2" ht="12.75" x14ac:dyDescent="0.2">
      <c r="B320" s="21"/>
    </row>
    <row r="321" spans="2:2" ht="12.75" x14ac:dyDescent="0.2">
      <c r="B321" s="21"/>
    </row>
    <row r="322" spans="2:2" ht="12.75" x14ac:dyDescent="0.2">
      <c r="B322" s="21"/>
    </row>
    <row r="323" spans="2:2" ht="12.75" x14ac:dyDescent="0.2">
      <c r="B323" s="21"/>
    </row>
    <row r="324" spans="2:2" ht="12.75" x14ac:dyDescent="0.2">
      <c r="B324" s="21"/>
    </row>
    <row r="325" spans="2:2" ht="12.75" x14ac:dyDescent="0.2">
      <c r="B325" s="21"/>
    </row>
    <row r="326" spans="2:2" ht="12.75" x14ac:dyDescent="0.2">
      <c r="B326" s="21"/>
    </row>
    <row r="327" spans="2:2" ht="12.75" x14ac:dyDescent="0.2">
      <c r="B327" s="21"/>
    </row>
    <row r="328" spans="2:2" ht="12.75" x14ac:dyDescent="0.2">
      <c r="B328" s="21"/>
    </row>
    <row r="329" spans="2:2" ht="12.75" x14ac:dyDescent="0.2">
      <c r="B329" s="21"/>
    </row>
    <row r="330" spans="2:2" ht="12.75" x14ac:dyDescent="0.2">
      <c r="B330" s="21"/>
    </row>
    <row r="331" spans="2:2" ht="12.75" x14ac:dyDescent="0.2">
      <c r="B331" s="21"/>
    </row>
    <row r="332" spans="2:2" ht="12.75" x14ac:dyDescent="0.2">
      <c r="B332" s="21"/>
    </row>
    <row r="333" spans="2:2" ht="12.75" x14ac:dyDescent="0.2">
      <c r="B333" s="21"/>
    </row>
    <row r="334" spans="2:2" ht="12.75" x14ac:dyDescent="0.2">
      <c r="B334" s="21"/>
    </row>
    <row r="335" spans="2:2" ht="12.75" x14ac:dyDescent="0.2">
      <c r="B335" s="21"/>
    </row>
    <row r="336" spans="2:2" ht="12.75" x14ac:dyDescent="0.2">
      <c r="B336" s="21"/>
    </row>
    <row r="337" spans="2:2" ht="12.75" x14ac:dyDescent="0.2">
      <c r="B337" s="21"/>
    </row>
    <row r="338" spans="2:2" ht="12.75" x14ac:dyDescent="0.2">
      <c r="B338" s="21"/>
    </row>
    <row r="339" spans="2:2" ht="12.75" x14ac:dyDescent="0.2">
      <c r="B339" s="21"/>
    </row>
    <row r="340" spans="2:2" ht="12.75" x14ac:dyDescent="0.2">
      <c r="B340" s="21"/>
    </row>
    <row r="341" spans="2:2" ht="12.75" x14ac:dyDescent="0.2">
      <c r="B341" s="21"/>
    </row>
    <row r="342" spans="2:2" ht="12.75" x14ac:dyDescent="0.2">
      <c r="B342" s="21"/>
    </row>
    <row r="343" spans="2:2" ht="12.75" x14ac:dyDescent="0.2">
      <c r="B343" s="21"/>
    </row>
    <row r="344" spans="2:2" ht="12.75" x14ac:dyDescent="0.2">
      <c r="B344" s="21"/>
    </row>
    <row r="345" spans="2:2" ht="12.75" x14ac:dyDescent="0.2">
      <c r="B345" s="21"/>
    </row>
    <row r="346" spans="2:2" ht="12.75" x14ac:dyDescent="0.2">
      <c r="B346" s="21"/>
    </row>
    <row r="347" spans="2:2" ht="12.75" x14ac:dyDescent="0.2">
      <c r="B347" s="21"/>
    </row>
    <row r="348" spans="2:2" ht="12.75" x14ac:dyDescent="0.2">
      <c r="B348" s="21"/>
    </row>
    <row r="349" spans="2:2" ht="12.75" x14ac:dyDescent="0.2">
      <c r="B349" s="21"/>
    </row>
    <row r="350" spans="2:2" ht="12.75" x14ac:dyDescent="0.2">
      <c r="B350" s="21"/>
    </row>
    <row r="351" spans="2:2" ht="12.75" x14ac:dyDescent="0.2">
      <c r="B351" s="21"/>
    </row>
    <row r="352" spans="2:2" ht="12.75" x14ac:dyDescent="0.2">
      <c r="B352" s="21"/>
    </row>
    <row r="353" spans="2:2" ht="12.75" x14ac:dyDescent="0.2">
      <c r="B353" s="21"/>
    </row>
    <row r="354" spans="2:2" ht="12.75" x14ac:dyDescent="0.2">
      <c r="B354" s="21"/>
    </row>
    <row r="355" spans="2:2" ht="12.75" x14ac:dyDescent="0.2">
      <c r="B355" s="21"/>
    </row>
    <row r="356" spans="2:2" ht="12.75" x14ac:dyDescent="0.2">
      <c r="B356" s="21"/>
    </row>
    <row r="357" spans="2:2" ht="12.75" x14ac:dyDescent="0.2">
      <c r="B357" s="21"/>
    </row>
    <row r="358" spans="2:2" ht="12.75" x14ac:dyDescent="0.2">
      <c r="B358" s="21"/>
    </row>
    <row r="359" spans="2:2" ht="12.75" x14ac:dyDescent="0.2">
      <c r="B359" s="21"/>
    </row>
    <row r="360" spans="2:2" ht="12.75" x14ac:dyDescent="0.2">
      <c r="B360" s="21"/>
    </row>
    <row r="361" spans="2:2" ht="12.75" x14ac:dyDescent="0.2">
      <c r="B361" s="21"/>
    </row>
    <row r="362" spans="2:2" ht="12.75" x14ac:dyDescent="0.2">
      <c r="B362" s="21"/>
    </row>
    <row r="363" spans="2:2" ht="12.75" x14ac:dyDescent="0.2">
      <c r="B363" s="21"/>
    </row>
    <row r="364" spans="2:2" ht="12.75" x14ac:dyDescent="0.2">
      <c r="B364" s="21"/>
    </row>
    <row r="365" spans="2:2" ht="12.75" x14ac:dyDescent="0.2">
      <c r="B365" s="21"/>
    </row>
    <row r="366" spans="2:2" ht="12.75" x14ac:dyDescent="0.2">
      <c r="B366" s="21"/>
    </row>
    <row r="367" spans="2:2" ht="12.75" x14ac:dyDescent="0.2">
      <c r="B367" s="21"/>
    </row>
    <row r="368" spans="2:2" ht="12.75" x14ac:dyDescent="0.2">
      <c r="B368" s="21"/>
    </row>
    <row r="369" spans="2:2" ht="12.75" x14ac:dyDescent="0.2">
      <c r="B369" s="21"/>
    </row>
    <row r="370" spans="2:2" ht="12.75" x14ac:dyDescent="0.2">
      <c r="B370" s="21"/>
    </row>
    <row r="371" spans="2:2" ht="12.75" x14ac:dyDescent="0.2">
      <c r="B371" s="21"/>
    </row>
    <row r="372" spans="2:2" ht="12.75" x14ac:dyDescent="0.2">
      <c r="B372" s="21"/>
    </row>
    <row r="373" spans="2:2" ht="12.75" x14ac:dyDescent="0.2">
      <c r="B373" s="21"/>
    </row>
    <row r="374" spans="2:2" ht="12.75" x14ac:dyDescent="0.2">
      <c r="B374" s="21"/>
    </row>
    <row r="375" spans="2:2" ht="12.75" x14ac:dyDescent="0.2">
      <c r="B375" s="21"/>
    </row>
    <row r="376" spans="2:2" ht="12.75" x14ac:dyDescent="0.2">
      <c r="B376" s="21"/>
    </row>
    <row r="377" spans="2:2" ht="12.75" x14ac:dyDescent="0.2">
      <c r="B377" s="21"/>
    </row>
    <row r="378" spans="2:2" ht="12.75" x14ac:dyDescent="0.2">
      <c r="B378" s="21"/>
    </row>
    <row r="379" spans="2:2" ht="12.75" x14ac:dyDescent="0.2">
      <c r="B379" s="21"/>
    </row>
    <row r="380" spans="2:2" ht="12.75" x14ac:dyDescent="0.2">
      <c r="B380" s="21"/>
    </row>
    <row r="381" spans="2:2" ht="12.75" x14ac:dyDescent="0.2">
      <c r="B381" s="21"/>
    </row>
    <row r="382" spans="2:2" ht="12.75" x14ac:dyDescent="0.2">
      <c r="B382" s="21"/>
    </row>
    <row r="383" spans="2:2" ht="12.75" x14ac:dyDescent="0.2">
      <c r="B383" s="21"/>
    </row>
    <row r="384" spans="2:2" ht="12.75" x14ac:dyDescent="0.2">
      <c r="B384" s="21"/>
    </row>
    <row r="385" spans="2:2" ht="12.75" x14ac:dyDescent="0.2">
      <c r="B385" s="21"/>
    </row>
    <row r="386" spans="2:2" ht="12.75" x14ac:dyDescent="0.2">
      <c r="B386" s="21"/>
    </row>
    <row r="387" spans="2:2" ht="12.75" x14ac:dyDescent="0.2">
      <c r="B387" s="21"/>
    </row>
    <row r="388" spans="2:2" ht="12.75" x14ac:dyDescent="0.2">
      <c r="B388" s="21"/>
    </row>
    <row r="389" spans="2:2" ht="12.75" x14ac:dyDescent="0.2">
      <c r="B389" s="21"/>
    </row>
    <row r="390" spans="2:2" ht="12.75" x14ac:dyDescent="0.2">
      <c r="B390" s="21"/>
    </row>
    <row r="391" spans="2:2" ht="12.75" x14ac:dyDescent="0.2">
      <c r="B391" s="21"/>
    </row>
    <row r="392" spans="2:2" ht="12.75" x14ac:dyDescent="0.2">
      <c r="B392" s="21"/>
    </row>
    <row r="393" spans="2:2" ht="12.75" x14ac:dyDescent="0.2">
      <c r="B393" s="21"/>
    </row>
    <row r="394" spans="2:2" ht="12.75" x14ac:dyDescent="0.2">
      <c r="B394" s="21"/>
    </row>
    <row r="395" spans="2:2" ht="12.75" x14ac:dyDescent="0.2">
      <c r="B395" s="21"/>
    </row>
    <row r="396" spans="2:2" ht="12.75" x14ac:dyDescent="0.2">
      <c r="B396" s="21"/>
    </row>
    <row r="397" spans="2:2" ht="12.75" x14ac:dyDescent="0.2">
      <c r="B397" s="21"/>
    </row>
    <row r="398" spans="2:2" ht="12.75" x14ac:dyDescent="0.2">
      <c r="B398" s="21"/>
    </row>
    <row r="399" spans="2:2" ht="12.75" x14ac:dyDescent="0.2">
      <c r="B399" s="21"/>
    </row>
    <row r="400" spans="2:2" ht="12.75" x14ac:dyDescent="0.2">
      <c r="B400" s="21"/>
    </row>
    <row r="401" spans="2:2" ht="12.75" x14ac:dyDescent="0.2">
      <c r="B401" s="21"/>
    </row>
    <row r="402" spans="2:2" ht="12.75" x14ac:dyDescent="0.2">
      <c r="B402" s="21"/>
    </row>
    <row r="403" spans="2:2" ht="12.75" x14ac:dyDescent="0.2">
      <c r="B403" s="21"/>
    </row>
    <row r="404" spans="2:2" ht="12.75" x14ac:dyDescent="0.2">
      <c r="B404" s="21"/>
    </row>
    <row r="405" spans="2:2" ht="12.75" x14ac:dyDescent="0.2">
      <c r="B405" s="21"/>
    </row>
    <row r="406" spans="2:2" ht="12.75" x14ac:dyDescent="0.2">
      <c r="B406" s="21"/>
    </row>
    <row r="407" spans="2:2" ht="12.75" x14ac:dyDescent="0.2">
      <c r="B407" s="21"/>
    </row>
    <row r="408" spans="2:2" ht="12.75" x14ac:dyDescent="0.2">
      <c r="B408" s="21"/>
    </row>
    <row r="409" spans="2:2" ht="12.75" x14ac:dyDescent="0.2">
      <c r="B409" s="21"/>
    </row>
    <row r="410" spans="2:2" ht="12.75" x14ac:dyDescent="0.2">
      <c r="B410" s="21"/>
    </row>
    <row r="411" spans="2:2" ht="12.75" x14ac:dyDescent="0.2">
      <c r="B411" s="21"/>
    </row>
    <row r="412" spans="2:2" ht="12.75" x14ac:dyDescent="0.2">
      <c r="B412" s="21"/>
    </row>
    <row r="413" spans="2:2" ht="12.75" x14ac:dyDescent="0.2">
      <c r="B413" s="21"/>
    </row>
    <row r="414" spans="2:2" ht="12.75" x14ac:dyDescent="0.2">
      <c r="B414" s="21"/>
    </row>
    <row r="415" spans="2:2" ht="12.75" x14ac:dyDescent="0.2">
      <c r="B415" s="21"/>
    </row>
    <row r="416" spans="2:2" ht="12.75" x14ac:dyDescent="0.2">
      <c r="B416" s="21"/>
    </row>
    <row r="417" spans="2:2" ht="12.75" x14ac:dyDescent="0.2">
      <c r="B417" s="21"/>
    </row>
    <row r="418" spans="2:2" ht="12.75" x14ac:dyDescent="0.2">
      <c r="B418" s="21"/>
    </row>
    <row r="419" spans="2:2" ht="12.75" x14ac:dyDescent="0.2">
      <c r="B419" s="21"/>
    </row>
    <row r="420" spans="2:2" ht="12.75" x14ac:dyDescent="0.2">
      <c r="B420" s="21"/>
    </row>
    <row r="421" spans="2:2" ht="12.75" x14ac:dyDescent="0.2">
      <c r="B421" s="21"/>
    </row>
    <row r="422" spans="2:2" ht="12.75" x14ac:dyDescent="0.2">
      <c r="B422" s="21"/>
    </row>
    <row r="423" spans="2:2" ht="12.75" x14ac:dyDescent="0.2">
      <c r="B423" s="21"/>
    </row>
    <row r="424" spans="2:2" ht="12.75" x14ac:dyDescent="0.2">
      <c r="B424" s="21"/>
    </row>
    <row r="425" spans="2:2" ht="12.75" x14ac:dyDescent="0.2">
      <c r="B425" s="21"/>
    </row>
    <row r="426" spans="2:2" ht="12.75" x14ac:dyDescent="0.2">
      <c r="B426" s="21"/>
    </row>
    <row r="427" spans="2:2" ht="12.75" x14ac:dyDescent="0.2">
      <c r="B427" s="21"/>
    </row>
    <row r="428" spans="2:2" ht="12.75" x14ac:dyDescent="0.2">
      <c r="B428" s="21"/>
    </row>
    <row r="429" spans="2:2" ht="12.75" x14ac:dyDescent="0.2">
      <c r="B429" s="21"/>
    </row>
    <row r="430" spans="2:2" ht="12.75" x14ac:dyDescent="0.2">
      <c r="B430" s="21"/>
    </row>
    <row r="431" spans="2:2" ht="12.75" x14ac:dyDescent="0.2">
      <c r="B431" s="21"/>
    </row>
    <row r="432" spans="2:2" ht="12.75" x14ac:dyDescent="0.2">
      <c r="B432" s="21"/>
    </row>
    <row r="433" spans="2:2" ht="12.75" x14ac:dyDescent="0.2">
      <c r="B433" s="21"/>
    </row>
    <row r="434" spans="2:2" ht="12.75" x14ac:dyDescent="0.2">
      <c r="B434" s="21"/>
    </row>
    <row r="435" spans="2:2" ht="12.75" x14ac:dyDescent="0.2">
      <c r="B435" s="21"/>
    </row>
    <row r="436" spans="2:2" ht="12.75" x14ac:dyDescent="0.2">
      <c r="B436" s="21"/>
    </row>
    <row r="437" spans="2:2" ht="12.75" x14ac:dyDescent="0.2">
      <c r="B437" s="21"/>
    </row>
    <row r="438" spans="2:2" ht="12.75" x14ac:dyDescent="0.2">
      <c r="B438" s="21"/>
    </row>
    <row r="439" spans="2:2" ht="12.75" x14ac:dyDescent="0.2">
      <c r="B439" s="21"/>
    </row>
    <row r="440" spans="2:2" ht="12.75" x14ac:dyDescent="0.2">
      <c r="B440" s="21"/>
    </row>
    <row r="441" spans="2:2" ht="12.75" x14ac:dyDescent="0.2">
      <c r="B441" s="21"/>
    </row>
    <row r="442" spans="2:2" ht="12.75" x14ac:dyDescent="0.2">
      <c r="B442" s="21"/>
    </row>
    <row r="443" spans="2:2" ht="12.75" x14ac:dyDescent="0.2">
      <c r="B443" s="21"/>
    </row>
    <row r="444" spans="2:2" ht="12.75" x14ac:dyDescent="0.2">
      <c r="B444" s="21"/>
    </row>
    <row r="445" spans="2:2" ht="12.75" x14ac:dyDescent="0.2">
      <c r="B445" s="21"/>
    </row>
    <row r="446" spans="2:2" ht="12.75" x14ac:dyDescent="0.2">
      <c r="B446" s="21"/>
    </row>
    <row r="447" spans="2:2" ht="12.75" x14ac:dyDescent="0.2">
      <c r="B447" s="21"/>
    </row>
    <row r="448" spans="2:2" ht="12.75" x14ac:dyDescent="0.2">
      <c r="B448" s="21"/>
    </row>
    <row r="449" spans="2:2" ht="12.75" x14ac:dyDescent="0.2">
      <c r="B449" s="21"/>
    </row>
    <row r="450" spans="2:2" ht="12.75" x14ac:dyDescent="0.2">
      <c r="B450" s="21"/>
    </row>
    <row r="451" spans="2:2" ht="12.75" x14ac:dyDescent="0.2">
      <c r="B451" s="21"/>
    </row>
    <row r="452" spans="2:2" ht="12.75" x14ac:dyDescent="0.2">
      <c r="B452" s="21"/>
    </row>
    <row r="453" spans="2:2" ht="12.75" x14ac:dyDescent="0.2">
      <c r="B453" s="21"/>
    </row>
    <row r="454" spans="2:2" ht="12.75" x14ac:dyDescent="0.2">
      <c r="B454" s="21"/>
    </row>
    <row r="455" spans="2:2" ht="12.75" x14ac:dyDescent="0.2">
      <c r="B455" s="21"/>
    </row>
    <row r="456" spans="2:2" ht="12.75" x14ac:dyDescent="0.2">
      <c r="B456" s="21"/>
    </row>
    <row r="457" spans="2:2" ht="12.75" x14ac:dyDescent="0.2">
      <c r="B457" s="21"/>
    </row>
    <row r="458" spans="2:2" ht="12.75" x14ac:dyDescent="0.2">
      <c r="B458" s="21"/>
    </row>
    <row r="459" spans="2:2" ht="12.75" x14ac:dyDescent="0.2">
      <c r="B459" s="21"/>
    </row>
    <row r="460" spans="2:2" ht="12.75" x14ac:dyDescent="0.2">
      <c r="B460" s="21"/>
    </row>
    <row r="461" spans="2:2" ht="12.75" x14ac:dyDescent="0.2">
      <c r="B461" s="21"/>
    </row>
    <row r="462" spans="2:2" ht="12.75" x14ac:dyDescent="0.2">
      <c r="B462" s="21"/>
    </row>
    <row r="463" spans="2:2" ht="12.75" x14ac:dyDescent="0.2">
      <c r="B463" s="21"/>
    </row>
    <row r="464" spans="2:2" ht="12.75" x14ac:dyDescent="0.2">
      <c r="B464" s="21"/>
    </row>
    <row r="465" spans="2:2" ht="12.75" x14ac:dyDescent="0.2">
      <c r="B465" s="21"/>
    </row>
    <row r="466" spans="2:2" ht="12.75" x14ac:dyDescent="0.2">
      <c r="B466" s="21"/>
    </row>
    <row r="467" spans="2:2" ht="12.75" x14ac:dyDescent="0.2">
      <c r="B467" s="21"/>
    </row>
    <row r="468" spans="2:2" ht="12.75" x14ac:dyDescent="0.2">
      <c r="B468" s="21"/>
    </row>
    <row r="469" spans="2:2" ht="12.75" x14ac:dyDescent="0.2">
      <c r="B469" s="21"/>
    </row>
    <row r="470" spans="2:2" ht="12.75" x14ac:dyDescent="0.2">
      <c r="B470" s="21"/>
    </row>
    <row r="471" spans="2:2" ht="12.75" x14ac:dyDescent="0.2">
      <c r="B471" s="21"/>
    </row>
    <row r="472" spans="2:2" ht="12.75" x14ac:dyDescent="0.2">
      <c r="B472" s="21"/>
    </row>
    <row r="473" spans="2:2" ht="12.75" x14ac:dyDescent="0.2">
      <c r="B473" s="21"/>
    </row>
    <row r="474" spans="2:2" ht="12.75" x14ac:dyDescent="0.2">
      <c r="B474" s="21"/>
    </row>
    <row r="475" spans="2:2" ht="12.75" x14ac:dyDescent="0.2">
      <c r="B475" s="21"/>
    </row>
    <row r="476" spans="2:2" ht="12.75" x14ac:dyDescent="0.2">
      <c r="B476" s="21"/>
    </row>
    <row r="477" spans="2:2" ht="12.75" x14ac:dyDescent="0.2">
      <c r="B477" s="21"/>
    </row>
    <row r="478" spans="2:2" ht="12.75" x14ac:dyDescent="0.2">
      <c r="B478" s="21"/>
    </row>
    <row r="479" spans="2:2" ht="12.75" x14ac:dyDescent="0.2">
      <c r="B479" s="21"/>
    </row>
    <row r="480" spans="2:2" ht="12.75" x14ac:dyDescent="0.2">
      <c r="B480" s="21"/>
    </row>
    <row r="481" spans="2:2" ht="12.75" x14ac:dyDescent="0.2">
      <c r="B481" s="21"/>
    </row>
    <row r="482" spans="2:2" ht="12.75" x14ac:dyDescent="0.2">
      <c r="B482" s="21"/>
    </row>
    <row r="483" spans="2:2" ht="12.75" x14ac:dyDescent="0.2">
      <c r="B483" s="21"/>
    </row>
    <row r="484" spans="2:2" ht="12.75" x14ac:dyDescent="0.2">
      <c r="B484" s="21"/>
    </row>
    <row r="485" spans="2:2" ht="12.75" x14ac:dyDescent="0.2">
      <c r="B485" s="21"/>
    </row>
    <row r="486" spans="2:2" ht="12.75" x14ac:dyDescent="0.2">
      <c r="B486" s="21"/>
    </row>
    <row r="487" spans="2:2" ht="12.75" x14ac:dyDescent="0.2">
      <c r="B487" s="21"/>
    </row>
    <row r="488" spans="2:2" ht="12.75" x14ac:dyDescent="0.2">
      <c r="B488" s="21"/>
    </row>
    <row r="489" spans="2:2" ht="12.75" x14ac:dyDescent="0.2">
      <c r="B489" s="21"/>
    </row>
    <row r="490" spans="2:2" ht="12.75" x14ac:dyDescent="0.2">
      <c r="B490" s="21"/>
    </row>
    <row r="491" spans="2:2" ht="12.75" x14ac:dyDescent="0.2">
      <c r="B491" s="21"/>
    </row>
    <row r="492" spans="2:2" ht="12.75" x14ac:dyDescent="0.2">
      <c r="B492" s="21"/>
    </row>
    <row r="493" spans="2:2" ht="12.75" x14ac:dyDescent="0.2">
      <c r="B493" s="21"/>
    </row>
    <row r="494" spans="2:2" ht="12.75" x14ac:dyDescent="0.2">
      <c r="B494" s="21"/>
    </row>
    <row r="495" spans="2:2" ht="12.75" x14ac:dyDescent="0.2">
      <c r="B495" s="21"/>
    </row>
    <row r="496" spans="2:2" ht="12.75" x14ac:dyDescent="0.2">
      <c r="B496" s="21"/>
    </row>
    <row r="497" spans="2:2" ht="12.75" x14ac:dyDescent="0.2">
      <c r="B497" s="21"/>
    </row>
    <row r="498" spans="2:2" ht="12.75" x14ac:dyDescent="0.2">
      <c r="B498" s="21"/>
    </row>
    <row r="499" spans="2:2" ht="12.75" x14ac:dyDescent="0.2">
      <c r="B499" s="21"/>
    </row>
    <row r="500" spans="2:2" ht="12.75" x14ac:dyDescent="0.2">
      <c r="B500" s="21"/>
    </row>
    <row r="501" spans="2:2" ht="12.75" x14ac:dyDescent="0.2">
      <c r="B501" s="21"/>
    </row>
    <row r="502" spans="2:2" ht="12.75" x14ac:dyDescent="0.2">
      <c r="B502" s="21"/>
    </row>
    <row r="503" spans="2:2" ht="12.75" x14ac:dyDescent="0.2">
      <c r="B503" s="21"/>
    </row>
    <row r="504" spans="2:2" ht="12.75" x14ac:dyDescent="0.2">
      <c r="B504" s="21"/>
    </row>
    <row r="505" spans="2:2" ht="12.75" x14ac:dyDescent="0.2">
      <c r="B505" s="21"/>
    </row>
    <row r="506" spans="2:2" ht="12.75" x14ac:dyDescent="0.2">
      <c r="B506" s="21"/>
    </row>
    <row r="507" spans="2:2" ht="12.75" x14ac:dyDescent="0.2">
      <c r="B507" s="21"/>
    </row>
    <row r="508" spans="2:2" ht="12.75" x14ac:dyDescent="0.2">
      <c r="B508" s="21"/>
    </row>
    <row r="509" spans="2:2" ht="12.75" x14ac:dyDescent="0.2">
      <c r="B509" s="21"/>
    </row>
    <row r="510" spans="2:2" ht="12.75" x14ac:dyDescent="0.2">
      <c r="B510" s="21"/>
    </row>
    <row r="511" spans="2:2" ht="12.75" x14ac:dyDescent="0.2">
      <c r="B511" s="21"/>
    </row>
    <row r="512" spans="2:2" ht="12.75" x14ac:dyDescent="0.2">
      <c r="B512" s="21"/>
    </row>
    <row r="513" spans="2:2" ht="12.75" x14ac:dyDescent="0.2">
      <c r="B513" s="21"/>
    </row>
    <row r="514" spans="2:2" ht="12.75" x14ac:dyDescent="0.2">
      <c r="B514" s="21"/>
    </row>
    <row r="515" spans="2:2" ht="12.75" x14ac:dyDescent="0.2">
      <c r="B515" s="21"/>
    </row>
    <row r="516" spans="2:2" ht="12.75" x14ac:dyDescent="0.2">
      <c r="B516" s="21"/>
    </row>
    <row r="517" spans="2:2" ht="12.75" x14ac:dyDescent="0.2">
      <c r="B517" s="21"/>
    </row>
    <row r="518" spans="2:2" ht="12.75" x14ac:dyDescent="0.2">
      <c r="B518" s="21"/>
    </row>
    <row r="519" spans="2:2" ht="12.75" x14ac:dyDescent="0.2">
      <c r="B519" s="21"/>
    </row>
    <row r="520" spans="2:2" ht="12.75" x14ac:dyDescent="0.2">
      <c r="B520" s="21"/>
    </row>
    <row r="521" spans="2:2" ht="12.75" x14ac:dyDescent="0.2">
      <c r="B521" s="21"/>
    </row>
    <row r="522" spans="2:2" ht="12.75" x14ac:dyDescent="0.2">
      <c r="B522" s="21"/>
    </row>
    <row r="523" spans="2:2" ht="12.75" x14ac:dyDescent="0.2">
      <c r="B523" s="21"/>
    </row>
    <row r="524" spans="2:2" ht="12.75" x14ac:dyDescent="0.2">
      <c r="B524" s="21"/>
    </row>
    <row r="525" spans="2:2" ht="12.75" x14ac:dyDescent="0.2">
      <c r="B525" s="21"/>
    </row>
    <row r="526" spans="2:2" ht="12.75" x14ac:dyDescent="0.2">
      <c r="B526" s="21"/>
    </row>
    <row r="527" spans="2:2" ht="12.75" x14ac:dyDescent="0.2">
      <c r="B527" s="21"/>
    </row>
    <row r="528" spans="2:2" ht="12.75" x14ac:dyDescent="0.2">
      <c r="B528" s="21"/>
    </row>
    <row r="529" spans="2:2" ht="12.75" x14ac:dyDescent="0.2">
      <c r="B529" s="21"/>
    </row>
    <row r="530" spans="2:2" ht="12.75" x14ac:dyDescent="0.2">
      <c r="B530" s="21"/>
    </row>
    <row r="531" spans="2:2" ht="12.75" x14ac:dyDescent="0.2">
      <c r="B531" s="21"/>
    </row>
    <row r="532" spans="2:2" ht="12.75" x14ac:dyDescent="0.2">
      <c r="B532" s="21"/>
    </row>
    <row r="533" spans="2:2" ht="12.75" x14ac:dyDescent="0.2">
      <c r="B533" s="21"/>
    </row>
    <row r="534" spans="2:2" ht="12.75" x14ac:dyDescent="0.2">
      <c r="B534" s="21"/>
    </row>
    <row r="535" spans="2:2" ht="12.75" x14ac:dyDescent="0.2">
      <c r="B535" s="21"/>
    </row>
    <row r="536" spans="2:2" ht="12.75" x14ac:dyDescent="0.2">
      <c r="B536" s="21"/>
    </row>
    <row r="537" spans="2:2" ht="12.75" x14ac:dyDescent="0.2">
      <c r="B537" s="21"/>
    </row>
    <row r="538" spans="2:2" ht="12.75" x14ac:dyDescent="0.2">
      <c r="B538" s="21"/>
    </row>
    <row r="539" spans="2:2" ht="12.75" x14ac:dyDescent="0.2">
      <c r="B539" s="21"/>
    </row>
    <row r="540" spans="2:2" ht="12.75" x14ac:dyDescent="0.2">
      <c r="B540" s="21"/>
    </row>
    <row r="541" spans="2:2" ht="12.75" x14ac:dyDescent="0.2">
      <c r="B541" s="21"/>
    </row>
    <row r="542" spans="2:2" ht="12.75" x14ac:dyDescent="0.2">
      <c r="B542" s="21"/>
    </row>
    <row r="543" spans="2:2" ht="12.75" x14ac:dyDescent="0.2">
      <c r="B543" s="21"/>
    </row>
    <row r="544" spans="2:2" ht="12.75" x14ac:dyDescent="0.2">
      <c r="B544" s="21"/>
    </row>
    <row r="545" spans="2:2" ht="12.75" x14ac:dyDescent="0.2">
      <c r="B545" s="21"/>
    </row>
    <row r="546" spans="2:2" ht="12.75" x14ac:dyDescent="0.2">
      <c r="B546" s="21"/>
    </row>
    <row r="547" spans="2:2" ht="12.75" x14ac:dyDescent="0.2">
      <c r="B547" s="21"/>
    </row>
    <row r="548" spans="2:2" ht="12.75" x14ac:dyDescent="0.2">
      <c r="B548" s="21"/>
    </row>
    <row r="549" spans="2:2" ht="12.75" x14ac:dyDescent="0.2">
      <c r="B549" s="21"/>
    </row>
    <row r="550" spans="2:2" ht="12.75" x14ac:dyDescent="0.2">
      <c r="B550" s="21"/>
    </row>
    <row r="551" spans="2:2" ht="12.75" x14ac:dyDescent="0.2">
      <c r="B551" s="21"/>
    </row>
    <row r="552" spans="2:2" ht="12.75" x14ac:dyDescent="0.2">
      <c r="B552" s="21"/>
    </row>
    <row r="553" spans="2:2" ht="12.75" x14ac:dyDescent="0.2">
      <c r="B553" s="21"/>
    </row>
    <row r="554" spans="2:2" ht="12.75" x14ac:dyDescent="0.2">
      <c r="B554" s="21"/>
    </row>
    <row r="555" spans="2:2" ht="12.75" x14ac:dyDescent="0.2">
      <c r="B555" s="21"/>
    </row>
    <row r="556" spans="2:2" ht="12.75" x14ac:dyDescent="0.2">
      <c r="B556" s="21"/>
    </row>
    <row r="557" spans="2:2" ht="12.75" x14ac:dyDescent="0.2">
      <c r="B557" s="21"/>
    </row>
    <row r="558" spans="2:2" ht="12.75" x14ac:dyDescent="0.2">
      <c r="B558" s="21"/>
    </row>
    <row r="559" spans="2:2" ht="12.75" x14ac:dyDescent="0.2">
      <c r="B559" s="21"/>
    </row>
    <row r="560" spans="2:2" ht="12.75" x14ac:dyDescent="0.2">
      <c r="B560" s="21"/>
    </row>
    <row r="561" spans="2:2" ht="12.75" x14ac:dyDescent="0.2">
      <c r="B561" s="21"/>
    </row>
    <row r="562" spans="2:2" ht="12.75" x14ac:dyDescent="0.2">
      <c r="B562" s="21"/>
    </row>
    <row r="563" spans="2:2" ht="12.75" x14ac:dyDescent="0.2">
      <c r="B563" s="21"/>
    </row>
    <row r="564" spans="2:2" ht="12.75" x14ac:dyDescent="0.2">
      <c r="B564" s="21"/>
    </row>
    <row r="565" spans="2:2" ht="12.75" x14ac:dyDescent="0.2">
      <c r="B565" s="21"/>
    </row>
    <row r="566" spans="2:2" ht="12.75" x14ac:dyDescent="0.2">
      <c r="B566" s="21"/>
    </row>
    <row r="567" spans="2:2" ht="12.75" x14ac:dyDescent="0.2">
      <c r="B567" s="21"/>
    </row>
    <row r="568" spans="2:2" ht="12.75" x14ac:dyDescent="0.2">
      <c r="B568" s="21"/>
    </row>
    <row r="569" spans="2:2" ht="12.75" x14ac:dyDescent="0.2">
      <c r="B569" s="21"/>
    </row>
    <row r="570" spans="2:2" ht="12.75" x14ac:dyDescent="0.2">
      <c r="B570" s="21"/>
    </row>
    <row r="571" spans="2:2" ht="12.75" x14ac:dyDescent="0.2">
      <c r="B571" s="21"/>
    </row>
    <row r="572" spans="2:2" ht="12.75" x14ac:dyDescent="0.2">
      <c r="B572" s="21"/>
    </row>
    <row r="573" spans="2:2" ht="12.75" x14ac:dyDescent="0.2">
      <c r="B573" s="21"/>
    </row>
    <row r="574" spans="2:2" ht="12.75" x14ac:dyDescent="0.2">
      <c r="B574" s="21"/>
    </row>
    <row r="575" spans="2:2" ht="12.75" x14ac:dyDescent="0.2">
      <c r="B575" s="21"/>
    </row>
    <row r="576" spans="2:2" ht="12.75" x14ac:dyDescent="0.2">
      <c r="B576" s="21"/>
    </row>
    <row r="577" spans="2:2" ht="12.75" x14ac:dyDescent="0.2">
      <c r="B577" s="21"/>
    </row>
    <row r="578" spans="2:2" ht="12.75" x14ac:dyDescent="0.2">
      <c r="B578" s="21"/>
    </row>
    <row r="579" spans="2:2" ht="12.75" x14ac:dyDescent="0.2">
      <c r="B579" s="21"/>
    </row>
    <row r="580" spans="2:2" ht="12.75" x14ac:dyDescent="0.2">
      <c r="B580" s="21"/>
    </row>
    <row r="581" spans="2:2" ht="12.75" x14ac:dyDescent="0.2">
      <c r="B581" s="21"/>
    </row>
    <row r="582" spans="2:2" ht="12.75" x14ac:dyDescent="0.2">
      <c r="B582" s="21"/>
    </row>
    <row r="583" spans="2:2" ht="12.75" x14ac:dyDescent="0.2">
      <c r="B583" s="21"/>
    </row>
    <row r="584" spans="2:2" ht="12.75" x14ac:dyDescent="0.2">
      <c r="B584" s="21"/>
    </row>
    <row r="585" spans="2:2" ht="12.75" x14ac:dyDescent="0.2">
      <c r="B585" s="21"/>
    </row>
    <row r="586" spans="2:2" ht="12.75" x14ac:dyDescent="0.2">
      <c r="B586" s="21"/>
    </row>
    <row r="587" spans="2:2" ht="12.75" x14ac:dyDescent="0.2">
      <c r="B587" s="21"/>
    </row>
    <row r="588" spans="2:2" ht="12.75" x14ac:dyDescent="0.2">
      <c r="B588" s="21"/>
    </row>
    <row r="589" spans="2:2" ht="12.75" x14ac:dyDescent="0.2">
      <c r="B589" s="21"/>
    </row>
    <row r="590" spans="2:2" ht="12.75" x14ac:dyDescent="0.2">
      <c r="B590" s="21"/>
    </row>
    <row r="591" spans="2:2" ht="12.75" x14ac:dyDescent="0.2">
      <c r="B591" s="21"/>
    </row>
    <row r="592" spans="2:2" ht="12.75" x14ac:dyDescent="0.2">
      <c r="B592" s="21"/>
    </row>
    <row r="593" spans="2:2" ht="12.75" x14ac:dyDescent="0.2">
      <c r="B593" s="21"/>
    </row>
    <row r="594" spans="2:2" ht="12.75" x14ac:dyDescent="0.2">
      <c r="B594" s="21"/>
    </row>
    <row r="595" spans="2:2" ht="12.75" x14ac:dyDescent="0.2">
      <c r="B595" s="21"/>
    </row>
    <row r="596" spans="2:2" ht="12.75" x14ac:dyDescent="0.2">
      <c r="B596" s="21"/>
    </row>
    <row r="597" spans="2:2" ht="12.75" x14ac:dyDescent="0.2">
      <c r="B597" s="21"/>
    </row>
    <row r="598" spans="2:2" ht="12.75" x14ac:dyDescent="0.2">
      <c r="B598" s="21"/>
    </row>
    <row r="599" spans="2:2" ht="12.75" x14ac:dyDescent="0.2">
      <c r="B599" s="21"/>
    </row>
    <row r="600" spans="2:2" ht="12.75" x14ac:dyDescent="0.2">
      <c r="B600" s="21"/>
    </row>
    <row r="601" spans="2:2" ht="12.75" x14ac:dyDescent="0.2">
      <c r="B601" s="21"/>
    </row>
    <row r="602" spans="2:2" ht="12.75" x14ac:dyDescent="0.2">
      <c r="B602" s="21"/>
    </row>
    <row r="603" spans="2:2" ht="12.75" x14ac:dyDescent="0.2">
      <c r="B603" s="21"/>
    </row>
    <row r="604" spans="2:2" ht="12.75" x14ac:dyDescent="0.2">
      <c r="B604" s="21"/>
    </row>
    <row r="605" spans="2:2" ht="12.75" x14ac:dyDescent="0.2">
      <c r="B605" s="21"/>
    </row>
    <row r="606" spans="2:2" ht="12.75" x14ac:dyDescent="0.2">
      <c r="B606" s="21"/>
    </row>
    <row r="607" spans="2:2" ht="12.75" x14ac:dyDescent="0.2">
      <c r="B607" s="21"/>
    </row>
    <row r="608" spans="2:2" ht="12.75" x14ac:dyDescent="0.2">
      <c r="B608" s="21"/>
    </row>
    <row r="609" spans="2:2" ht="12.75" x14ac:dyDescent="0.2">
      <c r="B609" s="21"/>
    </row>
    <row r="610" spans="2:2" ht="12.75" x14ac:dyDescent="0.2">
      <c r="B610" s="21"/>
    </row>
    <row r="611" spans="2:2" ht="12.75" x14ac:dyDescent="0.2">
      <c r="B611" s="21"/>
    </row>
    <row r="612" spans="2:2" ht="12.75" x14ac:dyDescent="0.2">
      <c r="B612" s="21"/>
    </row>
    <row r="613" spans="2:2" ht="12.75" x14ac:dyDescent="0.2">
      <c r="B613" s="21"/>
    </row>
    <row r="614" spans="2:2" ht="12.75" x14ac:dyDescent="0.2">
      <c r="B614" s="21"/>
    </row>
    <row r="615" spans="2:2" ht="12.75" x14ac:dyDescent="0.2">
      <c r="B615" s="21"/>
    </row>
    <row r="616" spans="2:2" ht="12.75" x14ac:dyDescent="0.2">
      <c r="B616" s="21"/>
    </row>
    <row r="617" spans="2:2" ht="12.75" x14ac:dyDescent="0.2">
      <c r="B617" s="21"/>
    </row>
    <row r="618" spans="2:2" ht="12.75" x14ac:dyDescent="0.2">
      <c r="B618" s="21"/>
    </row>
    <row r="619" spans="2:2" ht="12.75" x14ac:dyDescent="0.2">
      <c r="B619" s="21"/>
    </row>
    <row r="620" spans="2:2" ht="12.75" x14ac:dyDescent="0.2">
      <c r="B620" s="21"/>
    </row>
    <row r="621" spans="2:2" ht="12.75" x14ac:dyDescent="0.2">
      <c r="B621" s="21"/>
    </row>
    <row r="622" spans="2:2" ht="12.75" x14ac:dyDescent="0.2">
      <c r="B622" s="21"/>
    </row>
    <row r="623" spans="2:2" ht="12.75" x14ac:dyDescent="0.2">
      <c r="B623" s="21"/>
    </row>
    <row r="624" spans="2:2" ht="12.75" x14ac:dyDescent="0.2">
      <c r="B624" s="21"/>
    </row>
    <row r="625" spans="2:2" ht="12.75" x14ac:dyDescent="0.2">
      <c r="B625" s="21"/>
    </row>
    <row r="626" spans="2:2" ht="12.75" x14ac:dyDescent="0.2">
      <c r="B626" s="21"/>
    </row>
    <row r="627" spans="2:2" ht="12.75" x14ac:dyDescent="0.2">
      <c r="B627" s="21"/>
    </row>
    <row r="628" spans="2:2" ht="12.75" x14ac:dyDescent="0.2">
      <c r="B628" s="21"/>
    </row>
    <row r="629" spans="2:2" ht="12.75" x14ac:dyDescent="0.2">
      <c r="B629" s="21"/>
    </row>
    <row r="630" spans="2:2" ht="12.75" x14ac:dyDescent="0.2">
      <c r="B630" s="21"/>
    </row>
    <row r="631" spans="2:2" ht="12.75" x14ac:dyDescent="0.2">
      <c r="B631" s="21"/>
    </row>
    <row r="632" spans="2:2" ht="12.75" x14ac:dyDescent="0.2">
      <c r="B632" s="21"/>
    </row>
    <row r="633" spans="2:2" ht="12.75" x14ac:dyDescent="0.2">
      <c r="B633" s="21"/>
    </row>
    <row r="634" spans="2:2" ht="12.75" x14ac:dyDescent="0.2">
      <c r="B634" s="21"/>
    </row>
    <row r="635" spans="2:2" ht="12.75" x14ac:dyDescent="0.2">
      <c r="B635" s="21"/>
    </row>
    <row r="636" spans="2:2" ht="12.75" x14ac:dyDescent="0.2">
      <c r="B636" s="21"/>
    </row>
    <row r="637" spans="2:2" ht="12.75" x14ac:dyDescent="0.2">
      <c r="B637" s="21"/>
    </row>
    <row r="638" spans="2:2" ht="12.75" x14ac:dyDescent="0.2">
      <c r="B638" s="21"/>
    </row>
    <row r="639" spans="2:2" ht="12.75" x14ac:dyDescent="0.2">
      <c r="B639" s="21"/>
    </row>
    <row r="640" spans="2:2" ht="12.75" x14ac:dyDescent="0.2">
      <c r="B640" s="21"/>
    </row>
    <row r="641" spans="2:2" ht="12.75" x14ac:dyDescent="0.2">
      <c r="B641" s="21"/>
    </row>
    <row r="642" spans="2:2" ht="12.75" x14ac:dyDescent="0.2">
      <c r="B642" s="21"/>
    </row>
    <row r="643" spans="2:2" ht="12.75" x14ac:dyDescent="0.2">
      <c r="B643" s="21"/>
    </row>
    <row r="644" spans="2:2" ht="12.75" x14ac:dyDescent="0.2">
      <c r="B644" s="21"/>
    </row>
    <row r="645" spans="2:2" ht="12.75" x14ac:dyDescent="0.2">
      <c r="B645" s="21"/>
    </row>
    <row r="646" spans="2:2" ht="12.75" x14ac:dyDescent="0.2">
      <c r="B646" s="21"/>
    </row>
    <row r="647" spans="2:2" ht="12.75" x14ac:dyDescent="0.2">
      <c r="B647" s="21"/>
    </row>
    <row r="648" spans="2:2" ht="12.75" x14ac:dyDescent="0.2">
      <c r="B648" s="21"/>
    </row>
    <row r="649" spans="2:2" ht="12.75" x14ac:dyDescent="0.2">
      <c r="B649" s="21"/>
    </row>
    <row r="650" spans="2:2" ht="12.75" x14ac:dyDescent="0.2">
      <c r="B650" s="21"/>
    </row>
    <row r="651" spans="2:2" ht="12.75" x14ac:dyDescent="0.2">
      <c r="B651" s="21"/>
    </row>
    <row r="652" spans="2:2" ht="12.75" x14ac:dyDescent="0.2">
      <c r="B652" s="21"/>
    </row>
    <row r="653" spans="2:2" ht="12.75" x14ac:dyDescent="0.2">
      <c r="B653" s="21"/>
    </row>
    <row r="654" spans="2:2" ht="12.75" x14ac:dyDescent="0.2">
      <c r="B654" s="21"/>
    </row>
    <row r="655" spans="2:2" ht="12.75" x14ac:dyDescent="0.2">
      <c r="B655" s="21"/>
    </row>
    <row r="656" spans="2:2" ht="12.75" x14ac:dyDescent="0.2">
      <c r="B656" s="21"/>
    </row>
    <row r="657" spans="2:2" ht="12.75" x14ac:dyDescent="0.2">
      <c r="B657" s="21"/>
    </row>
    <row r="658" spans="2:2" ht="12.75" x14ac:dyDescent="0.2">
      <c r="B658" s="21"/>
    </row>
    <row r="659" spans="2:2" ht="12.75" x14ac:dyDescent="0.2">
      <c r="B659" s="21"/>
    </row>
    <row r="660" spans="2:2" ht="12.75" x14ac:dyDescent="0.2">
      <c r="B660" s="21"/>
    </row>
    <row r="661" spans="2:2" ht="12.75" x14ac:dyDescent="0.2">
      <c r="B661" s="21"/>
    </row>
    <row r="662" spans="2:2" ht="12.75" x14ac:dyDescent="0.2">
      <c r="B662" s="21"/>
    </row>
    <row r="663" spans="2:2" ht="12.75" x14ac:dyDescent="0.2">
      <c r="B663" s="21"/>
    </row>
    <row r="664" spans="2:2" ht="12.75" x14ac:dyDescent="0.2">
      <c r="B664" s="21"/>
    </row>
    <row r="665" spans="2:2" ht="12.75" x14ac:dyDescent="0.2">
      <c r="B665" s="21"/>
    </row>
    <row r="666" spans="2:2" ht="12.75" x14ac:dyDescent="0.2">
      <c r="B666" s="21"/>
    </row>
    <row r="667" spans="2:2" ht="12.75" x14ac:dyDescent="0.2">
      <c r="B667" s="21"/>
    </row>
    <row r="668" spans="2:2" ht="12.75" x14ac:dyDescent="0.2">
      <c r="B668" s="21"/>
    </row>
    <row r="669" spans="2:2" ht="12.75" x14ac:dyDescent="0.2">
      <c r="B669" s="21"/>
    </row>
    <row r="670" spans="2:2" ht="12.75" x14ac:dyDescent="0.2">
      <c r="B670" s="21"/>
    </row>
    <row r="671" spans="2:2" ht="12.75" x14ac:dyDescent="0.2">
      <c r="B671" s="21"/>
    </row>
    <row r="672" spans="2:2" ht="12.75" x14ac:dyDescent="0.2">
      <c r="B672" s="21"/>
    </row>
    <row r="673" spans="2:2" ht="12.75" x14ac:dyDescent="0.2">
      <c r="B673" s="21"/>
    </row>
    <row r="674" spans="2:2" ht="12.75" x14ac:dyDescent="0.2">
      <c r="B674" s="21"/>
    </row>
    <row r="675" spans="2:2" ht="12.75" x14ac:dyDescent="0.2">
      <c r="B675" s="21"/>
    </row>
    <row r="676" spans="2:2" ht="12.75" x14ac:dyDescent="0.2">
      <c r="B676" s="21"/>
    </row>
    <row r="677" spans="2:2" ht="12.75" x14ac:dyDescent="0.2">
      <c r="B677" s="21"/>
    </row>
    <row r="678" spans="2:2" ht="12.75" x14ac:dyDescent="0.2">
      <c r="B678" s="21"/>
    </row>
    <row r="679" spans="2:2" ht="12.75" x14ac:dyDescent="0.2">
      <c r="B679" s="21"/>
    </row>
    <row r="680" spans="2:2" ht="12.75" x14ac:dyDescent="0.2">
      <c r="B680" s="21"/>
    </row>
    <row r="681" spans="2:2" ht="12.75" x14ac:dyDescent="0.2">
      <c r="B681" s="21"/>
    </row>
    <row r="682" spans="2:2" ht="12.75" x14ac:dyDescent="0.2">
      <c r="B682" s="21"/>
    </row>
    <row r="683" spans="2:2" ht="12.75" x14ac:dyDescent="0.2">
      <c r="B683" s="21"/>
    </row>
    <row r="684" spans="2:2" ht="12.75" x14ac:dyDescent="0.2">
      <c r="B684" s="21"/>
    </row>
    <row r="685" spans="2:2" ht="12.75" x14ac:dyDescent="0.2">
      <c r="B685" s="21"/>
    </row>
    <row r="686" spans="2:2" ht="12.75" x14ac:dyDescent="0.2">
      <c r="B686" s="21"/>
    </row>
    <row r="687" spans="2:2" ht="12.75" x14ac:dyDescent="0.2">
      <c r="B687" s="21"/>
    </row>
    <row r="688" spans="2:2" ht="12.75" x14ac:dyDescent="0.2">
      <c r="B688" s="21"/>
    </row>
    <row r="689" spans="2:2" ht="12.75" x14ac:dyDescent="0.2">
      <c r="B689" s="21"/>
    </row>
    <row r="690" spans="2:2" ht="12.75" x14ac:dyDescent="0.2">
      <c r="B690" s="21"/>
    </row>
    <row r="691" spans="2:2" ht="12.75" x14ac:dyDescent="0.2">
      <c r="B691" s="21"/>
    </row>
    <row r="692" spans="2:2" ht="12.75" x14ac:dyDescent="0.2">
      <c r="B692" s="21"/>
    </row>
    <row r="693" spans="2:2" ht="12.75" x14ac:dyDescent="0.2">
      <c r="B693" s="21"/>
    </row>
    <row r="694" spans="2:2" ht="12.75" x14ac:dyDescent="0.2">
      <c r="B694" s="21"/>
    </row>
    <row r="695" spans="2:2" ht="12.75" x14ac:dyDescent="0.2">
      <c r="B695" s="21"/>
    </row>
    <row r="696" spans="2:2" ht="12.75" x14ac:dyDescent="0.2">
      <c r="B696" s="21"/>
    </row>
    <row r="697" spans="2:2" ht="12.75" x14ac:dyDescent="0.2">
      <c r="B697" s="21"/>
    </row>
    <row r="698" spans="2:2" ht="12.75" x14ac:dyDescent="0.2">
      <c r="B698" s="21"/>
    </row>
    <row r="699" spans="2:2" ht="12.75" x14ac:dyDescent="0.2">
      <c r="B699" s="21"/>
    </row>
    <row r="700" spans="2:2" ht="12.75" x14ac:dyDescent="0.2">
      <c r="B700" s="21"/>
    </row>
    <row r="701" spans="2:2" ht="12.75" x14ac:dyDescent="0.2">
      <c r="B701" s="21"/>
    </row>
    <row r="702" spans="2:2" ht="12.75" x14ac:dyDescent="0.2">
      <c r="B702" s="21"/>
    </row>
    <row r="703" spans="2:2" ht="12.75" x14ac:dyDescent="0.2">
      <c r="B703" s="21"/>
    </row>
    <row r="704" spans="2:2" ht="12.75" x14ac:dyDescent="0.2">
      <c r="B704" s="21"/>
    </row>
    <row r="705" spans="2:2" ht="12.75" x14ac:dyDescent="0.2">
      <c r="B705" s="21"/>
    </row>
    <row r="706" spans="2:2" ht="12.75" x14ac:dyDescent="0.2">
      <c r="B706" s="21"/>
    </row>
    <row r="707" spans="2:2" ht="12.75" x14ac:dyDescent="0.2">
      <c r="B707" s="21"/>
    </row>
    <row r="708" spans="2:2" ht="12.75" x14ac:dyDescent="0.2">
      <c r="B708" s="21"/>
    </row>
    <row r="709" spans="2:2" ht="12.75" x14ac:dyDescent="0.2">
      <c r="B709" s="21"/>
    </row>
    <row r="710" spans="2:2" ht="12.75" x14ac:dyDescent="0.2">
      <c r="B710" s="21"/>
    </row>
    <row r="711" spans="2:2" ht="12.75" x14ac:dyDescent="0.2">
      <c r="B711" s="21"/>
    </row>
    <row r="712" spans="2:2" ht="12.75" x14ac:dyDescent="0.2">
      <c r="B712" s="21"/>
    </row>
    <row r="713" spans="2:2" ht="12.75" x14ac:dyDescent="0.2">
      <c r="B713" s="21"/>
    </row>
    <row r="714" spans="2:2" ht="12.75" x14ac:dyDescent="0.2">
      <c r="B714" s="21"/>
    </row>
    <row r="715" spans="2:2" ht="12.75" x14ac:dyDescent="0.2">
      <c r="B715" s="21"/>
    </row>
    <row r="716" spans="2:2" ht="12.75" x14ac:dyDescent="0.2">
      <c r="B716" s="21"/>
    </row>
    <row r="717" spans="2:2" ht="12.75" x14ac:dyDescent="0.2">
      <c r="B717" s="21"/>
    </row>
    <row r="718" spans="2:2" ht="12.75" x14ac:dyDescent="0.2">
      <c r="B718" s="21"/>
    </row>
    <row r="719" spans="2:2" ht="12.75" x14ac:dyDescent="0.2">
      <c r="B719" s="21"/>
    </row>
    <row r="720" spans="2:2" ht="12.75" x14ac:dyDescent="0.2">
      <c r="B720" s="21"/>
    </row>
    <row r="721" spans="2:2" ht="12.75" x14ac:dyDescent="0.2">
      <c r="B721" s="21"/>
    </row>
    <row r="722" spans="2:2" ht="12.75" x14ac:dyDescent="0.2">
      <c r="B722" s="21"/>
    </row>
    <row r="723" spans="2:2" ht="12.75" x14ac:dyDescent="0.2">
      <c r="B723" s="21"/>
    </row>
    <row r="724" spans="2:2" ht="12.75" x14ac:dyDescent="0.2">
      <c r="B724" s="21"/>
    </row>
    <row r="725" spans="2:2" ht="12.75" x14ac:dyDescent="0.2">
      <c r="B725" s="21"/>
    </row>
    <row r="726" spans="2:2" ht="12.75" x14ac:dyDescent="0.2">
      <c r="B726" s="21"/>
    </row>
    <row r="727" spans="2:2" ht="12.75" x14ac:dyDescent="0.2">
      <c r="B727" s="21"/>
    </row>
    <row r="728" spans="2:2" ht="12.75" x14ac:dyDescent="0.2">
      <c r="B728" s="21"/>
    </row>
    <row r="729" spans="2:2" ht="12.75" x14ac:dyDescent="0.2">
      <c r="B729" s="21"/>
    </row>
    <row r="730" spans="2:2" ht="12.75" x14ac:dyDescent="0.2">
      <c r="B730" s="21"/>
    </row>
    <row r="731" spans="2:2" ht="12.75" x14ac:dyDescent="0.2">
      <c r="B731" s="21"/>
    </row>
    <row r="732" spans="2:2" ht="12.75" x14ac:dyDescent="0.2">
      <c r="B732" s="21"/>
    </row>
    <row r="733" spans="2:2" ht="12.75" x14ac:dyDescent="0.2">
      <c r="B733" s="21"/>
    </row>
    <row r="734" spans="2:2" ht="12.75" x14ac:dyDescent="0.2">
      <c r="B734" s="21"/>
    </row>
    <row r="735" spans="2:2" ht="12.75" x14ac:dyDescent="0.2">
      <c r="B735" s="21"/>
    </row>
    <row r="736" spans="2:2" ht="12.75" x14ac:dyDescent="0.2">
      <c r="B736" s="21"/>
    </row>
    <row r="737" spans="2:2" ht="12.75" x14ac:dyDescent="0.2">
      <c r="B737" s="21"/>
    </row>
    <row r="738" spans="2:2" ht="12.75" x14ac:dyDescent="0.2">
      <c r="B738" s="21"/>
    </row>
    <row r="739" spans="2:2" ht="12.75" x14ac:dyDescent="0.2">
      <c r="B739" s="21"/>
    </row>
    <row r="740" spans="2:2" ht="12.75" x14ac:dyDescent="0.2">
      <c r="B740" s="21"/>
    </row>
    <row r="741" spans="2:2" ht="12.75" x14ac:dyDescent="0.2">
      <c r="B741" s="21"/>
    </row>
    <row r="742" spans="2:2" ht="12.75" x14ac:dyDescent="0.2">
      <c r="B742" s="21"/>
    </row>
    <row r="743" spans="2:2" ht="12.75" x14ac:dyDescent="0.2">
      <c r="B743" s="21"/>
    </row>
    <row r="744" spans="2:2" ht="12.75" x14ac:dyDescent="0.2">
      <c r="B744" s="21"/>
    </row>
    <row r="745" spans="2:2" ht="12.75" x14ac:dyDescent="0.2">
      <c r="B745" s="21"/>
    </row>
    <row r="746" spans="2:2" ht="12.75" x14ac:dyDescent="0.2">
      <c r="B746" s="21"/>
    </row>
    <row r="747" spans="2:2" ht="12.75" x14ac:dyDescent="0.2">
      <c r="B747" s="21"/>
    </row>
    <row r="748" spans="2:2" ht="12.75" x14ac:dyDescent="0.2">
      <c r="B748" s="21"/>
    </row>
    <row r="749" spans="2:2" ht="12.75" x14ac:dyDescent="0.2">
      <c r="B749" s="21"/>
    </row>
    <row r="750" spans="2:2" ht="12.75" x14ac:dyDescent="0.2">
      <c r="B750" s="21"/>
    </row>
    <row r="751" spans="2:2" ht="12.75" x14ac:dyDescent="0.2">
      <c r="B751" s="21"/>
    </row>
    <row r="752" spans="2:2" ht="12.75" x14ac:dyDescent="0.2">
      <c r="B752" s="21"/>
    </row>
    <row r="753" spans="2:2" ht="12.75" x14ac:dyDescent="0.2">
      <c r="B753" s="21"/>
    </row>
    <row r="754" spans="2:2" ht="12.75" x14ac:dyDescent="0.2">
      <c r="B754" s="21"/>
    </row>
    <row r="755" spans="2:2" ht="12.75" x14ac:dyDescent="0.2">
      <c r="B755" s="21"/>
    </row>
    <row r="756" spans="2:2" ht="12.75" x14ac:dyDescent="0.2">
      <c r="B756" s="21"/>
    </row>
    <row r="757" spans="2:2" ht="12.75" x14ac:dyDescent="0.2">
      <c r="B757" s="21"/>
    </row>
    <row r="758" spans="2:2" ht="12.75" x14ac:dyDescent="0.2">
      <c r="B758" s="21"/>
    </row>
    <row r="759" spans="2:2" ht="12.75" x14ac:dyDescent="0.2">
      <c r="B759" s="21"/>
    </row>
    <row r="760" spans="2:2" ht="12.75" x14ac:dyDescent="0.2">
      <c r="B760" s="21"/>
    </row>
    <row r="761" spans="2:2" ht="12.75" x14ac:dyDescent="0.2">
      <c r="B761" s="21"/>
    </row>
    <row r="762" spans="2:2" ht="12.75" x14ac:dyDescent="0.2">
      <c r="B762" s="21"/>
    </row>
    <row r="763" spans="2:2" ht="12.75" x14ac:dyDescent="0.2">
      <c r="B763" s="21"/>
    </row>
    <row r="764" spans="2:2" ht="12.75" x14ac:dyDescent="0.2">
      <c r="B764" s="21"/>
    </row>
    <row r="765" spans="2:2" ht="12.75" x14ac:dyDescent="0.2">
      <c r="B765" s="21"/>
    </row>
    <row r="766" spans="2:2" ht="12.75" x14ac:dyDescent="0.2">
      <c r="B766" s="21"/>
    </row>
    <row r="767" spans="2:2" ht="12.75" x14ac:dyDescent="0.2">
      <c r="B767" s="21"/>
    </row>
    <row r="768" spans="2:2" ht="12.75" x14ac:dyDescent="0.2">
      <c r="B768" s="21"/>
    </row>
    <row r="769" spans="2:2" ht="12.75" x14ac:dyDescent="0.2">
      <c r="B769" s="21"/>
    </row>
    <row r="770" spans="2:2" ht="12.75" x14ac:dyDescent="0.2">
      <c r="B770" s="21"/>
    </row>
    <row r="771" spans="2:2" ht="12.75" x14ac:dyDescent="0.2">
      <c r="B771" s="21"/>
    </row>
    <row r="772" spans="2:2" ht="12.75" x14ac:dyDescent="0.2">
      <c r="B772" s="21"/>
    </row>
    <row r="773" spans="2:2" ht="12.75" x14ac:dyDescent="0.2">
      <c r="B773" s="21"/>
    </row>
    <row r="774" spans="2:2" ht="12.75" x14ac:dyDescent="0.2">
      <c r="B774" s="21"/>
    </row>
    <row r="775" spans="2:2" ht="12.75" x14ac:dyDescent="0.2">
      <c r="B775" s="21"/>
    </row>
    <row r="776" spans="2:2" ht="12.75" x14ac:dyDescent="0.2">
      <c r="B776" s="21"/>
    </row>
    <row r="777" spans="2:2" ht="12.75" x14ac:dyDescent="0.2">
      <c r="B777" s="21"/>
    </row>
    <row r="778" spans="2:2" ht="12.75" x14ac:dyDescent="0.2">
      <c r="B778" s="21"/>
    </row>
    <row r="779" spans="2:2" ht="12.75" x14ac:dyDescent="0.2">
      <c r="B779" s="21"/>
    </row>
    <row r="780" spans="2:2" ht="12.75" x14ac:dyDescent="0.2">
      <c r="B780" s="21"/>
    </row>
    <row r="781" spans="2:2" ht="12.75" x14ac:dyDescent="0.2">
      <c r="B781" s="21"/>
    </row>
    <row r="782" spans="2:2" ht="12.75" x14ac:dyDescent="0.2">
      <c r="B782" s="21"/>
    </row>
    <row r="783" spans="2:2" ht="12.75" x14ac:dyDescent="0.2">
      <c r="B783" s="21"/>
    </row>
    <row r="784" spans="2:2" ht="12.75" x14ac:dyDescent="0.2">
      <c r="B784" s="21"/>
    </row>
    <row r="785" spans="2:2" ht="12.75" x14ac:dyDescent="0.2">
      <c r="B785" s="21"/>
    </row>
    <row r="786" spans="2:2" ht="12.75" x14ac:dyDescent="0.2">
      <c r="B786" s="21"/>
    </row>
    <row r="787" spans="2:2" ht="12.75" x14ac:dyDescent="0.2">
      <c r="B787" s="21"/>
    </row>
    <row r="788" spans="2:2" ht="12.75" x14ac:dyDescent="0.2">
      <c r="B788" s="21"/>
    </row>
    <row r="789" spans="2:2" ht="12.75" x14ac:dyDescent="0.2">
      <c r="B789" s="21"/>
    </row>
    <row r="790" spans="2:2" ht="12.75" x14ac:dyDescent="0.2">
      <c r="B790" s="21"/>
    </row>
    <row r="791" spans="2:2" ht="12.75" x14ac:dyDescent="0.2">
      <c r="B791" s="21"/>
    </row>
    <row r="792" spans="2:2" ht="12.75" x14ac:dyDescent="0.2">
      <c r="B792" s="21"/>
    </row>
    <row r="793" spans="2:2" ht="12.75" x14ac:dyDescent="0.2">
      <c r="B793" s="21"/>
    </row>
    <row r="794" spans="2:2" ht="12.75" x14ac:dyDescent="0.2">
      <c r="B794" s="21"/>
    </row>
    <row r="795" spans="2:2" ht="12.75" x14ac:dyDescent="0.2">
      <c r="B795" s="21"/>
    </row>
    <row r="796" spans="2:2" ht="12.75" x14ac:dyDescent="0.2">
      <c r="B796" s="21"/>
    </row>
    <row r="797" spans="2:2" ht="12.75" x14ac:dyDescent="0.2">
      <c r="B797" s="21"/>
    </row>
    <row r="798" spans="2:2" ht="12.75" x14ac:dyDescent="0.2">
      <c r="B798" s="21"/>
    </row>
    <row r="799" spans="2:2" ht="12.75" x14ac:dyDescent="0.2">
      <c r="B799" s="21"/>
    </row>
    <row r="800" spans="2:2" ht="12.75" x14ac:dyDescent="0.2">
      <c r="B800" s="21"/>
    </row>
    <row r="801" spans="2:2" ht="12.75" x14ac:dyDescent="0.2">
      <c r="B801" s="21"/>
    </row>
    <row r="802" spans="2:2" ht="12.75" x14ac:dyDescent="0.2">
      <c r="B802" s="21"/>
    </row>
    <row r="803" spans="2:2" ht="12.75" x14ac:dyDescent="0.2">
      <c r="B803" s="21"/>
    </row>
    <row r="804" spans="2:2" ht="12.75" x14ac:dyDescent="0.2">
      <c r="B804" s="21"/>
    </row>
    <row r="805" spans="2:2" ht="12.75" x14ac:dyDescent="0.2">
      <c r="B805" s="21"/>
    </row>
    <row r="806" spans="2:2" ht="12.75" x14ac:dyDescent="0.2">
      <c r="B806" s="21"/>
    </row>
    <row r="807" spans="2:2" ht="12.75" x14ac:dyDescent="0.2">
      <c r="B807" s="21"/>
    </row>
    <row r="808" spans="2:2" ht="12.75" x14ac:dyDescent="0.2">
      <c r="B808" s="21"/>
    </row>
    <row r="809" spans="2:2" ht="12.75" x14ac:dyDescent="0.2">
      <c r="B809" s="21"/>
    </row>
    <row r="810" spans="2:2" ht="12.75" x14ac:dyDescent="0.2">
      <c r="B810" s="21"/>
    </row>
    <row r="811" spans="2:2" ht="12.75" x14ac:dyDescent="0.2">
      <c r="B811" s="21"/>
    </row>
    <row r="812" spans="2:2" ht="12.75" x14ac:dyDescent="0.2">
      <c r="B812" s="21"/>
    </row>
    <row r="813" spans="2:2" ht="12.75" x14ac:dyDescent="0.2">
      <c r="B813" s="21"/>
    </row>
    <row r="814" spans="2:2" ht="12.75" x14ac:dyDescent="0.2">
      <c r="B814" s="21"/>
    </row>
    <row r="815" spans="2:2" ht="12.75" x14ac:dyDescent="0.2">
      <c r="B815" s="21"/>
    </row>
    <row r="816" spans="2:2" ht="12.75" x14ac:dyDescent="0.2">
      <c r="B816" s="21"/>
    </row>
    <row r="817" spans="2:2" ht="12.75" x14ac:dyDescent="0.2">
      <c r="B817" s="21"/>
    </row>
    <row r="818" spans="2:2" ht="12.75" x14ac:dyDescent="0.2">
      <c r="B818" s="21"/>
    </row>
    <row r="819" spans="2:2" ht="12.75" x14ac:dyDescent="0.2">
      <c r="B819" s="21"/>
    </row>
    <row r="820" spans="2:2" ht="12.75" x14ac:dyDescent="0.2">
      <c r="B820" s="21"/>
    </row>
    <row r="821" spans="2:2" ht="12.75" x14ac:dyDescent="0.2">
      <c r="B821" s="21"/>
    </row>
    <row r="822" spans="2:2" ht="12.75" x14ac:dyDescent="0.2">
      <c r="B822" s="21"/>
    </row>
    <row r="823" spans="2:2" ht="12.75" x14ac:dyDescent="0.2">
      <c r="B823" s="21"/>
    </row>
    <row r="824" spans="2:2" ht="12.75" x14ac:dyDescent="0.2">
      <c r="B824" s="21"/>
    </row>
    <row r="825" spans="2:2" ht="12.75" x14ac:dyDescent="0.2">
      <c r="B825" s="21"/>
    </row>
    <row r="826" spans="2:2" ht="12.75" x14ac:dyDescent="0.2">
      <c r="B826" s="21"/>
    </row>
    <row r="827" spans="2:2" ht="12.75" x14ac:dyDescent="0.2">
      <c r="B827" s="21"/>
    </row>
    <row r="828" spans="2:2" ht="12.75" x14ac:dyDescent="0.2">
      <c r="B828" s="21"/>
    </row>
    <row r="829" spans="2:2" ht="12.75" x14ac:dyDescent="0.2">
      <c r="B829" s="21"/>
    </row>
    <row r="830" spans="2:2" ht="12.75" x14ac:dyDescent="0.2">
      <c r="B830" s="21"/>
    </row>
    <row r="831" spans="2:2" ht="12.75" x14ac:dyDescent="0.2">
      <c r="B831" s="21"/>
    </row>
    <row r="832" spans="2:2" ht="12.75" x14ac:dyDescent="0.2">
      <c r="B832" s="21"/>
    </row>
    <row r="833" spans="2:2" ht="12.75" x14ac:dyDescent="0.2">
      <c r="B833" s="21"/>
    </row>
    <row r="834" spans="2:2" ht="12.75" x14ac:dyDescent="0.2">
      <c r="B834" s="21"/>
    </row>
    <row r="835" spans="2:2" ht="12.75" x14ac:dyDescent="0.2">
      <c r="B835" s="21"/>
    </row>
    <row r="836" spans="2:2" ht="12.75" x14ac:dyDescent="0.2">
      <c r="B836" s="21"/>
    </row>
    <row r="837" spans="2:2" ht="12.75" x14ac:dyDescent="0.2">
      <c r="B837" s="21"/>
    </row>
    <row r="838" spans="2:2" ht="12.75" x14ac:dyDescent="0.2">
      <c r="B838" s="21"/>
    </row>
    <row r="839" spans="2:2" ht="12.75" x14ac:dyDescent="0.2">
      <c r="B839" s="21"/>
    </row>
    <row r="840" spans="2:2" ht="12.75" x14ac:dyDescent="0.2">
      <c r="B840" s="21"/>
    </row>
    <row r="841" spans="2:2" ht="12.75" x14ac:dyDescent="0.2">
      <c r="B841" s="21"/>
    </row>
    <row r="842" spans="2:2" ht="12.75" x14ac:dyDescent="0.2">
      <c r="B842" s="21"/>
    </row>
    <row r="843" spans="2:2" ht="12.75" x14ac:dyDescent="0.2">
      <c r="B843" s="21"/>
    </row>
    <row r="844" spans="2:2" ht="12.75" x14ac:dyDescent="0.2">
      <c r="B844" s="21"/>
    </row>
    <row r="845" spans="2:2" ht="12.75" x14ac:dyDescent="0.2">
      <c r="B845" s="21"/>
    </row>
    <row r="846" spans="2:2" ht="12.75" x14ac:dyDescent="0.2">
      <c r="B846" s="21"/>
    </row>
    <row r="847" spans="2:2" ht="12.75" x14ac:dyDescent="0.2">
      <c r="B847" s="21"/>
    </row>
    <row r="848" spans="2:2" ht="12.75" x14ac:dyDescent="0.2">
      <c r="B848" s="21"/>
    </row>
    <row r="849" spans="2:2" ht="12.75" x14ac:dyDescent="0.2">
      <c r="B849" s="21"/>
    </row>
    <row r="850" spans="2:2" ht="12.75" x14ac:dyDescent="0.2">
      <c r="B850" s="21"/>
    </row>
    <row r="851" spans="2:2" ht="12.75" x14ac:dyDescent="0.2">
      <c r="B851" s="21"/>
    </row>
    <row r="852" spans="2:2" ht="12.75" x14ac:dyDescent="0.2">
      <c r="B852" s="21"/>
    </row>
    <row r="853" spans="2:2" ht="12.75" x14ac:dyDescent="0.2">
      <c r="B853" s="21"/>
    </row>
    <row r="854" spans="2:2" ht="12.75" x14ac:dyDescent="0.2">
      <c r="B854" s="21"/>
    </row>
    <row r="855" spans="2:2" ht="12.75" x14ac:dyDescent="0.2">
      <c r="B855" s="21"/>
    </row>
    <row r="856" spans="2:2" ht="12.75" x14ac:dyDescent="0.2">
      <c r="B856" s="21"/>
    </row>
    <row r="857" spans="2:2" ht="12.75" x14ac:dyDescent="0.2">
      <c r="B857" s="21"/>
    </row>
    <row r="858" spans="2:2" ht="12.75" x14ac:dyDescent="0.2">
      <c r="B858" s="21"/>
    </row>
    <row r="859" spans="2:2" ht="12.75" x14ac:dyDescent="0.2">
      <c r="B859" s="21"/>
    </row>
    <row r="860" spans="2:2" ht="12.75" x14ac:dyDescent="0.2">
      <c r="B860" s="21"/>
    </row>
    <row r="861" spans="2:2" ht="12.75" x14ac:dyDescent="0.2">
      <c r="B861" s="21"/>
    </row>
    <row r="862" spans="2:2" ht="12.75" x14ac:dyDescent="0.2">
      <c r="B862" s="21"/>
    </row>
    <row r="863" spans="2:2" ht="12.75" x14ac:dyDescent="0.2">
      <c r="B863" s="21"/>
    </row>
    <row r="864" spans="2:2" ht="12.75" x14ac:dyDescent="0.2">
      <c r="B864" s="21"/>
    </row>
    <row r="865" spans="2:2" ht="12.75" x14ac:dyDescent="0.2">
      <c r="B865" s="21"/>
    </row>
    <row r="866" spans="2:2" ht="12.75" x14ac:dyDescent="0.2">
      <c r="B866" s="21"/>
    </row>
    <row r="867" spans="2:2" ht="12.75" x14ac:dyDescent="0.2">
      <c r="B867" s="21"/>
    </row>
    <row r="868" spans="2:2" ht="12.75" x14ac:dyDescent="0.2">
      <c r="B868" s="21"/>
    </row>
    <row r="869" spans="2:2" ht="12.75" x14ac:dyDescent="0.2">
      <c r="B869" s="21"/>
    </row>
    <row r="870" spans="2:2" ht="12.75" x14ac:dyDescent="0.2">
      <c r="B870" s="21"/>
    </row>
    <row r="871" spans="2:2" ht="12.75" x14ac:dyDescent="0.2">
      <c r="B871" s="21"/>
    </row>
    <row r="872" spans="2:2" ht="12.75" x14ac:dyDescent="0.2">
      <c r="B872" s="21"/>
    </row>
    <row r="873" spans="2:2" ht="12.75" x14ac:dyDescent="0.2">
      <c r="B873" s="21"/>
    </row>
    <row r="874" spans="2:2" ht="12.75" x14ac:dyDescent="0.2">
      <c r="B874" s="21"/>
    </row>
    <row r="875" spans="2:2" ht="12.75" x14ac:dyDescent="0.2">
      <c r="B875" s="21"/>
    </row>
    <row r="876" spans="2:2" ht="12.75" x14ac:dyDescent="0.2">
      <c r="B876" s="21"/>
    </row>
    <row r="877" spans="2:2" ht="12.75" x14ac:dyDescent="0.2">
      <c r="B877" s="21"/>
    </row>
    <row r="878" spans="2:2" ht="12.75" x14ac:dyDescent="0.2">
      <c r="B878" s="21"/>
    </row>
    <row r="879" spans="2:2" ht="12.75" x14ac:dyDescent="0.2">
      <c r="B879" s="21"/>
    </row>
    <row r="880" spans="2:2" ht="12.75" x14ac:dyDescent="0.2">
      <c r="B880" s="21"/>
    </row>
    <row r="881" spans="2:2" ht="12.75" x14ac:dyDescent="0.2">
      <c r="B881" s="21"/>
    </row>
    <row r="882" spans="2:2" ht="12.75" x14ac:dyDescent="0.2">
      <c r="B882" s="21"/>
    </row>
    <row r="883" spans="2:2" ht="12.75" x14ac:dyDescent="0.2">
      <c r="B883" s="21"/>
    </row>
    <row r="884" spans="2:2" ht="12.75" x14ac:dyDescent="0.2">
      <c r="B884" s="21"/>
    </row>
    <row r="885" spans="2:2" ht="12.75" x14ac:dyDescent="0.2">
      <c r="B885" s="21"/>
    </row>
    <row r="886" spans="2:2" ht="12.75" x14ac:dyDescent="0.2">
      <c r="B886" s="21"/>
    </row>
    <row r="887" spans="2:2" ht="12.75" x14ac:dyDescent="0.2">
      <c r="B887" s="21"/>
    </row>
    <row r="888" spans="2:2" ht="12.75" x14ac:dyDescent="0.2">
      <c r="B888" s="21"/>
    </row>
    <row r="889" spans="2:2" ht="12.75" x14ac:dyDescent="0.2">
      <c r="B889" s="21"/>
    </row>
    <row r="890" spans="2:2" ht="12.75" x14ac:dyDescent="0.2">
      <c r="B890" s="21"/>
    </row>
    <row r="891" spans="2:2" ht="12.75" x14ac:dyDescent="0.2">
      <c r="B891" s="21"/>
    </row>
    <row r="892" spans="2:2" ht="12.75" x14ac:dyDescent="0.2">
      <c r="B892" s="21"/>
    </row>
    <row r="893" spans="2:2" ht="12.75" x14ac:dyDescent="0.2">
      <c r="B893" s="21"/>
    </row>
    <row r="894" spans="2:2" ht="12.75" x14ac:dyDescent="0.2">
      <c r="B894" s="21"/>
    </row>
    <row r="895" spans="2:2" ht="12.75" x14ac:dyDescent="0.2">
      <c r="B895" s="21"/>
    </row>
    <row r="896" spans="2:2" ht="12.75" x14ac:dyDescent="0.2">
      <c r="B896" s="21"/>
    </row>
    <row r="897" spans="2:2" ht="12.75" x14ac:dyDescent="0.2">
      <c r="B897" s="21"/>
    </row>
    <row r="898" spans="2:2" ht="12.75" x14ac:dyDescent="0.2">
      <c r="B898" s="21"/>
    </row>
    <row r="899" spans="2:2" ht="12.75" x14ac:dyDescent="0.2">
      <c r="B899" s="21"/>
    </row>
    <row r="900" spans="2:2" ht="12.75" x14ac:dyDescent="0.2">
      <c r="B900" s="21"/>
    </row>
    <row r="901" spans="2:2" ht="12.75" x14ac:dyDescent="0.2">
      <c r="B901" s="21"/>
    </row>
    <row r="902" spans="2:2" ht="12.75" x14ac:dyDescent="0.2">
      <c r="B902" s="21"/>
    </row>
    <row r="903" spans="2:2" ht="12.75" x14ac:dyDescent="0.2">
      <c r="B903" s="21"/>
    </row>
    <row r="904" spans="2:2" ht="12.75" x14ac:dyDescent="0.2">
      <c r="B904" s="21"/>
    </row>
    <row r="905" spans="2:2" ht="12.75" x14ac:dyDescent="0.2">
      <c r="B905" s="21"/>
    </row>
    <row r="906" spans="2:2" ht="12.75" x14ac:dyDescent="0.2">
      <c r="B906" s="21"/>
    </row>
    <row r="907" spans="2:2" ht="12.75" x14ac:dyDescent="0.2">
      <c r="B907" s="21"/>
    </row>
    <row r="908" spans="2:2" ht="12.75" x14ac:dyDescent="0.2">
      <c r="B908" s="21"/>
    </row>
    <row r="909" spans="2:2" ht="12.75" x14ac:dyDescent="0.2">
      <c r="B909" s="21"/>
    </row>
    <row r="910" spans="2:2" ht="12.75" x14ac:dyDescent="0.2">
      <c r="B910" s="21"/>
    </row>
    <row r="911" spans="2:2" ht="12.75" x14ac:dyDescent="0.2">
      <c r="B911" s="21"/>
    </row>
    <row r="912" spans="2:2" ht="12.75" x14ac:dyDescent="0.2">
      <c r="B912" s="21"/>
    </row>
    <row r="913" spans="2:2" ht="12.75" x14ac:dyDescent="0.2">
      <c r="B913" s="21"/>
    </row>
    <row r="914" spans="2:2" ht="12.75" x14ac:dyDescent="0.2">
      <c r="B914" s="21"/>
    </row>
    <row r="915" spans="2:2" ht="12.75" x14ac:dyDescent="0.2">
      <c r="B915" s="21"/>
    </row>
    <row r="916" spans="2:2" ht="12.75" x14ac:dyDescent="0.2">
      <c r="B916" s="21"/>
    </row>
    <row r="917" spans="2:2" ht="12.75" x14ac:dyDescent="0.2">
      <c r="B917" s="21"/>
    </row>
    <row r="918" spans="2:2" ht="12.75" x14ac:dyDescent="0.2">
      <c r="B918" s="21"/>
    </row>
    <row r="919" spans="2:2" ht="12.75" x14ac:dyDescent="0.2">
      <c r="B919" s="21"/>
    </row>
    <row r="920" spans="2:2" ht="12.75" x14ac:dyDescent="0.2">
      <c r="B920" s="21"/>
    </row>
    <row r="921" spans="2:2" ht="12.75" x14ac:dyDescent="0.2">
      <c r="B921" s="21"/>
    </row>
    <row r="922" spans="2:2" ht="12.75" x14ac:dyDescent="0.2">
      <c r="B922" s="21"/>
    </row>
    <row r="923" spans="2:2" ht="12.75" x14ac:dyDescent="0.2">
      <c r="B923" s="21"/>
    </row>
    <row r="924" spans="2:2" ht="12.75" x14ac:dyDescent="0.2">
      <c r="B924" s="21"/>
    </row>
    <row r="925" spans="2:2" ht="12.75" x14ac:dyDescent="0.2">
      <c r="B925" s="21"/>
    </row>
    <row r="926" spans="2:2" ht="12.75" x14ac:dyDescent="0.2">
      <c r="B926" s="21"/>
    </row>
    <row r="927" spans="2:2" ht="12.75" x14ac:dyDescent="0.2">
      <c r="B927" s="21"/>
    </row>
    <row r="928" spans="2:2" ht="12.75" x14ac:dyDescent="0.2">
      <c r="B928" s="21"/>
    </row>
    <row r="929" spans="2:2" ht="12.75" x14ac:dyDescent="0.2">
      <c r="B929" s="21"/>
    </row>
    <row r="930" spans="2:2" ht="12.75" x14ac:dyDescent="0.2">
      <c r="B930" s="21"/>
    </row>
    <row r="931" spans="2:2" ht="12.75" x14ac:dyDescent="0.2">
      <c r="B931" s="21"/>
    </row>
    <row r="932" spans="2:2" ht="12.75" x14ac:dyDescent="0.2">
      <c r="B932" s="21"/>
    </row>
    <row r="933" spans="2:2" ht="12.75" x14ac:dyDescent="0.2">
      <c r="B933" s="21"/>
    </row>
    <row r="934" spans="2:2" ht="12.75" x14ac:dyDescent="0.2">
      <c r="B934" s="21"/>
    </row>
    <row r="935" spans="2:2" ht="12.75" x14ac:dyDescent="0.2">
      <c r="B935" s="21"/>
    </row>
    <row r="936" spans="2:2" ht="12.75" x14ac:dyDescent="0.2">
      <c r="B936" s="21"/>
    </row>
    <row r="937" spans="2:2" ht="12.75" x14ac:dyDescent="0.2">
      <c r="B937" s="21"/>
    </row>
    <row r="938" spans="2:2" ht="12.75" x14ac:dyDescent="0.2">
      <c r="B938" s="21"/>
    </row>
    <row r="939" spans="2:2" ht="12.75" x14ac:dyDescent="0.2">
      <c r="B939" s="21"/>
    </row>
    <row r="940" spans="2:2" ht="12.75" x14ac:dyDescent="0.2">
      <c r="B940" s="21"/>
    </row>
    <row r="941" spans="2:2" ht="12.75" x14ac:dyDescent="0.2">
      <c r="B941" s="21"/>
    </row>
    <row r="942" spans="2:2" ht="12.75" x14ac:dyDescent="0.2">
      <c r="B942" s="21"/>
    </row>
    <row r="943" spans="2:2" ht="12.75" x14ac:dyDescent="0.2">
      <c r="B943" s="21"/>
    </row>
    <row r="944" spans="2:2" ht="12.75" x14ac:dyDescent="0.2">
      <c r="B944" s="21"/>
    </row>
    <row r="945" spans="2:2" ht="12.75" x14ac:dyDescent="0.2">
      <c r="B945" s="21"/>
    </row>
    <row r="946" spans="2:2" ht="12.75" x14ac:dyDescent="0.2">
      <c r="B946" s="21"/>
    </row>
    <row r="947" spans="2:2" ht="12.75" x14ac:dyDescent="0.2">
      <c r="B947" s="21"/>
    </row>
    <row r="948" spans="2:2" ht="12.75" x14ac:dyDescent="0.2">
      <c r="B948" s="21"/>
    </row>
    <row r="949" spans="2:2" ht="12.75" x14ac:dyDescent="0.2">
      <c r="B949" s="21"/>
    </row>
    <row r="950" spans="2:2" ht="12.75" x14ac:dyDescent="0.2">
      <c r="B950" s="21"/>
    </row>
    <row r="951" spans="2:2" ht="12.75" x14ac:dyDescent="0.2">
      <c r="B951" s="21"/>
    </row>
    <row r="952" spans="2:2" ht="12.75" x14ac:dyDescent="0.2">
      <c r="B952" s="21"/>
    </row>
    <row r="953" spans="2:2" ht="12.75" x14ac:dyDescent="0.2">
      <c r="B953" s="21"/>
    </row>
    <row r="954" spans="2:2" ht="12.75" x14ac:dyDescent="0.2">
      <c r="B954" s="21"/>
    </row>
    <row r="955" spans="2:2" ht="12.75" x14ac:dyDescent="0.2">
      <c r="B955" s="21"/>
    </row>
    <row r="956" spans="2:2" ht="12.75" x14ac:dyDescent="0.2">
      <c r="B956" s="21"/>
    </row>
    <row r="957" spans="2:2" ht="12.75" x14ac:dyDescent="0.2">
      <c r="B957" s="21"/>
    </row>
    <row r="958" spans="2:2" ht="12.75" x14ac:dyDescent="0.2">
      <c r="B958" s="21"/>
    </row>
    <row r="959" spans="2:2" ht="12.75" x14ac:dyDescent="0.2">
      <c r="B959" s="21"/>
    </row>
    <row r="960" spans="2:2" ht="12.75" x14ac:dyDescent="0.2">
      <c r="B960" s="21"/>
    </row>
    <row r="961" spans="2:2" ht="12.75" x14ac:dyDescent="0.2">
      <c r="B961" s="21"/>
    </row>
    <row r="962" spans="2:2" ht="12.75" x14ac:dyDescent="0.2">
      <c r="B962" s="21"/>
    </row>
    <row r="963" spans="2:2" ht="12.75" x14ac:dyDescent="0.2">
      <c r="B963" s="21"/>
    </row>
    <row r="964" spans="2:2" ht="12.75" x14ac:dyDescent="0.2">
      <c r="B964" s="21"/>
    </row>
    <row r="965" spans="2:2" ht="12.75" x14ac:dyDescent="0.2">
      <c r="B965" s="21"/>
    </row>
    <row r="966" spans="2:2" ht="12.75" x14ac:dyDescent="0.2">
      <c r="B966" s="21"/>
    </row>
    <row r="967" spans="2:2" ht="12.75" x14ac:dyDescent="0.2">
      <c r="B967" s="21"/>
    </row>
    <row r="968" spans="2:2" ht="12.75" x14ac:dyDescent="0.2">
      <c r="B968" s="21"/>
    </row>
    <row r="969" spans="2:2" ht="12.75" x14ac:dyDescent="0.2">
      <c r="B969" s="21"/>
    </row>
    <row r="970" spans="2:2" ht="12.75" x14ac:dyDescent="0.2">
      <c r="B970" s="21"/>
    </row>
    <row r="971" spans="2:2" ht="12.75" x14ac:dyDescent="0.2">
      <c r="B971" s="21"/>
    </row>
    <row r="972" spans="2:2" ht="12.75" x14ac:dyDescent="0.2">
      <c r="B972" s="21"/>
    </row>
    <row r="973" spans="2:2" ht="12.75" x14ac:dyDescent="0.2">
      <c r="B973" s="21"/>
    </row>
    <row r="974" spans="2:2" ht="12.75" x14ac:dyDescent="0.2">
      <c r="B974" s="21"/>
    </row>
    <row r="975" spans="2:2" ht="12.75" x14ac:dyDescent="0.2">
      <c r="B975" s="21"/>
    </row>
    <row r="976" spans="2:2" ht="12.75" x14ac:dyDescent="0.2">
      <c r="B976" s="21"/>
    </row>
    <row r="977" spans="2:2" ht="12.75" x14ac:dyDescent="0.2">
      <c r="B977" s="21"/>
    </row>
    <row r="978" spans="2:2" ht="12.75" x14ac:dyDescent="0.2">
      <c r="B978" s="21"/>
    </row>
    <row r="979" spans="2:2" ht="12.75" x14ac:dyDescent="0.2">
      <c r="B979" s="21"/>
    </row>
    <row r="980" spans="2:2" ht="12.75" x14ac:dyDescent="0.2">
      <c r="B980" s="21"/>
    </row>
    <row r="981" spans="2:2" ht="12.75" x14ac:dyDescent="0.2">
      <c r="B981" s="21"/>
    </row>
    <row r="982" spans="2:2" ht="12.75" x14ac:dyDescent="0.2">
      <c r="B982" s="21"/>
    </row>
    <row r="983" spans="2:2" ht="12.75" x14ac:dyDescent="0.2">
      <c r="B983" s="21"/>
    </row>
    <row r="984" spans="2:2" ht="12.75" x14ac:dyDescent="0.2">
      <c r="B984" s="21"/>
    </row>
    <row r="985" spans="2:2" ht="12.75" x14ac:dyDescent="0.2">
      <c r="B985" s="21"/>
    </row>
    <row r="986" spans="2:2" ht="12.75" x14ac:dyDescent="0.2">
      <c r="B986" s="21"/>
    </row>
    <row r="987" spans="2:2" ht="12.75" x14ac:dyDescent="0.2">
      <c r="B987" s="21"/>
    </row>
    <row r="988" spans="2:2" ht="12.75" x14ac:dyDescent="0.2">
      <c r="B988" s="21"/>
    </row>
    <row r="989" spans="2:2" ht="12.75" x14ac:dyDescent="0.2">
      <c r="B989" s="21"/>
    </row>
    <row r="990" spans="2:2" ht="12.75" x14ac:dyDescent="0.2">
      <c r="B990" s="21"/>
    </row>
    <row r="991" spans="2:2" ht="12.75" x14ac:dyDescent="0.2">
      <c r="B991" s="21"/>
    </row>
  </sheetData>
  <sortState ref="A2:AA70">
    <sortCondition ref="C2:C70"/>
    <sortCondition ref="B2:B70"/>
  </sortState>
  <conditionalFormatting sqref="A1:XFD1048576">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C0DA-349A-4125-93AE-45033274AE54}">
  <dimension ref="A1:D10"/>
  <sheetViews>
    <sheetView workbookViewId="0">
      <selection activeCell="J29" sqref="J29"/>
    </sheetView>
  </sheetViews>
  <sheetFormatPr defaultRowHeight="12.75" x14ac:dyDescent="0.2"/>
  <cols>
    <col min="1" max="1" width="11.5703125" customWidth="1"/>
    <col min="2" max="2" width="11.42578125" bestFit="1" customWidth="1"/>
    <col min="3" max="3" width="11.5703125" customWidth="1"/>
    <col min="4" max="4" width="13" customWidth="1"/>
  </cols>
  <sheetData>
    <row r="1" spans="1:4" x14ac:dyDescent="0.2">
      <c r="A1" s="64" t="s">
        <v>1066</v>
      </c>
      <c r="B1" s="64" t="s">
        <v>1076</v>
      </c>
      <c r="C1" s="67" t="s">
        <v>1064</v>
      </c>
      <c r="D1" s="67" t="s">
        <v>1065</v>
      </c>
    </row>
    <row r="2" spans="1:4" x14ac:dyDescent="0.2">
      <c r="A2" s="68" t="s">
        <v>1068</v>
      </c>
      <c r="B2" s="65">
        <v>13.89</v>
      </c>
      <c r="C2" s="65">
        <v>0.188</v>
      </c>
      <c r="D2" s="66">
        <v>5.2300000000000003E-3</v>
      </c>
    </row>
    <row r="3" spans="1:4" x14ac:dyDescent="0.2">
      <c r="A3" s="68" t="s">
        <v>1069</v>
      </c>
      <c r="B3" s="65">
        <v>30.04</v>
      </c>
      <c r="C3" s="65">
        <v>0.222</v>
      </c>
      <c r="D3" s="65">
        <v>0.1424</v>
      </c>
    </row>
    <row r="4" spans="1:4" x14ac:dyDescent="0.2">
      <c r="A4" s="68" t="s">
        <v>1070</v>
      </c>
      <c r="B4" s="65">
        <v>30.34</v>
      </c>
      <c r="C4" s="65">
        <v>0.48930000000000001</v>
      </c>
      <c r="D4" s="65">
        <v>9.2600000000000002E-2</v>
      </c>
    </row>
    <row r="5" spans="1:4" x14ac:dyDescent="0.2">
      <c r="A5" s="68" t="s">
        <v>1071</v>
      </c>
      <c r="B5" s="65">
        <v>31.96</v>
      </c>
      <c r="C5" s="65">
        <v>0.4158</v>
      </c>
      <c r="D5" s="65">
        <v>0.1394</v>
      </c>
    </row>
    <row r="6" spans="1:4" x14ac:dyDescent="0.2">
      <c r="A6" s="68" t="s">
        <v>1072</v>
      </c>
      <c r="B6" s="65">
        <v>33.9</v>
      </c>
      <c r="C6" s="65">
        <v>0.55609799999999998</v>
      </c>
      <c r="D6" s="65">
        <v>7.8600000000000003E-2</v>
      </c>
    </row>
    <row r="7" spans="1:4" x14ac:dyDescent="0.2">
      <c r="A7" s="68" t="s">
        <v>1067</v>
      </c>
      <c r="B7" s="65">
        <v>36.07</v>
      </c>
      <c r="C7" s="65">
        <v>0.44818799999999998</v>
      </c>
      <c r="D7" s="65">
        <v>0.17730000000000001</v>
      </c>
    </row>
    <row r="8" spans="1:4" x14ac:dyDescent="0.2">
      <c r="A8" s="68" t="s">
        <v>1073</v>
      </c>
      <c r="B8" s="65">
        <v>86.34</v>
      </c>
      <c r="C8" s="65">
        <v>0.54800000000000004</v>
      </c>
      <c r="D8" s="65">
        <v>1.3113999999999999</v>
      </c>
    </row>
    <row r="9" spans="1:4" x14ac:dyDescent="0.2">
      <c r="A9" s="68" t="s">
        <v>1074</v>
      </c>
      <c r="B9" s="65">
        <v>123.72</v>
      </c>
      <c r="C9" s="65">
        <v>0.43026300000000001</v>
      </c>
      <c r="D9" s="65">
        <v>4.6158999999999999</v>
      </c>
    </row>
    <row r="10" spans="1:4" x14ac:dyDescent="0.2">
      <c r="A10" s="68" t="s">
        <v>1075</v>
      </c>
      <c r="B10" s="65">
        <v>160</v>
      </c>
      <c r="C10" s="65">
        <v>0.75910299999999997</v>
      </c>
      <c r="D10" s="65">
        <v>7.6970000000000001</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56"/>
  <sheetViews>
    <sheetView workbookViewId="0">
      <selection activeCell="H8" sqref="H8"/>
    </sheetView>
  </sheetViews>
  <sheetFormatPr defaultColWidth="14.42578125" defaultRowHeight="15.75" customHeight="1" x14ac:dyDescent="0.2"/>
  <cols>
    <col min="1" max="1" width="18.7109375" customWidth="1"/>
    <col min="2" max="2" width="9.28515625" customWidth="1"/>
    <col min="3" max="3" width="12.42578125" customWidth="1"/>
    <col min="5" max="5" width="12.5703125" customWidth="1"/>
    <col min="6" max="6" width="7.28515625" customWidth="1"/>
    <col min="7" max="7" width="9.85546875" customWidth="1"/>
    <col min="9" max="9" width="7.140625" customWidth="1"/>
    <col min="10" max="10" width="7.7109375" customWidth="1"/>
    <col min="12" max="12" width="10" customWidth="1"/>
    <col min="13" max="13" width="7.42578125" customWidth="1"/>
    <col min="14" max="14" width="6.7109375" customWidth="1"/>
    <col min="15" max="15" width="5.42578125" customWidth="1"/>
    <col min="16" max="16" width="5.7109375" customWidth="1"/>
    <col min="17" max="17" width="10.28515625" customWidth="1"/>
    <col min="18" max="18" width="9" customWidth="1"/>
    <col min="19" max="19" width="8.28515625" customWidth="1"/>
    <col min="20" max="20" width="10.140625" customWidth="1"/>
  </cols>
  <sheetData>
    <row r="1" spans="1:20" ht="15.75" customHeight="1" x14ac:dyDescent="0.2">
      <c r="A1" s="2" t="s">
        <v>6</v>
      </c>
      <c r="B1" s="2" t="s">
        <v>16</v>
      </c>
      <c r="C1" s="2" t="s">
        <v>17</v>
      </c>
      <c r="D1" s="2" t="s">
        <v>18</v>
      </c>
      <c r="E1" s="2" t="s">
        <v>19</v>
      </c>
      <c r="F1" s="7" t="s">
        <v>20</v>
      </c>
      <c r="G1" s="32" t="s">
        <v>32</v>
      </c>
      <c r="H1" s="2" t="s">
        <v>33</v>
      </c>
      <c r="I1" s="2" t="s">
        <v>34</v>
      </c>
      <c r="J1" s="2" t="s">
        <v>35</v>
      </c>
      <c r="K1" s="2" t="s">
        <v>36</v>
      </c>
      <c r="L1" s="2" t="s">
        <v>37</v>
      </c>
      <c r="M1" s="2" t="s">
        <v>38</v>
      </c>
      <c r="N1" s="2" t="s">
        <v>39</v>
      </c>
      <c r="O1" s="2" t="s">
        <v>40</v>
      </c>
      <c r="P1" s="2" t="s">
        <v>41</v>
      </c>
      <c r="Q1" s="2" t="s">
        <v>42</v>
      </c>
      <c r="R1" s="2" t="s">
        <v>43</v>
      </c>
      <c r="S1" s="2" t="s">
        <v>44</v>
      </c>
      <c r="T1" s="2" t="s">
        <v>45</v>
      </c>
    </row>
    <row r="2" spans="1:20" ht="15.75" customHeight="1" x14ac:dyDescent="0.2">
      <c r="A2" s="9" t="s">
        <v>46</v>
      </c>
      <c r="B2" s="1" t="s">
        <v>47</v>
      </c>
      <c r="C2" s="1" t="s">
        <v>48</v>
      </c>
      <c r="D2" s="1" t="s">
        <v>49</v>
      </c>
      <c r="E2" s="1" t="s">
        <v>50</v>
      </c>
      <c r="H2" s="1">
        <v>3.4</v>
      </c>
      <c r="I2" s="1" t="s">
        <v>51</v>
      </c>
      <c r="J2" s="1" t="s">
        <v>52</v>
      </c>
      <c r="K2" s="1" t="s">
        <v>53</v>
      </c>
      <c r="L2" s="10">
        <v>42959</v>
      </c>
      <c r="M2" s="1">
        <v>8</v>
      </c>
      <c r="N2" s="1">
        <v>2017</v>
      </c>
      <c r="O2" s="1">
        <v>65</v>
      </c>
      <c r="P2" s="1">
        <v>123</v>
      </c>
      <c r="Q2" s="1" t="s">
        <v>54</v>
      </c>
      <c r="R2" s="1" t="s">
        <v>55</v>
      </c>
      <c r="S2" s="1">
        <v>0.3</v>
      </c>
    </row>
    <row r="3" spans="1:20" ht="15.75" customHeight="1" x14ac:dyDescent="0.2">
      <c r="A3" s="9" t="s">
        <v>46</v>
      </c>
      <c r="B3" s="1" t="s">
        <v>47</v>
      </c>
      <c r="C3" s="1" t="s">
        <v>48</v>
      </c>
      <c r="D3" s="1" t="s">
        <v>57</v>
      </c>
      <c r="E3" s="1" t="s">
        <v>58</v>
      </c>
      <c r="H3" s="1">
        <v>3.6</v>
      </c>
      <c r="I3" s="1" t="s">
        <v>51</v>
      </c>
      <c r="J3" s="1" t="s">
        <v>59</v>
      </c>
      <c r="K3" s="1" t="s">
        <v>53</v>
      </c>
      <c r="L3" s="10">
        <v>42959</v>
      </c>
      <c r="M3" s="1">
        <v>8</v>
      </c>
      <c r="N3" s="1">
        <v>2017</v>
      </c>
      <c r="O3" s="1">
        <v>65</v>
      </c>
      <c r="P3" s="1">
        <v>123</v>
      </c>
      <c r="Q3" s="1" t="s">
        <v>54</v>
      </c>
      <c r="R3" s="1" t="s">
        <v>55</v>
      </c>
      <c r="S3" s="1">
        <v>0.3</v>
      </c>
    </row>
    <row r="4" spans="1:20" ht="15.75" customHeight="1" x14ac:dyDescent="0.2">
      <c r="A4" s="9" t="s">
        <v>46</v>
      </c>
      <c r="B4" s="1" t="s">
        <v>47</v>
      </c>
      <c r="C4" s="1" t="s">
        <v>48</v>
      </c>
      <c r="D4" s="1" t="s">
        <v>60</v>
      </c>
      <c r="E4" s="1" t="s">
        <v>61</v>
      </c>
      <c r="H4" s="1">
        <v>3.3</v>
      </c>
      <c r="I4" s="1" t="s">
        <v>51</v>
      </c>
      <c r="J4" s="1" t="s">
        <v>62</v>
      </c>
      <c r="K4" s="1" t="s">
        <v>53</v>
      </c>
      <c r="L4" s="10">
        <v>42959</v>
      </c>
      <c r="M4" s="1">
        <v>8</v>
      </c>
      <c r="N4" s="1">
        <v>2017</v>
      </c>
      <c r="O4" s="1">
        <v>65</v>
      </c>
      <c r="P4" s="1">
        <v>123</v>
      </c>
      <c r="Q4" s="1" t="s">
        <v>54</v>
      </c>
      <c r="R4" s="1" t="s">
        <v>55</v>
      </c>
      <c r="S4" s="1">
        <v>0.3</v>
      </c>
    </row>
    <row r="5" spans="1:20" ht="15.75" customHeight="1" x14ac:dyDescent="0.2">
      <c r="A5" s="9" t="s">
        <v>46</v>
      </c>
      <c r="B5" s="1" t="s">
        <v>47</v>
      </c>
      <c r="C5" s="1" t="s">
        <v>48</v>
      </c>
      <c r="D5" s="1" t="s">
        <v>63</v>
      </c>
      <c r="E5" s="1" t="s">
        <v>61</v>
      </c>
      <c r="H5" s="1">
        <v>14</v>
      </c>
      <c r="I5" s="1" t="s">
        <v>51</v>
      </c>
      <c r="J5" s="1" t="s">
        <v>64</v>
      </c>
      <c r="K5" s="1" t="s">
        <v>65</v>
      </c>
      <c r="L5" s="10">
        <v>42962</v>
      </c>
      <c r="M5" s="1">
        <v>8</v>
      </c>
      <c r="N5" s="1">
        <v>2017</v>
      </c>
      <c r="O5" s="1">
        <v>65</v>
      </c>
      <c r="P5" s="1">
        <v>123</v>
      </c>
      <c r="Q5" s="1" t="s">
        <v>54</v>
      </c>
      <c r="R5" s="1" t="s">
        <v>55</v>
      </c>
      <c r="S5" s="1">
        <v>0.3</v>
      </c>
    </row>
    <row r="6" spans="1:20" ht="15.75" customHeight="1" x14ac:dyDescent="0.2">
      <c r="A6" s="9" t="s">
        <v>46</v>
      </c>
      <c r="B6" s="1" t="s">
        <v>47</v>
      </c>
      <c r="C6" s="1" t="s">
        <v>48</v>
      </c>
      <c r="D6" s="1" t="s">
        <v>63</v>
      </c>
      <c r="E6" s="1" t="s">
        <v>61</v>
      </c>
      <c r="H6" s="1">
        <v>14.9</v>
      </c>
      <c r="I6" s="1" t="s">
        <v>51</v>
      </c>
      <c r="J6" s="1" t="s">
        <v>67</v>
      </c>
      <c r="K6" s="1" t="s">
        <v>65</v>
      </c>
      <c r="L6" s="10">
        <v>42962</v>
      </c>
      <c r="M6" s="1">
        <v>8</v>
      </c>
      <c r="N6" s="1">
        <v>2017</v>
      </c>
      <c r="O6" s="1">
        <v>65</v>
      </c>
      <c r="P6" s="1">
        <v>123</v>
      </c>
      <c r="Q6" s="1" t="s">
        <v>54</v>
      </c>
      <c r="R6" s="1" t="s">
        <v>55</v>
      </c>
      <c r="S6" s="1">
        <v>0.3</v>
      </c>
    </row>
    <row r="7" spans="1:20" ht="15.75" customHeight="1" x14ac:dyDescent="0.2">
      <c r="A7" s="9" t="s">
        <v>46</v>
      </c>
      <c r="B7" s="1" t="s">
        <v>47</v>
      </c>
      <c r="C7" s="1" t="s">
        <v>48</v>
      </c>
      <c r="D7" s="1" t="s">
        <v>63</v>
      </c>
      <c r="E7" s="1" t="s">
        <v>61</v>
      </c>
      <c r="H7" s="1">
        <v>16</v>
      </c>
      <c r="I7" s="1" t="s">
        <v>51</v>
      </c>
      <c r="J7" s="1" t="s">
        <v>69</v>
      </c>
      <c r="K7" s="1" t="s">
        <v>65</v>
      </c>
      <c r="L7" s="10">
        <v>42962</v>
      </c>
      <c r="M7" s="1">
        <v>8</v>
      </c>
      <c r="N7" s="1">
        <v>2017</v>
      </c>
      <c r="O7" s="1">
        <v>65</v>
      </c>
      <c r="P7" s="1">
        <v>123</v>
      </c>
      <c r="Q7" s="1" t="s">
        <v>54</v>
      </c>
      <c r="R7" s="1" t="s">
        <v>55</v>
      </c>
      <c r="S7" s="1">
        <v>0.3</v>
      </c>
    </row>
    <row r="8" spans="1:20" ht="15.75" customHeight="1" x14ac:dyDescent="0.2">
      <c r="A8" s="9" t="s">
        <v>46</v>
      </c>
      <c r="B8" s="1" t="s">
        <v>47</v>
      </c>
      <c r="C8" s="1" t="s">
        <v>48</v>
      </c>
      <c r="D8" s="1" t="s">
        <v>63</v>
      </c>
      <c r="E8" s="1" t="s">
        <v>61</v>
      </c>
      <c r="H8" s="1">
        <v>14.3</v>
      </c>
      <c r="I8" s="1" t="s">
        <v>71</v>
      </c>
      <c r="J8" s="1" t="s">
        <v>59</v>
      </c>
      <c r="K8" s="1" t="s">
        <v>65</v>
      </c>
      <c r="L8" s="10">
        <v>42962</v>
      </c>
      <c r="M8" s="1">
        <v>8</v>
      </c>
      <c r="N8" s="1">
        <v>2017</v>
      </c>
      <c r="O8" s="1">
        <v>65</v>
      </c>
      <c r="P8" s="1">
        <v>123</v>
      </c>
      <c r="Q8" s="1" t="s">
        <v>54</v>
      </c>
      <c r="R8" s="1" t="s">
        <v>55</v>
      </c>
      <c r="S8" s="1">
        <v>0.3</v>
      </c>
    </row>
    <row r="9" spans="1:20" ht="15.75" customHeight="1" x14ac:dyDescent="0.2">
      <c r="A9" s="9" t="s">
        <v>46</v>
      </c>
      <c r="B9" s="1" t="s">
        <v>47</v>
      </c>
      <c r="C9" s="1" t="s">
        <v>48</v>
      </c>
      <c r="D9" s="1" t="s">
        <v>63</v>
      </c>
      <c r="E9" s="1" t="s">
        <v>61</v>
      </c>
      <c r="H9" s="1">
        <v>14</v>
      </c>
      <c r="I9" s="1" t="s">
        <v>51</v>
      </c>
      <c r="J9" s="1" t="s">
        <v>51</v>
      </c>
      <c r="K9" s="1" t="s">
        <v>65</v>
      </c>
      <c r="L9" s="10">
        <v>42962</v>
      </c>
      <c r="M9" s="1">
        <v>8</v>
      </c>
      <c r="N9" s="1">
        <v>2017</v>
      </c>
      <c r="O9" s="1">
        <v>65</v>
      </c>
      <c r="P9" s="1">
        <v>123</v>
      </c>
      <c r="Q9" s="1" t="s">
        <v>54</v>
      </c>
      <c r="R9" s="1" t="s">
        <v>55</v>
      </c>
      <c r="S9" s="1">
        <v>0.3</v>
      </c>
    </row>
    <row r="10" spans="1:20" ht="15.75" customHeight="1" x14ac:dyDescent="0.2">
      <c r="A10" s="9" t="s">
        <v>46</v>
      </c>
      <c r="B10" s="1" t="s">
        <v>47</v>
      </c>
      <c r="C10" s="1" t="s">
        <v>48</v>
      </c>
      <c r="D10" s="1" t="s">
        <v>63</v>
      </c>
      <c r="E10" s="1" t="s">
        <v>61</v>
      </c>
      <c r="H10" s="1">
        <v>14</v>
      </c>
      <c r="I10" s="1" t="s">
        <v>51</v>
      </c>
      <c r="J10" s="1" t="s">
        <v>64</v>
      </c>
      <c r="K10" s="1" t="s">
        <v>73</v>
      </c>
      <c r="L10" s="10">
        <v>42962</v>
      </c>
      <c r="M10" s="1">
        <v>8</v>
      </c>
      <c r="N10" s="1">
        <v>2017</v>
      </c>
      <c r="O10" s="1">
        <v>65</v>
      </c>
      <c r="P10" s="1">
        <v>123</v>
      </c>
      <c r="Q10" s="1" t="s">
        <v>54</v>
      </c>
      <c r="R10" s="1" t="s">
        <v>55</v>
      </c>
      <c r="S10" s="1">
        <v>0.3</v>
      </c>
    </row>
    <row r="11" spans="1:20" ht="15.75" customHeight="1" x14ac:dyDescent="0.2">
      <c r="A11" s="9" t="s">
        <v>46</v>
      </c>
      <c r="B11" s="1" t="s">
        <v>47</v>
      </c>
      <c r="C11" s="1" t="s">
        <v>48</v>
      </c>
      <c r="D11" s="1" t="s">
        <v>63</v>
      </c>
      <c r="E11" s="1" t="s">
        <v>61</v>
      </c>
      <c r="H11" s="1">
        <v>14.9</v>
      </c>
      <c r="I11" s="1" t="s">
        <v>51</v>
      </c>
      <c r="J11" s="1" t="s">
        <v>67</v>
      </c>
      <c r="K11" s="1" t="s">
        <v>73</v>
      </c>
      <c r="L11" s="10">
        <v>42962</v>
      </c>
      <c r="M11" s="1">
        <v>8</v>
      </c>
      <c r="N11" s="1">
        <v>2017</v>
      </c>
      <c r="O11" s="1">
        <v>65</v>
      </c>
      <c r="P11" s="1">
        <v>123</v>
      </c>
      <c r="Q11" s="1" t="s">
        <v>54</v>
      </c>
      <c r="R11" s="1" t="s">
        <v>55</v>
      </c>
      <c r="S11" s="1">
        <v>0.3</v>
      </c>
    </row>
    <row r="12" spans="1:20" ht="15.75" customHeight="1" x14ac:dyDescent="0.2">
      <c r="A12" s="9" t="s">
        <v>46</v>
      </c>
      <c r="B12" s="1" t="s">
        <v>47</v>
      </c>
      <c r="C12" s="1" t="s">
        <v>48</v>
      </c>
      <c r="D12" s="1" t="s">
        <v>63</v>
      </c>
      <c r="E12" s="1" t="s">
        <v>61</v>
      </c>
      <c r="H12" s="1">
        <v>16</v>
      </c>
      <c r="I12" s="1" t="s">
        <v>51</v>
      </c>
      <c r="J12" s="1" t="s">
        <v>69</v>
      </c>
      <c r="K12" s="1" t="s">
        <v>73</v>
      </c>
      <c r="L12" s="10">
        <v>42962</v>
      </c>
      <c r="M12" s="1">
        <v>8</v>
      </c>
      <c r="N12" s="1">
        <v>2017</v>
      </c>
      <c r="O12" s="1">
        <v>65</v>
      </c>
      <c r="P12" s="1">
        <v>123</v>
      </c>
      <c r="Q12" s="1" t="s">
        <v>54</v>
      </c>
      <c r="R12" s="1" t="s">
        <v>55</v>
      </c>
      <c r="S12" s="1">
        <v>0.3</v>
      </c>
    </row>
    <row r="13" spans="1:20" ht="15.75" customHeight="1" x14ac:dyDescent="0.2">
      <c r="A13" s="9" t="s">
        <v>46</v>
      </c>
      <c r="B13" s="1" t="s">
        <v>47</v>
      </c>
      <c r="C13" s="1" t="s">
        <v>48</v>
      </c>
      <c r="D13" s="1" t="s">
        <v>63</v>
      </c>
      <c r="E13" s="1" t="s">
        <v>61</v>
      </c>
      <c r="H13" s="1">
        <v>14.3</v>
      </c>
      <c r="I13" s="1" t="s">
        <v>77</v>
      </c>
      <c r="J13" s="1" t="s">
        <v>59</v>
      </c>
      <c r="K13" s="1" t="s">
        <v>73</v>
      </c>
      <c r="L13" s="10">
        <v>42962</v>
      </c>
      <c r="M13" s="1">
        <v>8</v>
      </c>
      <c r="N13" s="1">
        <v>2017</v>
      </c>
      <c r="O13" s="1">
        <v>65</v>
      </c>
      <c r="P13" s="1">
        <v>123</v>
      </c>
      <c r="Q13" s="1" t="s">
        <v>54</v>
      </c>
      <c r="R13" s="1" t="s">
        <v>55</v>
      </c>
      <c r="S13" s="1">
        <v>0.3</v>
      </c>
    </row>
    <row r="14" spans="1:20" ht="15.75" customHeight="1" x14ac:dyDescent="0.2">
      <c r="A14" s="9" t="s">
        <v>46</v>
      </c>
      <c r="B14" s="1" t="s">
        <v>47</v>
      </c>
      <c r="C14" s="1" t="s">
        <v>48</v>
      </c>
      <c r="D14" s="1" t="s">
        <v>63</v>
      </c>
      <c r="E14" s="1" t="s">
        <v>61</v>
      </c>
      <c r="H14" s="1">
        <v>14</v>
      </c>
      <c r="I14" s="1" t="s">
        <v>51</v>
      </c>
      <c r="J14" s="1" t="s">
        <v>51</v>
      </c>
      <c r="K14" s="1" t="s">
        <v>79</v>
      </c>
      <c r="L14" s="10">
        <v>42962</v>
      </c>
      <c r="M14" s="1">
        <v>8</v>
      </c>
      <c r="N14" s="1">
        <v>2017</v>
      </c>
      <c r="O14" s="1">
        <v>65</v>
      </c>
      <c r="P14" s="1">
        <v>123</v>
      </c>
      <c r="Q14" s="1" t="s">
        <v>54</v>
      </c>
      <c r="R14" s="1" t="s">
        <v>55</v>
      </c>
      <c r="S14" s="1">
        <v>0.3</v>
      </c>
    </row>
    <row r="15" spans="1:20" ht="15.75" customHeight="1" x14ac:dyDescent="0.2">
      <c r="A15" s="9" t="s">
        <v>46</v>
      </c>
      <c r="B15" s="1" t="s">
        <v>47</v>
      </c>
      <c r="C15" s="1" t="s">
        <v>48</v>
      </c>
      <c r="D15" s="1" t="s">
        <v>63</v>
      </c>
      <c r="E15" s="1" t="s">
        <v>61</v>
      </c>
      <c r="H15" s="1">
        <v>14</v>
      </c>
      <c r="I15" s="1" t="s">
        <v>51</v>
      </c>
      <c r="J15" s="1" t="s">
        <v>64</v>
      </c>
      <c r="K15" s="1" t="s">
        <v>81</v>
      </c>
      <c r="L15" s="10">
        <v>42962</v>
      </c>
      <c r="M15" s="1">
        <v>8</v>
      </c>
      <c r="N15" s="1">
        <v>2017</v>
      </c>
      <c r="O15" s="1">
        <v>65</v>
      </c>
      <c r="P15" s="1">
        <v>123</v>
      </c>
      <c r="Q15" s="1" t="s">
        <v>54</v>
      </c>
      <c r="R15" s="1" t="s">
        <v>55</v>
      </c>
      <c r="S15" s="1">
        <v>0.3</v>
      </c>
    </row>
    <row r="16" spans="1:20" ht="15.75" customHeight="1" x14ac:dyDescent="0.2">
      <c r="A16" s="9" t="s">
        <v>46</v>
      </c>
      <c r="B16" s="1" t="s">
        <v>47</v>
      </c>
      <c r="C16" s="1" t="s">
        <v>48</v>
      </c>
      <c r="D16" s="1" t="s">
        <v>63</v>
      </c>
      <c r="E16" s="1" t="s">
        <v>61</v>
      </c>
      <c r="H16" s="1">
        <v>14.9</v>
      </c>
      <c r="I16" s="1" t="s">
        <v>51</v>
      </c>
      <c r="J16" s="1" t="s">
        <v>67</v>
      </c>
      <c r="K16" s="1" t="s">
        <v>81</v>
      </c>
      <c r="L16" s="10">
        <v>42963</v>
      </c>
      <c r="M16" s="1">
        <v>8</v>
      </c>
      <c r="N16" s="1">
        <v>2017</v>
      </c>
      <c r="O16" s="1">
        <v>65</v>
      </c>
      <c r="P16" s="1">
        <v>123</v>
      </c>
      <c r="Q16" s="1" t="s">
        <v>54</v>
      </c>
      <c r="R16" s="1" t="s">
        <v>55</v>
      </c>
      <c r="S16" s="1">
        <v>0.3</v>
      </c>
    </row>
    <row r="17" spans="1:19" ht="15.75" customHeight="1" x14ac:dyDescent="0.2">
      <c r="A17" s="9" t="s">
        <v>46</v>
      </c>
      <c r="B17" s="1" t="s">
        <v>47</v>
      </c>
      <c r="C17" s="1" t="s">
        <v>48</v>
      </c>
      <c r="D17" s="1" t="s">
        <v>63</v>
      </c>
      <c r="E17" s="1" t="s">
        <v>61</v>
      </c>
      <c r="H17" s="1">
        <v>16</v>
      </c>
      <c r="I17" s="1" t="s">
        <v>51</v>
      </c>
      <c r="J17" s="1" t="s">
        <v>69</v>
      </c>
      <c r="K17" s="1" t="s">
        <v>81</v>
      </c>
      <c r="L17" s="10">
        <v>42963</v>
      </c>
      <c r="M17" s="1">
        <v>8</v>
      </c>
      <c r="N17" s="1">
        <v>2017</v>
      </c>
      <c r="O17" s="1">
        <v>65</v>
      </c>
      <c r="P17" s="1">
        <v>123</v>
      </c>
      <c r="Q17" s="1" t="s">
        <v>54</v>
      </c>
      <c r="R17" s="1" t="s">
        <v>55</v>
      </c>
      <c r="S17" s="1">
        <v>0.3</v>
      </c>
    </row>
    <row r="18" spans="1:19" ht="15.75" customHeight="1" x14ac:dyDescent="0.2">
      <c r="A18" s="9" t="s">
        <v>46</v>
      </c>
      <c r="B18" s="1" t="s">
        <v>47</v>
      </c>
      <c r="C18" s="1" t="s">
        <v>48</v>
      </c>
      <c r="D18" s="1" t="s">
        <v>63</v>
      </c>
      <c r="E18" s="1" t="s">
        <v>61</v>
      </c>
      <c r="H18" s="1">
        <v>14.3</v>
      </c>
      <c r="I18" s="1" t="s">
        <v>71</v>
      </c>
      <c r="J18" s="1" t="s">
        <v>59</v>
      </c>
      <c r="K18" s="1" t="s">
        <v>81</v>
      </c>
      <c r="L18" s="10">
        <v>42963</v>
      </c>
      <c r="M18" s="1">
        <v>8</v>
      </c>
      <c r="N18" s="1">
        <v>2017</v>
      </c>
      <c r="O18" s="1">
        <v>65</v>
      </c>
      <c r="P18" s="1">
        <v>123</v>
      </c>
      <c r="Q18" s="1" t="s">
        <v>54</v>
      </c>
      <c r="R18" s="1" t="s">
        <v>55</v>
      </c>
      <c r="S18" s="1">
        <v>0.3</v>
      </c>
    </row>
    <row r="19" spans="1:19" ht="15.75" customHeight="1" x14ac:dyDescent="0.2">
      <c r="A19" s="9" t="s">
        <v>46</v>
      </c>
      <c r="B19" s="1" t="s">
        <v>47</v>
      </c>
      <c r="C19" s="1" t="s">
        <v>48</v>
      </c>
      <c r="D19" s="1" t="s">
        <v>63</v>
      </c>
      <c r="E19" s="1" t="s">
        <v>61</v>
      </c>
      <c r="H19" s="1">
        <v>14</v>
      </c>
      <c r="I19" s="1" t="s">
        <v>51</v>
      </c>
      <c r="J19" s="1" t="s">
        <v>51</v>
      </c>
      <c r="K19" s="1" t="s">
        <v>81</v>
      </c>
      <c r="L19" s="10">
        <v>42963</v>
      </c>
      <c r="M19" s="1">
        <v>8</v>
      </c>
      <c r="N19" s="1">
        <v>2017</v>
      </c>
      <c r="O19" s="1">
        <v>65</v>
      </c>
      <c r="P19" s="1">
        <v>123</v>
      </c>
      <c r="Q19" s="1" t="s">
        <v>54</v>
      </c>
      <c r="R19" s="1" t="s">
        <v>55</v>
      </c>
      <c r="S19" s="1">
        <v>0.3</v>
      </c>
    </row>
    <row r="20" spans="1:19" ht="15.75" customHeight="1" x14ac:dyDescent="0.2">
      <c r="A20" s="9" t="s">
        <v>46</v>
      </c>
      <c r="B20" s="1" t="s">
        <v>47</v>
      </c>
      <c r="C20" s="1" t="s">
        <v>48</v>
      </c>
      <c r="D20" s="1" t="s">
        <v>63</v>
      </c>
      <c r="E20" s="1" t="s">
        <v>61</v>
      </c>
      <c r="H20" s="1">
        <v>12.4</v>
      </c>
      <c r="I20" s="1" t="s">
        <v>51</v>
      </c>
      <c r="J20" s="1" t="s">
        <v>86</v>
      </c>
      <c r="K20" s="1" t="s">
        <v>87</v>
      </c>
      <c r="L20" s="10">
        <v>42964</v>
      </c>
      <c r="M20" s="1">
        <v>8</v>
      </c>
      <c r="N20" s="1">
        <v>2017</v>
      </c>
      <c r="O20" s="1">
        <v>65</v>
      </c>
      <c r="P20" s="1">
        <v>123</v>
      </c>
      <c r="Q20" s="1" t="s">
        <v>54</v>
      </c>
      <c r="R20" s="1" t="s">
        <v>55</v>
      </c>
      <c r="S20" s="1">
        <v>0.3</v>
      </c>
    </row>
    <row r="21" spans="1:19" ht="15.75" customHeight="1" x14ac:dyDescent="0.2">
      <c r="A21" s="9" t="s">
        <v>46</v>
      </c>
      <c r="B21" s="1" t="s">
        <v>47</v>
      </c>
      <c r="C21" s="1" t="s">
        <v>48</v>
      </c>
      <c r="D21" s="1" t="s">
        <v>63</v>
      </c>
      <c r="E21" s="1" t="s">
        <v>61</v>
      </c>
      <c r="H21" s="1">
        <v>12.9</v>
      </c>
      <c r="I21" s="1" t="s">
        <v>51</v>
      </c>
      <c r="J21" s="1" t="s">
        <v>89</v>
      </c>
      <c r="K21" s="1" t="s">
        <v>87</v>
      </c>
      <c r="L21" s="10">
        <v>42964</v>
      </c>
      <c r="M21" s="1">
        <v>8</v>
      </c>
      <c r="N21" s="1">
        <v>2017</v>
      </c>
      <c r="O21" s="1">
        <v>65</v>
      </c>
      <c r="P21" s="1">
        <v>123</v>
      </c>
      <c r="Q21" s="1" t="s">
        <v>54</v>
      </c>
      <c r="R21" s="1" t="s">
        <v>55</v>
      </c>
      <c r="S21" s="1">
        <v>0.3</v>
      </c>
    </row>
    <row r="22" spans="1:19" ht="15.75" customHeight="1" x14ac:dyDescent="0.2">
      <c r="A22" s="9" t="s">
        <v>46</v>
      </c>
      <c r="B22" s="1" t="s">
        <v>47</v>
      </c>
      <c r="C22" s="1" t="s">
        <v>48</v>
      </c>
      <c r="D22" s="1" t="s">
        <v>63</v>
      </c>
      <c r="E22" s="1" t="s">
        <v>61</v>
      </c>
      <c r="H22" s="1">
        <v>13</v>
      </c>
      <c r="I22" s="1" t="s">
        <v>51</v>
      </c>
      <c r="J22" s="1" t="s">
        <v>91</v>
      </c>
      <c r="K22" s="1" t="s">
        <v>87</v>
      </c>
      <c r="L22" s="10">
        <v>42964</v>
      </c>
      <c r="M22" s="1">
        <v>8</v>
      </c>
      <c r="N22" s="1">
        <v>2017</v>
      </c>
      <c r="O22" s="1">
        <v>65</v>
      </c>
      <c r="P22" s="1">
        <v>123</v>
      </c>
      <c r="Q22" s="1" t="s">
        <v>54</v>
      </c>
      <c r="R22" s="1" t="s">
        <v>55</v>
      </c>
      <c r="S22" s="1">
        <v>0.3</v>
      </c>
    </row>
    <row r="23" spans="1:19" ht="15.75" customHeight="1" x14ac:dyDescent="0.2">
      <c r="A23" s="9" t="s">
        <v>46</v>
      </c>
      <c r="B23" s="1" t="s">
        <v>47</v>
      </c>
      <c r="C23" s="1" t="s">
        <v>48</v>
      </c>
      <c r="D23" s="1" t="s">
        <v>63</v>
      </c>
      <c r="E23" s="1" t="s">
        <v>61</v>
      </c>
      <c r="H23" s="1">
        <v>9.3000000000000007</v>
      </c>
      <c r="I23" s="1" t="s">
        <v>51</v>
      </c>
      <c r="J23" s="1" t="s">
        <v>93</v>
      </c>
      <c r="K23" s="1" t="s">
        <v>87</v>
      </c>
      <c r="L23" s="10">
        <v>42964</v>
      </c>
      <c r="M23" s="1">
        <v>8</v>
      </c>
      <c r="N23" s="1">
        <v>2017</v>
      </c>
      <c r="O23" s="1">
        <v>65</v>
      </c>
      <c r="P23" s="1">
        <v>123</v>
      </c>
      <c r="Q23" s="1" t="s">
        <v>54</v>
      </c>
      <c r="R23" s="1" t="s">
        <v>55</v>
      </c>
      <c r="S23" s="1">
        <v>0.3</v>
      </c>
    </row>
    <row r="24" spans="1:19" ht="15.75" customHeight="1" x14ac:dyDescent="0.2">
      <c r="A24" s="9" t="s">
        <v>46</v>
      </c>
      <c r="B24" s="1" t="s">
        <v>47</v>
      </c>
      <c r="C24" s="1" t="s">
        <v>48</v>
      </c>
      <c r="D24" s="1" t="s">
        <v>63</v>
      </c>
      <c r="E24" s="1" t="s">
        <v>61</v>
      </c>
      <c r="H24" s="1">
        <v>9.1</v>
      </c>
      <c r="I24" s="1" t="s">
        <v>51</v>
      </c>
      <c r="J24" s="1" t="s">
        <v>95</v>
      </c>
      <c r="K24" s="1" t="s">
        <v>87</v>
      </c>
      <c r="L24" s="10">
        <v>42964</v>
      </c>
      <c r="M24" s="1">
        <v>8</v>
      </c>
      <c r="N24" s="1">
        <v>2017</v>
      </c>
      <c r="O24" s="1">
        <v>65</v>
      </c>
      <c r="P24" s="1">
        <v>123</v>
      </c>
      <c r="Q24" s="1" t="s">
        <v>54</v>
      </c>
      <c r="R24" s="1" t="s">
        <v>55</v>
      </c>
      <c r="S24" s="1">
        <v>0.3</v>
      </c>
    </row>
    <row r="25" spans="1:19" ht="15.75" customHeight="1" x14ac:dyDescent="0.2">
      <c r="A25" s="9" t="s">
        <v>46</v>
      </c>
      <c r="B25" s="1" t="s">
        <v>47</v>
      </c>
      <c r="C25" s="1" t="s">
        <v>48</v>
      </c>
      <c r="D25" s="1" t="s">
        <v>63</v>
      </c>
      <c r="E25" s="1" t="s">
        <v>61</v>
      </c>
      <c r="H25" s="1">
        <v>10.4</v>
      </c>
      <c r="I25" s="1" t="s">
        <v>51</v>
      </c>
      <c r="J25" s="1" t="s">
        <v>97</v>
      </c>
      <c r="K25" s="1" t="s">
        <v>87</v>
      </c>
      <c r="L25" s="10">
        <v>42964</v>
      </c>
      <c r="M25" s="1">
        <v>8</v>
      </c>
      <c r="N25" s="1">
        <v>2017</v>
      </c>
      <c r="O25" s="1">
        <v>65</v>
      </c>
      <c r="P25" s="1">
        <v>123</v>
      </c>
      <c r="Q25" s="1" t="s">
        <v>54</v>
      </c>
      <c r="R25" s="1" t="s">
        <v>55</v>
      </c>
      <c r="S25" s="1">
        <v>0.3</v>
      </c>
    </row>
    <row r="26" spans="1:19" ht="15.75" customHeight="1" x14ac:dyDescent="0.2">
      <c r="A26" s="9" t="s">
        <v>46</v>
      </c>
      <c r="B26" s="1" t="s">
        <v>47</v>
      </c>
      <c r="C26" s="1" t="s">
        <v>48</v>
      </c>
      <c r="D26" s="1" t="s">
        <v>63</v>
      </c>
      <c r="E26" s="1" t="s">
        <v>61</v>
      </c>
      <c r="H26" s="1">
        <v>9</v>
      </c>
      <c r="I26" s="1" t="s">
        <v>51</v>
      </c>
      <c r="J26" s="1" t="s">
        <v>98</v>
      </c>
      <c r="K26" s="1" t="s">
        <v>87</v>
      </c>
      <c r="L26" s="10">
        <v>42964</v>
      </c>
      <c r="M26" s="1">
        <v>8</v>
      </c>
      <c r="N26" s="1">
        <v>2017</v>
      </c>
      <c r="O26" s="1">
        <v>65</v>
      </c>
      <c r="P26" s="1">
        <v>123</v>
      </c>
      <c r="Q26" s="1" t="s">
        <v>54</v>
      </c>
      <c r="R26" s="1" t="s">
        <v>55</v>
      </c>
      <c r="S26" s="1">
        <v>0.3</v>
      </c>
    </row>
    <row r="27" spans="1:19" ht="15.75" customHeight="1" x14ac:dyDescent="0.2">
      <c r="A27" s="9" t="s">
        <v>46</v>
      </c>
      <c r="B27" s="1" t="s">
        <v>47</v>
      </c>
      <c r="C27" s="1" t="s">
        <v>48</v>
      </c>
      <c r="D27" s="1" t="s">
        <v>63</v>
      </c>
      <c r="E27" s="1" t="s">
        <v>61</v>
      </c>
      <c r="H27" s="1">
        <v>9.1</v>
      </c>
      <c r="I27" s="1" t="s">
        <v>51</v>
      </c>
      <c r="J27" s="1" t="s">
        <v>95</v>
      </c>
      <c r="K27" s="1" t="s">
        <v>101</v>
      </c>
      <c r="L27" s="10">
        <v>42964</v>
      </c>
      <c r="M27" s="1">
        <v>8</v>
      </c>
      <c r="N27" s="1">
        <v>2017</v>
      </c>
      <c r="O27" s="1">
        <v>65</v>
      </c>
      <c r="P27" s="1">
        <v>123</v>
      </c>
      <c r="Q27" s="1" t="s">
        <v>54</v>
      </c>
      <c r="R27" s="1" t="s">
        <v>55</v>
      </c>
      <c r="S27" s="1">
        <v>0.3</v>
      </c>
    </row>
    <row r="28" spans="1:19" ht="15.75" customHeight="1" x14ac:dyDescent="0.2">
      <c r="A28" s="9" t="s">
        <v>46</v>
      </c>
      <c r="B28" s="1" t="s">
        <v>47</v>
      </c>
      <c r="C28" s="1" t="s">
        <v>48</v>
      </c>
      <c r="D28" s="1" t="s">
        <v>63</v>
      </c>
      <c r="E28" s="1" t="s">
        <v>61</v>
      </c>
      <c r="H28" s="1">
        <v>10.4</v>
      </c>
      <c r="I28" s="1" t="s">
        <v>51</v>
      </c>
      <c r="J28" s="1" t="s">
        <v>97</v>
      </c>
      <c r="K28" s="1" t="s">
        <v>101</v>
      </c>
      <c r="L28" s="10">
        <v>42964</v>
      </c>
      <c r="M28" s="1">
        <v>8</v>
      </c>
      <c r="N28" s="1">
        <v>2017</v>
      </c>
      <c r="O28" s="1">
        <v>65</v>
      </c>
      <c r="P28" s="1">
        <v>123</v>
      </c>
      <c r="Q28" s="1" t="s">
        <v>54</v>
      </c>
      <c r="R28" s="1" t="s">
        <v>55</v>
      </c>
      <c r="S28" s="1">
        <v>0.3</v>
      </c>
    </row>
    <row r="29" spans="1:19" ht="15.75" customHeight="1" x14ac:dyDescent="0.2">
      <c r="A29" s="9" t="s">
        <v>46</v>
      </c>
      <c r="B29" s="1" t="s">
        <v>47</v>
      </c>
      <c r="C29" s="1" t="s">
        <v>48</v>
      </c>
      <c r="D29" s="1" t="s">
        <v>63</v>
      </c>
      <c r="E29" s="1" t="s">
        <v>61</v>
      </c>
      <c r="H29" s="1">
        <v>9</v>
      </c>
      <c r="I29" s="1" t="s">
        <v>51</v>
      </c>
      <c r="J29" s="1" t="s">
        <v>103</v>
      </c>
      <c r="K29" s="1" t="s">
        <v>101</v>
      </c>
      <c r="L29" s="10">
        <v>42964</v>
      </c>
      <c r="M29" s="1">
        <v>8</v>
      </c>
      <c r="N29" s="1">
        <v>2017</v>
      </c>
      <c r="O29" s="1">
        <v>65</v>
      </c>
      <c r="P29" s="1">
        <v>123</v>
      </c>
      <c r="Q29" s="1" t="s">
        <v>54</v>
      </c>
      <c r="R29" s="1" t="s">
        <v>55</v>
      </c>
      <c r="S29" s="1">
        <v>0.3</v>
      </c>
    </row>
    <row r="30" spans="1:19" ht="15.75" customHeight="1" x14ac:dyDescent="0.2">
      <c r="A30" s="9" t="s">
        <v>46</v>
      </c>
      <c r="B30" s="1" t="s">
        <v>47</v>
      </c>
      <c r="C30" s="1" t="s">
        <v>48</v>
      </c>
      <c r="D30" s="1" t="s">
        <v>63</v>
      </c>
      <c r="E30" s="1" t="s">
        <v>61</v>
      </c>
      <c r="H30" s="1">
        <v>9.1</v>
      </c>
      <c r="I30" s="1" t="s">
        <v>51</v>
      </c>
      <c r="J30" s="1" t="s">
        <v>95</v>
      </c>
      <c r="K30" s="1" t="s">
        <v>104</v>
      </c>
      <c r="L30" s="10">
        <v>42965</v>
      </c>
      <c r="M30" s="1">
        <v>8</v>
      </c>
      <c r="N30" s="1">
        <v>2017</v>
      </c>
      <c r="O30" s="1">
        <v>65</v>
      </c>
      <c r="P30" s="1">
        <v>123</v>
      </c>
      <c r="Q30" s="1" t="s">
        <v>54</v>
      </c>
      <c r="R30" s="1" t="s">
        <v>55</v>
      </c>
      <c r="S30" s="1">
        <v>0.3</v>
      </c>
    </row>
    <row r="31" spans="1:19" ht="15.75" customHeight="1" x14ac:dyDescent="0.2">
      <c r="A31" s="9" t="s">
        <v>46</v>
      </c>
      <c r="B31" s="1" t="s">
        <v>47</v>
      </c>
      <c r="C31" s="1" t="s">
        <v>48</v>
      </c>
      <c r="D31" s="1" t="s">
        <v>63</v>
      </c>
      <c r="E31" s="1" t="s">
        <v>61</v>
      </c>
      <c r="H31" s="1">
        <v>10.4</v>
      </c>
      <c r="I31" s="1" t="s">
        <v>51</v>
      </c>
      <c r="J31" s="1" t="s">
        <v>97</v>
      </c>
      <c r="K31" s="1" t="s">
        <v>104</v>
      </c>
      <c r="L31" s="10">
        <v>42965</v>
      </c>
      <c r="M31" s="1">
        <v>8</v>
      </c>
      <c r="N31" s="1">
        <v>2017</v>
      </c>
      <c r="O31" s="1">
        <v>65</v>
      </c>
      <c r="P31" s="1">
        <v>123</v>
      </c>
      <c r="Q31" s="1" t="s">
        <v>54</v>
      </c>
      <c r="R31" s="1" t="s">
        <v>55</v>
      </c>
      <c r="S31" s="1">
        <v>0.3</v>
      </c>
    </row>
    <row r="32" spans="1:19" ht="15.75" customHeight="1" x14ac:dyDescent="0.2">
      <c r="A32" s="9" t="s">
        <v>46</v>
      </c>
      <c r="B32" s="1" t="s">
        <v>47</v>
      </c>
      <c r="C32" s="1" t="s">
        <v>48</v>
      </c>
      <c r="D32" s="1" t="s">
        <v>63</v>
      </c>
      <c r="E32" s="1" t="s">
        <v>61</v>
      </c>
      <c r="H32" s="1">
        <v>9</v>
      </c>
      <c r="I32" s="1" t="s">
        <v>51</v>
      </c>
      <c r="J32" s="1" t="s">
        <v>103</v>
      </c>
      <c r="K32" s="1" t="s">
        <v>104</v>
      </c>
      <c r="L32" s="10">
        <v>42965</v>
      </c>
      <c r="M32" s="1">
        <v>8</v>
      </c>
      <c r="N32" s="1">
        <v>2017</v>
      </c>
      <c r="O32" s="1">
        <v>65</v>
      </c>
      <c r="P32" s="1">
        <v>123</v>
      </c>
      <c r="Q32" s="1" t="s">
        <v>54</v>
      </c>
      <c r="R32" s="1" t="s">
        <v>55</v>
      </c>
      <c r="S32" s="1">
        <v>0.3</v>
      </c>
    </row>
    <row r="33" spans="1:19" ht="15.75" customHeight="1" x14ac:dyDescent="0.2">
      <c r="A33" s="9" t="s">
        <v>106</v>
      </c>
      <c r="B33" s="1" t="s">
        <v>47</v>
      </c>
      <c r="C33" s="1" t="s">
        <v>48</v>
      </c>
      <c r="D33" s="1" t="s">
        <v>63</v>
      </c>
      <c r="E33" s="1" t="s">
        <v>61</v>
      </c>
      <c r="H33" s="1">
        <v>2.6</v>
      </c>
      <c r="I33" s="1" t="s">
        <v>51</v>
      </c>
      <c r="J33" s="1">
        <v>3</v>
      </c>
      <c r="K33" s="1" t="s">
        <v>107</v>
      </c>
      <c r="M33" s="1">
        <v>8</v>
      </c>
      <c r="N33" s="1">
        <v>2017</v>
      </c>
      <c r="O33" s="1">
        <v>65</v>
      </c>
      <c r="P33" s="1">
        <v>123</v>
      </c>
      <c r="Q33" s="1" t="s">
        <v>54</v>
      </c>
      <c r="R33" s="1" t="s">
        <v>55</v>
      </c>
      <c r="S33" s="1">
        <v>0.3</v>
      </c>
    </row>
    <row r="34" spans="1:19" ht="12.75" x14ac:dyDescent="0.2">
      <c r="A34" s="9" t="s">
        <v>108</v>
      </c>
      <c r="B34" s="1" t="s">
        <v>47</v>
      </c>
      <c r="C34" s="1" t="s">
        <v>48</v>
      </c>
      <c r="D34" s="1" t="s">
        <v>63</v>
      </c>
      <c r="E34" s="1" t="s">
        <v>61</v>
      </c>
      <c r="H34" s="1">
        <v>2.6</v>
      </c>
      <c r="I34" s="1" t="s">
        <v>51</v>
      </c>
      <c r="J34" s="1" t="s">
        <v>110</v>
      </c>
      <c r="K34" s="1" t="s">
        <v>107</v>
      </c>
      <c r="M34" s="1">
        <v>8</v>
      </c>
      <c r="N34" s="1">
        <v>2017</v>
      </c>
      <c r="O34" s="1">
        <v>65</v>
      </c>
      <c r="P34" s="1">
        <v>123</v>
      </c>
      <c r="Q34" s="1" t="s">
        <v>54</v>
      </c>
      <c r="R34" s="1" t="s">
        <v>55</v>
      </c>
      <c r="S34" s="1">
        <v>0.3</v>
      </c>
    </row>
    <row r="35" spans="1:19" ht="12.75" x14ac:dyDescent="0.2">
      <c r="A35" s="9" t="s">
        <v>108</v>
      </c>
      <c r="B35" s="1" t="s">
        <v>47</v>
      </c>
      <c r="C35" s="1" t="s">
        <v>48</v>
      </c>
      <c r="D35" s="1" t="s">
        <v>63</v>
      </c>
      <c r="E35" s="1" t="s">
        <v>61</v>
      </c>
      <c r="H35" s="1">
        <v>12</v>
      </c>
      <c r="I35" s="1" t="s">
        <v>51</v>
      </c>
      <c r="J35" s="1" t="s">
        <v>111</v>
      </c>
      <c r="K35" s="1" t="s">
        <v>112</v>
      </c>
      <c r="M35" s="1">
        <v>8</v>
      </c>
      <c r="N35" s="1">
        <v>2017</v>
      </c>
      <c r="O35" s="1">
        <v>65</v>
      </c>
      <c r="P35" s="1">
        <v>123</v>
      </c>
      <c r="Q35" s="1" t="s">
        <v>54</v>
      </c>
      <c r="R35" s="1" t="s">
        <v>55</v>
      </c>
      <c r="S35" s="1">
        <v>0.3</v>
      </c>
    </row>
    <row r="36" spans="1:19" ht="12.75" x14ac:dyDescent="0.2">
      <c r="A36" s="9" t="s">
        <v>108</v>
      </c>
      <c r="B36" s="1" t="s">
        <v>47</v>
      </c>
      <c r="C36" s="1" t="s">
        <v>48</v>
      </c>
      <c r="D36" s="1" t="s">
        <v>114</v>
      </c>
      <c r="E36" s="1" t="s">
        <v>115</v>
      </c>
      <c r="H36" s="1">
        <v>5</v>
      </c>
      <c r="I36" s="1" t="s">
        <v>51</v>
      </c>
      <c r="J36" s="1" t="s">
        <v>116</v>
      </c>
      <c r="K36" s="1" t="s">
        <v>117</v>
      </c>
      <c r="M36" s="1">
        <v>8</v>
      </c>
      <c r="N36" s="1">
        <v>2017</v>
      </c>
      <c r="O36" s="1">
        <v>65</v>
      </c>
      <c r="P36" s="1">
        <v>123</v>
      </c>
      <c r="Q36" s="1" t="s">
        <v>54</v>
      </c>
      <c r="R36" s="1" t="s">
        <v>55</v>
      </c>
      <c r="S36" s="1">
        <v>0.3</v>
      </c>
    </row>
    <row r="37" spans="1:19" ht="12.75" x14ac:dyDescent="0.2">
      <c r="A37" s="9" t="s">
        <v>108</v>
      </c>
      <c r="B37" s="1" t="s">
        <v>47</v>
      </c>
      <c r="C37" s="1" t="s">
        <v>48</v>
      </c>
      <c r="D37" s="1" t="s">
        <v>60</v>
      </c>
      <c r="E37" s="1" t="s">
        <v>61</v>
      </c>
      <c r="H37" s="1">
        <v>2.8</v>
      </c>
      <c r="I37" s="1" t="s">
        <v>51</v>
      </c>
      <c r="J37" s="1" t="s">
        <v>119</v>
      </c>
      <c r="K37" s="1" t="s">
        <v>117</v>
      </c>
      <c r="M37" s="1">
        <v>8</v>
      </c>
      <c r="N37" s="1">
        <v>2017</v>
      </c>
      <c r="O37" s="1">
        <v>65</v>
      </c>
      <c r="P37" s="1">
        <v>123</v>
      </c>
      <c r="Q37" s="1" t="s">
        <v>54</v>
      </c>
      <c r="R37" s="1" t="s">
        <v>55</v>
      </c>
      <c r="S37" s="1">
        <v>0.3</v>
      </c>
    </row>
    <row r="38" spans="1:19" ht="12.75" x14ac:dyDescent="0.2">
      <c r="A38" s="9" t="s">
        <v>108</v>
      </c>
      <c r="B38" s="1" t="s">
        <v>47</v>
      </c>
      <c r="C38" s="1" t="s">
        <v>48</v>
      </c>
      <c r="D38" s="1" t="s">
        <v>57</v>
      </c>
      <c r="E38" s="1" t="s">
        <v>58</v>
      </c>
      <c r="H38" s="1">
        <v>4</v>
      </c>
      <c r="I38" s="1" t="s">
        <v>51</v>
      </c>
      <c r="J38" s="1" t="s">
        <v>120</v>
      </c>
      <c r="K38" s="1" t="s">
        <v>117</v>
      </c>
      <c r="M38" s="1">
        <v>9</v>
      </c>
      <c r="N38" s="1">
        <v>2017</v>
      </c>
      <c r="O38" s="1">
        <v>65</v>
      </c>
      <c r="P38" s="1">
        <v>123</v>
      </c>
      <c r="Q38" s="1" t="s">
        <v>54</v>
      </c>
      <c r="R38" s="1" t="s">
        <v>55</v>
      </c>
      <c r="S38" s="1">
        <v>0.3</v>
      </c>
    </row>
    <row r="39" spans="1:19" ht="12.75" x14ac:dyDescent="0.2">
      <c r="A39" s="9" t="s">
        <v>108</v>
      </c>
      <c r="B39" s="1" t="s">
        <v>47</v>
      </c>
      <c r="C39" s="1" t="s">
        <v>48</v>
      </c>
      <c r="D39" s="1" t="s">
        <v>114</v>
      </c>
      <c r="E39" s="1" t="s">
        <v>115</v>
      </c>
      <c r="H39" s="1">
        <v>11.3</v>
      </c>
      <c r="I39" s="1" t="s">
        <v>51</v>
      </c>
      <c r="J39" s="1" t="s">
        <v>59</v>
      </c>
      <c r="K39" s="1" t="s">
        <v>122</v>
      </c>
      <c r="M39" s="1">
        <v>9</v>
      </c>
      <c r="N39" s="1">
        <v>2017</v>
      </c>
      <c r="O39" s="1">
        <v>65</v>
      </c>
      <c r="P39" s="1">
        <v>123</v>
      </c>
      <c r="Q39" s="1" t="s">
        <v>54</v>
      </c>
      <c r="R39" s="1" t="s">
        <v>55</v>
      </c>
      <c r="S39" s="1">
        <v>0.3</v>
      </c>
    </row>
    <row r="40" spans="1:19" ht="12.75" x14ac:dyDescent="0.2">
      <c r="A40" s="9" t="s">
        <v>108</v>
      </c>
      <c r="B40" s="1" t="s">
        <v>47</v>
      </c>
      <c r="C40" s="1" t="s">
        <v>48</v>
      </c>
      <c r="D40" s="1" t="s">
        <v>60</v>
      </c>
      <c r="E40" s="1" t="s">
        <v>61</v>
      </c>
      <c r="H40" s="1">
        <v>9.1</v>
      </c>
      <c r="I40" s="1" t="s">
        <v>51</v>
      </c>
      <c r="J40" s="1" t="s">
        <v>124</v>
      </c>
      <c r="K40" s="1" t="s">
        <v>122</v>
      </c>
      <c r="M40" s="1">
        <v>9</v>
      </c>
      <c r="N40" s="1">
        <v>2017</v>
      </c>
      <c r="O40" s="1">
        <v>65</v>
      </c>
      <c r="P40" s="1">
        <v>123</v>
      </c>
      <c r="Q40" s="1" t="s">
        <v>54</v>
      </c>
      <c r="R40" s="1" t="s">
        <v>55</v>
      </c>
      <c r="S40" s="1">
        <v>0.3</v>
      </c>
    </row>
    <row r="41" spans="1:19" ht="12.75" x14ac:dyDescent="0.2">
      <c r="A41" s="9" t="s">
        <v>108</v>
      </c>
      <c r="B41" s="1" t="s">
        <v>47</v>
      </c>
      <c r="C41" s="1" t="s">
        <v>48</v>
      </c>
      <c r="D41" s="1" t="s">
        <v>60</v>
      </c>
      <c r="E41" s="1" t="s">
        <v>61</v>
      </c>
      <c r="H41" s="1">
        <v>8</v>
      </c>
      <c r="I41" s="1" t="s">
        <v>51</v>
      </c>
      <c r="J41" s="1" t="s">
        <v>120</v>
      </c>
      <c r="K41" s="1" t="s">
        <v>122</v>
      </c>
      <c r="M41" s="1">
        <v>9</v>
      </c>
      <c r="N41" s="1">
        <v>2017</v>
      </c>
      <c r="O41" s="1">
        <v>65</v>
      </c>
      <c r="P41" s="1">
        <v>123</v>
      </c>
      <c r="Q41" s="1" t="s">
        <v>54</v>
      </c>
      <c r="R41" s="1" t="s">
        <v>55</v>
      </c>
      <c r="S41" s="1">
        <v>0.3</v>
      </c>
    </row>
    <row r="42" spans="1:19" ht="12.75" x14ac:dyDescent="0.2">
      <c r="A42" s="9" t="s">
        <v>108</v>
      </c>
      <c r="B42" s="1" t="s">
        <v>47</v>
      </c>
      <c r="C42" s="1" t="s">
        <v>48</v>
      </c>
      <c r="D42" s="1" t="s">
        <v>60</v>
      </c>
      <c r="E42" s="1" t="s">
        <v>61</v>
      </c>
      <c r="H42" s="1">
        <v>12.3</v>
      </c>
      <c r="I42" s="1" t="s">
        <v>51</v>
      </c>
      <c r="J42" s="1" t="s">
        <v>125</v>
      </c>
      <c r="K42" s="1" t="s">
        <v>122</v>
      </c>
      <c r="M42" s="1">
        <v>9</v>
      </c>
      <c r="N42" s="1">
        <v>2017</v>
      </c>
      <c r="O42" s="1">
        <v>65</v>
      </c>
      <c r="P42" s="1">
        <v>123</v>
      </c>
      <c r="Q42" s="1" t="s">
        <v>54</v>
      </c>
      <c r="R42" s="1" t="s">
        <v>55</v>
      </c>
      <c r="S42" s="1">
        <v>0.3</v>
      </c>
    </row>
    <row r="43" spans="1:19" ht="12.75" x14ac:dyDescent="0.2">
      <c r="A43" s="9" t="s">
        <v>108</v>
      </c>
      <c r="B43" s="1" t="s">
        <v>47</v>
      </c>
      <c r="C43" s="1" t="s">
        <v>48</v>
      </c>
      <c r="D43" s="1" t="s">
        <v>60</v>
      </c>
      <c r="E43" s="1" t="s">
        <v>61</v>
      </c>
      <c r="H43" s="1">
        <v>6.8</v>
      </c>
      <c r="I43" s="1" t="s">
        <v>51</v>
      </c>
      <c r="J43" s="1" t="s">
        <v>126</v>
      </c>
      <c r="K43" s="1" t="s">
        <v>127</v>
      </c>
      <c r="M43" s="1">
        <v>9</v>
      </c>
      <c r="N43" s="1">
        <v>2017</v>
      </c>
      <c r="O43" s="1">
        <v>65</v>
      </c>
      <c r="P43" s="1">
        <v>123</v>
      </c>
      <c r="Q43" s="1" t="s">
        <v>54</v>
      </c>
      <c r="R43" s="1" t="s">
        <v>55</v>
      </c>
      <c r="S43" s="1">
        <v>0.3</v>
      </c>
    </row>
    <row r="44" spans="1:19" ht="12.75" x14ac:dyDescent="0.2">
      <c r="A44" s="9" t="s">
        <v>108</v>
      </c>
      <c r="B44" s="1" t="s">
        <v>47</v>
      </c>
      <c r="C44" s="1" t="s">
        <v>48</v>
      </c>
      <c r="D44" s="1" t="s">
        <v>60</v>
      </c>
      <c r="E44" s="1" t="s">
        <v>61</v>
      </c>
      <c r="H44" s="1">
        <v>7.8</v>
      </c>
      <c r="I44" s="1" t="s">
        <v>51</v>
      </c>
      <c r="J44" s="1" t="s">
        <v>128</v>
      </c>
      <c r="K44" s="1" t="s">
        <v>127</v>
      </c>
      <c r="M44" s="1">
        <v>9</v>
      </c>
      <c r="N44" s="1">
        <v>2017</v>
      </c>
      <c r="O44" s="1">
        <v>65</v>
      </c>
      <c r="P44" s="1">
        <v>123</v>
      </c>
      <c r="Q44" s="1" t="s">
        <v>54</v>
      </c>
      <c r="R44" s="1" t="s">
        <v>55</v>
      </c>
      <c r="S44" s="1">
        <v>0.3</v>
      </c>
    </row>
    <row r="45" spans="1:19" ht="12.75" x14ac:dyDescent="0.2">
      <c r="A45" s="9" t="s">
        <v>108</v>
      </c>
      <c r="B45" s="1" t="s">
        <v>47</v>
      </c>
      <c r="C45" s="1" t="s">
        <v>48</v>
      </c>
      <c r="D45" s="1" t="s">
        <v>57</v>
      </c>
      <c r="E45" s="1" t="s">
        <v>58</v>
      </c>
      <c r="H45" s="1">
        <v>5.8</v>
      </c>
      <c r="I45" s="1" t="s">
        <v>51</v>
      </c>
      <c r="J45" s="1" t="s">
        <v>129</v>
      </c>
      <c r="K45" s="1" t="s">
        <v>127</v>
      </c>
      <c r="M45" s="1">
        <v>9</v>
      </c>
      <c r="N45" s="1">
        <v>2017</v>
      </c>
      <c r="O45" s="1">
        <v>65</v>
      </c>
      <c r="P45" s="1">
        <v>123</v>
      </c>
      <c r="Q45" s="1" t="s">
        <v>54</v>
      </c>
      <c r="R45" s="1" t="s">
        <v>55</v>
      </c>
      <c r="S45" s="1">
        <v>0.3</v>
      </c>
    </row>
    <row r="46" spans="1:19" ht="12.75" x14ac:dyDescent="0.2">
      <c r="A46" s="9" t="s">
        <v>108</v>
      </c>
      <c r="B46" s="1" t="s">
        <v>47</v>
      </c>
      <c r="C46" s="1" t="s">
        <v>48</v>
      </c>
      <c r="I46" s="1" t="s">
        <v>51</v>
      </c>
      <c r="K46" s="1" t="s">
        <v>130</v>
      </c>
      <c r="M46" s="1">
        <v>9</v>
      </c>
      <c r="N46" s="1">
        <v>2017</v>
      </c>
      <c r="O46" s="1">
        <v>65</v>
      </c>
      <c r="P46" s="1">
        <v>123</v>
      </c>
      <c r="Q46" s="1" t="s">
        <v>54</v>
      </c>
      <c r="R46" s="1" t="s">
        <v>55</v>
      </c>
      <c r="S46" s="1">
        <v>0.3</v>
      </c>
    </row>
    <row r="47" spans="1:19" ht="12.75" x14ac:dyDescent="0.2">
      <c r="A47" s="9" t="s">
        <v>108</v>
      </c>
      <c r="B47" s="1" t="s">
        <v>47</v>
      </c>
      <c r="C47" s="1" t="s">
        <v>48</v>
      </c>
      <c r="I47" s="1" t="s">
        <v>51</v>
      </c>
      <c r="K47" s="1" t="s">
        <v>130</v>
      </c>
      <c r="M47" s="1">
        <v>9</v>
      </c>
      <c r="N47" s="1">
        <v>2017</v>
      </c>
      <c r="O47" s="1">
        <v>65</v>
      </c>
      <c r="P47" s="1">
        <v>123</v>
      </c>
      <c r="Q47" s="1" t="s">
        <v>54</v>
      </c>
      <c r="R47" s="1" t="s">
        <v>55</v>
      </c>
      <c r="S47" s="1">
        <v>0.3</v>
      </c>
    </row>
    <row r="48" spans="1:19" ht="12.75" x14ac:dyDescent="0.2">
      <c r="A48" s="9" t="s">
        <v>108</v>
      </c>
      <c r="B48" s="1" t="s">
        <v>47</v>
      </c>
      <c r="C48" s="1" t="s">
        <v>48</v>
      </c>
      <c r="I48" s="1" t="s">
        <v>51</v>
      </c>
      <c r="K48" s="1" t="s">
        <v>131</v>
      </c>
      <c r="M48" s="1">
        <v>9</v>
      </c>
      <c r="N48" s="1">
        <v>2017</v>
      </c>
      <c r="O48" s="1">
        <v>65</v>
      </c>
      <c r="P48" s="1">
        <v>123</v>
      </c>
      <c r="Q48" s="1" t="s">
        <v>54</v>
      </c>
      <c r="R48" s="1" t="s">
        <v>55</v>
      </c>
      <c r="S48" s="1">
        <v>0.3</v>
      </c>
    </row>
    <row r="49" spans="1:19" ht="12.75" x14ac:dyDescent="0.2">
      <c r="A49" s="9" t="s">
        <v>108</v>
      </c>
      <c r="B49" s="1" t="s">
        <v>47</v>
      </c>
      <c r="C49" s="1" t="s">
        <v>48</v>
      </c>
      <c r="I49" s="1" t="s">
        <v>51</v>
      </c>
      <c r="K49" s="1" t="s">
        <v>131</v>
      </c>
      <c r="M49" s="1">
        <v>9</v>
      </c>
      <c r="N49" s="1">
        <v>2017</v>
      </c>
      <c r="O49" s="1">
        <v>65</v>
      </c>
      <c r="P49" s="1">
        <v>123</v>
      </c>
      <c r="Q49" s="1" t="s">
        <v>54</v>
      </c>
      <c r="R49" s="1" t="s">
        <v>55</v>
      </c>
      <c r="S49" s="1">
        <v>0.3</v>
      </c>
    </row>
    <row r="50" spans="1:19" ht="12.75" x14ac:dyDescent="0.2">
      <c r="A50" s="9" t="s">
        <v>108</v>
      </c>
      <c r="B50" s="1" t="s">
        <v>47</v>
      </c>
      <c r="C50" s="1" t="s">
        <v>48</v>
      </c>
      <c r="I50" s="1" t="s">
        <v>51</v>
      </c>
      <c r="K50" s="1" t="s">
        <v>132</v>
      </c>
      <c r="M50" s="1">
        <v>9</v>
      </c>
      <c r="N50" s="1">
        <v>2017</v>
      </c>
      <c r="O50" s="1">
        <v>65</v>
      </c>
      <c r="P50" s="1">
        <v>123</v>
      </c>
      <c r="Q50" s="1" t="s">
        <v>54</v>
      </c>
      <c r="R50" s="1" t="s">
        <v>55</v>
      </c>
      <c r="S50" s="1">
        <v>0.3</v>
      </c>
    </row>
    <row r="51" spans="1:19" ht="12.75" x14ac:dyDescent="0.2">
      <c r="A51" s="9" t="s">
        <v>108</v>
      </c>
      <c r="B51" s="1" t="s">
        <v>47</v>
      </c>
      <c r="C51" s="1" t="s">
        <v>48</v>
      </c>
      <c r="I51" s="1" t="s">
        <v>51</v>
      </c>
      <c r="K51" s="1" t="s">
        <v>133</v>
      </c>
      <c r="M51" s="1">
        <v>9</v>
      </c>
      <c r="N51" s="1">
        <v>2017</v>
      </c>
      <c r="O51" s="1">
        <v>65</v>
      </c>
      <c r="P51" s="1">
        <v>123</v>
      </c>
      <c r="Q51" s="1" t="s">
        <v>54</v>
      </c>
      <c r="R51" s="1" t="s">
        <v>55</v>
      </c>
      <c r="S51" s="1">
        <v>0.3</v>
      </c>
    </row>
    <row r="52" spans="1:19" ht="12.75" x14ac:dyDescent="0.2">
      <c r="A52" s="9" t="s">
        <v>108</v>
      </c>
      <c r="B52" s="1" t="s">
        <v>47</v>
      </c>
      <c r="C52" s="1" t="s">
        <v>48</v>
      </c>
      <c r="I52" s="1" t="s">
        <v>51</v>
      </c>
      <c r="K52" s="1" t="s">
        <v>133</v>
      </c>
      <c r="M52" s="1">
        <v>9</v>
      </c>
      <c r="N52" s="1">
        <v>2017</v>
      </c>
      <c r="O52" s="1">
        <v>65</v>
      </c>
      <c r="P52" s="1">
        <v>123</v>
      </c>
      <c r="Q52" s="1" t="s">
        <v>54</v>
      </c>
      <c r="R52" s="1" t="s">
        <v>55</v>
      </c>
      <c r="S52" s="1">
        <v>0.3</v>
      </c>
    </row>
    <row r="53" spans="1:19" ht="12.75" x14ac:dyDescent="0.2">
      <c r="A53" s="9" t="s">
        <v>108</v>
      </c>
      <c r="B53" s="1" t="s">
        <v>47</v>
      </c>
      <c r="C53" s="1" t="s">
        <v>48</v>
      </c>
      <c r="I53" s="1" t="s">
        <v>51</v>
      </c>
      <c r="K53" s="1" t="s">
        <v>134</v>
      </c>
      <c r="M53" s="1">
        <v>9</v>
      </c>
      <c r="N53" s="1">
        <v>2017</v>
      </c>
      <c r="O53" s="1">
        <v>65</v>
      </c>
      <c r="P53" s="1">
        <v>123</v>
      </c>
      <c r="Q53" s="1" t="s">
        <v>54</v>
      </c>
      <c r="R53" s="1" t="s">
        <v>55</v>
      </c>
      <c r="S53" s="1">
        <v>0.3</v>
      </c>
    </row>
    <row r="54" spans="1:19" ht="12.75" x14ac:dyDescent="0.2">
      <c r="A54" s="9" t="s">
        <v>108</v>
      </c>
      <c r="B54" s="1" t="s">
        <v>47</v>
      </c>
      <c r="C54" s="1" t="s">
        <v>48</v>
      </c>
      <c r="K54" s="1" t="s">
        <v>135</v>
      </c>
      <c r="M54" s="1">
        <v>9</v>
      </c>
      <c r="N54" s="1">
        <v>2017</v>
      </c>
      <c r="O54" s="1">
        <v>65</v>
      </c>
      <c r="P54" s="1">
        <v>123</v>
      </c>
      <c r="Q54" s="1" t="s">
        <v>54</v>
      </c>
      <c r="R54" s="1" t="s">
        <v>55</v>
      </c>
      <c r="S54" s="1">
        <v>0.3</v>
      </c>
    </row>
    <row r="55" spans="1:19" ht="12.75" x14ac:dyDescent="0.2">
      <c r="A55" s="9" t="s">
        <v>108</v>
      </c>
      <c r="B55" s="1" t="s">
        <v>47</v>
      </c>
      <c r="C55" s="1" t="s">
        <v>48</v>
      </c>
      <c r="K55" s="1" t="s">
        <v>136</v>
      </c>
      <c r="S55" s="1">
        <v>0.3</v>
      </c>
    </row>
    <row r="56" spans="1:19" ht="12.75" x14ac:dyDescent="0.2">
      <c r="A56" s="9" t="s">
        <v>108</v>
      </c>
      <c r="B56" s="1" t="s">
        <v>47</v>
      </c>
      <c r="C56" s="1" t="s">
        <v>48</v>
      </c>
      <c r="K56" s="1" t="s">
        <v>137</v>
      </c>
      <c r="S56" s="1">
        <v>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sheetViews>
  <sheetFormatPr defaultColWidth="14.42578125" defaultRowHeight="15.75" customHeight="1" x14ac:dyDescent="0.2"/>
  <cols>
    <col min="2" max="4" width="21.85546875" customWidth="1"/>
    <col min="5" max="5" width="18.5703125" customWidth="1"/>
    <col min="6" max="6" width="19.140625" customWidth="1"/>
    <col min="7" max="7" width="14.28515625" customWidth="1"/>
    <col min="8" max="8" width="18.140625" customWidth="1"/>
    <col min="14" max="14" width="16.5703125" customWidth="1"/>
  </cols>
  <sheetData>
    <row r="1" spans="1:24" ht="15.75" customHeight="1" x14ac:dyDescent="0.2">
      <c r="A1" s="1" t="s">
        <v>0</v>
      </c>
      <c r="B1" s="1" t="s">
        <v>1</v>
      </c>
      <c r="C1" s="1" t="s">
        <v>2</v>
      </c>
      <c r="D1" s="1" t="s">
        <v>3</v>
      </c>
      <c r="E1" s="1" t="s">
        <v>4</v>
      </c>
      <c r="F1" s="1" t="s">
        <v>5</v>
      </c>
      <c r="G1" s="1" t="s">
        <v>8</v>
      </c>
      <c r="H1" s="1" t="s">
        <v>9</v>
      </c>
      <c r="I1" s="1" t="s">
        <v>10</v>
      </c>
      <c r="J1" s="1" t="s">
        <v>11</v>
      </c>
      <c r="K1" s="1" t="s">
        <v>12</v>
      </c>
      <c r="L1" s="1" t="s">
        <v>13</v>
      </c>
      <c r="M1" s="1" t="s">
        <v>14</v>
      </c>
      <c r="N1" s="3" t="s">
        <v>15</v>
      </c>
      <c r="O1" s="1" t="s">
        <v>21</v>
      </c>
      <c r="P1" s="1" t="s">
        <v>22</v>
      </c>
      <c r="Q1" s="1" t="s">
        <v>23</v>
      </c>
      <c r="R1" s="1" t="s">
        <v>24</v>
      </c>
      <c r="S1" s="1" t="s">
        <v>25</v>
      </c>
      <c r="T1" s="1" t="s">
        <v>26</v>
      </c>
      <c r="U1" s="1" t="s">
        <v>27</v>
      </c>
      <c r="V1" s="1" t="s">
        <v>28</v>
      </c>
      <c r="W1" s="1" t="s">
        <v>29</v>
      </c>
      <c r="X1" s="1" t="s">
        <v>30</v>
      </c>
    </row>
    <row r="2" spans="1:24" ht="15.75" customHeight="1" x14ac:dyDescent="0.2">
      <c r="A2" s="1">
        <v>2</v>
      </c>
      <c r="B2" s="5">
        <v>146.17753149699999</v>
      </c>
      <c r="C2" s="5">
        <v>68.497352416599995</v>
      </c>
      <c r="D2" s="6">
        <v>80.132946715000003</v>
      </c>
      <c r="E2" s="6">
        <v>83.791663745799994</v>
      </c>
      <c r="F2" s="6">
        <v>84.124290893600005</v>
      </c>
      <c r="G2" s="6">
        <v>81.586002980299995</v>
      </c>
      <c r="H2" s="6">
        <v>84.653753329099999</v>
      </c>
      <c r="I2" s="6">
        <v>86.9284206385</v>
      </c>
      <c r="J2" s="6">
        <v>88.159074610499999</v>
      </c>
      <c r="K2" s="6">
        <v>91.886300995300005</v>
      </c>
      <c r="L2" s="6">
        <v>91.303479403099999</v>
      </c>
      <c r="M2" s="6">
        <v>79.021310632500004</v>
      </c>
      <c r="N2" s="8" t="s">
        <v>31</v>
      </c>
      <c r="O2" s="5">
        <f t="shared" ref="O2:X2" si="0">(D2-29.657)/1.5536</f>
        <v>32.489667041065914</v>
      </c>
      <c r="P2" s="5">
        <f t="shared" si="0"/>
        <v>34.844659980561275</v>
      </c>
      <c r="Q2" s="5">
        <f t="shared" si="0"/>
        <v>35.0587608738414</v>
      </c>
      <c r="R2" s="5">
        <f t="shared" si="0"/>
        <v>33.424950425012867</v>
      </c>
      <c r="S2" s="5">
        <f t="shared" si="0"/>
        <v>35.399558013066425</v>
      </c>
      <c r="T2" s="5">
        <f t="shared" si="0"/>
        <v>36.86368475701596</v>
      </c>
      <c r="U2" s="5">
        <f t="shared" si="0"/>
        <v>37.65581527452369</v>
      </c>
      <c r="V2" s="5">
        <f t="shared" si="0"/>
        <v>40.054905378025232</v>
      </c>
      <c r="W2" s="5">
        <f t="shared" si="0"/>
        <v>39.679762746588565</v>
      </c>
      <c r="X2" s="5">
        <f t="shared" si="0"/>
        <v>31.774144330908861</v>
      </c>
    </row>
    <row r="3" spans="1:24" ht="15.75" customHeight="1" x14ac:dyDescent="0.2">
      <c r="A3" s="1">
        <v>11</v>
      </c>
      <c r="B3" s="5">
        <v>201.245020931</v>
      </c>
      <c r="C3" s="5">
        <v>99.976518816199999</v>
      </c>
      <c r="D3" s="5">
        <v>79.712886135299996</v>
      </c>
      <c r="E3" s="5">
        <v>86.199805834200006</v>
      </c>
      <c r="F3" s="5">
        <v>85.347184628199997</v>
      </c>
      <c r="G3" s="5">
        <v>91.329024181999998</v>
      </c>
      <c r="H3" s="5">
        <v>78.570922997099998</v>
      </c>
      <c r="I3" s="5">
        <v>83.135746716200003</v>
      </c>
      <c r="J3" s="5">
        <v>85.199127166599993</v>
      </c>
      <c r="K3" s="5">
        <v>92.441131151999997</v>
      </c>
      <c r="L3" s="5">
        <v>92.793556182000003</v>
      </c>
      <c r="M3" s="5">
        <v>83.862114248200001</v>
      </c>
      <c r="N3" s="3" t="s">
        <v>66</v>
      </c>
      <c r="O3" s="1">
        <f t="shared" ref="O3:X3" si="1">(C3-49.342)/2.0254</f>
        <v>24.999762425298709</v>
      </c>
      <c r="P3" s="1">
        <f t="shared" si="1"/>
        <v>14.995006485286856</v>
      </c>
      <c r="Q3" s="1">
        <f t="shared" si="1"/>
        <v>18.197790971758671</v>
      </c>
      <c r="R3" s="1">
        <f t="shared" si="1"/>
        <v>17.776826616075837</v>
      </c>
      <c r="S3" s="1">
        <f t="shared" si="1"/>
        <v>20.730238067542214</v>
      </c>
      <c r="T3" s="1">
        <f t="shared" si="1"/>
        <v>14.431185443418585</v>
      </c>
      <c r="U3" s="1">
        <f t="shared" si="1"/>
        <v>16.684974185938582</v>
      </c>
      <c r="V3" s="1">
        <f t="shared" si="1"/>
        <v>17.703726259800533</v>
      </c>
      <c r="W3" s="1">
        <f t="shared" si="1"/>
        <v>21.279318234422831</v>
      </c>
      <c r="X3" s="1">
        <f t="shared" si="1"/>
        <v>21.453320915374743</v>
      </c>
    </row>
    <row r="4" spans="1:24" ht="15.75" customHeight="1" x14ac:dyDescent="0.2">
      <c r="A4" s="1">
        <v>5</v>
      </c>
      <c r="B4" s="5">
        <v>240.13720148600001</v>
      </c>
      <c r="C4" s="5">
        <v>116.72323599800001</v>
      </c>
      <c r="D4" s="5">
        <v>124.205523984</v>
      </c>
      <c r="E4" s="5">
        <v>129.20337688500001</v>
      </c>
      <c r="F4" s="5">
        <v>147.345339766</v>
      </c>
      <c r="G4" s="5">
        <v>135.713093383</v>
      </c>
      <c r="H4" s="6">
        <v>130.24786277499999</v>
      </c>
      <c r="I4" s="6">
        <v>129.744803526</v>
      </c>
      <c r="J4" s="6">
        <v>133.04820008799999</v>
      </c>
      <c r="K4" s="5">
        <v>145.447235941</v>
      </c>
      <c r="L4" s="5">
        <v>141.99223397599999</v>
      </c>
      <c r="M4" s="5">
        <v>147.02015420000001</v>
      </c>
      <c r="N4" s="3" t="s">
        <v>75</v>
      </c>
      <c r="O4" s="1">
        <f t="shared" ref="O4:X4" si="2">(D4-55.016)/2.4683</f>
        <v>28.031245790219991</v>
      </c>
      <c r="P4" s="1">
        <f t="shared" si="2"/>
        <v>30.056061615281781</v>
      </c>
      <c r="Q4" s="1">
        <f t="shared" si="2"/>
        <v>37.406044551310615</v>
      </c>
      <c r="R4" s="1">
        <f t="shared" si="2"/>
        <v>32.693389532471741</v>
      </c>
      <c r="S4" s="1">
        <f t="shared" si="2"/>
        <v>30.479221640400272</v>
      </c>
      <c r="T4" s="1">
        <f t="shared" si="2"/>
        <v>30.275413655552406</v>
      </c>
      <c r="U4" s="1">
        <f t="shared" si="2"/>
        <v>31.613742287404282</v>
      </c>
      <c r="V4" s="1">
        <f t="shared" si="2"/>
        <v>36.63705219827412</v>
      </c>
      <c r="W4" s="1">
        <f t="shared" si="2"/>
        <v>35.237302587205768</v>
      </c>
      <c r="X4" s="1">
        <f t="shared" si="2"/>
        <v>37.274299801482805</v>
      </c>
    </row>
    <row r="5" spans="1:24" ht="15.75" customHeight="1" x14ac:dyDescent="0.2">
      <c r="A5" s="1">
        <v>6</v>
      </c>
      <c r="B5" s="5">
        <v>254.99997284599999</v>
      </c>
      <c r="C5" s="5">
        <v>206.81729804599999</v>
      </c>
      <c r="D5" s="5">
        <v>230.31755442900001</v>
      </c>
      <c r="E5" s="5">
        <v>236.90868879600001</v>
      </c>
      <c r="F5" s="5">
        <v>234.66568447500001</v>
      </c>
      <c r="G5" s="5">
        <v>232.296344871</v>
      </c>
      <c r="H5" s="5">
        <v>231.34532524900001</v>
      </c>
      <c r="I5" s="5">
        <v>235.39898717899999</v>
      </c>
      <c r="J5" s="5">
        <v>233.390087088</v>
      </c>
      <c r="K5" s="5">
        <v>232.541350507</v>
      </c>
      <c r="L5" s="5">
        <v>233.875722618</v>
      </c>
      <c r="M5" s="5">
        <v>233.42022235600001</v>
      </c>
      <c r="N5" s="3" t="s">
        <v>83</v>
      </c>
      <c r="O5" s="1">
        <f t="shared" ref="O5:X5" si="3">(D5-182.73)/0.9637</f>
        <v>49.380050253190852</v>
      </c>
      <c r="P5" s="1">
        <f t="shared" si="3"/>
        <v>56.219455012970862</v>
      </c>
      <c r="Q5" s="1">
        <f t="shared" si="3"/>
        <v>53.891962721801406</v>
      </c>
      <c r="R5" s="1">
        <f t="shared" si="3"/>
        <v>51.433376435612757</v>
      </c>
      <c r="S5" s="1">
        <f t="shared" si="3"/>
        <v>50.446534449517507</v>
      </c>
      <c r="T5" s="1">
        <f t="shared" si="3"/>
        <v>54.652886976237419</v>
      </c>
      <c r="U5" s="1">
        <f t="shared" si="3"/>
        <v>52.568316994915442</v>
      </c>
      <c r="V5" s="1">
        <f t="shared" si="3"/>
        <v>51.687610778250509</v>
      </c>
      <c r="W5" s="1">
        <f t="shared" si="3"/>
        <v>53.072245115699914</v>
      </c>
      <c r="X5" s="1">
        <f t="shared" si="3"/>
        <v>52.599587377814693</v>
      </c>
    </row>
    <row r="6" spans="1:24" ht="15.75" customHeight="1" x14ac:dyDescent="0.2">
      <c r="A6" s="1">
        <v>9</v>
      </c>
      <c r="B6" s="5">
        <v>125.97023406300001</v>
      </c>
      <c r="C6" s="5">
        <v>70.787747986200003</v>
      </c>
      <c r="D6" s="5">
        <v>57.017584775899998</v>
      </c>
      <c r="E6" s="5">
        <v>56.311495938599997</v>
      </c>
      <c r="F6" s="5">
        <v>54.044606296600001</v>
      </c>
      <c r="G6" s="5">
        <v>63.403679970399999</v>
      </c>
      <c r="H6" s="5">
        <v>59.173502654499998</v>
      </c>
      <c r="I6" s="5">
        <v>57.030492912900002</v>
      </c>
      <c r="J6" s="5">
        <v>55.087030674799998</v>
      </c>
      <c r="K6" s="5">
        <v>71.428227238100007</v>
      </c>
      <c r="L6" s="5">
        <v>65.270248709499995</v>
      </c>
      <c r="M6" s="5">
        <v>65.8105866569</v>
      </c>
      <c r="N6" s="3" t="s">
        <v>90</v>
      </c>
      <c r="O6" s="1">
        <f t="shared" ref="O6:X6" si="4">(D6-43.197)/1.1036</f>
        <v>12.523183015494741</v>
      </c>
      <c r="P6" s="1">
        <f t="shared" si="4"/>
        <v>11.883377979884012</v>
      </c>
      <c r="Q6" s="1">
        <f t="shared" si="4"/>
        <v>9.8292916786879303</v>
      </c>
      <c r="R6" s="1">
        <f t="shared" si="4"/>
        <v>18.309786127582456</v>
      </c>
      <c r="S6" s="1">
        <f t="shared" si="4"/>
        <v>14.476714982330552</v>
      </c>
      <c r="T6" s="1">
        <f t="shared" si="4"/>
        <v>12.534879406397245</v>
      </c>
      <c r="U6" s="1">
        <f t="shared" si="4"/>
        <v>10.773858893439648</v>
      </c>
      <c r="V6" s="1">
        <f t="shared" si="4"/>
        <v>25.581032292587899</v>
      </c>
      <c r="W6" s="1">
        <f t="shared" si="4"/>
        <v>20.001131487404852</v>
      </c>
      <c r="X6" s="1">
        <f t="shared" si="4"/>
        <v>20.490745430318956</v>
      </c>
    </row>
    <row r="7" spans="1:24" ht="15.75" customHeight="1" x14ac:dyDescent="0.2">
      <c r="A7" s="1">
        <v>10</v>
      </c>
      <c r="B7" s="5">
        <v>99.265033218200003</v>
      </c>
      <c r="C7" s="5">
        <v>57.111271160699999</v>
      </c>
      <c r="D7" s="5">
        <v>76.537886982200007</v>
      </c>
      <c r="E7" s="5">
        <v>79.668503479699993</v>
      </c>
      <c r="F7" s="5">
        <v>80.768448861300001</v>
      </c>
      <c r="G7" s="5">
        <v>73.162343647200004</v>
      </c>
      <c r="H7" s="5">
        <v>77.627724966399995</v>
      </c>
      <c r="I7" s="5">
        <v>79.0086993651</v>
      </c>
      <c r="J7" s="5">
        <v>80.074941669400005</v>
      </c>
      <c r="K7" s="5">
        <v>75.871534858399997</v>
      </c>
      <c r="L7" s="5">
        <v>76.751998955900007</v>
      </c>
      <c r="M7" s="5">
        <v>78.772441371300005</v>
      </c>
      <c r="N7" s="3" t="s">
        <v>100</v>
      </c>
      <c r="O7" s="1">
        <f t="shared" ref="O7:X7" si="5">(D7-36.034)/0.8431</f>
        <v>48.041616631716295</v>
      </c>
      <c r="P7" s="1">
        <f t="shared" si="5"/>
        <v>51.754837480370057</v>
      </c>
      <c r="Q7" s="1">
        <f t="shared" si="5"/>
        <v>53.059481510259758</v>
      </c>
      <c r="R7" s="1">
        <f t="shared" si="5"/>
        <v>44.037888325465552</v>
      </c>
      <c r="S7" s="1">
        <f t="shared" si="5"/>
        <v>49.334272288459253</v>
      </c>
      <c r="T7" s="1">
        <f t="shared" si="5"/>
        <v>50.972244532202588</v>
      </c>
      <c r="U7" s="1">
        <f t="shared" si="5"/>
        <v>52.236913378484175</v>
      </c>
      <c r="V7" s="1">
        <f t="shared" si="5"/>
        <v>47.251257096904283</v>
      </c>
      <c r="W7" s="1">
        <f t="shared" si="5"/>
        <v>48.295574612620101</v>
      </c>
      <c r="X7" s="1">
        <f t="shared" si="5"/>
        <v>50.692019180761484</v>
      </c>
    </row>
    <row r="8" spans="1:24" ht="15.75" customHeight="1" x14ac:dyDescent="0.2">
      <c r="H8" s="16"/>
      <c r="N8" s="17"/>
    </row>
    <row r="9" spans="1:24" ht="15.75" customHeight="1" x14ac:dyDescent="0.2">
      <c r="D9" s="16"/>
      <c r="E9" s="16"/>
      <c r="H9" s="16"/>
      <c r="N9" s="17"/>
    </row>
    <row r="10" spans="1:24" ht="15.75" customHeight="1" x14ac:dyDescent="0.2">
      <c r="D10" s="16"/>
      <c r="E10" s="16"/>
      <c r="H10" s="16"/>
      <c r="N10" s="17"/>
    </row>
    <row r="11" spans="1:24" ht="15.75" customHeight="1" x14ac:dyDescent="0.2">
      <c r="D11" s="16"/>
      <c r="E11" s="16"/>
      <c r="H11" s="16"/>
      <c r="N11" s="17"/>
    </row>
    <row r="12" spans="1:24" ht="15.75" customHeight="1" x14ac:dyDescent="0.2">
      <c r="H12" s="16"/>
      <c r="N12" s="17"/>
    </row>
    <row r="13" spans="1:24" ht="15.75" customHeight="1" x14ac:dyDescent="0.2">
      <c r="D13" s="16"/>
      <c r="E13" s="16"/>
      <c r="H13" s="16"/>
      <c r="N13" s="17"/>
    </row>
    <row r="14" spans="1:24" ht="15.75" customHeight="1" x14ac:dyDescent="0.2">
      <c r="D14" s="16"/>
      <c r="E14" s="16"/>
      <c r="N14" s="17"/>
    </row>
    <row r="15" spans="1:24" ht="15.75" customHeight="1" x14ac:dyDescent="0.2">
      <c r="D15" s="16"/>
      <c r="E15" s="16"/>
      <c r="N15" s="17"/>
    </row>
    <row r="16" spans="1:24" ht="15.75" customHeight="1" x14ac:dyDescent="0.2">
      <c r="N16" s="17"/>
    </row>
    <row r="17" spans="4:14" ht="15.75" customHeight="1" x14ac:dyDescent="0.2">
      <c r="D17" s="16"/>
      <c r="N17" s="17"/>
    </row>
    <row r="18" spans="4:14" ht="15.75" customHeight="1" x14ac:dyDescent="0.2">
      <c r="D18" s="16"/>
      <c r="N18" s="17"/>
    </row>
    <row r="19" spans="4:14" ht="15.75" customHeight="1" x14ac:dyDescent="0.2">
      <c r="D19" s="16"/>
      <c r="N19" s="17"/>
    </row>
    <row r="20" spans="4:14" ht="15.75" customHeight="1" x14ac:dyDescent="0.2">
      <c r="D20" s="16"/>
      <c r="N20" s="17"/>
    </row>
    <row r="21" spans="4:14" ht="15.75" customHeight="1" x14ac:dyDescent="0.2">
      <c r="D21" s="16"/>
      <c r="N21" s="17"/>
    </row>
    <row r="22" spans="4:14" ht="15.75" customHeight="1" x14ac:dyDescent="0.2">
      <c r="D22" s="16"/>
      <c r="N22" s="17"/>
    </row>
    <row r="23" spans="4:14" ht="15.75" customHeight="1" x14ac:dyDescent="0.2">
      <c r="D23" s="16"/>
      <c r="N23" s="17"/>
    </row>
    <row r="24" spans="4:14" ht="15.75" customHeight="1" x14ac:dyDescent="0.2">
      <c r="D24" s="16"/>
      <c r="N24" s="17"/>
    </row>
    <row r="25" spans="4:14" ht="15.75" customHeight="1" x14ac:dyDescent="0.2">
      <c r="D25" s="16"/>
      <c r="N25" s="17"/>
    </row>
    <row r="26" spans="4:14" ht="15.75" customHeight="1" x14ac:dyDescent="0.2">
      <c r="D26" s="16"/>
      <c r="N26" s="17"/>
    </row>
    <row r="27" spans="4:14" ht="15.75" customHeight="1" x14ac:dyDescent="0.2">
      <c r="N27" s="17"/>
    </row>
    <row r="28" spans="4:14" ht="15.75" customHeight="1" x14ac:dyDescent="0.2">
      <c r="D28" s="16"/>
      <c r="N28" s="17"/>
    </row>
    <row r="29" spans="4:14" ht="15.75" customHeight="1" x14ac:dyDescent="0.2">
      <c r="D29" s="16"/>
      <c r="N29" s="17"/>
    </row>
    <row r="30" spans="4:14" ht="15.75" customHeight="1" x14ac:dyDescent="0.2">
      <c r="D30" s="16"/>
      <c r="N30" s="17"/>
    </row>
    <row r="31" spans="4:14" ht="15.75" customHeight="1" x14ac:dyDescent="0.2">
      <c r="N31" s="17"/>
    </row>
    <row r="32" spans="4:14" ht="15.75" customHeight="1" x14ac:dyDescent="0.2">
      <c r="D32" s="16"/>
      <c r="N32" s="17"/>
    </row>
    <row r="33" spans="4:14" ht="15.75" customHeight="1" x14ac:dyDescent="0.2">
      <c r="D33" s="16"/>
      <c r="N33" s="17"/>
    </row>
    <row r="34" spans="4:14" ht="12.75" x14ac:dyDescent="0.2">
      <c r="D34" s="16"/>
      <c r="N34" s="17"/>
    </row>
    <row r="35" spans="4:14" ht="12.75" x14ac:dyDescent="0.2">
      <c r="N35" s="17"/>
    </row>
    <row r="36" spans="4:14" ht="12.75" x14ac:dyDescent="0.2">
      <c r="N36" s="17"/>
    </row>
    <row r="37" spans="4:14" ht="12.75" x14ac:dyDescent="0.2">
      <c r="N37" s="17"/>
    </row>
    <row r="38" spans="4:14" ht="12.75" x14ac:dyDescent="0.2">
      <c r="N38" s="17"/>
    </row>
    <row r="39" spans="4:14" ht="12.75" x14ac:dyDescent="0.2">
      <c r="N39" s="17"/>
    </row>
    <row r="40" spans="4:14" ht="12.75" x14ac:dyDescent="0.2">
      <c r="N40" s="17"/>
    </row>
    <row r="41" spans="4:14" ht="12.75" x14ac:dyDescent="0.2">
      <c r="N41" s="17"/>
    </row>
    <row r="42" spans="4:14" ht="12.75" x14ac:dyDescent="0.2">
      <c r="N42" s="17"/>
    </row>
    <row r="43" spans="4:14" ht="12.75" x14ac:dyDescent="0.2">
      <c r="N43" s="17"/>
    </row>
    <row r="44" spans="4:14" ht="12.75" x14ac:dyDescent="0.2">
      <c r="N44" s="17"/>
    </row>
    <row r="45" spans="4:14" ht="12.75" x14ac:dyDescent="0.2">
      <c r="N45" s="17"/>
    </row>
    <row r="46" spans="4:14" ht="12.75" x14ac:dyDescent="0.2">
      <c r="N46" s="17"/>
    </row>
    <row r="47" spans="4:14" ht="12.75" x14ac:dyDescent="0.2">
      <c r="N47" s="17"/>
    </row>
    <row r="48" spans="4:14" ht="12.75" x14ac:dyDescent="0.2">
      <c r="N48" s="17"/>
    </row>
    <row r="49" spans="14:14" ht="12.75" x14ac:dyDescent="0.2">
      <c r="N49" s="17"/>
    </row>
    <row r="50" spans="14:14" ht="12.75" x14ac:dyDescent="0.2">
      <c r="N50" s="17"/>
    </row>
    <row r="51" spans="14:14" ht="12.75" x14ac:dyDescent="0.2">
      <c r="N51" s="17"/>
    </row>
    <row r="52" spans="14:14" ht="12.75" x14ac:dyDescent="0.2">
      <c r="N52" s="17"/>
    </row>
    <row r="53" spans="14:14" ht="12.75" x14ac:dyDescent="0.2">
      <c r="N53" s="17"/>
    </row>
    <row r="54" spans="14:14" ht="12.75" x14ac:dyDescent="0.2">
      <c r="N54" s="17"/>
    </row>
    <row r="55" spans="14:14" ht="12.75" x14ac:dyDescent="0.2">
      <c r="N55" s="17"/>
    </row>
    <row r="56" spans="14:14" ht="12.75" x14ac:dyDescent="0.2">
      <c r="N56" s="17"/>
    </row>
    <row r="57" spans="14:14" ht="12.75" x14ac:dyDescent="0.2">
      <c r="N57" s="17"/>
    </row>
    <row r="58" spans="14:14" ht="12.75" x14ac:dyDescent="0.2">
      <c r="N58" s="17"/>
    </row>
    <row r="59" spans="14:14" ht="12.75" x14ac:dyDescent="0.2">
      <c r="N59" s="17"/>
    </row>
    <row r="60" spans="14:14" ht="12.75" x14ac:dyDescent="0.2">
      <c r="N60" s="17"/>
    </row>
    <row r="61" spans="14:14" ht="12.75" x14ac:dyDescent="0.2">
      <c r="N61" s="17"/>
    </row>
    <row r="62" spans="14:14" ht="12.75" x14ac:dyDescent="0.2">
      <c r="N62" s="17"/>
    </row>
    <row r="63" spans="14:14" ht="12.75" x14ac:dyDescent="0.2">
      <c r="N63" s="17"/>
    </row>
    <row r="64" spans="14:14" ht="12.75" x14ac:dyDescent="0.2">
      <c r="N64" s="17"/>
    </row>
    <row r="65" spans="14:14" ht="12.75" x14ac:dyDescent="0.2">
      <c r="N65" s="17"/>
    </row>
    <row r="66" spans="14:14" ht="12.75" x14ac:dyDescent="0.2">
      <c r="N66" s="17"/>
    </row>
    <row r="67" spans="14:14" ht="12.75" x14ac:dyDescent="0.2">
      <c r="N67" s="17"/>
    </row>
    <row r="68" spans="14:14" ht="12.75" x14ac:dyDescent="0.2">
      <c r="N68" s="17"/>
    </row>
    <row r="69" spans="14:14" ht="12.75" x14ac:dyDescent="0.2">
      <c r="N69" s="17"/>
    </row>
    <row r="70" spans="14:14" ht="12.75" x14ac:dyDescent="0.2">
      <c r="N70" s="17"/>
    </row>
    <row r="71" spans="14:14" ht="12.75" x14ac:dyDescent="0.2">
      <c r="N71" s="17"/>
    </row>
    <row r="72" spans="14:14" ht="12.75" x14ac:dyDescent="0.2">
      <c r="N72" s="17"/>
    </row>
    <row r="73" spans="14:14" ht="12.75" x14ac:dyDescent="0.2">
      <c r="N73" s="17"/>
    </row>
    <row r="74" spans="14:14" ht="12.75" x14ac:dyDescent="0.2">
      <c r="N74" s="17"/>
    </row>
    <row r="75" spans="14:14" ht="12.75" x14ac:dyDescent="0.2">
      <c r="N75" s="17"/>
    </row>
    <row r="76" spans="14:14" ht="12.75" x14ac:dyDescent="0.2">
      <c r="N76" s="17"/>
    </row>
    <row r="77" spans="14:14" ht="12.75" x14ac:dyDescent="0.2">
      <c r="N77" s="17"/>
    </row>
    <row r="78" spans="14:14" ht="12.75" x14ac:dyDescent="0.2">
      <c r="N78" s="17"/>
    </row>
    <row r="79" spans="14:14" ht="12.75" x14ac:dyDescent="0.2">
      <c r="N79" s="17"/>
    </row>
    <row r="80" spans="14:14" ht="12.75" x14ac:dyDescent="0.2">
      <c r="N80" s="17"/>
    </row>
    <row r="81" spans="14:14" ht="12.75" x14ac:dyDescent="0.2">
      <c r="N81" s="17"/>
    </row>
    <row r="82" spans="14:14" ht="12.75" x14ac:dyDescent="0.2">
      <c r="N82" s="17"/>
    </row>
    <row r="83" spans="14:14" ht="12.75" x14ac:dyDescent="0.2">
      <c r="N83" s="17"/>
    </row>
    <row r="84" spans="14:14" ht="12.75" x14ac:dyDescent="0.2">
      <c r="N84" s="17"/>
    </row>
    <row r="85" spans="14:14" ht="12.75" x14ac:dyDescent="0.2">
      <c r="N85" s="17"/>
    </row>
    <row r="86" spans="14:14" ht="12.75" x14ac:dyDescent="0.2">
      <c r="N86" s="17"/>
    </row>
    <row r="87" spans="14:14" ht="12.75" x14ac:dyDescent="0.2">
      <c r="N87" s="17"/>
    </row>
    <row r="88" spans="14:14" ht="12.75" x14ac:dyDescent="0.2">
      <c r="N88" s="17"/>
    </row>
    <row r="89" spans="14:14" ht="12.75" x14ac:dyDescent="0.2">
      <c r="N89" s="17"/>
    </row>
    <row r="90" spans="14:14" ht="12.75" x14ac:dyDescent="0.2">
      <c r="N90" s="17"/>
    </row>
    <row r="91" spans="14:14" ht="12.75" x14ac:dyDescent="0.2">
      <c r="N91" s="17"/>
    </row>
    <row r="92" spans="14:14" ht="12.75" x14ac:dyDescent="0.2">
      <c r="N92" s="17"/>
    </row>
    <row r="93" spans="14:14" ht="12.75" x14ac:dyDescent="0.2">
      <c r="N93" s="17"/>
    </row>
    <row r="94" spans="14:14" ht="12.75" x14ac:dyDescent="0.2">
      <c r="N94" s="17"/>
    </row>
    <row r="95" spans="14:14" ht="12.75" x14ac:dyDescent="0.2">
      <c r="N95" s="17"/>
    </row>
    <row r="96" spans="14:14" ht="12.75" x14ac:dyDescent="0.2">
      <c r="N96" s="17"/>
    </row>
    <row r="97" spans="14:14" ht="12.75" x14ac:dyDescent="0.2">
      <c r="N97" s="17"/>
    </row>
    <row r="98" spans="14:14" ht="12.75" x14ac:dyDescent="0.2">
      <c r="N98" s="17"/>
    </row>
    <row r="99" spans="14:14" ht="12.75" x14ac:dyDescent="0.2">
      <c r="N99" s="17"/>
    </row>
    <row r="100" spans="14:14" ht="12.75" x14ac:dyDescent="0.2">
      <c r="N100" s="17"/>
    </row>
    <row r="101" spans="14:14" ht="12.75" x14ac:dyDescent="0.2">
      <c r="N101" s="17"/>
    </row>
    <row r="102" spans="14:14" ht="12.75" x14ac:dyDescent="0.2">
      <c r="N102" s="17"/>
    </row>
    <row r="103" spans="14:14" ht="12.75" x14ac:dyDescent="0.2">
      <c r="N103" s="17"/>
    </row>
    <row r="104" spans="14:14" ht="12.75" x14ac:dyDescent="0.2">
      <c r="N104" s="17"/>
    </row>
    <row r="105" spans="14:14" ht="12.75" x14ac:dyDescent="0.2">
      <c r="N105" s="17"/>
    </row>
    <row r="106" spans="14:14" ht="12.75" x14ac:dyDescent="0.2">
      <c r="N106" s="17"/>
    </row>
    <row r="107" spans="14:14" ht="12.75" x14ac:dyDescent="0.2">
      <c r="N107" s="17"/>
    </row>
    <row r="108" spans="14:14" ht="12.75" x14ac:dyDescent="0.2">
      <c r="N108" s="17"/>
    </row>
    <row r="109" spans="14:14" ht="12.75" x14ac:dyDescent="0.2">
      <c r="N109" s="17"/>
    </row>
    <row r="110" spans="14:14" ht="12.75" x14ac:dyDescent="0.2">
      <c r="N110" s="17"/>
    </row>
    <row r="111" spans="14:14" ht="12.75" x14ac:dyDescent="0.2">
      <c r="N111" s="17"/>
    </row>
    <row r="112" spans="14:14" ht="12.75" x14ac:dyDescent="0.2">
      <c r="N112" s="17"/>
    </row>
    <row r="113" spans="14:14" ht="12.75" x14ac:dyDescent="0.2">
      <c r="N113" s="17"/>
    </row>
    <row r="114" spans="14:14" ht="12.75" x14ac:dyDescent="0.2">
      <c r="N114" s="17"/>
    </row>
    <row r="115" spans="14:14" ht="12.75" x14ac:dyDescent="0.2">
      <c r="N115" s="17"/>
    </row>
    <row r="116" spans="14:14" ht="12.75" x14ac:dyDescent="0.2">
      <c r="N116" s="17"/>
    </row>
    <row r="117" spans="14:14" ht="12.75" x14ac:dyDescent="0.2">
      <c r="N117" s="17"/>
    </row>
    <row r="118" spans="14:14" ht="12.75" x14ac:dyDescent="0.2">
      <c r="N118" s="17"/>
    </row>
    <row r="119" spans="14:14" ht="12.75" x14ac:dyDescent="0.2">
      <c r="N119" s="17"/>
    </row>
    <row r="120" spans="14:14" ht="12.75" x14ac:dyDescent="0.2">
      <c r="N120" s="17"/>
    </row>
    <row r="121" spans="14:14" ht="12.75" x14ac:dyDescent="0.2">
      <c r="N121" s="17"/>
    </row>
    <row r="122" spans="14:14" ht="12.75" x14ac:dyDescent="0.2">
      <c r="N122" s="17"/>
    </row>
    <row r="123" spans="14:14" ht="12.75" x14ac:dyDescent="0.2">
      <c r="N123" s="17"/>
    </row>
    <row r="124" spans="14:14" ht="12.75" x14ac:dyDescent="0.2">
      <c r="N124" s="17"/>
    </row>
    <row r="125" spans="14:14" ht="12.75" x14ac:dyDescent="0.2">
      <c r="N125" s="17"/>
    </row>
    <row r="126" spans="14:14" ht="12.75" x14ac:dyDescent="0.2">
      <c r="N126" s="17"/>
    </row>
    <row r="127" spans="14:14" ht="12.75" x14ac:dyDescent="0.2">
      <c r="N127" s="17"/>
    </row>
    <row r="128" spans="14:14" ht="12.75" x14ac:dyDescent="0.2">
      <c r="N128" s="17"/>
    </row>
    <row r="129" spans="14:14" ht="12.75" x14ac:dyDescent="0.2">
      <c r="N129" s="17"/>
    </row>
    <row r="130" spans="14:14" ht="12.75" x14ac:dyDescent="0.2">
      <c r="N130" s="17"/>
    </row>
    <row r="131" spans="14:14" ht="12.75" x14ac:dyDescent="0.2">
      <c r="N131" s="17"/>
    </row>
    <row r="132" spans="14:14" ht="12.75" x14ac:dyDescent="0.2">
      <c r="N132" s="17"/>
    </row>
    <row r="133" spans="14:14" ht="12.75" x14ac:dyDescent="0.2">
      <c r="N133" s="17"/>
    </row>
    <row r="134" spans="14:14" ht="12.75" x14ac:dyDescent="0.2">
      <c r="N134" s="17"/>
    </row>
    <row r="135" spans="14:14" ht="12.75" x14ac:dyDescent="0.2">
      <c r="N135" s="17"/>
    </row>
    <row r="136" spans="14:14" ht="12.75" x14ac:dyDescent="0.2">
      <c r="N136" s="17"/>
    </row>
    <row r="137" spans="14:14" ht="12.75" x14ac:dyDescent="0.2">
      <c r="N137" s="17"/>
    </row>
    <row r="138" spans="14:14" ht="12.75" x14ac:dyDescent="0.2">
      <c r="N138" s="17"/>
    </row>
    <row r="139" spans="14:14" ht="12.75" x14ac:dyDescent="0.2">
      <c r="N139" s="17"/>
    </row>
    <row r="140" spans="14:14" ht="12.75" x14ac:dyDescent="0.2">
      <c r="N140" s="17"/>
    </row>
    <row r="141" spans="14:14" ht="12.75" x14ac:dyDescent="0.2">
      <c r="N141" s="17"/>
    </row>
    <row r="142" spans="14:14" ht="12.75" x14ac:dyDescent="0.2">
      <c r="N142" s="17"/>
    </row>
    <row r="143" spans="14:14" ht="12.75" x14ac:dyDescent="0.2">
      <c r="N143" s="17"/>
    </row>
    <row r="144" spans="14:14" ht="12.75" x14ac:dyDescent="0.2">
      <c r="N144" s="17"/>
    </row>
    <row r="145" spans="14:14" ht="12.75" x14ac:dyDescent="0.2">
      <c r="N145" s="17"/>
    </row>
    <row r="146" spans="14:14" ht="12.75" x14ac:dyDescent="0.2">
      <c r="N146" s="17"/>
    </row>
    <row r="147" spans="14:14" ht="12.75" x14ac:dyDescent="0.2">
      <c r="N147" s="17"/>
    </row>
    <row r="148" spans="14:14" ht="12.75" x14ac:dyDescent="0.2">
      <c r="N148" s="17"/>
    </row>
    <row r="149" spans="14:14" ht="12.75" x14ac:dyDescent="0.2">
      <c r="N149" s="17"/>
    </row>
    <row r="150" spans="14:14" ht="12.75" x14ac:dyDescent="0.2">
      <c r="N150" s="17"/>
    </row>
    <row r="151" spans="14:14" ht="12.75" x14ac:dyDescent="0.2">
      <c r="N151" s="17"/>
    </row>
    <row r="152" spans="14:14" ht="12.75" x14ac:dyDescent="0.2">
      <c r="N152" s="17"/>
    </row>
    <row r="153" spans="14:14" ht="12.75" x14ac:dyDescent="0.2">
      <c r="N153" s="17"/>
    </row>
    <row r="154" spans="14:14" ht="12.75" x14ac:dyDescent="0.2">
      <c r="N154" s="17"/>
    </row>
    <row r="155" spans="14:14" ht="12.75" x14ac:dyDescent="0.2">
      <c r="N155" s="17"/>
    </row>
    <row r="156" spans="14:14" ht="12.75" x14ac:dyDescent="0.2">
      <c r="N156" s="17"/>
    </row>
    <row r="157" spans="14:14" ht="12.75" x14ac:dyDescent="0.2">
      <c r="N157" s="17"/>
    </row>
    <row r="158" spans="14:14" ht="12.75" x14ac:dyDescent="0.2">
      <c r="N158" s="17"/>
    </row>
    <row r="159" spans="14:14" ht="12.75" x14ac:dyDescent="0.2">
      <c r="N159" s="17"/>
    </row>
    <row r="160" spans="14:14" ht="12.75" x14ac:dyDescent="0.2">
      <c r="N160" s="17"/>
    </row>
    <row r="161" spans="14:14" ht="12.75" x14ac:dyDescent="0.2">
      <c r="N161" s="17"/>
    </row>
    <row r="162" spans="14:14" ht="12.75" x14ac:dyDescent="0.2">
      <c r="N162" s="17"/>
    </row>
    <row r="163" spans="14:14" ht="12.75" x14ac:dyDescent="0.2">
      <c r="N163" s="17"/>
    </row>
    <row r="164" spans="14:14" ht="12.75" x14ac:dyDescent="0.2">
      <c r="N164" s="17"/>
    </row>
    <row r="165" spans="14:14" ht="12.75" x14ac:dyDescent="0.2">
      <c r="N165" s="17"/>
    </row>
    <row r="166" spans="14:14" ht="12.75" x14ac:dyDescent="0.2">
      <c r="N166" s="17"/>
    </row>
    <row r="167" spans="14:14" ht="12.75" x14ac:dyDescent="0.2">
      <c r="N167" s="17"/>
    </row>
    <row r="168" spans="14:14" ht="12.75" x14ac:dyDescent="0.2">
      <c r="N168" s="17"/>
    </row>
    <row r="169" spans="14:14" ht="12.75" x14ac:dyDescent="0.2">
      <c r="N169" s="17"/>
    </row>
    <row r="170" spans="14:14" ht="12.75" x14ac:dyDescent="0.2">
      <c r="N170" s="17"/>
    </row>
    <row r="171" spans="14:14" ht="12.75" x14ac:dyDescent="0.2">
      <c r="N171" s="17"/>
    </row>
    <row r="172" spans="14:14" ht="12.75" x14ac:dyDescent="0.2">
      <c r="N172" s="17"/>
    </row>
    <row r="173" spans="14:14" ht="12.75" x14ac:dyDescent="0.2">
      <c r="N173" s="17"/>
    </row>
    <row r="174" spans="14:14" ht="12.75" x14ac:dyDescent="0.2">
      <c r="N174" s="17"/>
    </row>
    <row r="175" spans="14:14" ht="12.75" x14ac:dyDescent="0.2">
      <c r="N175" s="17"/>
    </row>
    <row r="176" spans="14:14" ht="12.75" x14ac:dyDescent="0.2">
      <c r="N176" s="17"/>
    </row>
    <row r="177" spans="14:14" ht="12.75" x14ac:dyDescent="0.2">
      <c r="N177" s="17"/>
    </row>
    <row r="178" spans="14:14" ht="12.75" x14ac:dyDescent="0.2">
      <c r="N178" s="17"/>
    </row>
    <row r="179" spans="14:14" ht="12.75" x14ac:dyDescent="0.2">
      <c r="N179" s="17"/>
    </row>
    <row r="180" spans="14:14" ht="12.75" x14ac:dyDescent="0.2">
      <c r="N180" s="17"/>
    </row>
    <row r="181" spans="14:14" ht="12.75" x14ac:dyDescent="0.2">
      <c r="N181" s="17"/>
    </row>
    <row r="182" spans="14:14" ht="12.75" x14ac:dyDescent="0.2">
      <c r="N182" s="17"/>
    </row>
    <row r="183" spans="14:14" ht="12.75" x14ac:dyDescent="0.2">
      <c r="N183" s="17"/>
    </row>
    <row r="184" spans="14:14" ht="12.75" x14ac:dyDescent="0.2">
      <c r="N184" s="17"/>
    </row>
    <row r="185" spans="14:14" ht="12.75" x14ac:dyDescent="0.2">
      <c r="N185" s="17"/>
    </row>
    <row r="186" spans="14:14" ht="12.75" x14ac:dyDescent="0.2">
      <c r="N186" s="17"/>
    </row>
    <row r="187" spans="14:14" ht="12.75" x14ac:dyDescent="0.2">
      <c r="N187" s="17"/>
    </row>
    <row r="188" spans="14:14" ht="12.75" x14ac:dyDescent="0.2">
      <c r="N188" s="17"/>
    </row>
    <row r="189" spans="14:14" ht="12.75" x14ac:dyDescent="0.2">
      <c r="N189" s="17"/>
    </row>
    <row r="190" spans="14:14" ht="12.75" x14ac:dyDescent="0.2">
      <c r="N190" s="17"/>
    </row>
    <row r="191" spans="14:14" ht="12.75" x14ac:dyDescent="0.2">
      <c r="N191" s="17"/>
    </row>
    <row r="192" spans="14:14" ht="12.75" x14ac:dyDescent="0.2">
      <c r="N192" s="17"/>
    </row>
    <row r="193" spans="14:14" ht="12.75" x14ac:dyDescent="0.2">
      <c r="N193" s="17"/>
    </row>
    <row r="194" spans="14:14" ht="12.75" x14ac:dyDescent="0.2">
      <c r="N194" s="17"/>
    </row>
    <row r="195" spans="14:14" ht="12.75" x14ac:dyDescent="0.2">
      <c r="N195" s="17"/>
    </row>
    <row r="196" spans="14:14" ht="12.75" x14ac:dyDescent="0.2">
      <c r="N196" s="17"/>
    </row>
    <row r="197" spans="14:14" ht="12.75" x14ac:dyDescent="0.2">
      <c r="N197" s="17"/>
    </row>
    <row r="198" spans="14:14" ht="12.75" x14ac:dyDescent="0.2">
      <c r="N198" s="17"/>
    </row>
    <row r="199" spans="14:14" ht="12.75" x14ac:dyDescent="0.2">
      <c r="N199" s="17"/>
    </row>
    <row r="200" spans="14:14" ht="12.75" x14ac:dyDescent="0.2">
      <c r="N200" s="17"/>
    </row>
    <row r="201" spans="14:14" ht="12.75" x14ac:dyDescent="0.2">
      <c r="N201" s="17"/>
    </row>
    <row r="202" spans="14:14" ht="12.75" x14ac:dyDescent="0.2">
      <c r="N202" s="17"/>
    </row>
    <row r="203" spans="14:14" ht="12.75" x14ac:dyDescent="0.2">
      <c r="N203" s="17"/>
    </row>
    <row r="204" spans="14:14" ht="12.75" x14ac:dyDescent="0.2">
      <c r="N204" s="17"/>
    </row>
    <row r="205" spans="14:14" ht="12.75" x14ac:dyDescent="0.2">
      <c r="N205" s="17"/>
    </row>
    <row r="206" spans="14:14" ht="12.75" x14ac:dyDescent="0.2">
      <c r="N206" s="17"/>
    </row>
    <row r="207" spans="14:14" ht="12.75" x14ac:dyDescent="0.2">
      <c r="N207" s="17"/>
    </row>
    <row r="208" spans="14:14" ht="12.75" x14ac:dyDescent="0.2">
      <c r="N208" s="17"/>
    </row>
    <row r="209" spans="14:14" ht="12.75" x14ac:dyDescent="0.2">
      <c r="N209" s="17"/>
    </row>
    <row r="210" spans="14:14" ht="12.75" x14ac:dyDescent="0.2">
      <c r="N210" s="17"/>
    </row>
    <row r="211" spans="14:14" ht="12.75" x14ac:dyDescent="0.2">
      <c r="N211" s="17"/>
    </row>
    <row r="212" spans="14:14" ht="12.75" x14ac:dyDescent="0.2">
      <c r="N212" s="17"/>
    </row>
    <row r="213" spans="14:14" ht="12.75" x14ac:dyDescent="0.2">
      <c r="N213" s="17"/>
    </row>
    <row r="214" spans="14:14" ht="12.75" x14ac:dyDescent="0.2">
      <c r="N214" s="17"/>
    </row>
    <row r="215" spans="14:14" ht="12.75" x14ac:dyDescent="0.2">
      <c r="N215" s="17"/>
    </row>
    <row r="216" spans="14:14" ht="12.75" x14ac:dyDescent="0.2">
      <c r="N216" s="17"/>
    </row>
    <row r="217" spans="14:14" ht="12.75" x14ac:dyDescent="0.2">
      <c r="N217" s="17"/>
    </row>
    <row r="218" spans="14:14" ht="12.75" x14ac:dyDescent="0.2">
      <c r="N218" s="17"/>
    </row>
    <row r="219" spans="14:14" ht="12.75" x14ac:dyDescent="0.2">
      <c r="N219" s="17"/>
    </row>
    <row r="220" spans="14:14" ht="12.75" x14ac:dyDescent="0.2">
      <c r="N220" s="17"/>
    </row>
    <row r="221" spans="14:14" ht="12.75" x14ac:dyDescent="0.2">
      <c r="N221" s="17"/>
    </row>
    <row r="222" spans="14:14" ht="12.75" x14ac:dyDescent="0.2">
      <c r="N222" s="17"/>
    </row>
    <row r="223" spans="14:14" ht="12.75" x14ac:dyDescent="0.2">
      <c r="N223" s="17"/>
    </row>
    <row r="224" spans="14:14" ht="12.75" x14ac:dyDescent="0.2">
      <c r="N224" s="17"/>
    </row>
    <row r="225" spans="14:14" ht="12.75" x14ac:dyDescent="0.2">
      <c r="N225" s="17"/>
    </row>
    <row r="226" spans="14:14" ht="12.75" x14ac:dyDescent="0.2">
      <c r="N226" s="17"/>
    </row>
    <row r="227" spans="14:14" ht="12.75" x14ac:dyDescent="0.2">
      <c r="N227" s="17"/>
    </row>
    <row r="228" spans="14:14" ht="12.75" x14ac:dyDescent="0.2">
      <c r="N228" s="17"/>
    </row>
    <row r="229" spans="14:14" ht="12.75" x14ac:dyDescent="0.2">
      <c r="N229" s="17"/>
    </row>
    <row r="230" spans="14:14" ht="12.75" x14ac:dyDescent="0.2">
      <c r="N230" s="17"/>
    </row>
    <row r="231" spans="14:14" ht="12.75" x14ac:dyDescent="0.2">
      <c r="N231" s="17"/>
    </row>
    <row r="232" spans="14:14" ht="12.75" x14ac:dyDescent="0.2">
      <c r="N232" s="17"/>
    </row>
    <row r="233" spans="14:14" ht="12.75" x14ac:dyDescent="0.2">
      <c r="N233" s="17"/>
    </row>
    <row r="234" spans="14:14" ht="12.75" x14ac:dyDescent="0.2">
      <c r="N234" s="17"/>
    </row>
    <row r="235" spans="14:14" ht="12.75" x14ac:dyDescent="0.2">
      <c r="N235" s="17"/>
    </row>
    <row r="236" spans="14:14" ht="12.75" x14ac:dyDescent="0.2">
      <c r="N236" s="17"/>
    </row>
    <row r="237" spans="14:14" ht="12.75" x14ac:dyDescent="0.2">
      <c r="N237" s="17"/>
    </row>
    <row r="238" spans="14:14" ht="12.75" x14ac:dyDescent="0.2">
      <c r="N238" s="17"/>
    </row>
    <row r="239" spans="14:14" ht="12.75" x14ac:dyDescent="0.2">
      <c r="N239" s="17"/>
    </row>
    <row r="240" spans="14:14" ht="12.75" x14ac:dyDescent="0.2">
      <c r="N240" s="17"/>
    </row>
    <row r="241" spans="14:14" ht="12.75" x14ac:dyDescent="0.2">
      <c r="N241" s="17"/>
    </row>
    <row r="242" spans="14:14" ht="12.75" x14ac:dyDescent="0.2">
      <c r="N242" s="17"/>
    </row>
    <row r="243" spans="14:14" ht="12.75" x14ac:dyDescent="0.2">
      <c r="N243" s="17"/>
    </row>
    <row r="244" spans="14:14" ht="12.75" x14ac:dyDescent="0.2">
      <c r="N244" s="17"/>
    </row>
    <row r="245" spans="14:14" ht="12.75" x14ac:dyDescent="0.2">
      <c r="N245" s="17"/>
    </row>
    <row r="246" spans="14:14" ht="12.75" x14ac:dyDescent="0.2">
      <c r="N246" s="17"/>
    </row>
    <row r="247" spans="14:14" ht="12.75" x14ac:dyDescent="0.2">
      <c r="N247" s="17"/>
    </row>
    <row r="248" spans="14:14" ht="12.75" x14ac:dyDescent="0.2">
      <c r="N248" s="17"/>
    </row>
    <row r="249" spans="14:14" ht="12.75" x14ac:dyDescent="0.2">
      <c r="N249" s="17"/>
    </row>
    <row r="250" spans="14:14" ht="12.75" x14ac:dyDescent="0.2">
      <c r="N250" s="17"/>
    </row>
    <row r="251" spans="14:14" ht="12.75" x14ac:dyDescent="0.2">
      <c r="N251" s="17"/>
    </row>
    <row r="252" spans="14:14" ht="12.75" x14ac:dyDescent="0.2">
      <c r="N252" s="17"/>
    </row>
    <row r="253" spans="14:14" ht="12.75" x14ac:dyDescent="0.2">
      <c r="N253" s="17"/>
    </row>
    <row r="254" spans="14:14" ht="12.75" x14ac:dyDescent="0.2">
      <c r="N254" s="17"/>
    </row>
    <row r="255" spans="14:14" ht="12.75" x14ac:dyDescent="0.2">
      <c r="N255" s="17"/>
    </row>
    <row r="256" spans="14:14" ht="12.75" x14ac:dyDescent="0.2">
      <c r="N256" s="17"/>
    </row>
    <row r="257" spans="14:14" ht="12.75" x14ac:dyDescent="0.2">
      <c r="N257" s="17"/>
    </row>
    <row r="258" spans="14:14" ht="12.75" x14ac:dyDescent="0.2">
      <c r="N258" s="17"/>
    </row>
    <row r="259" spans="14:14" ht="12.75" x14ac:dyDescent="0.2">
      <c r="N259" s="17"/>
    </row>
    <row r="260" spans="14:14" ht="12.75" x14ac:dyDescent="0.2">
      <c r="N260" s="17"/>
    </row>
    <row r="261" spans="14:14" ht="12.75" x14ac:dyDescent="0.2">
      <c r="N261" s="17"/>
    </row>
    <row r="262" spans="14:14" ht="12.75" x14ac:dyDescent="0.2">
      <c r="N262" s="17"/>
    </row>
    <row r="263" spans="14:14" ht="12.75" x14ac:dyDescent="0.2">
      <c r="N263" s="17"/>
    </row>
    <row r="264" spans="14:14" ht="12.75" x14ac:dyDescent="0.2">
      <c r="N264" s="17"/>
    </row>
    <row r="265" spans="14:14" ht="12.75" x14ac:dyDescent="0.2">
      <c r="N265" s="17"/>
    </row>
    <row r="266" spans="14:14" ht="12.75" x14ac:dyDescent="0.2">
      <c r="N266" s="17"/>
    </row>
    <row r="267" spans="14:14" ht="12.75" x14ac:dyDescent="0.2">
      <c r="N267" s="17"/>
    </row>
    <row r="268" spans="14:14" ht="12.75" x14ac:dyDescent="0.2">
      <c r="N268" s="17"/>
    </row>
    <row r="269" spans="14:14" ht="12.75" x14ac:dyDescent="0.2">
      <c r="N269" s="17"/>
    </row>
    <row r="270" spans="14:14" ht="12.75" x14ac:dyDescent="0.2">
      <c r="N270" s="17"/>
    </row>
    <row r="271" spans="14:14" ht="12.75" x14ac:dyDescent="0.2">
      <c r="N271" s="17"/>
    </row>
    <row r="272" spans="14:14" ht="12.75" x14ac:dyDescent="0.2">
      <c r="N272" s="17"/>
    </row>
    <row r="273" spans="14:14" ht="12.75" x14ac:dyDescent="0.2">
      <c r="N273" s="17"/>
    </row>
    <row r="274" spans="14:14" ht="12.75" x14ac:dyDescent="0.2">
      <c r="N274" s="17"/>
    </row>
    <row r="275" spans="14:14" ht="12.75" x14ac:dyDescent="0.2">
      <c r="N275" s="17"/>
    </row>
    <row r="276" spans="14:14" ht="12.75" x14ac:dyDescent="0.2">
      <c r="N276" s="17"/>
    </row>
    <row r="277" spans="14:14" ht="12.75" x14ac:dyDescent="0.2">
      <c r="N277" s="17"/>
    </row>
    <row r="278" spans="14:14" ht="12.75" x14ac:dyDescent="0.2">
      <c r="N278" s="17"/>
    </row>
    <row r="279" spans="14:14" ht="12.75" x14ac:dyDescent="0.2">
      <c r="N279" s="17"/>
    </row>
    <row r="280" spans="14:14" ht="12.75" x14ac:dyDescent="0.2">
      <c r="N280" s="17"/>
    </row>
    <row r="281" spans="14:14" ht="12.75" x14ac:dyDescent="0.2">
      <c r="N281" s="17"/>
    </row>
    <row r="282" spans="14:14" ht="12.75" x14ac:dyDescent="0.2">
      <c r="N282" s="17"/>
    </row>
    <row r="283" spans="14:14" ht="12.75" x14ac:dyDescent="0.2">
      <c r="N283" s="17"/>
    </row>
    <row r="284" spans="14:14" ht="12.75" x14ac:dyDescent="0.2">
      <c r="N284" s="17"/>
    </row>
    <row r="285" spans="14:14" ht="12.75" x14ac:dyDescent="0.2">
      <c r="N285" s="17"/>
    </row>
    <row r="286" spans="14:14" ht="12.75" x14ac:dyDescent="0.2">
      <c r="N286" s="17"/>
    </row>
    <row r="287" spans="14:14" ht="12.75" x14ac:dyDescent="0.2">
      <c r="N287" s="17"/>
    </row>
    <row r="288" spans="14:14" ht="12.75" x14ac:dyDescent="0.2">
      <c r="N288" s="17"/>
    </row>
    <row r="289" spans="14:14" ht="12.75" x14ac:dyDescent="0.2">
      <c r="N289" s="17"/>
    </row>
    <row r="290" spans="14:14" ht="12.75" x14ac:dyDescent="0.2">
      <c r="N290" s="17"/>
    </row>
    <row r="291" spans="14:14" ht="12.75" x14ac:dyDescent="0.2">
      <c r="N291" s="17"/>
    </row>
    <row r="292" spans="14:14" ht="12.75" x14ac:dyDescent="0.2">
      <c r="N292" s="17"/>
    </row>
    <row r="293" spans="14:14" ht="12.75" x14ac:dyDescent="0.2">
      <c r="N293" s="17"/>
    </row>
    <row r="294" spans="14:14" ht="12.75" x14ac:dyDescent="0.2">
      <c r="N294" s="17"/>
    </row>
    <row r="295" spans="14:14" ht="12.75" x14ac:dyDescent="0.2">
      <c r="N295" s="17"/>
    </row>
    <row r="296" spans="14:14" ht="12.75" x14ac:dyDescent="0.2">
      <c r="N296" s="17"/>
    </row>
    <row r="297" spans="14:14" ht="12.75" x14ac:dyDescent="0.2">
      <c r="N297" s="17"/>
    </row>
    <row r="298" spans="14:14" ht="12.75" x14ac:dyDescent="0.2">
      <c r="N298" s="17"/>
    </row>
    <row r="299" spans="14:14" ht="12.75" x14ac:dyDescent="0.2">
      <c r="N299" s="17"/>
    </row>
    <row r="300" spans="14:14" ht="12.75" x14ac:dyDescent="0.2">
      <c r="N300" s="17"/>
    </row>
    <row r="301" spans="14:14" ht="12.75" x14ac:dyDescent="0.2">
      <c r="N301" s="17"/>
    </row>
    <row r="302" spans="14:14" ht="12.75" x14ac:dyDescent="0.2">
      <c r="N302" s="17"/>
    </row>
    <row r="303" spans="14:14" ht="12.75" x14ac:dyDescent="0.2">
      <c r="N303" s="17"/>
    </row>
    <row r="304" spans="14:14" ht="12.75" x14ac:dyDescent="0.2">
      <c r="N304" s="17"/>
    </row>
    <row r="305" spans="14:14" ht="12.75" x14ac:dyDescent="0.2">
      <c r="N305" s="17"/>
    </row>
    <row r="306" spans="14:14" ht="12.75" x14ac:dyDescent="0.2">
      <c r="N306" s="17"/>
    </row>
    <row r="307" spans="14:14" ht="12.75" x14ac:dyDescent="0.2">
      <c r="N307" s="17"/>
    </row>
    <row r="308" spans="14:14" ht="12.75" x14ac:dyDescent="0.2">
      <c r="N308" s="17"/>
    </row>
    <row r="309" spans="14:14" ht="12.75" x14ac:dyDescent="0.2">
      <c r="N309" s="17"/>
    </row>
    <row r="310" spans="14:14" ht="12.75" x14ac:dyDescent="0.2">
      <c r="N310" s="17"/>
    </row>
    <row r="311" spans="14:14" ht="12.75" x14ac:dyDescent="0.2">
      <c r="N311" s="17"/>
    </row>
    <row r="312" spans="14:14" ht="12.75" x14ac:dyDescent="0.2">
      <c r="N312" s="17"/>
    </row>
    <row r="313" spans="14:14" ht="12.75" x14ac:dyDescent="0.2">
      <c r="N313" s="17"/>
    </row>
    <row r="314" spans="14:14" ht="12.75" x14ac:dyDescent="0.2">
      <c r="N314" s="17"/>
    </row>
    <row r="315" spans="14:14" ht="12.75" x14ac:dyDescent="0.2">
      <c r="N315" s="17"/>
    </row>
    <row r="316" spans="14:14" ht="12.75" x14ac:dyDescent="0.2">
      <c r="N316" s="17"/>
    </row>
    <row r="317" spans="14:14" ht="12.75" x14ac:dyDescent="0.2">
      <c r="N317" s="17"/>
    </row>
    <row r="318" spans="14:14" ht="12.75" x14ac:dyDescent="0.2">
      <c r="N318" s="17"/>
    </row>
    <row r="319" spans="14:14" ht="12.75" x14ac:dyDescent="0.2">
      <c r="N319" s="17"/>
    </row>
    <row r="320" spans="14:14" ht="12.75" x14ac:dyDescent="0.2">
      <c r="N320" s="17"/>
    </row>
    <row r="321" spans="14:14" ht="12.75" x14ac:dyDescent="0.2">
      <c r="N321" s="17"/>
    </row>
    <row r="322" spans="14:14" ht="12.75" x14ac:dyDescent="0.2">
      <c r="N322" s="17"/>
    </row>
    <row r="323" spans="14:14" ht="12.75" x14ac:dyDescent="0.2">
      <c r="N323" s="17"/>
    </row>
    <row r="324" spans="14:14" ht="12.75" x14ac:dyDescent="0.2">
      <c r="N324" s="17"/>
    </row>
    <row r="325" spans="14:14" ht="12.75" x14ac:dyDescent="0.2">
      <c r="N325" s="17"/>
    </row>
    <row r="326" spans="14:14" ht="12.75" x14ac:dyDescent="0.2">
      <c r="N326" s="17"/>
    </row>
    <row r="327" spans="14:14" ht="12.75" x14ac:dyDescent="0.2">
      <c r="N327" s="17"/>
    </row>
    <row r="328" spans="14:14" ht="12.75" x14ac:dyDescent="0.2">
      <c r="N328" s="17"/>
    </row>
    <row r="329" spans="14:14" ht="12.75" x14ac:dyDescent="0.2">
      <c r="N329" s="17"/>
    </row>
    <row r="330" spans="14:14" ht="12.75" x14ac:dyDescent="0.2">
      <c r="N330" s="17"/>
    </row>
    <row r="331" spans="14:14" ht="12.75" x14ac:dyDescent="0.2">
      <c r="N331" s="17"/>
    </row>
    <row r="332" spans="14:14" ht="12.75" x14ac:dyDescent="0.2">
      <c r="N332" s="17"/>
    </row>
    <row r="333" spans="14:14" ht="12.75" x14ac:dyDescent="0.2">
      <c r="N333" s="17"/>
    </row>
    <row r="334" spans="14:14" ht="12.75" x14ac:dyDescent="0.2">
      <c r="N334" s="17"/>
    </row>
    <row r="335" spans="14:14" ht="12.75" x14ac:dyDescent="0.2">
      <c r="N335" s="17"/>
    </row>
    <row r="336" spans="14:14" ht="12.75" x14ac:dyDescent="0.2">
      <c r="N336" s="17"/>
    </row>
    <row r="337" spans="14:14" ht="12.75" x14ac:dyDescent="0.2">
      <c r="N337" s="17"/>
    </row>
    <row r="338" spans="14:14" ht="12.75" x14ac:dyDescent="0.2">
      <c r="N338" s="17"/>
    </row>
    <row r="339" spans="14:14" ht="12.75" x14ac:dyDescent="0.2">
      <c r="N339" s="17"/>
    </row>
    <row r="340" spans="14:14" ht="12.75" x14ac:dyDescent="0.2">
      <c r="N340" s="17"/>
    </row>
    <row r="341" spans="14:14" ht="12.75" x14ac:dyDescent="0.2">
      <c r="N341" s="17"/>
    </row>
    <row r="342" spans="14:14" ht="12.75" x14ac:dyDescent="0.2">
      <c r="N342" s="17"/>
    </row>
    <row r="343" spans="14:14" ht="12.75" x14ac:dyDescent="0.2">
      <c r="N343" s="17"/>
    </row>
    <row r="344" spans="14:14" ht="12.75" x14ac:dyDescent="0.2">
      <c r="N344" s="17"/>
    </row>
    <row r="345" spans="14:14" ht="12.75" x14ac:dyDescent="0.2">
      <c r="N345" s="17"/>
    </row>
    <row r="346" spans="14:14" ht="12.75" x14ac:dyDescent="0.2">
      <c r="N346" s="17"/>
    </row>
    <row r="347" spans="14:14" ht="12.75" x14ac:dyDescent="0.2">
      <c r="N347" s="17"/>
    </row>
    <row r="348" spans="14:14" ht="12.75" x14ac:dyDescent="0.2">
      <c r="N348" s="17"/>
    </row>
    <row r="349" spans="14:14" ht="12.75" x14ac:dyDescent="0.2">
      <c r="N349" s="17"/>
    </row>
    <row r="350" spans="14:14" ht="12.75" x14ac:dyDescent="0.2">
      <c r="N350" s="17"/>
    </row>
    <row r="351" spans="14:14" ht="12.75" x14ac:dyDescent="0.2">
      <c r="N351" s="17"/>
    </row>
    <row r="352" spans="14:14" ht="12.75" x14ac:dyDescent="0.2">
      <c r="N352" s="17"/>
    </row>
    <row r="353" spans="14:14" ht="12.75" x14ac:dyDescent="0.2">
      <c r="N353" s="17"/>
    </row>
    <row r="354" spans="14:14" ht="12.75" x14ac:dyDescent="0.2">
      <c r="N354" s="17"/>
    </row>
    <row r="355" spans="14:14" ht="12.75" x14ac:dyDescent="0.2">
      <c r="N355" s="17"/>
    </row>
    <row r="356" spans="14:14" ht="12.75" x14ac:dyDescent="0.2">
      <c r="N356" s="17"/>
    </row>
    <row r="357" spans="14:14" ht="12.75" x14ac:dyDescent="0.2">
      <c r="N357" s="17"/>
    </row>
    <row r="358" spans="14:14" ht="12.75" x14ac:dyDescent="0.2">
      <c r="N358" s="17"/>
    </row>
    <row r="359" spans="14:14" ht="12.75" x14ac:dyDescent="0.2">
      <c r="N359" s="17"/>
    </row>
    <row r="360" spans="14:14" ht="12.75" x14ac:dyDescent="0.2">
      <c r="N360" s="17"/>
    </row>
    <row r="361" spans="14:14" ht="12.75" x14ac:dyDescent="0.2">
      <c r="N361" s="17"/>
    </row>
    <row r="362" spans="14:14" ht="12.75" x14ac:dyDescent="0.2">
      <c r="N362" s="17"/>
    </row>
    <row r="363" spans="14:14" ht="12.75" x14ac:dyDescent="0.2">
      <c r="N363" s="17"/>
    </row>
    <row r="364" spans="14:14" ht="12.75" x14ac:dyDescent="0.2">
      <c r="N364" s="17"/>
    </row>
    <row r="365" spans="14:14" ht="12.75" x14ac:dyDescent="0.2">
      <c r="N365" s="17"/>
    </row>
    <row r="366" spans="14:14" ht="12.75" x14ac:dyDescent="0.2">
      <c r="N366" s="17"/>
    </row>
    <row r="367" spans="14:14" ht="12.75" x14ac:dyDescent="0.2">
      <c r="N367" s="17"/>
    </row>
    <row r="368" spans="14:14" ht="12.75" x14ac:dyDescent="0.2">
      <c r="N368" s="17"/>
    </row>
    <row r="369" spans="14:14" ht="12.75" x14ac:dyDescent="0.2">
      <c r="N369" s="17"/>
    </row>
    <row r="370" spans="14:14" ht="12.75" x14ac:dyDescent="0.2">
      <c r="N370" s="17"/>
    </row>
    <row r="371" spans="14:14" ht="12.75" x14ac:dyDescent="0.2">
      <c r="N371" s="17"/>
    </row>
    <row r="372" spans="14:14" ht="12.75" x14ac:dyDescent="0.2">
      <c r="N372" s="17"/>
    </row>
    <row r="373" spans="14:14" ht="12.75" x14ac:dyDescent="0.2">
      <c r="N373" s="17"/>
    </row>
    <row r="374" spans="14:14" ht="12.75" x14ac:dyDescent="0.2">
      <c r="N374" s="17"/>
    </row>
    <row r="375" spans="14:14" ht="12.75" x14ac:dyDescent="0.2">
      <c r="N375" s="17"/>
    </row>
    <row r="376" spans="14:14" ht="12.75" x14ac:dyDescent="0.2">
      <c r="N376" s="17"/>
    </row>
    <row r="377" spans="14:14" ht="12.75" x14ac:dyDescent="0.2">
      <c r="N377" s="17"/>
    </row>
    <row r="378" spans="14:14" ht="12.75" x14ac:dyDescent="0.2">
      <c r="N378" s="17"/>
    </row>
    <row r="379" spans="14:14" ht="12.75" x14ac:dyDescent="0.2">
      <c r="N379" s="17"/>
    </row>
    <row r="380" spans="14:14" ht="12.75" x14ac:dyDescent="0.2">
      <c r="N380" s="17"/>
    </row>
    <row r="381" spans="14:14" ht="12.75" x14ac:dyDescent="0.2">
      <c r="N381" s="17"/>
    </row>
    <row r="382" spans="14:14" ht="12.75" x14ac:dyDescent="0.2">
      <c r="N382" s="17"/>
    </row>
    <row r="383" spans="14:14" ht="12.75" x14ac:dyDescent="0.2">
      <c r="N383" s="17"/>
    </row>
    <row r="384" spans="14:14" ht="12.75" x14ac:dyDescent="0.2">
      <c r="N384" s="17"/>
    </row>
    <row r="385" spans="14:14" ht="12.75" x14ac:dyDescent="0.2">
      <c r="N385" s="17"/>
    </row>
    <row r="386" spans="14:14" ht="12.75" x14ac:dyDescent="0.2">
      <c r="N386" s="17"/>
    </row>
    <row r="387" spans="14:14" ht="12.75" x14ac:dyDescent="0.2">
      <c r="N387" s="17"/>
    </row>
    <row r="388" spans="14:14" ht="12.75" x14ac:dyDescent="0.2">
      <c r="N388" s="17"/>
    </row>
    <row r="389" spans="14:14" ht="12.75" x14ac:dyDescent="0.2">
      <c r="N389" s="17"/>
    </row>
    <row r="390" spans="14:14" ht="12.75" x14ac:dyDescent="0.2">
      <c r="N390" s="17"/>
    </row>
    <row r="391" spans="14:14" ht="12.75" x14ac:dyDescent="0.2">
      <c r="N391" s="17"/>
    </row>
    <row r="392" spans="14:14" ht="12.75" x14ac:dyDescent="0.2">
      <c r="N392" s="17"/>
    </row>
    <row r="393" spans="14:14" ht="12.75" x14ac:dyDescent="0.2">
      <c r="N393" s="17"/>
    </row>
    <row r="394" spans="14:14" ht="12.75" x14ac:dyDescent="0.2">
      <c r="N394" s="17"/>
    </row>
    <row r="395" spans="14:14" ht="12.75" x14ac:dyDescent="0.2">
      <c r="N395" s="17"/>
    </row>
    <row r="396" spans="14:14" ht="12.75" x14ac:dyDescent="0.2">
      <c r="N396" s="17"/>
    </row>
    <row r="397" spans="14:14" ht="12.75" x14ac:dyDescent="0.2">
      <c r="N397" s="17"/>
    </row>
    <row r="398" spans="14:14" ht="12.75" x14ac:dyDescent="0.2">
      <c r="N398" s="17"/>
    </row>
    <row r="399" spans="14:14" ht="12.75" x14ac:dyDescent="0.2">
      <c r="N399" s="17"/>
    </row>
    <row r="400" spans="14:14" ht="12.75" x14ac:dyDescent="0.2">
      <c r="N400" s="17"/>
    </row>
    <row r="401" spans="14:14" ht="12.75" x14ac:dyDescent="0.2">
      <c r="N401" s="17"/>
    </row>
    <row r="402" spans="14:14" ht="12.75" x14ac:dyDescent="0.2">
      <c r="N402" s="17"/>
    </row>
    <row r="403" spans="14:14" ht="12.75" x14ac:dyDescent="0.2">
      <c r="N403" s="17"/>
    </row>
    <row r="404" spans="14:14" ht="12.75" x14ac:dyDescent="0.2">
      <c r="N404" s="17"/>
    </row>
    <row r="405" spans="14:14" ht="12.75" x14ac:dyDescent="0.2">
      <c r="N405" s="17"/>
    </row>
    <row r="406" spans="14:14" ht="12.75" x14ac:dyDescent="0.2">
      <c r="N406" s="17"/>
    </row>
    <row r="407" spans="14:14" ht="12.75" x14ac:dyDescent="0.2">
      <c r="N407" s="17"/>
    </row>
    <row r="408" spans="14:14" ht="12.75" x14ac:dyDescent="0.2">
      <c r="N408" s="17"/>
    </row>
    <row r="409" spans="14:14" ht="12.75" x14ac:dyDescent="0.2">
      <c r="N409" s="17"/>
    </row>
    <row r="410" spans="14:14" ht="12.75" x14ac:dyDescent="0.2">
      <c r="N410" s="17"/>
    </row>
    <row r="411" spans="14:14" ht="12.75" x14ac:dyDescent="0.2">
      <c r="N411" s="17"/>
    </row>
    <row r="412" spans="14:14" ht="12.75" x14ac:dyDescent="0.2">
      <c r="N412" s="17"/>
    </row>
    <row r="413" spans="14:14" ht="12.75" x14ac:dyDescent="0.2">
      <c r="N413" s="17"/>
    </row>
    <row r="414" spans="14:14" ht="12.75" x14ac:dyDescent="0.2">
      <c r="N414" s="17"/>
    </row>
    <row r="415" spans="14:14" ht="12.75" x14ac:dyDescent="0.2">
      <c r="N415" s="17"/>
    </row>
    <row r="416" spans="14:14" ht="12.75" x14ac:dyDescent="0.2">
      <c r="N416" s="17"/>
    </row>
    <row r="417" spans="14:14" ht="12.75" x14ac:dyDescent="0.2">
      <c r="N417" s="17"/>
    </row>
    <row r="418" spans="14:14" ht="12.75" x14ac:dyDescent="0.2">
      <c r="N418" s="17"/>
    </row>
    <row r="419" spans="14:14" ht="12.75" x14ac:dyDescent="0.2">
      <c r="N419" s="17"/>
    </row>
    <row r="420" spans="14:14" ht="12.75" x14ac:dyDescent="0.2">
      <c r="N420" s="17"/>
    </row>
    <row r="421" spans="14:14" ht="12.75" x14ac:dyDescent="0.2">
      <c r="N421" s="17"/>
    </row>
    <row r="422" spans="14:14" ht="12.75" x14ac:dyDescent="0.2">
      <c r="N422" s="17"/>
    </row>
    <row r="423" spans="14:14" ht="12.75" x14ac:dyDescent="0.2">
      <c r="N423" s="17"/>
    </row>
    <row r="424" spans="14:14" ht="12.75" x14ac:dyDescent="0.2">
      <c r="N424" s="17"/>
    </row>
    <row r="425" spans="14:14" ht="12.75" x14ac:dyDescent="0.2">
      <c r="N425" s="17"/>
    </row>
    <row r="426" spans="14:14" ht="12.75" x14ac:dyDescent="0.2">
      <c r="N426" s="17"/>
    </row>
    <row r="427" spans="14:14" ht="12.75" x14ac:dyDescent="0.2">
      <c r="N427" s="17"/>
    </row>
    <row r="428" spans="14:14" ht="12.75" x14ac:dyDescent="0.2">
      <c r="N428" s="17"/>
    </row>
    <row r="429" spans="14:14" ht="12.75" x14ac:dyDescent="0.2">
      <c r="N429" s="17"/>
    </row>
    <row r="430" spans="14:14" ht="12.75" x14ac:dyDescent="0.2">
      <c r="N430" s="17"/>
    </row>
    <row r="431" spans="14:14" ht="12.75" x14ac:dyDescent="0.2">
      <c r="N431" s="17"/>
    </row>
    <row r="432" spans="14:14" ht="12.75" x14ac:dyDescent="0.2">
      <c r="N432" s="17"/>
    </row>
    <row r="433" spans="14:14" ht="12.75" x14ac:dyDescent="0.2">
      <c r="N433" s="17"/>
    </row>
    <row r="434" spans="14:14" ht="12.75" x14ac:dyDescent="0.2">
      <c r="N434" s="17"/>
    </row>
    <row r="435" spans="14:14" ht="12.75" x14ac:dyDescent="0.2">
      <c r="N435" s="17"/>
    </row>
    <row r="436" spans="14:14" ht="12.75" x14ac:dyDescent="0.2">
      <c r="N436" s="17"/>
    </row>
    <row r="437" spans="14:14" ht="12.75" x14ac:dyDescent="0.2">
      <c r="N437" s="17"/>
    </row>
    <row r="438" spans="14:14" ht="12.75" x14ac:dyDescent="0.2">
      <c r="N438" s="17"/>
    </row>
    <row r="439" spans="14:14" ht="12.75" x14ac:dyDescent="0.2">
      <c r="N439" s="17"/>
    </row>
    <row r="440" spans="14:14" ht="12.75" x14ac:dyDescent="0.2">
      <c r="N440" s="17"/>
    </row>
    <row r="441" spans="14:14" ht="12.75" x14ac:dyDescent="0.2">
      <c r="N441" s="17"/>
    </row>
    <row r="442" spans="14:14" ht="12.75" x14ac:dyDescent="0.2">
      <c r="N442" s="17"/>
    </row>
    <row r="443" spans="14:14" ht="12.75" x14ac:dyDescent="0.2">
      <c r="N443" s="17"/>
    </row>
    <row r="444" spans="14:14" ht="12.75" x14ac:dyDescent="0.2">
      <c r="N444" s="17"/>
    </row>
    <row r="445" spans="14:14" ht="12.75" x14ac:dyDescent="0.2">
      <c r="N445" s="17"/>
    </row>
    <row r="446" spans="14:14" ht="12.75" x14ac:dyDescent="0.2">
      <c r="N446" s="17"/>
    </row>
    <row r="447" spans="14:14" ht="12.75" x14ac:dyDescent="0.2">
      <c r="N447" s="17"/>
    </row>
    <row r="448" spans="14:14" ht="12.75" x14ac:dyDescent="0.2">
      <c r="N448" s="17"/>
    </row>
    <row r="449" spans="14:14" ht="12.75" x14ac:dyDescent="0.2">
      <c r="N449" s="17"/>
    </row>
    <row r="450" spans="14:14" ht="12.75" x14ac:dyDescent="0.2">
      <c r="N450" s="17"/>
    </row>
    <row r="451" spans="14:14" ht="12.75" x14ac:dyDescent="0.2">
      <c r="N451" s="17"/>
    </row>
    <row r="452" spans="14:14" ht="12.75" x14ac:dyDescent="0.2">
      <c r="N452" s="17"/>
    </row>
    <row r="453" spans="14:14" ht="12.75" x14ac:dyDescent="0.2">
      <c r="N453" s="17"/>
    </row>
    <row r="454" spans="14:14" ht="12.75" x14ac:dyDescent="0.2">
      <c r="N454" s="17"/>
    </row>
    <row r="455" spans="14:14" ht="12.75" x14ac:dyDescent="0.2">
      <c r="N455" s="17"/>
    </row>
    <row r="456" spans="14:14" ht="12.75" x14ac:dyDescent="0.2">
      <c r="N456" s="17"/>
    </row>
    <row r="457" spans="14:14" ht="12.75" x14ac:dyDescent="0.2">
      <c r="N457" s="17"/>
    </row>
    <row r="458" spans="14:14" ht="12.75" x14ac:dyDescent="0.2">
      <c r="N458" s="17"/>
    </row>
    <row r="459" spans="14:14" ht="12.75" x14ac:dyDescent="0.2">
      <c r="N459" s="17"/>
    </row>
    <row r="460" spans="14:14" ht="12.75" x14ac:dyDescent="0.2">
      <c r="N460" s="17"/>
    </row>
    <row r="461" spans="14:14" ht="12.75" x14ac:dyDescent="0.2">
      <c r="N461" s="17"/>
    </row>
    <row r="462" spans="14:14" ht="12.75" x14ac:dyDescent="0.2">
      <c r="N462" s="17"/>
    </row>
    <row r="463" spans="14:14" ht="12.75" x14ac:dyDescent="0.2">
      <c r="N463" s="17"/>
    </row>
    <row r="464" spans="14:14" ht="12.75" x14ac:dyDescent="0.2">
      <c r="N464" s="17"/>
    </row>
    <row r="465" spans="14:14" ht="12.75" x14ac:dyDescent="0.2">
      <c r="N465" s="17"/>
    </row>
    <row r="466" spans="14:14" ht="12.75" x14ac:dyDescent="0.2">
      <c r="N466" s="17"/>
    </row>
    <row r="467" spans="14:14" ht="12.75" x14ac:dyDescent="0.2">
      <c r="N467" s="17"/>
    </row>
    <row r="468" spans="14:14" ht="12.75" x14ac:dyDescent="0.2">
      <c r="N468" s="17"/>
    </row>
    <row r="469" spans="14:14" ht="12.75" x14ac:dyDescent="0.2">
      <c r="N469" s="17"/>
    </row>
    <row r="470" spans="14:14" ht="12.75" x14ac:dyDescent="0.2">
      <c r="N470" s="17"/>
    </row>
    <row r="471" spans="14:14" ht="12.75" x14ac:dyDescent="0.2">
      <c r="N471" s="17"/>
    </row>
    <row r="472" spans="14:14" ht="12.75" x14ac:dyDescent="0.2">
      <c r="N472" s="17"/>
    </row>
    <row r="473" spans="14:14" ht="12.75" x14ac:dyDescent="0.2">
      <c r="N473" s="17"/>
    </row>
    <row r="474" spans="14:14" ht="12.75" x14ac:dyDescent="0.2">
      <c r="N474" s="17"/>
    </row>
    <row r="475" spans="14:14" ht="12.75" x14ac:dyDescent="0.2">
      <c r="N475" s="17"/>
    </row>
    <row r="476" spans="14:14" ht="12.75" x14ac:dyDescent="0.2">
      <c r="N476" s="17"/>
    </row>
    <row r="477" spans="14:14" ht="12.75" x14ac:dyDescent="0.2">
      <c r="N477" s="17"/>
    </row>
    <row r="478" spans="14:14" ht="12.75" x14ac:dyDescent="0.2">
      <c r="N478" s="17"/>
    </row>
    <row r="479" spans="14:14" ht="12.75" x14ac:dyDescent="0.2">
      <c r="N479" s="17"/>
    </row>
    <row r="480" spans="14:14" ht="12.75" x14ac:dyDescent="0.2">
      <c r="N480" s="17"/>
    </row>
    <row r="481" spans="14:14" ht="12.75" x14ac:dyDescent="0.2">
      <c r="N481" s="17"/>
    </row>
    <row r="482" spans="14:14" ht="12.75" x14ac:dyDescent="0.2">
      <c r="N482" s="17"/>
    </row>
    <row r="483" spans="14:14" ht="12.75" x14ac:dyDescent="0.2">
      <c r="N483" s="17"/>
    </row>
    <row r="484" spans="14:14" ht="12.75" x14ac:dyDescent="0.2">
      <c r="N484" s="17"/>
    </row>
    <row r="485" spans="14:14" ht="12.75" x14ac:dyDescent="0.2">
      <c r="N485" s="17"/>
    </row>
    <row r="486" spans="14:14" ht="12.75" x14ac:dyDescent="0.2">
      <c r="N486" s="17"/>
    </row>
    <row r="487" spans="14:14" ht="12.75" x14ac:dyDescent="0.2">
      <c r="N487" s="17"/>
    </row>
    <row r="488" spans="14:14" ht="12.75" x14ac:dyDescent="0.2">
      <c r="N488" s="17"/>
    </row>
    <row r="489" spans="14:14" ht="12.75" x14ac:dyDescent="0.2">
      <c r="N489" s="17"/>
    </row>
    <row r="490" spans="14:14" ht="12.75" x14ac:dyDescent="0.2">
      <c r="N490" s="17"/>
    </row>
    <row r="491" spans="14:14" ht="12.75" x14ac:dyDescent="0.2">
      <c r="N491" s="17"/>
    </row>
    <row r="492" spans="14:14" ht="12.75" x14ac:dyDescent="0.2">
      <c r="N492" s="17"/>
    </row>
    <row r="493" spans="14:14" ht="12.75" x14ac:dyDescent="0.2">
      <c r="N493" s="17"/>
    </row>
    <row r="494" spans="14:14" ht="12.75" x14ac:dyDescent="0.2">
      <c r="N494" s="17"/>
    </row>
    <row r="495" spans="14:14" ht="12.75" x14ac:dyDescent="0.2">
      <c r="N495" s="17"/>
    </row>
    <row r="496" spans="14:14" ht="12.75" x14ac:dyDescent="0.2">
      <c r="N496" s="17"/>
    </row>
    <row r="497" spans="14:14" ht="12.75" x14ac:dyDescent="0.2">
      <c r="N497" s="17"/>
    </row>
    <row r="498" spans="14:14" ht="12.75" x14ac:dyDescent="0.2">
      <c r="N498" s="17"/>
    </row>
    <row r="499" spans="14:14" ht="12.75" x14ac:dyDescent="0.2">
      <c r="N499" s="17"/>
    </row>
    <row r="500" spans="14:14" ht="12.75" x14ac:dyDescent="0.2">
      <c r="N500" s="17"/>
    </row>
    <row r="501" spans="14:14" ht="12.75" x14ac:dyDescent="0.2">
      <c r="N501" s="17"/>
    </row>
    <row r="502" spans="14:14" ht="12.75" x14ac:dyDescent="0.2">
      <c r="N502" s="17"/>
    </row>
    <row r="503" spans="14:14" ht="12.75" x14ac:dyDescent="0.2">
      <c r="N503" s="17"/>
    </row>
    <row r="504" spans="14:14" ht="12.75" x14ac:dyDescent="0.2">
      <c r="N504" s="17"/>
    </row>
    <row r="505" spans="14:14" ht="12.75" x14ac:dyDescent="0.2">
      <c r="N505" s="17"/>
    </row>
    <row r="506" spans="14:14" ht="12.75" x14ac:dyDescent="0.2">
      <c r="N506" s="17"/>
    </row>
    <row r="507" spans="14:14" ht="12.75" x14ac:dyDescent="0.2">
      <c r="N507" s="17"/>
    </row>
    <row r="508" spans="14:14" ht="12.75" x14ac:dyDescent="0.2">
      <c r="N508" s="17"/>
    </row>
    <row r="509" spans="14:14" ht="12.75" x14ac:dyDescent="0.2">
      <c r="N509" s="17"/>
    </row>
    <row r="510" spans="14:14" ht="12.75" x14ac:dyDescent="0.2">
      <c r="N510" s="17"/>
    </row>
    <row r="511" spans="14:14" ht="12.75" x14ac:dyDescent="0.2">
      <c r="N511" s="17"/>
    </row>
    <row r="512" spans="14:14" ht="12.75" x14ac:dyDescent="0.2">
      <c r="N512" s="17"/>
    </row>
    <row r="513" spans="14:14" ht="12.75" x14ac:dyDescent="0.2">
      <c r="N513" s="17"/>
    </row>
    <row r="514" spans="14:14" ht="12.75" x14ac:dyDescent="0.2">
      <c r="N514" s="17"/>
    </row>
    <row r="515" spans="14:14" ht="12.75" x14ac:dyDescent="0.2">
      <c r="N515" s="17"/>
    </row>
    <row r="516" spans="14:14" ht="12.75" x14ac:dyDescent="0.2">
      <c r="N516" s="17"/>
    </row>
    <row r="517" spans="14:14" ht="12.75" x14ac:dyDescent="0.2">
      <c r="N517" s="17"/>
    </row>
    <row r="518" spans="14:14" ht="12.75" x14ac:dyDescent="0.2">
      <c r="N518" s="17"/>
    </row>
    <row r="519" spans="14:14" ht="12.75" x14ac:dyDescent="0.2">
      <c r="N519" s="17"/>
    </row>
    <row r="520" spans="14:14" ht="12.75" x14ac:dyDescent="0.2">
      <c r="N520" s="17"/>
    </row>
    <row r="521" spans="14:14" ht="12.75" x14ac:dyDescent="0.2">
      <c r="N521" s="17"/>
    </row>
    <row r="522" spans="14:14" ht="12.75" x14ac:dyDescent="0.2">
      <c r="N522" s="17"/>
    </row>
    <row r="523" spans="14:14" ht="12.75" x14ac:dyDescent="0.2">
      <c r="N523" s="17"/>
    </row>
    <row r="524" spans="14:14" ht="12.75" x14ac:dyDescent="0.2">
      <c r="N524" s="17"/>
    </row>
    <row r="525" spans="14:14" ht="12.75" x14ac:dyDescent="0.2">
      <c r="N525" s="17"/>
    </row>
    <row r="526" spans="14:14" ht="12.75" x14ac:dyDescent="0.2">
      <c r="N526" s="17"/>
    </row>
    <row r="527" spans="14:14" ht="12.75" x14ac:dyDescent="0.2">
      <c r="N527" s="17"/>
    </row>
    <row r="528" spans="14:14" ht="12.75" x14ac:dyDescent="0.2">
      <c r="N528" s="17"/>
    </row>
    <row r="529" spans="14:14" ht="12.75" x14ac:dyDescent="0.2">
      <c r="N529" s="17"/>
    </row>
    <row r="530" spans="14:14" ht="12.75" x14ac:dyDescent="0.2">
      <c r="N530" s="17"/>
    </row>
    <row r="531" spans="14:14" ht="12.75" x14ac:dyDescent="0.2">
      <c r="N531" s="17"/>
    </row>
    <row r="532" spans="14:14" ht="12.75" x14ac:dyDescent="0.2">
      <c r="N532" s="17"/>
    </row>
    <row r="533" spans="14:14" ht="12.75" x14ac:dyDescent="0.2">
      <c r="N533" s="17"/>
    </row>
    <row r="534" spans="14:14" ht="12.75" x14ac:dyDescent="0.2">
      <c r="N534" s="17"/>
    </row>
    <row r="535" spans="14:14" ht="12.75" x14ac:dyDescent="0.2">
      <c r="N535" s="17"/>
    </row>
    <row r="536" spans="14:14" ht="12.75" x14ac:dyDescent="0.2">
      <c r="N536" s="17"/>
    </row>
    <row r="537" spans="14:14" ht="12.75" x14ac:dyDescent="0.2">
      <c r="N537" s="17"/>
    </row>
    <row r="538" spans="14:14" ht="12.75" x14ac:dyDescent="0.2">
      <c r="N538" s="17"/>
    </row>
    <row r="539" spans="14:14" ht="12.75" x14ac:dyDescent="0.2">
      <c r="N539" s="17"/>
    </row>
    <row r="540" spans="14:14" ht="12.75" x14ac:dyDescent="0.2">
      <c r="N540" s="17"/>
    </row>
    <row r="541" spans="14:14" ht="12.75" x14ac:dyDescent="0.2">
      <c r="N541" s="17"/>
    </row>
    <row r="542" spans="14:14" ht="12.75" x14ac:dyDescent="0.2">
      <c r="N542" s="17"/>
    </row>
    <row r="543" spans="14:14" ht="12.75" x14ac:dyDescent="0.2">
      <c r="N543" s="17"/>
    </row>
    <row r="544" spans="14:14" ht="12.75" x14ac:dyDescent="0.2">
      <c r="N544" s="17"/>
    </row>
    <row r="545" spans="14:14" ht="12.75" x14ac:dyDescent="0.2">
      <c r="N545" s="17"/>
    </row>
    <row r="546" spans="14:14" ht="12.75" x14ac:dyDescent="0.2">
      <c r="N546" s="17"/>
    </row>
    <row r="547" spans="14:14" ht="12.75" x14ac:dyDescent="0.2">
      <c r="N547" s="17"/>
    </row>
    <row r="548" spans="14:14" ht="12.75" x14ac:dyDescent="0.2">
      <c r="N548" s="17"/>
    </row>
    <row r="549" spans="14:14" ht="12.75" x14ac:dyDescent="0.2">
      <c r="N549" s="17"/>
    </row>
    <row r="550" spans="14:14" ht="12.75" x14ac:dyDescent="0.2">
      <c r="N550" s="17"/>
    </row>
    <row r="551" spans="14:14" ht="12.75" x14ac:dyDescent="0.2">
      <c r="N551" s="17"/>
    </row>
    <row r="552" spans="14:14" ht="12.75" x14ac:dyDescent="0.2">
      <c r="N552" s="17"/>
    </row>
    <row r="553" spans="14:14" ht="12.75" x14ac:dyDescent="0.2">
      <c r="N553" s="17"/>
    </row>
    <row r="554" spans="14:14" ht="12.75" x14ac:dyDescent="0.2">
      <c r="N554" s="17"/>
    </row>
    <row r="555" spans="14:14" ht="12.75" x14ac:dyDescent="0.2">
      <c r="N555" s="17"/>
    </row>
    <row r="556" spans="14:14" ht="12.75" x14ac:dyDescent="0.2">
      <c r="N556" s="17"/>
    </row>
    <row r="557" spans="14:14" ht="12.75" x14ac:dyDescent="0.2">
      <c r="N557" s="17"/>
    </row>
    <row r="558" spans="14:14" ht="12.75" x14ac:dyDescent="0.2">
      <c r="N558" s="17"/>
    </row>
    <row r="559" spans="14:14" ht="12.75" x14ac:dyDescent="0.2">
      <c r="N559" s="17"/>
    </row>
    <row r="560" spans="14:14" ht="12.75" x14ac:dyDescent="0.2">
      <c r="N560" s="17"/>
    </row>
    <row r="561" spans="14:14" ht="12.75" x14ac:dyDescent="0.2">
      <c r="N561" s="17"/>
    </row>
    <row r="562" spans="14:14" ht="12.75" x14ac:dyDescent="0.2">
      <c r="N562" s="17"/>
    </row>
    <row r="563" spans="14:14" ht="12.75" x14ac:dyDescent="0.2">
      <c r="N563" s="17"/>
    </row>
    <row r="564" spans="14:14" ht="12.75" x14ac:dyDescent="0.2">
      <c r="N564" s="17"/>
    </row>
    <row r="565" spans="14:14" ht="12.75" x14ac:dyDescent="0.2">
      <c r="N565" s="17"/>
    </row>
    <row r="566" spans="14:14" ht="12.75" x14ac:dyDescent="0.2">
      <c r="N566" s="17"/>
    </row>
    <row r="567" spans="14:14" ht="12.75" x14ac:dyDescent="0.2">
      <c r="N567" s="17"/>
    </row>
    <row r="568" spans="14:14" ht="12.75" x14ac:dyDescent="0.2">
      <c r="N568" s="17"/>
    </row>
    <row r="569" spans="14:14" ht="12.75" x14ac:dyDescent="0.2">
      <c r="N569" s="17"/>
    </row>
    <row r="570" spans="14:14" ht="12.75" x14ac:dyDescent="0.2">
      <c r="N570" s="17"/>
    </row>
    <row r="571" spans="14:14" ht="12.75" x14ac:dyDescent="0.2">
      <c r="N571" s="17"/>
    </row>
    <row r="572" spans="14:14" ht="12.75" x14ac:dyDescent="0.2">
      <c r="N572" s="17"/>
    </row>
    <row r="573" spans="14:14" ht="12.75" x14ac:dyDescent="0.2">
      <c r="N573" s="17"/>
    </row>
    <row r="574" spans="14:14" ht="12.75" x14ac:dyDescent="0.2">
      <c r="N574" s="17"/>
    </row>
    <row r="575" spans="14:14" ht="12.75" x14ac:dyDescent="0.2">
      <c r="N575" s="17"/>
    </row>
    <row r="576" spans="14:14" ht="12.75" x14ac:dyDescent="0.2">
      <c r="N576" s="17"/>
    </row>
    <row r="577" spans="14:14" ht="12.75" x14ac:dyDescent="0.2">
      <c r="N577" s="17"/>
    </row>
    <row r="578" spans="14:14" ht="12.75" x14ac:dyDescent="0.2">
      <c r="N578" s="17"/>
    </row>
    <row r="579" spans="14:14" ht="12.75" x14ac:dyDescent="0.2">
      <c r="N579" s="17"/>
    </row>
    <row r="580" spans="14:14" ht="12.75" x14ac:dyDescent="0.2">
      <c r="N580" s="17"/>
    </row>
    <row r="581" spans="14:14" ht="12.75" x14ac:dyDescent="0.2">
      <c r="N581" s="17"/>
    </row>
    <row r="582" spans="14:14" ht="12.75" x14ac:dyDescent="0.2">
      <c r="N582" s="17"/>
    </row>
    <row r="583" spans="14:14" ht="12.75" x14ac:dyDescent="0.2">
      <c r="N583" s="17"/>
    </row>
    <row r="584" spans="14:14" ht="12.75" x14ac:dyDescent="0.2">
      <c r="N584" s="17"/>
    </row>
    <row r="585" spans="14:14" ht="12.75" x14ac:dyDescent="0.2">
      <c r="N585" s="17"/>
    </row>
    <row r="586" spans="14:14" ht="12.75" x14ac:dyDescent="0.2">
      <c r="N586" s="17"/>
    </row>
    <row r="587" spans="14:14" ht="12.75" x14ac:dyDescent="0.2">
      <c r="N587" s="17"/>
    </row>
    <row r="588" spans="14:14" ht="12.75" x14ac:dyDescent="0.2">
      <c r="N588" s="17"/>
    </row>
    <row r="589" spans="14:14" ht="12.75" x14ac:dyDescent="0.2">
      <c r="N589" s="17"/>
    </row>
    <row r="590" spans="14:14" ht="12.75" x14ac:dyDescent="0.2">
      <c r="N590" s="17"/>
    </row>
    <row r="591" spans="14:14" ht="12.75" x14ac:dyDescent="0.2">
      <c r="N591" s="17"/>
    </row>
    <row r="592" spans="14:14" ht="12.75" x14ac:dyDescent="0.2">
      <c r="N592" s="17"/>
    </row>
    <row r="593" spans="14:14" ht="12.75" x14ac:dyDescent="0.2">
      <c r="N593" s="17"/>
    </row>
    <row r="594" spans="14:14" ht="12.75" x14ac:dyDescent="0.2">
      <c r="N594" s="17"/>
    </row>
    <row r="595" spans="14:14" ht="12.75" x14ac:dyDescent="0.2">
      <c r="N595" s="17"/>
    </row>
    <row r="596" spans="14:14" ht="12.75" x14ac:dyDescent="0.2">
      <c r="N596" s="17"/>
    </row>
    <row r="597" spans="14:14" ht="12.75" x14ac:dyDescent="0.2">
      <c r="N597" s="17"/>
    </row>
    <row r="598" spans="14:14" ht="12.75" x14ac:dyDescent="0.2">
      <c r="N598" s="17"/>
    </row>
    <row r="599" spans="14:14" ht="12.75" x14ac:dyDescent="0.2">
      <c r="N599" s="17"/>
    </row>
    <row r="600" spans="14:14" ht="12.75" x14ac:dyDescent="0.2">
      <c r="N600" s="17"/>
    </row>
    <row r="601" spans="14:14" ht="12.75" x14ac:dyDescent="0.2">
      <c r="N601" s="17"/>
    </row>
    <row r="602" spans="14:14" ht="12.75" x14ac:dyDescent="0.2">
      <c r="N602" s="17"/>
    </row>
    <row r="603" spans="14:14" ht="12.75" x14ac:dyDescent="0.2">
      <c r="N603" s="17"/>
    </row>
    <row r="604" spans="14:14" ht="12.75" x14ac:dyDescent="0.2">
      <c r="N604" s="17"/>
    </row>
    <row r="605" spans="14:14" ht="12.75" x14ac:dyDescent="0.2">
      <c r="N605" s="17"/>
    </row>
    <row r="606" spans="14:14" ht="12.75" x14ac:dyDescent="0.2">
      <c r="N606" s="17"/>
    </row>
    <row r="607" spans="14:14" ht="12.75" x14ac:dyDescent="0.2">
      <c r="N607" s="17"/>
    </row>
    <row r="608" spans="14:14" ht="12.75" x14ac:dyDescent="0.2">
      <c r="N608" s="17"/>
    </row>
    <row r="609" spans="14:14" ht="12.75" x14ac:dyDescent="0.2">
      <c r="N609" s="17"/>
    </row>
    <row r="610" spans="14:14" ht="12.75" x14ac:dyDescent="0.2">
      <c r="N610" s="17"/>
    </row>
    <row r="611" spans="14:14" ht="12.75" x14ac:dyDescent="0.2">
      <c r="N611" s="17"/>
    </row>
    <row r="612" spans="14:14" ht="12.75" x14ac:dyDescent="0.2">
      <c r="N612" s="17"/>
    </row>
    <row r="613" spans="14:14" ht="12.75" x14ac:dyDescent="0.2">
      <c r="N613" s="17"/>
    </row>
    <row r="614" spans="14:14" ht="12.75" x14ac:dyDescent="0.2">
      <c r="N614" s="17"/>
    </row>
    <row r="615" spans="14:14" ht="12.75" x14ac:dyDescent="0.2">
      <c r="N615" s="17"/>
    </row>
    <row r="616" spans="14:14" ht="12.75" x14ac:dyDescent="0.2">
      <c r="N616" s="17"/>
    </row>
    <row r="617" spans="14:14" ht="12.75" x14ac:dyDescent="0.2">
      <c r="N617" s="17"/>
    </row>
    <row r="618" spans="14:14" ht="12.75" x14ac:dyDescent="0.2">
      <c r="N618" s="17"/>
    </row>
    <row r="619" spans="14:14" ht="12.75" x14ac:dyDescent="0.2">
      <c r="N619" s="17"/>
    </row>
    <row r="620" spans="14:14" ht="12.75" x14ac:dyDescent="0.2">
      <c r="N620" s="17"/>
    </row>
    <row r="621" spans="14:14" ht="12.75" x14ac:dyDescent="0.2">
      <c r="N621" s="17"/>
    </row>
    <row r="622" spans="14:14" ht="12.75" x14ac:dyDescent="0.2">
      <c r="N622" s="17"/>
    </row>
    <row r="623" spans="14:14" ht="12.75" x14ac:dyDescent="0.2">
      <c r="N623" s="17"/>
    </row>
    <row r="624" spans="14:14" ht="12.75" x14ac:dyDescent="0.2">
      <c r="N624" s="17"/>
    </row>
    <row r="625" spans="14:14" ht="12.75" x14ac:dyDescent="0.2">
      <c r="N625" s="17"/>
    </row>
    <row r="626" spans="14:14" ht="12.75" x14ac:dyDescent="0.2">
      <c r="N626" s="17"/>
    </row>
    <row r="627" spans="14:14" ht="12.75" x14ac:dyDescent="0.2">
      <c r="N627" s="17"/>
    </row>
    <row r="628" spans="14:14" ht="12.75" x14ac:dyDescent="0.2">
      <c r="N628" s="17"/>
    </row>
    <row r="629" spans="14:14" ht="12.75" x14ac:dyDescent="0.2">
      <c r="N629" s="17"/>
    </row>
    <row r="630" spans="14:14" ht="12.75" x14ac:dyDescent="0.2">
      <c r="N630" s="17"/>
    </row>
    <row r="631" spans="14:14" ht="12.75" x14ac:dyDescent="0.2">
      <c r="N631" s="17"/>
    </row>
    <row r="632" spans="14:14" ht="12.75" x14ac:dyDescent="0.2">
      <c r="N632" s="17"/>
    </row>
    <row r="633" spans="14:14" ht="12.75" x14ac:dyDescent="0.2">
      <c r="N633" s="17"/>
    </row>
    <row r="634" spans="14:14" ht="12.75" x14ac:dyDescent="0.2">
      <c r="N634" s="17"/>
    </row>
    <row r="635" spans="14:14" ht="12.75" x14ac:dyDescent="0.2">
      <c r="N635" s="17"/>
    </row>
    <row r="636" spans="14:14" ht="12.75" x14ac:dyDescent="0.2">
      <c r="N636" s="17"/>
    </row>
    <row r="637" spans="14:14" ht="12.75" x14ac:dyDescent="0.2">
      <c r="N637" s="17"/>
    </row>
    <row r="638" spans="14:14" ht="12.75" x14ac:dyDescent="0.2">
      <c r="N638" s="17"/>
    </row>
    <row r="639" spans="14:14" ht="12.75" x14ac:dyDescent="0.2">
      <c r="N639" s="17"/>
    </row>
    <row r="640" spans="14:14" ht="12.75" x14ac:dyDescent="0.2">
      <c r="N640" s="17"/>
    </row>
    <row r="641" spans="14:14" ht="12.75" x14ac:dyDescent="0.2">
      <c r="N641" s="17"/>
    </row>
    <row r="642" spans="14:14" ht="12.75" x14ac:dyDescent="0.2">
      <c r="N642" s="17"/>
    </row>
    <row r="643" spans="14:14" ht="12.75" x14ac:dyDescent="0.2">
      <c r="N643" s="17"/>
    </row>
    <row r="644" spans="14:14" ht="12.75" x14ac:dyDescent="0.2">
      <c r="N644" s="17"/>
    </row>
    <row r="645" spans="14:14" ht="12.75" x14ac:dyDescent="0.2">
      <c r="N645" s="17"/>
    </row>
    <row r="646" spans="14:14" ht="12.75" x14ac:dyDescent="0.2">
      <c r="N646" s="17"/>
    </row>
    <row r="647" spans="14:14" ht="12.75" x14ac:dyDescent="0.2">
      <c r="N647" s="17"/>
    </row>
    <row r="648" spans="14:14" ht="12.75" x14ac:dyDescent="0.2">
      <c r="N648" s="17"/>
    </row>
    <row r="649" spans="14:14" ht="12.75" x14ac:dyDescent="0.2">
      <c r="N649" s="17"/>
    </row>
    <row r="650" spans="14:14" ht="12.75" x14ac:dyDescent="0.2">
      <c r="N650" s="17"/>
    </row>
    <row r="651" spans="14:14" ht="12.75" x14ac:dyDescent="0.2">
      <c r="N651" s="17"/>
    </row>
    <row r="652" spans="14:14" ht="12.75" x14ac:dyDescent="0.2">
      <c r="N652" s="17"/>
    </row>
    <row r="653" spans="14:14" ht="12.75" x14ac:dyDescent="0.2">
      <c r="N653" s="17"/>
    </row>
    <row r="654" spans="14:14" ht="12.75" x14ac:dyDescent="0.2">
      <c r="N654" s="17"/>
    </row>
    <row r="655" spans="14:14" ht="12.75" x14ac:dyDescent="0.2">
      <c r="N655" s="17"/>
    </row>
    <row r="656" spans="14:14" ht="12.75" x14ac:dyDescent="0.2">
      <c r="N656" s="17"/>
    </row>
    <row r="657" spans="14:14" ht="12.75" x14ac:dyDescent="0.2">
      <c r="N657" s="17"/>
    </row>
    <row r="658" spans="14:14" ht="12.75" x14ac:dyDescent="0.2">
      <c r="N658" s="17"/>
    </row>
    <row r="659" spans="14:14" ht="12.75" x14ac:dyDescent="0.2">
      <c r="N659" s="17"/>
    </row>
    <row r="660" spans="14:14" ht="12.75" x14ac:dyDescent="0.2">
      <c r="N660" s="17"/>
    </row>
    <row r="661" spans="14:14" ht="12.75" x14ac:dyDescent="0.2">
      <c r="N661" s="17"/>
    </row>
    <row r="662" spans="14:14" ht="12.75" x14ac:dyDescent="0.2">
      <c r="N662" s="17"/>
    </row>
    <row r="663" spans="14:14" ht="12.75" x14ac:dyDescent="0.2">
      <c r="N663" s="17"/>
    </row>
    <row r="664" spans="14:14" ht="12.75" x14ac:dyDescent="0.2">
      <c r="N664" s="17"/>
    </row>
    <row r="665" spans="14:14" ht="12.75" x14ac:dyDescent="0.2">
      <c r="N665" s="17"/>
    </row>
    <row r="666" spans="14:14" ht="12.75" x14ac:dyDescent="0.2">
      <c r="N666" s="17"/>
    </row>
    <row r="667" spans="14:14" ht="12.75" x14ac:dyDescent="0.2">
      <c r="N667" s="17"/>
    </row>
    <row r="668" spans="14:14" ht="12.75" x14ac:dyDescent="0.2">
      <c r="N668" s="17"/>
    </row>
    <row r="669" spans="14:14" ht="12.75" x14ac:dyDescent="0.2">
      <c r="N669" s="17"/>
    </row>
    <row r="670" spans="14:14" ht="12.75" x14ac:dyDescent="0.2">
      <c r="N670" s="17"/>
    </row>
    <row r="671" spans="14:14" ht="12.75" x14ac:dyDescent="0.2">
      <c r="N671" s="17"/>
    </row>
    <row r="672" spans="14:14" ht="12.75" x14ac:dyDescent="0.2">
      <c r="N672" s="17"/>
    </row>
    <row r="673" spans="14:14" ht="12.75" x14ac:dyDescent="0.2">
      <c r="N673" s="17"/>
    </row>
    <row r="674" spans="14:14" ht="12.75" x14ac:dyDescent="0.2">
      <c r="N674" s="17"/>
    </row>
    <row r="675" spans="14:14" ht="12.75" x14ac:dyDescent="0.2">
      <c r="N675" s="17"/>
    </row>
    <row r="676" spans="14:14" ht="12.75" x14ac:dyDescent="0.2">
      <c r="N676" s="17"/>
    </row>
    <row r="677" spans="14:14" ht="12.75" x14ac:dyDescent="0.2">
      <c r="N677" s="17"/>
    </row>
    <row r="678" spans="14:14" ht="12.75" x14ac:dyDescent="0.2">
      <c r="N678" s="17"/>
    </row>
    <row r="679" spans="14:14" ht="12.75" x14ac:dyDescent="0.2">
      <c r="N679" s="17"/>
    </row>
    <row r="680" spans="14:14" ht="12.75" x14ac:dyDescent="0.2">
      <c r="N680" s="17"/>
    </row>
    <row r="681" spans="14:14" ht="12.75" x14ac:dyDescent="0.2">
      <c r="N681" s="17"/>
    </row>
    <row r="682" spans="14:14" ht="12.75" x14ac:dyDescent="0.2">
      <c r="N682" s="17"/>
    </row>
    <row r="683" spans="14:14" ht="12.75" x14ac:dyDescent="0.2">
      <c r="N683" s="17"/>
    </row>
    <row r="684" spans="14:14" ht="12.75" x14ac:dyDescent="0.2">
      <c r="N684" s="17"/>
    </row>
    <row r="685" spans="14:14" ht="12.75" x14ac:dyDescent="0.2">
      <c r="N685" s="17"/>
    </row>
    <row r="686" spans="14:14" ht="12.75" x14ac:dyDescent="0.2">
      <c r="N686" s="17"/>
    </row>
    <row r="687" spans="14:14" ht="12.75" x14ac:dyDescent="0.2">
      <c r="N687" s="17"/>
    </row>
    <row r="688" spans="14:14" ht="12.75" x14ac:dyDescent="0.2">
      <c r="N688" s="17"/>
    </row>
    <row r="689" spans="14:14" ht="12.75" x14ac:dyDescent="0.2">
      <c r="N689" s="17"/>
    </row>
    <row r="690" spans="14:14" ht="12.75" x14ac:dyDescent="0.2">
      <c r="N690" s="17"/>
    </row>
    <row r="691" spans="14:14" ht="12.75" x14ac:dyDescent="0.2">
      <c r="N691" s="17"/>
    </row>
    <row r="692" spans="14:14" ht="12.75" x14ac:dyDescent="0.2">
      <c r="N692" s="17"/>
    </row>
    <row r="693" spans="14:14" ht="12.75" x14ac:dyDescent="0.2">
      <c r="N693" s="17"/>
    </row>
    <row r="694" spans="14:14" ht="12.75" x14ac:dyDescent="0.2">
      <c r="N694" s="17"/>
    </row>
    <row r="695" spans="14:14" ht="12.75" x14ac:dyDescent="0.2">
      <c r="N695" s="17"/>
    </row>
    <row r="696" spans="14:14" ht="12.75" x14ac:dyDescent="0.2">
      <c r="N696" s="17"/>
    </row>
    <row r="697" spans="14:14" ht="12.75" x14ac:dyDescent="0.2">
      <c r="N697" s="17"/>
    </row>
    <row r="698" spans="14:14" ht="12.75" x14ac:dyDescent="0.2">
      <c r="N698" s="17"/>
    </row>
    <row r="699" spans="14:14" ht="12.75" x14ac:dyDescent="0.2">
      <c r="N699" s="17"/>
    </row>
    <row r="700" spans="14:14" ht="12.75" x14ac:dyDescent="0.2">
      <c r="N700" s="17"/>
    </row>
    <row r="701" spans="14:14" ht="12.75" x14ac:dyDescent="0.2">
      <c r="N701" s="17"/>
    </row>
    <row r="702" spans="14:14" ht="12.75" x14ac:dyDescent="0.2">
      <c r="N702" s="17"/>
    </row>
    <row r="703" spans="14:14" ht="12.75" x14ac:dyDescent="0.2">
      <c r="N703" s="17"/>
    </row>
    <row r="704" spans="14:14" ht="12.75" x14ac:dyDescent="0.2">
      <c r="N704" s="17"/>
    </row>
    <row r="705" spans="14:14" ht="12.75" x14ac:dyDescent="0.2">
      <c r="N705" s="17"/>
    </row>
    <row r="706" spans="14:14" ht="12.75" x14ac:dyDescent="0.2">
      <c r="N706" s="17"/>
    </row>
    <row r="707" spans="14:14" ht="12.75" x14ac:dyDescent="0.2">
      <c r="N707" s="17"/>
    </row>
    <row r="708" spans="14:14" ht="12.75" x14ac:dyDescent="0.2">
      <c r="N708" s="17"/>
    </row>
    <row r="709" spans="14:14" ht="12.75" x14ac:dyDescent="0.2">
      <c r="N709" s="17"/>
    </row>
    <row r="710" spans="14:14" ht="12.75" x14ac:dyDescent="0.2">
      <c r="N710" s="17"/>
    </row>
    <row r="711" spans="14:14" ht="12.75" x14ac:dyDescent="0.2">
      <c r="N711" s="17"/>
    </row>
    <row r="712" spans="14:14" ht="12.75" x14ac:dyDescent="0.2">
      <c r="N712" s="17"/>
    </row>
    <row r="713" spans="14:14" ht="12.75" x14ac:dyDescent="0.2">
      <c r="N713" s="17"/>
    </row>
    <row r="714" spans="14:14" ht="12.75" x14ac:dyDescent="0.2">
      <c r="N714" s="17"/>
    </row>
    <row r="715" spans="14:14" ht="12.75" x14ac:dyDescent="0.2">
      <c r="N715" s="17"/>
    </row>
    <row r="716" spans="14:14" ht="12.75" x14ac:dyDescent="0.2">
      <c r="N716" s="17"/>
    </row>
    <row r="717" spans="14:14" ht="12.75" x14ac:dyDescent="0.2">
      <c r="N717" s="17"/>
    </row>
    <row r="718" spans="14:14" ht="12.75" x14ac:dyDescent="0.2">
      <c r="N718" s="17"/>
    </row>
    <row r="719" spans="14:14" ht="12.75" x14ac:dyDescent="0.2">
      <c r="N719" s="17"/>
    </row>
    <row r="720" spans="14:14" ht="12.75" x14ac:dyDescent="0.2">
      <c r="N720" s="17"/>
    </row>
    <row r="721" spans="14:14" ht="12.75" x14ac:dyDescent="0.2">
      <c r="N721" s="17"/>
    </row>
    <row r="722" spans="14:14" ht="12.75" x14ac:dyDescent="0.2">
      <c r="N722" s="17"/>
    </row>
    <row r="723" spans="14:14" ht="12.75" x14ac:dyDescent="0.2">
      <c r="N723" s="17"/>
    </row>
    <row r="724" spans="14:14" ht="12.75" x14ac:dyDescent="0.2">
      <c r="N724" s="17"/>
    </row>
    <row r="725" spans="14:14" ht="12.75" x14ac:dyDescent="0.2">
      <c r="N725" s="17"/>
    </row>
    <row r="726" spans="14:14" ht="12.75" x14ac:dyDescent="0.2">
      <c r="N726" s="17"/>
    </row>
    <row r="727" spans="14:14" ht="12.75" x14ac:dyDescent="0.2">
      <c r="N727" s="17"/>
    </row>
    <row r="728" spans="14:14" ht="12.75" x14ac:dyDescent="0.2">
      <c r="N728" s="17"/>
    </row>
    <row r="729" spans="14:14" ht="12.75" x14ac:dyDescent="0.2">
      <c r="N729" s="17"/>
    </row>
    <row r="730" spans="14:14" ht="12.75" x14ac:dyDescent="0.2">
      <c r="N730" s="17"/>
    </row>
    <row r="731" spans="14:14" ht="12.75" x14ac:dyDescent="0.2">
      <c r="N731" s="17"/>
    </row>
    <row r="732" spans="14:14" ht="12.75" x14ac:dyDescent="0.2">
      <c r="N732" s="17"/>
    </row>
    <row r="733" spans="14:14" ht="12.75" x14ac:dyDescent="0.2">
      <c r="N733" s="17"/>
    </row>
    <row r="734" spans="14:14" ht="12.75" x14ac:dyDescent="0.2">
      <c r="N734" s="17"/>
    </row>
    <row r="735" spans="14:14" ht="12.75" x14ac:dyDescent="0.2">
      <c r="N735" s="17"/>
    </row>
    <row r="736" spans="14:14" ht="12.75" x14ac:dyDescent="0.2">
      <c r="N736" s="17"/>
    </row>
    <row r="737" spans="14:14" ht="12.75" x14ac:dyDescent="0.2">
      <c r="N737" s="17"/>
    </row>
    <row r="738" spans="14:14" ht="12.75" x14ac:dyDescent="0.2">
      <c r="N738" s="17"/>
    </row>
    <row r="739" spans="14:14" ht="12.75" x14ac:dyDescent="0.2">
      <c r="N739" s="17"/>
    </row>
    <row r="740" spans="14:14" ht="12.75" x14ac:dyDescent="0.2">
      <c r="N740" s="17"/>
    </row>
    <row r="741" spans="14:14" ht="12.75" x14ac:dyDescent="0.2">
      <c r="N741" s="17"/>
    </row>
    <row r="742" spans="14:14" ht="12.75" x14ac:dyDescent="0.2">
      <c r="N742" s="17"/>
    </row>
    <row r="743" spans="14:14" ht="12.75" x14ac:dyDescent="0.2">
      <c r="N743" s="17"/>
    </row>
    <row r="744" spans="14:14" ht="12.75" x14ac:dyDescent="0.2">
      <c r="N744" s="17"/>
    </row>
    <row r="745" spans="14:14" ht="12.75" x14ac:dyDescent="0.2">
      <c r="N745" s="17"/>
    </row>
    <row r="746" spans="14:14" ht="12.75" x14ac:dyDescent="0.2">
      <c r="N746" s="17"/>
    </row>
    <row r="747" spans="14:14" ht="12.75" x14ac:dyDescent="0.2">
      <c r="N747" s="17"/>
    </row>
    <row r="748" spans="14:14" ht="12.75" x14ac:dyDescent="0.2">
      <c r="N748" s="17"/>
    </row>
    <row r="749" spans="14:14" ht="12.75" x14ac:dyDescent="0.2">
      <c r="N749" s="17"/>
    </row>
    <row r="750" spans="14:14" ht="12.75" x14ac:dyDescent="0.2">
      <c r="N750" s="17"/>
    </row>
    <row r="751" spans="14:14" ht="12.75" x14ac:dyDescent="0.2">
      <c r="N751" s="17"/>
    </row>
    <row r="752" spans="14:14" ht="12.75" x14ac:dyDescent="0.2">
      <c r="N752" s="17"/>
    </row>
    <row r="753" spans="14:14" ht="12.75" x14ac:dyDescent="0.2">
      <c r="N753" s="17"/>
    </row>
    <row r="754" spans="14:14" ht="12.75" x14ac:dyDescent="0.2">
      <c r="N754" s="17"/>
    </row>
    <row r="755" spans="14:14" ht="12.75" x14ac:dyDescent="0.2">
      <c r="N755" s="17"/>
    </row>
    <row r="756" spans="14:14" ht="12.75" x14ac:dyDescent="0.2">
      <c r="N756" s="17"/>
    </row>
    <row r="757" spans="14:14" ht="12.75" x14ac:dyDescent="0.2">
      <c r="N757" s="17"/>
    </row>
    <row r="758" spans="14:14" ht="12.75" x14ac:dyDescent="0.2">
      <c r="N758" s="17"/>
    </row>
    <row r="759" spans="14:14" ht="12.75" x14ac:dyDescent="0.2">
      <c r="N759" s="17"/>
    </row>
    <row r="760" spans="14:14" ht="12.75" x14ac:dyDescent="0.2">
      <c r="N760" s="17"/>
    </row>
    <row r="761" spans="14:14" ht="12.75" x14ac:dyDescent="0.2">
      <c r="N761" s="17"/>
    </row>
    <row r="762" spans="14:14" ht="12.75" x14ac:dyDescent="0.2">
      <c r="N762" s="17"/>
    </row>
    <row r="763" spans="14:14" ht="12.75" x14ac:dyDescent="0.2">
      <c r="N763" s="17"/>
    </row>
    <row r="764" spans="14:14" ht="12.75" x14ac:dyDescent="0.2">
      <c r="N764" s="17"/>
    </row>
    <row r="765" spans="14:14" ht="12.75" x14ac:dyDescent="0.2">
      <c r="N765" s="17"/>
    </row>
    <row r="766" spans="14:14" ht="12.75" x14ac:dyDescent="0.2">
      <c r="N766" s="17"/>
    </row>
    <row r="767" spans="14:14" ht="12.75" x14ac:dyDescent="0.2">
      <c r="N767" s="17"/>
    </row>
    <row r="768" spans="14:14" ht="12.75" x14ac:dyDescent="0.2">
      <c r="N768" s="17"/>
    </row>
    <row r="769" spans="14:14" ht="12.75" x14ac:dyDescent="0.2">
      <c r="N769" s="17"/>
    </row>
    <row r="770" spans="14:14" ht="12.75" x14ac:dyDescent="0.2">
      <c r="N770" s="17"/>
    </row>
    <row r="771" spans="14:14" ht="12.75" x14ac:dyDescent="0.2">
      <c r="N771" s="17"/>
    </row>
    <row r="772" spans="14:14" ht="12.75" x14ac:dyDescent="0.2">
      <c r="N772" s="17"/>
    </row>
    <row r="773" spans="14:14" ht="12.75" x14ac:dyDescent="0.2">
      <c r="N773" s="17"/>
    </row>
    <row r="774" spans="14:14" ht="12.75" x14ac:dyDescent="0.2">
      <c r="N774" s="17"/>
    </row>
    <row r="775" spans="14:14" ht="12.75" x14ac:dyDescent="0.2">
      <c r="N775" s="17"/>
    </row>
    <row r="776" spans="14:14" ht="12.75" x14ac:dyDescent="0.2">
      <c r="N776" s="17"/>
    </row>
    <row r="777" spans="14:14" ht="12.75" x14ac:dyDescent="0.2">
      <c r="N777" s="17"/>
    </row>
    <row r="778" spans="14:14" ht="12.75" x14ac:dyDescent="0.2">
      <c r="N778" s="17"/>
    </row>
    <row r="779" spans="14:14" ht="12.75" x14ac:dyDescent="0.2">
      <c r="N779" s="17"/>
    </row>
    <row r="780" spans="14:14" ht="12.75" x14ac:dyDescent="0.2">
      <c r="N780" s="17"/>
    </row>
    <row r="781" spans="14:14" ht="12.75" x14ac:dyDescent="0.2">
      <c r="N781" s="17"/>
    </row>
    <row r="782" spans="14:14" ht="12.75" x14ac:dyDescent="0.2">
      <c r="N782" s="17"/>
    </row>
    <row r="783" spans="14:14" ht="12.75" x14ac:dyDescent="0.2">
      <c r="N783" s="17"/>
    </row>
    <row r="784" spans="14:14" ht="12.75" x14ac:dyDescent="0.2">
      <c r="N784" s="17"/>
    </row>
    <row r="785" spans="14:14" ht="12.75" x14ac:dyDescent="0.2">
      <c r="N785" s="17"/>
    </row>
    <row r="786" spans="14:14" ht="12.75" x14ac:dyDescent="0.2">
      <c r="N786" s="17"/>
    </row>
    <row r="787" spans="14:14" ht="12.75" x14ac:dyDescent="0.2">
      <c r="N787" s="17"/>
    </row>
    <row r="788" spans="14:14" ht="12.75" x14ac:dyDescent="0.2">
      <c r="N788" s="17"/>
    </row>
    <row r="789" spans="14:14" ht="12.75" x14ac:dyDescent="0.2">
      <c r="N789" s="17"/>
    </row>
    <row r="790" spans="14:14" ht="12.75" x14ac:dyDescent="0.2">
      <c r="N790" s="17"/>
    </row>
    <row r="791" spans="14:14" ht="12.75" x14ac:dyDescent="0.2">
      <c r="N791" s="17"/>
    </row>
    <row r="792" spans="14:14" ht="12.75" x14ac:dyDescent="0.2">
      <c r="N792" s="17"/>
    </row>
    <row r="793" spans="14:14" ht="12.75" x14ac:dyDescent="0.2">
      <c r="N793" s="17"/>
    </row>
    <row r="794" spans="14:14" ht="12.75" x14ac:dyDescent="0.2">
      <c r="N794" s="17"/>
    </row>
    <row r="795" spans="14:14" ht="12.75" x14ac:dyDescent="0.2">
      <c r="N795" s="17"/>
    </row>
    <row r="796" spans="14:14" ht="12.75" x14ac:dyDescent="0.2">
      <c r="N796" s="17"/>
    </row>
    <row r="797" spans="14:14" ht="12.75" x14ac:dyDescent="0.2">
      <c r="N797" s="17"/>
    </row>
    <row r="798" spans="14:14" ht="12.75" x14ac:dyDescent="0.2">
      <c r="N798" s="17"/>
    </row>
    <row r="799" spans="14:14" ht="12.75" x14ac:dyDescent="0.2">
      <c r="N799" s="17"/>
    </row>
    <row r="800" spans="14:14" ht="12.75" x14ac:dyDescent="0.2">
      <c r="N800" s="17"/>
    </row>
    <row r="801" spans="14:14" ht="12.75" x14ac:dyDescent="0.2">
      <c r="N801" s="17"/>
    </row>
    <row r="802" spans="14:14" ht="12.75" x14ac:dyDescent="0.2">
      <c r="N802" s="17"/>
    </row>
    <row r="803" spans="14:14" ht="12.75" x14ac:dyDescent="0.2">
      <c r="N803" s="17"/>
    </row>
    <row r="804" spans="14:14" ht="12.75" x14ac:dyDescent="0.2">
      <c r="N804" s="17"/>
    </row>
    <row r="805" spans="14:14" ht="12.75" x14ac:dyDescent="0.2">
      <c r="N805" s="17"/>
    </row>
    <row r="806" spans="14:14" ht="12.75" x14ac:dyDescent="0.2">
      <c r="N806" s="17"/>
    </row>
    <row r="807" spans="14:14" ht="12.75" x14ac:dyDescent="0.2">
      <c r="N807" s="17"/>
    </row>
    <row r="808" spans="14:14" ht="12.75" x14ac:dyDescent="0.2">
      <c r="N808" s="17"/>
    </row>
    <row r="809" spans="14:14" ht="12.75" x14ac:dyDescent="0.2">
      <c r="N809" s="17"/>
    </row>
    <row r="810" spans="14:14" ht="12.75" x14ac:dyDescent="0.2">
      <c r="N810" s="17"/>
    </row>
    <row r="811" spans="14:14" ht="12.75" x14ac:dyDescent="0.2">
      <c r="N811" s="17"/>
    </row>
    <row r="812" spans="14:14" ht="12.75" x14ac:dyDescent="0.2">
      <c r="N812" s="17"/>
    </row>
    <row r="813" spans="14:14" ht="12.75" x14ac:dyDescent="0.2">
      <c r="N813" s="17"/>
    </row>
    <row r="814" spans="14:14" ht="12.75" x14ac:dyDescent="0.2">
      <c r="N814" s="17"/>
    </row>
    <row r="815" spans="14:14" ht="12.75" x14ac:dyDescent="0.2">
      <c r="N815" s="17"/>
    </row>
    <row r="816" spans="14:14" ht="12.75" x14ac:dyDescent="0.2">
      <c r="N816" s="17"/>
    </row>
    <row r="817" spans="14:14" ht="12.75" x14ac:dyDescent="0.2">
      <c r="N817" s="17"/>
    </row>
    <row r="818" spans="14:14" ht="12.75" x14ac:dyDescent="0.2">
      <c r="N818" s="17"/>
    </row>
    <row r="819" spans="14:14" ht="12.75" x14ac:dyDescent="0.2">
      <c r="N819" s="17"/>
    </row>
    <row r="820" spans="14:14" ht="12.75" x14ac:dyDescent="0.2">
      <c r="N820" s="17"/>
    </row>
    <row r="821" spans="14:14" ht="12.75" x14ac:dyDescent="0.2">
      <c r="N821" s="17"/>
    </row>
    <row r="822" spans="14:14" ht="12.75" x14ac:dyDescent="0.2">
      <c r="N822" s="17"/>
    </row>
    <row r="823" spans="14:14" ht="12.75" x14ac:dyDescent="0.2">
      <c r="N823" s="17"/>
    </row>
    <row r="824" spans="14:14" ht="12.75" x14ac:dyDescent="0.2">
      <c r="N824" s="17"/>
    </row>
    <row r="825" spans="14:14" ht="12.75" x14ac:dyDescent="0.2">
      <c r="N825" s="17"/>
    </row>
    <row r="826" spans="14:14" ht="12.75" x14ac:dyDescent="0.2">
      <c r="N826" s="17"/>
    </row>
    <row r="827" spans="14:14" ht="12.75" x14ac:dyDescent="0.2">
      <c r="N827" s="17"/>
    </row>
    <row r="828" spans="14:14" ht="12.75" x14ac:dyDescent="0.2">
      <c r="N828" s="17"/>
    </row>
    <row r="829" spans="14:14" ht="12.75" x14ac:dyDescent="0.2">
      <c r="N829" s="17"/>
    </row>
    <row r="830" spans="14:14" ht="12.75" x14ac:dyDescent="0.2">
      <c r="N830" s="17"/>
    </row>
    <row r="831" spans="14:14" ht="12.75" x14ac:dyDescent="0.2">
      <c r="N831" s="17"/>
    </row>
    <row r="832" spans="14:14" ht="12.75" x14ac:dyDescent="0.2">
      <c r="N832" s="17"/>
    </row>
    <row r="833" spans="14:14" ht="12.75" x14ac:dyDescent="0.2">
      <c r="N833" s="17"/>
    </row>
    <row r="834" spans="14:14" ht="12.75" x14ac:dyDescent="0.2">
      <c r="N834" s="17"/>
    </row>
    <row r="835" spans="14:14" ht="12.75" x14ac:dyDescent="0.2">
      <c r="N835" s="17"/>
    </row>
    <row r="836" spans="14:14" ht="12.75" x14ac:dyDescent="0.2">
      <c r="N836" s="17"/>
    </row>
    <row r="837" spans="14:14" ht="12.75" x14ac:dyDescent="0.2">
      <c r="N837" s="17"/>
    </row>
    <row r="838" spans="14:14" ht="12.75" x14ac:dyDescent="0.2">
      <c r="N838" s="17"/>
    </row>
    <row r="839" spans="14:14" ht="12.75" x14ac:dyDescent="0.2">
      <c r="N839" s="17"/>
    </row>
    <row r="840" spans="14:14" ht="12.75" x14ac:dyDescent="0.2">
      <c r="N840" s="17"/>
    </row>
    <row r="841" spans="14:14" ht="12.75" x14ac:dyDescent="0.2">
      <c r="N841" s="17"/>
    </row>
    <row r="842" spans="14:14" ht="12.75" x14ac:dyDescent="0.2">
      <c r="N842" s="17"/>
    </row>
    <row r="843" spans="14:14" ht="12.75" x14ac:dyDescent="0.2">
      <c r="N843" s="17"/>
    </row>
    <row r="844" spans="14:14" ht="12.75" x14ac:dyDescent="0.2">
      <c r="N844" s="17"/>
    </row>
    <row r="845" spans="14:14" ht="12.75" x14ac:dyDescent="0.2">
      <c r="N845" s="17"/>
    </row>
    <row r="846" spans="14:14" ht="12.75" x14ac:dyDescent="0.2">
      <c r="N846" s="17"/>
    </row>
    <row r="847" spans="14:14" ht="12.75" x14ac:dyDescent="0.2">
      <c r="N847" s="17"/>
    </row>
    <row r="848" spans="14:14" ht="12.75" x14ac:dyDescent="0.2">
      <c r="N848" s="17"/>
    </row>
    <row r="849" spans="14:14" ht="12.75" x14ac:dyDescent="0.2">
      <c r="N849" s="17"/>
    </row>
    <row r="850" spans="14:14" ht="12.75" x14ac:dyDescent="0.2">
      <c r="N850" s="17"/>
    </row>
    <row r="851" spans="14:14" ht="12.75" x14ac:dyDescent="0.2">
      <c r="N851" s="17"/>
    </row>
    <row r="852" spans="14:14" ht="12.75" x14ac:dyDescent="0.2">
      <c r="N852" s="17"/>
    </row>
    <row r="853" spans="14:14" ht="12.75" x14ac:dyDescent="0.2">
      <c r="N853" s="17"/>
    </row>
    <row r="854" spans="14:14" ht="12.75" x14ac:dyDescent="0.2">
      <c r="N854" s="17"/>
    </row>
    <row r="855" spans="14:14" ht="12.75" x14ac:dyDescent="0.2">
      <c r="N855" s="17"/>
    </row>
    <row r="856" spans="14:14" ht="12.75" x14ac:dyDescent="0.2">
      <c r="N856" s="17"/>
    </row>
    <row r="857" spans="14:14" ht="12.75" x14ac:dyDescent="0.2">
      <c r="N857" s="17"/>
    </row>
    <row r="858" spans="14:14" ht="12.75" x14ac:dyDescent="0.2">
      <c r="N858" s="17"/>
    </row>
    <row r="859" spans="14:14" ht="12.75" x14ac:dyDescent="0.2">
      <c r="N859" s="17"/>
    </row>
    <row r="860" spans="14:14" ht="12.75" x14ac:dyDescent="0.2">
      <c r="N860" s="17"/>
    </row>
    <row r="861" spans="14:14" ht="12.75" x14ac:dyDescent="0.2">
      <c r="N861" s="17"/>
    </row>
    <row r="862" spans="14:14" ht="12.75" x14ac:dyDescent="0.2">
      <c r="N862" s="17"/>
    </row>
    <row r="863" spans="14:14" ht="12.75" x14ac:dyDescent="0.2">
      <c r="N863" s="17"/>
    </row>
    <row r="864" spans="14:14" ht="12.75" x14ac:dyDescent="0.2">
      <c r="N864" s="17"/>
    </row>
    <row r="865" spans="14:14" ht="12.75" x14ac:dyDescent="0.2">
      <c r="N865" s="17"/>
    </row>
    <row r="866" spans="14:14" ht="12.75" x14ac:dyDescent="0.2">
      <c r="N866" s="17"/>
    </row>
    <row r="867" spans="14:14" ht="12.75" x14ac:dyDescent="0.2">
      <c r="N867" s="17"/>
    </row>
    <row r="868" spans="14:14" ht="12.75" x14ac:dyDescent="0.2">
      <c r="N868" s="17"/>
    </row>
    <row r="869" spans="14:14" ht="12.75" x14ac:dyDescent="0.2">
      <c r="N869" s="17"/>
    </row>
    <row r="870" spans="14:14" ht="12.75" x14ac:dyDescent="0.2">
      <c r="N870" s="17"/>
    </row>
    <row r="871" spans="14:14" ht="12.75" x14ac:dyDescent="0.2">
      <c r="N871" s="17"/>
    </row>
    <row r="872" spans="14:14" ht="12.75" x14ac:dyDescent="0.2">
      <c r="N872" s="17"/>
    </row>
    <row r="873" spans="14:14" ht="12.75" x14ac:dyDescent="0.2">
      <c r="N873" s="17"/>
    </row>
    <row r="874" spans="14:14" ht="12.75" x14ac:dyDescent="0.2">
      <c r="N874" s="17"/>
    </row>
    <row r="875" spans="14:14" ht="12.75" x14ac:dyDescent="0.2">
      <c r="N875" s="17"/>
    </row>
    <row r="876" spans="14:14" ht="12.75" x14ac:dyDescent="0.2">
      <c r="N876" s="17"/>
    </row>
    <row r="877" spans="14:14" ht="12.75" x14ac:dyDescent="0.2">
      <c r="N877" s="17"/>
    </row>
    <row r="878" spans="14:14" ht="12.75" x14ac:dyDescent="0.2">
      <c r="N878" s="17"/>
    </row>
    <row r="879" spans="14:14" ht="12.75" x14ac:dyDescent="0.2">
      <c r="N879" s="17"/>
    </row>
    <row r="880" spans="14:14" ht="12.75" x14ac:dyDescent="0.2">
      <c r="N880" s="17"/>
    </row>
    <row r="881" spans="14:14" ht="12.75" x14ac:dyDescent="0.2">
      <c r="N881" s="17"/>
    </row>
    <row r="882" spans="14:14" ht="12.75" x14ac:dyDescent="0.2">
      <c r="N882" s="17"/>
    </row>
    <row r="883" spans="14:14" ht="12.75" x14ac:dyDescent="0.2">
      <c r="N883" s="17"/>
    </row>
    <row r="884" spans="14:14" ht="12.75" x14ac:dyDescent="0.2">
      <c r="N884" s="17"/>
    </row>
    <row r="885" spans="14:14" ht="12.75" x14ac:dyDescent="0.2">
      <c r="N885" s="17"/>
    </row>
    <row r="886" spans="14:14" ht="12.75" x14ac:dyDescent="0.2">
      <c r="N886" s="17"/>
    </row>
    <row r="887" spans="14:14" ht="12.75" x14ac:dyDescent="0.2">
      <c r="N887" s="17"/>
    </row>
    <row r="888" spans="14:14" ht="12.75" x14ac:dyDescent="0.2">
      <c r="N888" s="17"/>
    </row>
    <row r="889" spans="14:14" ht="12.75" x14ac:dyDescent="0.2">
      <c r="N889" s="17"/>
    </row>
    <row r="890" spans="14:14" ht="12.75" x14ac:dyDescent="0.2">
      <c r="N890" s="17"/>
    </row>
    <row r="891" spans="14:14" ht="12.75" x14ac:dyDescent="0.2">
      <c r="N891" s="17"/>
    </row>
    <row r="892" spans="14:14" ht="12.75" x14ac:dyDescent="0.2">
      <c r="N892" s="17"/>
    </row>
    <row r="893" spans="14:14" ht="12.75" x14ac:dyDescent="0.2">
      <c r="N893" s="17"/>
    </row>
    <row r="894" spans="14:14" ht="12.75" x14ac:dyDescent="0.2">
      <c r="N894" s="17"/>
    </row>
    <row r="895" spans="14:14" ht="12.75" x14ac:dyDescent="0.2">
      <c r="N895" s="17"/>
    </row>
    <row r="896" spans="14:14" ht="12.75" x14ac:dyDescent="0.2">
      <c r="N896" s="17"/>
    </row>
    <row r="897" spans="14:14" ht="12.75" x14ac:dyDescent="0.2">
      <c r="N897" s="17"/>
    </row>
    <row r="898" spans="14:14" ht="12.75" x14ac:dyDescent="0.2">
      <c r="N898" s="17"/>
    </row>
    <row r="899" spans="14:14" ht="12.75" x14ac:dyDescent="0.2">
      <c r="N899" s="17"/>
    </row>
    <row r="900" spans="14:14" ht="12.75" x14ac:dyDescent="0.2">
      <c r="N900" s="17"/>
    </row>
    <row r="901" spans="14:14" ht="12.75" x14ac:dyDescent="0.2">
      <c r="N901" s="17"/>
    </row>
    <row r="902" spans="14:14" ht="12.75" x14ac:dyDescent="0.2">
      <c r="N902" s="17"/>
    </row>
    <row r="903" spans="14:14" ht="12.75" x14ac:dyDescent="0.2">
      <c r="N903" s="17"/>
    </row>
    <row r="904" spans="14:14" ht="12.75" x14ac:dyDescent="0.2">
      <c r="N904" s="17"/>
    </row>
    <row r="905" spans="14:14" ht="12.75" x14ac:dyDescent="0.2">
      <c r="N905" s="17"/>
    </row>
    <row r="906" spans="14:14" ht="12.75" x14ac:dyDescent="0.2">
      <c r="N906" s="17"/>
    </row>
    <row r="907" spans="14:14" ht="12.75" x14ac:dyDescent="0.2">
      <c r="N907" s="17"/>
    </row>
    <row r="908" spans="14:14" ht="12.75" x14ac:dyDescent="0.2">
      <c r="N908" s="17"/>
    </row>
    <row r="909" spans="14:14" ht="12.75" x14ac:dyDescent="0.2">
      <c r="N909" s="17"/>
    </row>
    <row r="910" spans="14:14" ht="12.75" x14ac:dyDescent="0.2">
      <c r="N910" s="17"/>
    </row>
    <row r="911" spans="14:14" ht="12.75" x14ac:dyDescent="0.2">
      <c r="N911" s="17"/>
    </row>
    <row r="912" spans="14:14" ht="12.75" x14ac:dyDescent="0.2">
      <c r="N912" s="17"/>
    </row>
    <row r="913" spans="14:14" ht="12.75" x14ac:dyDescent="0.2">
      <c r="N913" s="17"/>
    </row>
    <row r="914" spans="14:14" ht="12.75" x14ac:dyDescent="0.2">
      <c r="N914" s="17"/>
    </row>
    <row r="915" spans="14:14" ht="12.75" x14ac:dyDescent="0.2">
      <c r="N915" s="17"/>
    </row>
    <row r="916" spans="14:14" ht="12.75" x14ac:dyDescent="0.2">
      <c r="N916" s="17"/>
    </row>
    <row r="917" spans="14:14" ht="12.75" x14ac:dyDescent="0.2">
      <c r="N917" s="17"/>
    </row>
    <row r="918" spans="14:14" ht="12.75" x14ac:dyDescent="0.2">
      <c r="N918" s="17"/>
    </row>
    <row r="919" spans="14:14" ht="12.75" x14ac:dyDescent="0.2">
      <c r="N919" s="17"/>
    </row>
    <row r="920" spans="14:14" ht="12.75" x14ac:dyDescent="0.2">
      <c r="N920" s="17"/>
    </row>
    <row r="921" spans="14:14" ht="12.75" x14ac:dyDescent="0.2">
      <c r="N921" s="17"/>
    </row>
    <row r="922" spans="14:14" ht="12.75" x14ac:dyDescent="0.2">
      <c r="N922" s="17"/>
    </row>
    <row r="923" spans="14:14" ht="12.75" x14ac:dyDescent="0.2">
      <c r="N923" s="17"/>
    </row>
    <row r="924" spans="14:14" ht="12.75" x14ac:dyDescent="0.2">
      <c r="N924" s="17"/>
    </row>
    <row r="925" spans="14:14" ht="12.75" x14ac:dyDescent="0.2">
      <c r="N925" s="17"/>
    </row>
    <row r="926" spans="14:14" ht="12.75" x14ac:dyDescent="0.2">
      <c r="N926" s="17"/>
    </row>
    <row r="927" spans="14:14" ht="12.75" x14ac:dyDescent="0.2">
      <c r="N927" s="17"/>
    </row>
    <row r="928" spans="14:14" ht="12.75" x14ac:dyDescent="0.2">
      <c r="N928" s="17"/>
    </row>
    <row r="929" spans="14:14" ht="12.75" x14ac:dyDescent="0.2">
      <c r="N929" s="17"/>
    </row>
    <row r="930" spans="14:14" ht="12.75" x14ac:dyDescent="0.2">
      <c r="N930" s="17"/>
    </row>
    <row r="931" spans="14:14" ht="12.75" x14ac:dyDescent="0.2">
      <c r="N931" s="17"/>
    </row>
    <row r="932" spans="14:14" ht="12.75" x14ac:dyDescent="0.2">
      <c r="N932" s="17"/>
    </row>
    <row r="933" spans="14:14" ht="12.75" x14ac:dyDescent="0.2">
      <c r="N933" s="17"/>
    </row>
    <row r="934" spans="14:14" ht="12.75" x14ac:dyDescent="0.2">
      <c r="N934" s="17"/>
    </row>
    <row r="935" spans="14:14" ht="12.75" x14ac:dyDescent="0.2">
      <c r="N935" s="17"/>
    </row>
    <row r="936" spans="14:14" ht="12.75" x14ac:dyDescent="0.2">
      <c r="N936" s="17"/>
    </row>
    <row r="937" spans="14:14" ht="12.75" x14ac:dyDescent="0.2">
      <c r="N937" s="17"/>
    </row>
    <row r="938" spans="14:14" ht="12.75" x14ac:dyDescent="0.2">
      <c r="N938" s="17"/>
    </row>
    <row r="939" spans="14:14" ht="12.75" x14ac:dyDescent="0.2">
      <c r="N939" s="17"/>
    </row>
    <row r="940" spans="14:14" ht="12.75" x14ac:dyDescent="0.2">
      <c r="N940" s="17"/>
    </row>
    <row r="941" spans="14:14" ht="12.75" x14ac:dyDescent="0.2">
      <c r="N941" s="17"/>
    </row>
    <row r="942" spans="14:14" ht="12.75" x14ac:dyDescent="0.2">
      <c r="N942" s="17"/>
    </row>
    <row r="943" spans="14:14" ht="12.75" x14ac:dyDescent="0.2">
      <c r="N943" s="17"/>
    </row>
    <row r="944" spans="14:14" ht="12.75" x14ac:dyDescent="0.2">
      <c r="N944" s="17"/>
    </row>
    <row r="945" spans="14:14" ht="12.75" x14ac:dyDescent="0.2">
      <c r="N945" s="17"/>
    </row>
    <row r="946" spans="14:14" ht="12.75" x14ac:dyDescent="0.2">
      <c r="N946" s="17"/>
    </row>
    <row r="947" spans="14:14" ht="12.75" x14ac:dyDescent="0.2">
      <c r="N947" s="17"/>
    </row>
    <row r="948" spans="14:14" ht="12.75" x14ac:dyDescent="0.2">
      <c r="N948" s="17"/>
    </row>
    <row r="949" spans="14:14" ht="12.75" x14ac:dyDescent="0.2">
      <c r="N949" s="17"/>
    </row>
    <row r="950" spans="14:14" ht="12.75" x14ac:dyDescent="0.2">
      <c r="N950" s="17"/>
    </row>
    <row r="951" spans="14:14" ht="12.75" x14ac:dyDescent="0.2">
      <c r="N951" s="17"/>
    </row>
    <row r="952" spans="14:14" ht="12.75" x14ac:dyDescent="0.2">
      <c r="N952" s="17"/>
    </row>
    <row r="953" spans="14:14" ht="12.75" x14ac:dyDescent="0.2">
      <c r="N953" s="17"/>
    </row>
    <row r="954" spans="14:14" ht="12.75" x14ac:dyDescent="0.2">
      <c r="N954" s="17"/>
    </row>
    <row r="955" spans="14:14" ht="12.75" x14ac:dyDescent="0.2">
      <c r="N955" s="17"/>
    </row>
    <row r="956" spans="14:14" ht="12.75" x14ac:dyDescent="0.2">
      <c r="N956" s="17"/>
    </row>
    <row r="957" spans="14:14" ht="12.75" x14ac:dyDescent="0.2">
      <c r="N957" s="17"/>
    </row>
    <row r="958" spans="14:14" ht="12.75" x14ac:dyDescent="0.2">
      <c r="N958" s="17"/>
    </row>
    <row r="959" spans="14:14" ht="12.75" x14ac:dyDescent="0.2">
      <c r="N959" s="17"/>
    </row>
    <row r="960" spans="14:14" ht="12.75" x14ac:dyDescent="0.2">
      <c r="N960" s="17"/>
    </row>
    <row r="961" spans="14:14" ht="12.75" x14ac:dyDescent="0.2">
      <c r="N961" s="17"/>
    </row>
    <row r="962" spans="14:14" ht="12.75" x14ac:dyDescent="0.2">
      <c r="N962" s="17"/>
    </row>
    <row r="963" spans="14:14" ht="12.75" x14ac:dyDescent="0.2">
      <c r="N963" s="17"/>
    </row>
    <row r="964" spans="14:14" ht="12.75" x14ac:dyDescent="0.2">
      <c r="N964" s="17"/>
    </row>
    <row r="965" spans="14:14" ht="12.75" x14ac:dyDescent="0.2">
      <c r="N965" s="17"/>
    </row>
    <row r="966" spans="14:14" ht="12.75" x14ac:dyDescent="0.2">
      <c r="N966" s="17"/>
    </row>
    <row r="967" spans="14:14" ht="12.75" x14ac:dyDescent="0.2">
      <c r="N967" s="17"/>
    </row>
    <row r="968" spans="14:14" ht="12.75" x14ac:dyDescent="0.2">
      <c r="N968" s="17"/>
    </row>
    <row r="969" spans="14:14" ht="12.75" x14ac:dyDescent="0.2">
      <c r="N969" s="17"/>
    </row>
    <row r="970" spans="14:14" ht="12.75" x14ac:dyDescent="0.2">
      <c r="N970" s="17"/>
    </row>
    <row r="971" spans="14:14" ht="12.75" x14ac:dyDescent="0.2">
      <c r="N971" s="17"/>
    </row>
    <row r="972" spans="14:14" ht="12.75" x14ac:dyDescent="0.2">
      <c r="N972" s="17"/>
    </row>
    <row r="973" spans="14:14" ht="12.75" x14ac:dyDescent="0.2">
      <c r="N973" s="17"/>
    </row>
    <row r="974" spans="14:14" ht="12.75" x14ac:dyDescent="0.2">
      <c r="N974" s="17"/>
    </row>
    <row r="975" spans="14:14" ht="12.75" x14ac:dyDescent="0.2">
      <c r="N975" s="17"/>
    </row>
    <row r="976" spans="14:14" ht="12.75" x14ac:dyDescent="0.2">
      <c r="N976" s="17"/>
    </row>
    <row r="977" spans="14:14" ht="12.75" x14ac:dyDescent="0.2">
      <c r="N977" s="17"/>
    </row>
    <row r="978" spans="14:14" ht="12.75" x14ac:dyDescent="0.2">
      <c r="N978" s="17"/>
    </row>
    <row r="979" spans="14:14" ht="12.75" x14ac:dyDescent="0.2">
      <c r="N979" s="17"/>
    </row>
    <row r="980" spans="14:14" ht="12.75" x14ac:dyDescent="0.2">
      <c r="N980" s="17"/>
    </row>
    <row r="981" spans="14:14" ht="12.75" x14ac:dyDescent="0.2">
      <c r="N981" s="17"/>
    </row>
    <row r="982" spans="14:14" ht="12.75" x14ac:dyDescent="0.2">
      <c r="N982" s="17"/>
    </row>
    <row r="983" spans="14:14" ht="12.75" x14ac:dyDescent="0.2">
      <c r="N983" s="17"/>
    </row>
    <row r="984" spans="14:14" ht="12.75" x14ac:dyDescent="0.2">
      <c r="N984" s="17"/>
    </row>
    <row r="985" spans="14:14" ht="12.75" x14ac:dyDescent="0.2">
      <c r="N985" s="17"/>
    </row>
    <row r="986" spans="14:14" ht="12.75" x14ac:dyDescent="0.2">
      <c r="N986" s="17"/>
    </row>
    <row r="987" spans="14:14" ht="12.75" x14ac:dyDescent="0.2">
      <c r="N987" s="17"/>
    </row>
    <row r="988" spans="14:14" ht="12.75" x14ac:dyDescent="0.2">
      <c r="N988" s="17"/>
    </row>
    <row r="989" spans="14:14" ht="12.75" x14ac:dyDescent="0.2">
      <c r="N989" s="17"/>
    </row>
    <row r="990" spans="14:14" ht="12.75" x14ac:dyDescent="0.2">
      <c r="N990" s="17"/>
    </row>
    <row r="991" spans="14:14" ht="12.75" x14ac:dyDescent="0.2">
      <c r="N991" s="17"/>
    </row>
    <row r="992" spans="14:14" ht="12.75" x14ac:dyDescent="0.2">
      <c r="N992" s="17"/>
    </row>
    <row r="993" spans="14:14" ht="12.75" x14ac:dyDescent="0.2">
      <c r="N993" s="17"/>
    </row>
    <row r="994" spans="14:14" ht="12.75" x14ac:dyDescent="0.2">
      <c r="N994" s="17"/>
    </row>
    <row r="995" spans="14:14" ht="12.75" x14ac:dyDescent="0.2">
      <c r="N995" s="17"/>
    </row>
    <row r="996" spans="14:14" ht="12.75" x14ac:dyDescent="0.2">
      <c r="N996" s="17"/>
    </row>
    <row r="997" spans="14:14" ht="12.75" x14ac:dyDescent="0.2">
      <c r="N997" s="17"/>
    </row>
    <row r="998" spans="14:14" ht="12.75" x14ac:dyDescent="0.2">
      <c r="N998" s="17"/>
    </row>
    <row r="999" spans="14:14" ht="12.75" x14ac:dyDescent="0.2">
      <c r="N999" s="17"/>
    </row>
    <row r="1000" spans="14:14" ht="12.75" x14ac:dyDescent="0.2">
      <c r="N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27"/>
  <sheetViews>
    <sheetView topLeftCell="A88" workbookViewId="0"/>
  </sheetViews>
  <sheetFormatPr defaultColWidth="14.42578125" defaultRowHeight="15.75" customHeight="1" x14ac:dyDescent="0.2"/>
  <sheetData>
    <row r="1" spans="1:26" ht="15.75" customHeight="1" x14ac:dyDescent="0.2">
      <c r="A1" s="1" t="s">
        <v>138</v>
      </c>
    </row>
    <row r="2" spans="1:26" ht="15.75" customHeight="1" x14ac:dyDescent="0.2">
      <c r="A2" s="1" t="s">
        <v>139</v>
      </c>
      <c r="B2" s="1" t="s">
        <v>140</v>
      </c>
      <c r="C2" s="1" t="s">
        <v>141</v>
      </c>
      <c r="D2" s="1" t="s">
        <v>142</v>
      </c>
      <c r="E2" s="1" t="s">
        <v>143</v>
      </c>
      <c r="F2" s="1" t="s">
        <v>144</v>
      </c>
      <c r="G2" s="1" t="s">
        <v>145</v>
      </c>
      <c r="H2" s="1" t="s">
        <v>146</v>
      </c>
      <c r="I2" s="1" t="s">
        <v>147</v>
      </c>
    </row>
    <row r="3" spans="1:26" ht="15.75" customHeight="1" x14ac:dyDescent="0.2">
      <c r="A3" s="1" t="s">
        <v>148</v>
      </c>
      <c r="B3" s="1">
        <v>0</v>
      </c>
      <c r="C3" s="1">
        <v>909641080</v>
      </c>
      <c r="D3" s="1">
        <v>40805.955500800002</v>
      </c>
      <c r="E3" s="1">
        <v>40.805955500800003</v>
      </c>
      <c r="F3" s="1">
        <v>0</v>
      </c>
      <c r="G3" s="1">
        <v>255</v>
      </c>
      <c r="H3" s="1">
        <v>19.244136020100001</v>
      </c>
      <c r="I3" s="1">
        <v>18.698569453000001</v>
      </c>
    </row>
    <row r="4" spans="1:26" ht="15.75" customHeight="1" x14ac:dyDescent="0.2">
      <c r="A4" s="1" t="s">
        <v>149</v>
      </c>
      <c r="B4" s="1">
        <v>1</v>
      </c>
      <c r="C4" s="1">
        <v>14289992</v>
      </c>
      <c r="D4" s="1">
        <v>641.04050540399999</v>
      </c>
      <c r="E4" s="1">
        <v>0.64104050540400004</v>
      </c>
      <c r="F4" s="1">
        <v>23</v>
      </c>
      <c r="G4" s="1">
        <v>253</v>
      </c>
      <c r="H4" s="1">
        <v>116.25549643399999</v>
      </c>
      <c r="I4" s="1">
        <v>38.2731903651</v>
      </c>
    </row>
    <row r="5" spans="1:26" ht="15.75" customHeight="1" x14ac:dyDescent="0.2">
      <c r="A5" s="1" t="s">
        <v>150</v>
      </c>
      <c r="B5" s="1"/>
      <c r="C5" s="1"/>
      <c r="D5" s="1"/>
      <c r="E5" s="1"/>
      <c r="F5" s="1"/>
      <c r="G5" s="1"/>
      <c r="H5" s="1"/>
      <c r="I5" s="1"/>
    </row>
    <row r="6" spans="1:26" ht="15.75" customHeight="1" x14ac:dyDescent="0.2">
      <c r="A6" s="1" t="s">
        <v>139</v>
      </c>
      <c r="B6" s="1" t="s">
        <v>140</v>
      </c>
      <c r="C6" s="1" t="s">
        <v>141</v>
      </c>
      <c r="D6" s="1" t="s">
        <v>142</v>
      </c>
      <c r="E6" s="1" t="s">
        <v>143</v>
      </c>
      <c r="F6" s="1" t="s">
        <v>144</v>
      </c>
      <c r="G6" s="1" t="s">
        <v>145</v>
      </c>
      <c r="H6" s="1" t="s">
        <v>146</v>
      </c>
      <c r="I6" s="1" t="s">
        <v>147</v>
      </c>
    </row>
    <row r="7" spans="1:26" ht="15.75" customHeight="1" x14ac:dyDescent="0.2">
      <c r="A7" s="1" t="s">
        <v>148</v>
      </c>
      <c r="B7" s="1">
        <v>0</v>
      </c>
      <c r="C7" s="1">
        <v>919742987</v>
      </c>
      <c r="D7" s="1">
        <v>41259.121014800003</v>
      </c>
      <c r="E7" s="1">
        <v>41.259121014800002</v>
      </c>
      <c r="F7" s="1">
        <v>0</v>
      </c>
      <c r="G7" s="1">
        <v>255</v>
      </c>
      <c r="H7" s="1">
        <v>20.173399658699999</v>
      </c>
      <c r="I7" s="1">
        <v>20.957742212100001</v>
      </c>
    </row>
    <row r="8" spans="1:26" ht="15.75" customHeight="1" x14ac:dyDescent="0.2">
      <c r="A8" s="1" t="s">
        <v>149</v>
      </c>
      <c r="B8" s="1">
        <v>1</v>
      </c>
      <c r="C8" s="1">
        <v>4188085</v>
      </c>
      <c r="D8" s="1">
        <v>187.87499146799999</v>
      </c>
      <c r="E8" s="1">
        <v>0.18787499146799999</v>
      </c>
      <c r="F8" s="1">
        <v>60</v>
      </c>
      <c r="G8" s="1">
        <v>253</v>
      </c>
      <c r="H8" s="1">
        <v>146.17753149699999</v>
      </c>
      <c r="I8" s="1">
        <v>17.0208843966</v>
      </c>
    </row>
    <row r="9" spans="1:26" ht="15.75" customHeight="1" x14ac:dyDescent="0.2">
      <c r="A9" s="1" t="s">
        <v>152</v>
      </c>
      <c r="B9" s="1"/>
      <c r="C9" s="1"/>
      <c r="D9" s="1"/>
      <c r="E9" s="1"/>
      <c r="F9" s="1"/>
      <c r="G9" s="1"/>
      <c r="H9" s="1"/>
      <c r="I9" s="1"/>
    </row>
    <row r="10" spans="1:26" ht="15.75" customHeight="1" x14ac:dyDescent="0.2">
      <c r="A10" s="1" t="s">
        <v>139</v>
      </c>
      <c r="B10" s="1" t="s">
        <v>140</v>
      </c>
      <c r="C10" s="1" t="s">
        <v>141</v>
      </c>
      <c r="D10" s="1" t="s">
        <v>142</v>
      </c>
      <c r="E10" s="1" t="s">
        <v>143</v>
      </c>
      <c r="F10" s="1" t="s">
        <v>144</v>
      </c>
      <c r="G10" s="1" t="s">
        <v>145</v>
      </c>
      <c r="H10" s="1" t="s">
        <v>146</v>
      </c>
      <c r="I10" s="1" t="s">
        <v>147</v>
      </c>
    </row>
    <row r="11" spans="1:26" ht="15.75" customHeight="1" x14ac:dyDescent="0.2">
      <c r="A11" s="1" t="s">
        <v>148</v>
      </c>
      <c r="B11" s="1">
        <v>0</v>
      </c>
      <c r="C11" s="1">
        <v>920071137</v>
      </c>
      <c r="D11" s="1">
        <v>41273.8416278</v>
      </c>
      <c r="E11" s="1">
        <v>41.273841627800003</v>
      </c>
      <c r="F11" s="1">
        <v>0</v>
      </c>
      <c r="G11" s="1">
        <v>255</v>
      </c>
      <c r="H11" s="1">
        <v>20.544228265499999</v>
      </c>
      <c r="I11" s="1">
        <v>22.412042342500001</v>
      </c>
    </row>
    <row r="12" spans="1:26" ht="15.75" customHeight="1" x14ac:dyDescent="0.2">
      <c r="A12" s="1" t="s">
        <v>149</v>
      </c>
      <c r="B12" s="1">
        <v>1</v>
      </c>
      <c r="C12" s="1">
        <v>3859935</v>
      </c>
      <c r="D12" s="1">
        <v>173.154378479</v>
      </c>
      <c r="E12" s="1">
        <v>0.173154378479</v>
      </c>
      <c r="F12" s="1">
        <v>23</v>
      </c>
      <c r="G12" s="1">
        <v>130</v>
      </c>
      <c r="H12" s="1">
        <v>68.497352416599995</v>
      </c>
      <c r="I12" s="1">
        <v>10.0772842986</v>
      </c>
    </row>
    <row r="13" spans="1:26" ht="15.75" customHeight="1" x14ac:dyDescent="0.2">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20"/>
    </row>
    <row r="14" spans="1:26" ht="15.75" customHeight="1" x14ac:dyDescent="0.2">
      <c r="A14" s="1" t="s">
        <v>153</v>
      </c>
    </row>
    <row r="15" spans="1:26" ht="15.75" customHeight="1" x14ac:dyDescent="0.2">
      <c r="A15" s="1" t="s">
        <v>139</v>
      </c>
      <c r="B15" s="1" t="s">
        <v>140</v>
      </c>
      <c r="C15" s="1" t="s">
        <v>141</v>
      </c>
      <c r="D15" s="1" t="s">
        <v>142</v>
      </c>
      <c r="E15" s="1" t="s">
        <v>143</v>
      </c>
      <c r="F15" s="1" t="s">
        <v>144</v>
      </c>
      <c r="G15" s="1" t="s">
        <v>145</v>
      </c>
      <c r="H15" s="1" t="s">
        <v>146</v>
      </c>
      <c r="I15" s="1" t="s">
        <v>147</v>
      </c>
    </row>
    <row r="16" spans="1:26" ht="15.75" customHeight="1" x14ac:dyDescent="0.2">
      <c r="A16" s="1" t="s">
        <v>148</v>
      </c>
      <c r="B16" s="1">
        <v>0</v>
      </c>
      <c r="C16" s="1">
        <v>326408808</v>
      </c>
      <c r="D16" s="1">
        <v>326408808</v>
      </c>
      <c r="E16" s="1">
        <v>326408.80800000002</v>
      </c>
      <c r="F16" s="1">
        <v>0</v>
      </c>
      <c r="G16" s="1">
        <v>118</v>
      </c>
      <c r="H16" s="1">
        <v>52.134556687600003</v>
      </c>
      <c r="I16" s="1">
        <v>38.174835316299998</v>
      </c>
    </row>
    <row r="17" spans="1:26" ht="15.75" customHeight="1" x14ac:dyDescent="0.2">
      <c r="A17" s="1" t="s">
        <v>149</v>
      </c>
      <c r="B17" s="1">
        <v>1</v>
      </c>
      <c r="C17" s="1">
        <v>288866072</v>
      </c>
      <c r="D17" s="1">
        <v>288866072</v>
      </c>
      <c r="E17" s="1">
        <v>288866.07199999999</v>
      </c>
      <c r="F17" s="1">
        <v>119</v>
      </c>
      <c r="G17" s="1">
        <v>255</v>
      </c>
      <c r="H17" s="1">
        <v>187.48830168999999</v>
      </c>
      <c r="I17" s="1">
        <v>34.068383604399997</v>
      </c>
    </row>
    <row r="18" spans="1:26" ht="15.75" customHeight="1" x14ac:dyDescent="0.2">
      <c r="A18" s="1" t="s">
        <v>154</v>
      </c>
    </row>
    <row r="19" spans="1:26" ht="15.75" customHeight="1" x14ac:dyDescent="0.2">
      <c r="A19" s="1" t="s">
        <v>139</v>
      </c>
      <c r="B19" s="1" t="s">
        <v>140</v>
      </c>
      <c r="C19" s="1" t="s">
        <v>141</v>
      </c>
      <c r="D19" s="1" t="s">
        <v>142</v>
      </c>
      <c r="E19" s="1" t="s">
        <v>143</v>
      </c>
      <c r="F19" s="1" t="s">
        <v>144</v>
      </c>
      <c r="G19" s="1" t="s">
        <v>145</v>
      </c>
      <c r="H19" s="1" t="s">
        <v>146</v>
      </c>
      <c r="I19" s="1" t="s">
        <v>147</v>
      </c>
    </row>
    <row r="20" spans="1:26" ht="15.75" customHeight="1" x14ac:dyDescent="0.2">
      <c r="A20" s="1" t="s">
        <v>148</v>
      </c>
      <c r="B20" s="1">
        <v>0</v>
      </c>
      <c r="C20" s="1">
        <v>13940</v>
      </c>
      <c r="D20" s="1">
        <v>13940</v>
      </c>
      <c r="E20" s="1">
        <v>13.94</v>
      </c>
      <c r="F20" s="1">
        <v>86</v>
      </c>
      <c r="G20" s="1">
        <v>255</v>
      </c>
      <c r="H20" s="1">
        <v>160.169296987</v>
      </c>
      <c r="I20" s="1">
        <v>59.080735918800002</v>
      </c>
    </row>
    <row r="21" spans="1:26" ht="15.75" customHeight="1" x14ac:dyDescent="0.2">
      <c r="A21" s="1" t="s">
        <v>149</v>
      </c>
      <c r="B21" s="1">
        <v>1</v>
      </c>
      <c r="C21" s="1">
        <v>18830028</v>
      </c>
      <c r="D21" s="1">
        <v>18830028</v>
      </c>
      <c r="E21" s="1">
        <v>18830.027999999998</v>
      </c>
      <c r="F21" s="1">
        <v>130</v>
      </c>
      <c r="G21" s="1">
        <v>254</v>
      </c>
      <c r="H21" s="1">
        <v>201.245020931</v>
      </c>
      <c r="I21" s="1">
        <v>21.123177563900001</v>
      </c>
    </row>
    <row r="22" spans="1:26" ht="15.75" customHeight="1" x14ac:dyDescent="0.2">
      <c r="A22" s="1" t="s">
        <v>155</v>
      </c>
    </row>
    <row r="23" spans="1:26" ht="15.75" customHeight="1" x14ac:dyDescent="0.2">
      <c r="A23" s="1" t="s">
        <v>139</v>
      </c>
      <c r="B23" s="1" t="s">
        <v>140</v>
      </c>
      <c r="C23" s="1" t="s">
        <v>141</v>
      </c>
      <c r="D23" s="1" t="s">
        <v>142</v>
      </c>
      <c r="E23" s="1" t="s">
        <v>143</v>
      </c>
      <c r="F23" s="1" t="s">
        <v>144</v>
      </c>
      <c r="G23" s="1" t="s">
        <v>145</v>
      </c>
      <c r="H23" s="1" t="s">
        <v>146</v>
      </c>
      <c r="I23" s="1" t="s">
        <v>147</v>
      </c>
    </row>
    <row r="24" spans="1:26" ht="15.75" customHeight="1" x14ac:dyDescent="0.2">
      <c r="A24" s="1" t="s">
        <v>148</v>
      </c>
      <c r="B24" s="1">
        <v>0</v>
      </c>
      <c r="C24" s="1">
        <v>593472785</v>
      </c>
      <c r="D24" s="1">
        <v>593472785</v>
      </c>
      <c r="E24" s="1">
        <v>593472.78500000003</v>
      </c>
      <c r="F24" s="1">
        <v>0</v>
      </c>
      <c r="G24" s="1">
        <v>255</v>
      </c>
      <c r="H24" s="1">
        <v>116.258895002</v>
      </c>
      <c r="I24" s="1">
        <v>77.889923760200006</v>
      </c>
    </row>
    <row r="25" spans="1:26" ht="15.75" customHeight="1" x14ac:dyDescent="0.2">
      <c r="A25" s="1" t="s">
        <v>149</v>
      </c>
      <c r="B25" s="1">
        <v>1</v>
      </c>
      <c r="C25" s="1">
        <v>21802095</v>
      </c>
      <c r="D25" s="1">
        <v>21802095</v>
      </c>
      <c r="E25" s="1">
        <v>21802.095000000001</v>
      </c>
      <c r="F25" s="1">
        <v>25</v>
      </c>
      <c r="G25" s="1">
        <v>255</v>
      </c>
      <c r="H25" s="1">
        <v>99.976518816199999</v>
      </c>
      <c r="I25" s="1">
        <v>23.887076801900001</v>
      </c>
    </row>
    <row r="26" spans="1:26" ht="15.75" customHeight="1" x14ac:dyDescent="0.2">
      <c r="A26" s="22"/>
      <c r="B26" s="19"/>
      <c r="C26" s="19"/>
      <c r="D26" s="19"/>
      <c r="E26" s="19"/>
      <c r="F26" s="19"/>
      <c r="G26" s="19"/>
      <c r="H26" s="19"/>
      <c r="I26" s="19"/>
      <c r="J26" s="19"/>
      <c r="K26" s="19"/>
      <c r="L26" s="19"/>
      <c r="M26" s="19"/>
      <c r="N26" s="19"/>
      <c r="O26" s="19"/>
      <c r="P26" s="19"/>
      <c r="Q26" s="19"/>
      <c r="R26" s="19"/>
      <c r="S26" s="19"/>
      <c r="T26" s="19"/>
      <c r="U26" s="19"/>
      <c r="V26" s="19"/>
      <c r="W26" s="19"/>
      <c r="X26" s="19"/>
      <c r="Y26" s="19"/>
      <c r="Z26" s="20"/>
    </row>
    <row r="27" spans="1:26" ht="15.75" customHeight="1" x14ac:dyDescent="0.2">
      <c r="A27" s="1" t="s">
        <v>156</v>
      </c>
    </row>
    <row r="28" spans="1:26" ht="15.75" customHeight="1" x14ac:dyDescent="0.2">
      <c r="A28" s="1" t="s">
        <v>139</v>
      </c>
      <c r="B28" s="1" t="s">
        <v>140</v>
      </c>
      <c r="C28" s="1" t="s">
        <v>141</v>
      </c>
      <c r="D28" s="1" t="s">
        <v>142</v>
      </c>
      <c r="E28" s="1" t="s">
        <v>143</v>
      </c>
      <c r="F28" s="1" t="s">
        <v>144</v>
      </c>
      <c r="G28" s="1" t="s">
        <v>145</v>
      </c>
      <c r="H28" s="1" t="s">
        <v>146</v>
      </c>
      <c r="I28" s="1" t="s">
        <v>147</v>
      </c>
    </row>
    <row r="29" spans="1:26" ht="15.75" customHeight="1" x14ac:dyDescent="0.2">
      <c r="A29" s="1" t="s">
        <v>148</v>
      </c>
      <c r="B29" s="1">
        <v>0</v>
      </c>
      <c r="C29" s="1">
        <v>211726190</v>
      </c>
      <c r="D29" s="1">
        <v>211726190</v>
      </c>
      <c r="E29" s="1">
        <v>211726.19</v>
      </c>
      <c r="F29" s="1">
        <v>0</v>
      </c>
      <c r="G29" s="1">
        <v>115</v>
      </c>
      <c r="H29" s="1">
        <v>51.999399691599997</v>
      </c>
      <c r="I29" s="1">
        <v>38.600295626200001</v>
      </c>
    </row>
    <row r="30" spans="1:26" ht="15.75" customHeight="1" x14ac:dyDescent="0.2">
      <c r="A30" s="1" t="s">
        <v>149</v>
      </c>
      <c r="B30" s="1">
        <v>1</v>
      </c>
      <c r="C30" s="1">
        <v>208326290</v>
      </c>
      <c r="D30" s="1">
        <v>208326290</v>
      </c>
      <c r="E30" s="1">
        <v>208326.29</v>
      </c>
      <c r="F30" s="1">
        <v>116</v>
      </c>
      <c r="G30" s="1">
        <v>255</v>
      </c>
      <c r="H30" s="1">
        <v>196.156654506</v>
      </c>
      <c r="I30" s="1">
        <v>56.088289815499998</v>
      </c>
    </row>
    <row r="31" spans="1:26" ht="15.75" customHeight="1" x14ac:dyDescent="0.2">
      <c r="A31" s="1" t="s">
        <v>157</v>
      </c>
    </row>
    <row r="32" spans="1:26" ht="15.75" customHeight="1" x14ac:dyDescent="0.2">
      <c r="A32" s="1" t="s">
        <v>139</v>
      </c>
      <c r="B32" s="1" t="s">
        <v>140</v>
      </c>
      <c r="C32" s="1" t="s">
        <v>141</v>
      </c>
      <c r="D32" s="1" t="s">
        <v>142</v>
      </c>
      <c r="E32" s="1" t="s">
        <v>143</v>
      </c>
      <c r="F32" s="1" t="s">
        <v>144</v>
      </c>
      <c r="G32" s="1" t="s">
        <v>145</v>
      </c>
      <c r="H32" s="1" t="s">
        <v>146</v>
      </c>
      <c r="I32" s="1" t="s">
        <v>147</v>
      </c>
    </row>
    <row r="33" spans="1:26" ht="15.75" customHeight="1" x14ac:dyDescent="0.2">
      <c r="A33" s="1" t="s">
        <v>148</v>
      </c>
      <c r="B33" s="1">
        <v>0</v>
      </c>
      <c r="C33" s="1">
        <v>381111874</v>
      </c>
      <c r="D33" s="1">
        <v>381111874</v>
      </c>
      <c r="E33" s="1">
        <v>381111.87400000001</v>
      </c>
      <c r="F33" s="1">
        <v>0</v>
      </c>
      <c r="G33" s="1">
        <v>255</v>
      </c>
      <c r="H33" s="1">
        <v>111.576514989</v>
      </c>
      <c r="I33" s="1">
        <v>81.979127366499995</v>
      </c>
    </row>
    <row r="34" spans="1:26" ht="12.75" x14ac:dyDescent="0.2">
      <c r="A34" s="1" t="s">
        <v>149</v>
      </c>
      <c r="B34" s="1">
        <v>1</v>
      </c>
      <c r="C34" s="1">
        <v>38940606</v>
      </c>
      <c r="D34" s="1">
        <v>38940606</v>
      </c>
      <c r="E34" s="1">
        <v>38940.606</v>
      </c>
      <c r="F34" s="1">
        <v>38</v>
      </c>
      <c r="G34" s="1">
        <v>255</v>
      </c>
      <c r="H34" s="1">
        <v>240.13720148600001</v>
      </c>
      <c r="I34" s="1">
        <v>14.132430146800001</v>
      </c>
    </row>
    <row r="35" spans="1:26" ht="12.75" x14ac:dyDescent="0.2">
      <c r="A35" s="1" t="s">
        <v>158</v>
      </c>
    </row>
    <row r="36" spans="1:26" ht="12.75" x14ac:dyDescent="0.2">
      <c r="A36" s="1" t="s">
        <v>139</v>
      </c>
      <c r="B36" s="1" t="s">
        <v>140</v>
      </c>
      <c r="C36" s="1" t="s">
        <v>141</v>
      </c>
      <c r="D36" s="1" t="s">
        <v>142</v>
      </c>
      <c r="E36" s="1" t="s">
        <v>143</v>
      </c>
      <c r="F36" s="1" t="s">
        <v>144</v>
      </c>
      <c r="G36" s="1" t="s">
        <v>145</v>
      </c>
      <c r="H36" s="1" t="s">
        <v>146</v>
      </c>
      <c r="I36" s="1" t="s">
        <v>147</v>
      </c>
    </row>
    <row r="37" spans="1:26" ht="12.75" x14ac:dyDescent="0.2">
      <c r="A37" s="1" t="s">
        <v>148</v>
      </c>
      <c r="B37" s="1">
        <v>0</v>
      </c>
      <c r="C37" s="1">
        <v>364640606</v>
      </c>
      <c r="D37" s="1">
        <v>364640606</v>
      </c>
      <c r="E37" s="1">
        <v>364640.60600000003</v>
      </c>
      <c r="F37" s="1">
        <v>0</v>
      </c>
      <c r="G37" s="1">
        <v>255</v>
      </c>
      <c r="H37" s="1">
        <v>124.523623749</v>
      </c>
      <c r="I37" s="1">
        <v>92.781664620300006</v>
      </c>
    </row>
    <row r="38" spans="1:26" ht="12.75" x14ac:dyDescent="0.2">
      <c r="A38" s="1" t="s">
        <v>149</v>
      </c>
      <c r="B38" s="1">
        <v>1</v>
      </c>
      <c r="C38" s="1">
        <v>55411874</v>
      </c>
      <c r="D38" s="1">
        <v>55411874</v>
      </c>
      <c r="E38" s="1">
        <v>55411.874000000003</v>
      </c>
      <c r="F38" s="1">
        <v>48</v>
      </c>
      <c r="G38" s="1">
        <v>255</v>
      </c>
      <c r="H38" s="1">
        <v>116.72323599800001</v>
      </c>
      <c r="I38" s="1">
        <v>14.1510401454</v>
      </c>
    </row>
    <row r="39" spans="1:26" ht="12.75" x14ac:dyDescent="0.2">
      <c r="A39" s="22"/>
      <c r="B39" s="19"/>
      <c r="C39" s="19"/>
      <c r="D39" s="19"/>
      <c r="E39" s="19"/>
      <c r="F39" s="19"/>
      <c r="G39" s="19"/>
      <c r="H39" s="19"/>
      <c r="I39" s="19"/>
      <c r="J39" s="19"/>
      <c r="K39" s="19"/>
      <c r="L39" s="19"/>
      <c r="M39" s="19"/>
      <c r="N39" s="19"/>
      <c r="O39" s="19"/>
      <c r="P39" s="19"/>
      <c r="Q39" s="19"/>
      <c r="R39" s="19"/>
      <c r="S39" s="19"/>
      <c r="T39" s="19"/>
      <c r="U39" s="19"/>
      <c r="V39" s="19"/>
      <c r="W39" s="19"/>
      <c r="X39" s="19"/>
      <c r="Y39" s="19"/>
      <c r="Z39" s="20"/>
    </row>
    <row r="40" spans="1:26" ht="12.75" x14ac:dyDescent="0.2">
      <c r="A40" s="1" t="s">
        <v>159</v>
      </c>
    </row>
    <row r="41" spans="1:26" ht="12.75" x14ac:dyDescent="0.2">
      <c r="A41" s="1" t="s">
        <v>139</v>
      </c>
      <c r="B41" s="1" t="s">
        <v>140</v>
      </c>
      <c r="C41" s="1" t="s">
        <v>141</v>
      </c>
      <c r="D41" s="1" t="s">
        <v>142</v>
      </c>
      <c r="E41" s="1" t="s">
        <v>143</v>
      </c>
      <c r="F41" s="1" t="s">
        <v>144</v>
      </c>
      <c r="G41" s="1" t="s">
        <v>145</v>
      </c>
      <c r="H41" s="1" t="s">
        <v>146</v>
      </c>
      <c r="I41" s="1" t="s">
        <v>147</v>
      </c>
    </row>
    <row r="42" spans="1:26" ht="12.75" x14ac:dyDescent="0.2">
      <c r="A42" s="1" t="s">
        <v>148</v>
      </c>
      <c r="B42" s="1">
        <v>0</v>
      </c>
      <c r="C42" s="1">
        <v>405085999</v>
      </c>
      <c r="D42" s="1">
        <v>405085999</v>
      </c>
      <c r="E42" s="1">
        <v>405085.99900000001</v>
      </c>
      <c r="F42" s="1">
        <v>0</v>
      </c>
      <c r="G42" s="1">
        <v>255</v>
      </c>
      <c r="H42" s="1">
        <v>69.389040528199999</v>
      </c>
      <c r="I42" s="1">
        <v>66.566079300699997</v>
      </c>
    </row>
    <row r="43" spans="1:26" ht="12.75" x14ac:dyDescent="0.2">
      <c r="A43" s="1" t="s">
        <v>149</v>
      </c>
      <c r="B43" s="1">
        <v>1</v>
      </c>
      <c r="C43" s="1">
        <v>93715409</v>
      </c>
      <c r="D43" s="1">
        <v>93715409</v>
      </c>
      <c r="E43" s="1">
        <v>93715.409</v>
      </c>
      <c r="F43" s="1">
        <v>101</v>
      </c>
      <c r="G43" s="1">
        <v>255</v>
      </c>
      <c r="H43" s="1">
        <v>234.98058979800001</v>
      </c>
      <c r="I43" s="1">
        <v>24.852496035600002</v>
      </c>
    </row>
    <row r="44" spans="1:26" ht="12.75" x14ac:dyDescent="0.2">
      <c r="A44" s="1" t="s">
        <v>160</v>
      </c>
    </row>
    <row r="45" spans="1:26" ht="12.75" x14ac:dyDescent="0.2">
      <c r="A45" s="1" t="s">
        <v>139</v>
      </c>
      <c r="B45" s="1" t="s">
        <v>140</v>
      </c>
      <c r="C45" s="1" t="s">
        <v>141</v>
      </c>
      <c r="D45" s="1" t="s">
        <v>142</v>
      </c>
      <c r="E45" s="1" t="s">
        <v>143</v>
      </c>
      <c r="F45" s="1" t="s">
        <v>144</v>
      </c>
      <c r="G45" s="1" t="s">
        <v>145</v>
      </c>
      <c r="H45" s="1" t="s">
        <v>146</v>
      </c>
      <c r="I45" s="1" t="s">
        <v>147</v>
      </c>
    </row>
    <row r="46" spans="1:26" ht="12.75" x14ac:dyDescent="0.2">
      <c r="A46" s="1" t="s">
        <v>148</v>
      </c>
      <c r="B46" s="1">
        <v>0</v>
      </c>
      <c r="C46" s="1">
        <v>484696612</v>
      </c>
      <c r="D46" s="1">
        <v>484696612</v>
      </c>
      <c r="E46" s="1">
        <v>484696.61200000002</v>
      </c>
      <c r="F46" s="1">
        <v>0</v>
      </c>
      <c r="G46" s="1">
        <v>255</v>
      </c>
      <c r="H46" s="1">
        <v>96.004608105200006</v>
      </c>
      <c r="I46" s="1">
        <v>86.101486484399999</v>
      </c>
    </row>
    <row r="47" spans="1:26" ht="12.75" x14ac:dyDescent="0.2">
      <c r="A47" s="1" t="s">
        <v>149</v>
      </c>
      <c r="B47" s="1">
        <v>1</v>
      </c>
      <c r="C47" s="1">
        <v>14104796</v>
      </c>
      <c r="D47" s="1">
        <v>14104796</v>
      </c>
      <c r="E47" s="1">
        <v>14104.796</v>
      </c>
      <c r="F47" s="1">
        <v>190</v>
      </c>
      <c r="G47" s="1">
        <v>255</v>
      </c>
      <c r="H47" s="1">
        <v>254.99997284599999</v>
      </c>
      <c r="I47" s="1">
        <v>2.9215386145400001E-2</v>
      </c>
    </row>
    <row r="48" spans="1:26" ht="12.75" x14ac:dyDescent="0.2">
      <c r="A48" s="1" t="s">
        <v>161</v>
      </c>
    </row>
    <row r="49" spans="1:26" ht="12.75" x14ac:dyDescent="0.2">
      <c r="A49" s="1" t="s">
        <v>139</v>
      </c>
      <c r="B49" s="1" t="s">
        <v>140</v>
      </c>
      <c r="C49" s="1" t="s">
        <v>141</v>
      </c>
      <c r="D49" s="1" t="s">
        <v>142</v>
      </c>
      <c r="E49" s="1" t="s">
        <v>143</v>
      </c>
      <c r="F49" s="1" t="s">
        <v>144</v>
      </c>
      <c r="G49" s="1" t="s">
        <v>145</v>
      </c>
      <c r="H49" s="1" t="s">
        <v>146</v>
      </c>
      <c r="I49" s="1" t="s">
        <v>147</v>
      </c>
    </row>
    <row r="50" spans="1:26" ht="12.75" x14ac:dyDescent="0.2">
      <c r="A50" s="1" t="s">
        <v>148</v>
      </c>
      <c r="B50" s="1">
        <v>0</v>
      </c>
      <c r="C50" s="1">
        <v>491074616</v>
      </c>
      <c r="D50" s="1">
        <v>491074616</v>
      </c>
      <c r="E50" s="1">
        <v>491074.61599999998</v>
      </c>
      <c r="F50" s="1">
        <v>0</v>
      </c>
      <c r="G50" s="1">
        <v>255</v>
      </c>
      <c r="H50" s="1">
        <v>98.8277444135</v>
      </c>
      <c r="I50" s="1">
        <v>88.475504885800007</v>
      </c>
    </row>
    <row r="51" spans="1:26" ht="12.75" x14ac:dyDescent="0.2">
      <c r="A51" s="1" t="s">
        <v>149</v>
      </c>
      <c r="B51" s="1">
        <v>1</v>
      </c>
      <c r="C51" s="1">
        <v>7726792</v>
      </c>
      <c r="D51" s="1">
        <v>7726792</v>
      </c>
      <c r="E51" s="1">
        <v>7726.7920000000004</v>
      </c>
      <c r="F51" s="1">
        <v>92</v>
      </c>
      <c r="G51" s="1">
        <v>255</v>
      </c>
      <c r="H51" s="1">
        <v>206.81729804599999</v>
      </c>
      <c r="I51" s="1">
        <v>30.0113805479</v>
      </c>
    </row>
    <row r="52" spans="1:26" ht="12.75" x14ac:dyDescent="0.2">
      <c r="A52" s="22"/>
      <c r="B52" s="19"/>
      <c r="C52" s="19"/>
      <c r="D52" s="19"/>
      <c r="E52" s="19"/>
      <c r="F52" s="19"/>
      <c r="G52" s="19"/>
      <c r="H52" s="19"/>
      <c r="I52" s="19"/>
      <c r="J52" s="19"/>
      <c r="K52" s="19"/>
      <c r="L52" s="19"/>
      <c r="M52" s="19"/>
      <c r="N52" s="19"/>
      <c r="O52" s="19"/>
      <c r="P52" s="19"/>
      <c r="Q52" s="19"/>
      <c r="R52" s="19"/>
      <c r="S52" s="19"/>
      <c r="T52" s="19"/>
      <c r="U52" s="19"/>
      <c r="V52" s="19"/>
      <c r="W52" s="19"/>
      <c r="X52" s="19"/>
      <c r="Y52" s="19"/>
      <c r="Z52" s="20"/>
    </row>
    <row r="53" spans="1:26" ht="12.75" x14ac:dyDescent="0.2">
      <c r="A53" s="1" t="s">
        <v>162</v>
      </c>
    </row>
    <row r="54" spans="1:26" ht="12.75" x14ac:dyDescent="0.2">
      <c r="A54" s="1" t="s">
        <v>139</v>
      </c>
      <c r="B54" s="1" t="s">
        <v>140</v>
      </c>
      <c r="C54" s="1" t="s">
        <v>141</v>
      </c>
      <c r="D54" s="1" t="s">
        <v>142</v>
      </c>
      <c r="E54" s="1" t="s">
        <v>143</v>
      </c>
      <c r="F54" s="1" t="s">
        <v>144</v>
      </c>
      <c r="G54" s="1" t="s">
        <v>145</v>
      </c>
      <c r="H54" s="1" t="s">
        <v>146</v>
      </c>
      <c r="I54" s="1" t="s">
        <v>147</v>
      </c>
    </row>
    <row r="55" spans="1:26" ht="12.75" x14ac:dyDescent="0.2">
      <c r="A55" s="1" t="s">
        <v>148</v>
      </c>
      <c r="B55" s="1">
        <v>0</v>
      </c>
      <c r="C55" s="1">
        <v>274493511</v>
      </c>
      <c r="D55" s="1">
        <v>274493511</v>
      </c>
      <c r="E55" s="1">
        <v>274493.511</v>
      </c>
      <c r="F55" s="1">
        <v>0</v>
      </c>
      <c r="G55" s="1">
        <v>244</v>
      </c>
      <c r="H55" s="1">
        <v>58.251371064300002</v>
      </c>
      <c r="I55" s="1">
        <v>39.436689075899999</v>
      </c>
    </row>
    <row r="56" spans="1:26" ht="12.75" x14ac:dyDescent="0.2">
      <c r="A56" s="1" t="s">
        <v>149</v>
      </c>
      <c r="B56" s="1">
        <v>1</v>
      </c>
      <c r="C56" s="1">
        <v>177629433</v>
      </c>
      <c r="D56" s="1">
        <v>177629433</v>
      </c>
      <c r="E56" s="1">
        <v>177629.43299999999</v>
      </c>
      <c r="F56" s="1">
        <v>17</v>
      </c>
      <c r="G56" s="1">
        <v>248</v>
      </c>
      <c r="H56" s="1">
        <v>113.464072922</v>
      </c>
      <c r="I56" s="1">
        <v>26.094840016700001</v>
      </c>
    </row>
    <row r="57" spans="1:26" ht="12.75" x14ac:dyDescent="0.2">
      <c r="A57" s="1" t="s">
        <v>163</v>
      </c>
    </row>
    <row r="58" spans="1:26" ht="12.75" x14ac:dyDescent="0.2">
      <c r="A58" s="1" t="s">
        <v>139</v>
      </c>
      <c r="B58" s="1" t="s">
        <v>140</v>
      </c>
      <c r="C58" s="1" t="s">
        <v>141</v>
      </c>
      <c r="D58" s="1" t="s">
        <v>142</v>
      </c>
      <c r="E58" s="1" t="s">
        <v>143</v>
      </c>
      <c r="F58" s="1" t="s">
        <v>144</v>
      </c>
      <c r="G58" s="1" t="s">
        <v>145</v>
      </c>
      <c r="H58" s="1" t="s">
        <v>146</v>
      </c>
      <c r="I58" s="1" t="s">
        <v>147</v>
      </c>
    </row>
    <row r="59" spans="1:26" ht="12.75" x14ac:dyDescent="0.2">
      <c r="A59" s="1" t="s">
        <v>148</v>
      </c>
      <c r="B59" s="1">
        <v>0</v>
      </c>
      <c r="C59" s="1">
        <v>429839318</v>
      </c>
      <c r="D59" s="1">
        <v>429839318</v>
      </c>
      <c r="E59" s="1">
        <v>429839.31800000003</v>
      </c>
      <c r="F59" s="1">
        <v>0</v>
      </c>
      <c r="G59" s="1">
        <v>248</v>
      </c>
      <c r="H59" s="1">
        <v>77.557141294399997</v>
      </c>
      <c r="I59" s="1">
        <v>43.63297283</v>
      </c>
    </row>
    <row r="60" spans="1:26" ht="12.75" x14ac:dyDescent="0.2">
      <c r="A60" s="1" t="s">
        <v>149</v>
      </c>
      <c r="B60" s="1">
        <v>1</v>
      </c>
      <c r="C60" s="1">
        <v>22283626</v>
      </c>
      <c r="D60" s="1">
        <v>22283626</v>
      </c>
      <c r="E60" s="1">
        <v>22283.626</v>
      </c>
      <c r="F60" s="1">
        <v>35</v>
      </c>
      <c r="G60" s="1">
        <v>240</v>
      </c>
      <c r="H60" s="1">
        <v>125.97023406300001</v>
      </c>
      <c r="I60" s="1">
        <v>19.662736714299999</v>
      </c>
    </row>
    <row r="61" spans="1:26" ht="12.75" x14ac:dyDescent="0.2">
      <c r="A61" s="1" t="s">
        <v>164</v>
      </c>
    </row>
    <row r="62" spans="1:26" ht="12.75" x14ac:dyDescent="0.2">
      <c r="A62" s="1" t="s">
        <v>139</v>
      </c>
      <c r="B62" s="1" t="s">
        <v>140</v>
      </c>
      <c r="C62" s="1" t="s">
        <v>141</v>
      </c>
      <c r="D62" s="1" t="s">
        <v>142</v>
      </c>
      <c r="E62" s="1" t="s">
        <v>143</v>
      </c>
      <c r="F62" s="1" t="s">
        <v>144</v>
      </c>
      <c r="G62" s="1" t="s">
        <v>145</v>
      </c>
      <c r="H62" s="1" t="s">
        <v>146</v>
      </c>
      <c r="I62" s="1" t="s">
        <v>147</v>
      </c>
    </row>
    <row r="63" spans="1:26" ht="12.75" x14ac:dyDescent="0.2">
      <c r="A63" s="1" t="s">
        <v>148</v>
      </c>
      <c r="B63" s="1">
        <v>0</v>
      </c>
      <c r="C63" s="1">
        <v>437604547</v>
      </c>
      <c r="D63" s="1">
        <v>437604547</v>
      </c>
      <c r="E63" s="1">
        <v>437604.54700000002</v>
      </c>
      <c r="F63" s="1">
        <v>0</v>
      </c>
      <c r="G63" s="1">
        <v>248</v>
      </c>
      <c r="H63" s="1">
        <v>80.247012778400006</v>
      </c>
      <c r="I63" s="1">
        <v>44.651217222600003</v>
      </c>
    </row>
    <row r="64" spans="1:26" ht="12.75" x14ac:dyDescent="0.2">
      <c r="A64" s="1" t="s">
        <v>149</v>
      </c>
      <c r="B64" s="1">
        <v>1</v>
      </c>
      <c r="C64" s="1">
        <v>14518397</v>
      </c>
      <c r="D64" s="1">
        <v>14518397</v>
      </c>
      <c r="E64" s="1">
        <v>14518.397000000001</v>
      </c>
      <c r="F64" s="1">
        <v>0</v>
      </c>
      <c r="G64" s="1">
        <v>148</v>
      </c>
      <c r="H64" s="1">
        <v>70.787747986200003</v>
      </c>
      <c r="I64" s="1">
        <v>14.1103975731</v>
      </c>
    </row>
    <row r="65" spans="1:26" ht="12.75"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20"/>
    </row>
    <row r="66" spans="1:26" ht="12.75" x14ac:dyDescent="0.2">
      <c r="A66" s="1" t="s">
        <v>165</v>
      </c>
    </row>
    <row r="67" spans="1:26" ht="12.75" x14ac:dyDescent="0.2">
      <c r="A67" s="1" t="s">
        <v>139</v>
      </c>
      <c r="B67" s="1" t="s">
        <v>140</v>
      </c>
      <c r="C67" s="1" t="s">
        <v>141</v>
      </c>
      <c r="D67" s="1" t="s">
        <v>142</v>
      </c>
      <c r="E67" s="1" t="s">
        <v>143</v>
      </c>
      <c r="F67" s="1" t="s">
        <v>144</v>
      </c>
      <c r="G67" s="1" t="s">
        <v>145</v>
      </c>
      <c r="H67" s="1" t="s">
        <v>146</v>
      </c>
      <c r="I67" s="1" t="s">
        <v>147</v>
      </c>
    </row>
    <row r="68" spans="1:26" ht="12.75" x14ac:dyDescent="0.2">
      <c r="A68" s="1" t="s">
        <v>148</v>
      </c>
      <c r="B68" s="1">
        <v>0</v>
      </c>
      <c r="C68" s="1">
        <v>15392316</v>
      </c>
      <c r="D68" s="1">
        <v>15392316</v>
      </c>
      <c r="E68" s="1">
        <v>15392.316000000001</v>
      </c>
      <c r="F68" s="1">
        <v>0</v>
      </c>
      <c r="G68" s="1">
        <v>254</v>
      </c>
      <c r="H68" s="1">
        <v>20.846242566699999</v>
      </c>
      <c r="I68" s="1">
        <v>21.736859541099999</v>
      </c>
    </row>
    <row r="69" spans="1:26" ht="12.75" x14ac:dyDescent="0.2">
      <c r="A69" s="1" t="s">
        <v>149</v>
      </c>
      <c r="B69" s="1">
        <v>1</v>
      </c>
      <c r="C69" s="1">
        <v>2826116</v>
      </c>
      <c r="D69" s="1">
        <v>2826116</v>
      </c>
      <c r="E69" s="1">
        <v>2826.116</v>
      </c>
      <c r="F69" s="1">
        <v>32</v>
      </c>
      <c r="G69" s="1">
        <v>149</v>
      </c>
      <c r="H69" s="1">
        <v>83.099281841199996</v>
      </c>
      <c r="I69" s="1">
        <v>21.650034495300002</v>
      </c>
    </row>
    <row r="70" spans="1:26" ht="12.75" x14ac:dyDescent="0.2">
      <c r="A70" s="1" t="s">
        <v>166</v>
      </c>
    </row>
    <row r="71" spans="1:26" ht="12.75" x14ac:dyDescent="0.2">
      <c r="A71" s="1" t="s">
        <v>139</v>
      </c>
      <c r="B71" s="1" t="s">
        <v>140</v>
      </c>
      <c r="C71" s="1" t="s">
        <v>141</v>
      </c>
      <c r="D71" s="1" t="s">
        <v>142</v>
      </c>
      <c r="E71" s="1" t="s">
        <v>143</v>
      </c>
      <c r="F71" s="1" t="s">
        <v>144</v>
      </c>
      <c r="G71" s="1" t="s">
        <v>145</v>
      </c>
      <c r="H71" s="1" t="s">
        <v>146</v>
      </c>
      <c r="I71" s="1" t="s">
        <v>147</v>
      </c>
    </row>
    <row r="72" spans="1:26" ht="12.75" x14ac:dyDescent="0.2">
      <c r="A72" s="1" t="s">
        <v>148</v>
      </c>
      <c r="B72" s="1">
        <v>0</v>
      </c>
      <c r="C72" s="1">
        <v>18065504</v>
      </c>
      <c r="D72" s="1">
        <v>18065504</v>
      </c>
      <c r="E72" s="1">
        <v>18065.504000000001</v>
      </c>
      <c r="F72" s="1">
        <v>0</v>
      </c>
      <c r="G72" s="1">
        <v>254</v>
      </c>
      <c r="H72" s="1">
        <v>29.9211004575</v>
      </c>
      <c r="I72" s="1">
        <v>30.782294111900001</v>
      </c>
    </row>
    <row r="73" spans="1:26" ht="12.75" x14ac:dyDescent="0.2">
      <c r="A73" s="1" t="s">
        <v>149</v>
      </c>
      <c r="B73" s="1">
        <v>1</v>
      </c>
      <c r="C73" s="1">
        <v>152928</v>
      </c>
      <c r="D73" s="1">
        <v>152928</v>
      </c>
      <c r="E73" s="1">
        <v>152.928</v>
      </c>
      <c r="F73" s="1">
        <v>76</v>
      </c>
      <c r="G73" s="1">
        <v>120</v>
      </c>
      <c r="H73" s="1">
        <v>99.265033218200003</v>
      </c>
      <c r="I73" s="1">
        <v>4.92077134074</v>
      </c>
    </row>
    <row r="74" spans="1:26" ht="12.75" x14ac:dyDescent="0.2">
      <c r="A74" s="1" t="s">
        <v>167</v>
      </c>
    </row>
    <row r="75" spans="1:26" ht="12.75" x14ac:dyDescent="0.2">
      <c r="A75" s="1" t="s">
        <v>139</v>
      </c>
      <c r="B75" s="1" t="s">
        <v>140</v>
      </c>
      <c r="C75" s="1" t="s">
        <v>141</v>
      </c>
      <c r="D75" s="1" t="s">
        <v>142</v>
      </c>
      <c r="E75" s="1" t="s">
        <v>143</v>
      </c>
      <c r="F75" s="1" t="s">
        <v>144</v>
      </c>
      <c r="G75" s="1" t="s">
        <v>145</v>
      </c>
      <c r="H75" s="1" t="s">
        <v>146</v>
      </c>
      <c r="I75" s="1" t="s">
        <v>147</v>
      </c>
    </row>
    <row r="76" spans="1:26" ht="12.75" x14ac:dyDescent="0.2">
      <c r="A76" s="1" t="s">
        <v>148</v>
      </c>
      <c r="B76" s="1">
        <v>0</v>
      </c>
      <c r="C76" s="1">
        <v>18142761</v>
      </c>
      <c r="D76" s="1">
        <v>18142761</v>
      </c>
      <c r="E76" s="1">
        <v>18142.760999999999</v>
      </c>
      <c r="F76" s="1">
        <v>0</v>
      </c>
      <c r="G76" s="1">
        <v>254</v>
      </c>
      <c r="H76" s="1">
        <v>30.392204141400001</v>
      </c>
      <c r="I76" s="1">
        <v>31.318884810299998</v>
      </c>
    </row>
    <row r="77" spans="1:26" ht="12.75" x14ac:dyDescent="0.2">
      <c r="A77" s="1" t="s">
        <v>149</v>
      </c>
      <c r="B77" s="1">
        <v>1</v>
      </c>
      <c r="C77" s="1">
        <v>75671</v>
      </c>
      <c r="D77" s="1">
        <v>75671</v>
      </c>
      <c r="E77" s="1">
        <v>75.671000000000006</v>
      </c>
      <c r="F77" s="1">
        <v>41</v>
      </c>
      <c r="G77" s="1">
        <v>77</v>
      </c>
      <c r="H77" s="1">
        <v>57.111271160699999</v>
      </c>
      <c r="I77" s="1">
        <v>4.1838941458500001</v>
      </c>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1" t="s">
        <v>168</v>
      </c>
    </row>
    <row r="80" spans="1:26" ht="12.75" x14ac:dyDescent="0.2">
      <c r="A80" s="1" t="s">
        <v>139</v>
      </c>
      <c r="B80" s="1" t="s">
        <v>140</v>
      </c>
      <c r="C80" s="1" t="s">
        <v>141</v>
      </c>
      <c r="D80" s="1" t="s">
        <v>142</v>
      </c>
      <c r="E80" s="1" t="s">
        <v>143</v>
      </c>
      <c r="F80" s="1" t="s">
        <v>144</v>
      </c>
      <c r="G80" s="1" t="s">
        <v>145</v>
      </c>
      <c r="H80" s="1" t="s">
        <v>146</v>
      </c>
      <c r="I80" s="1" t="s">
        <v>147</v>
      </c>
    </row>
    <row r="81" spans="1:9" ht="12.75" x14ac:dyDescent="0.2">
      <c r="A81" s="1" t="s">
        <v>148</v>
      </c>
      <c r="B81" s="1">
        <v>0</v>
      </c>
      <c r="C81" s="1">
        <v>53982595</v>
      </c>
      <c r="D81" s="1">
        <v>179.40431934099999</v>
      </c>
      <c r="E81" s="1">
        <v>0.17940431934100001</v>
      </c>
      <c r="F81" s="1">
        <v>0</v>
      </c>
      <c r="G81" s="1">
        <v>255</v>
      </c>
      <c r="H81" s="1">
        <v>31.968670365000001</v>
      </c>
      <c r="I81" s="1">
        <v>21.6420728987</v>
      </c>
    </row>
    <row r="82" spans="1:9" ht="12.75" x14ac:dyDescent="0.2">
      <c r="A82" s="1" t="s">
        <v>149</v>
      </c>
      <c r="B82" s="1">
        <v>1</v>
      </c>
      <c r="C82" s="1">
        <v>777293</v>
      </c>
      <c r="D82" s="1">
        <v>2.5832348665999998</v>
      </c>
      <c r="E82" s="1">
        <v>2.5832348665999999E-3</v>
      </c>
      <c r="F82" s="1">
        <v>102</v>
      </c>
      <c r="G82" s="1">
        <v>237</v>
      </c>
      <c r="H82" s="1">
        <v>130.24786277499999</v>
      </c>
      <c r="I82" s="1">
        <v>24.883386684200001</v>
      </c>
    </row>
    <row r="83" spans="1:9" ht="12.75" x14ac:dyDescent="0.2">
      <c r="A83" s="1" t="s">
        <v>169</v>
      </c>
    </row>
    <row r="84" spans="1:9" ht="12.75" x14ac:dyDescent="0.2">
      <c r="A84" s="1" t="s">
        <v>139</v>
      </c>
      <c r="B84" s="1" t="s">
        <v>140</v>
      </c>
      <c r="C84" s="1" t="s">
        <v>141</v>
      </c>
      <c r="D84" s="1" t="s">
        <v>142</v>
      </c>
      <c r="E84" s="1" t="s">
        <v>143</v>
      </c>
      <c r="F84" s="1" t="s">
        <v>144</v>
      </c>
      <c r="G84" s="1" t="s">
        <v>145</v>
      </c>
      <c r="H84" s="1" t="s">
        <v>146</v>
      </c>
      <c r="I84" s="1" t="s">
        <v>147</v>
      </c>
    </row>
    <row r="85" spans="1:9" ht="12.75" x14ac:dyDescent="0.2">
      <c r="A85" s="1" t="s">
        <v>148</v>
      </c>
      <c r="B85" s="1">
        <v>0</v>
      </c>
      <c r="C85" s="1">
        <v>678968116</v>
      </c>
      <c r="D85" s="1">
        <v>2256.4645642700002</v>
      </c>
      <c r="E85" s="1">
        <v>2.2564645642699999</v>
      </c>
      <c r="F85" s="1">
        <v>0</v>
      </c>
      <c r="G85" s="1">
        <v>255</v>
      </c>
      <c r="H85" s="1">
        <v>30.1725189169</v>
      </c>
      <c r="I85" s="1">
        <v>22.9035383573</v>
      </c>
    </row>
    <row r="86" spans="1:9" ht="12.75" x14ac:dyDescent="0.2">
      <c r="A86" s="1" t="s">
        <v>149</v>
      </c>
      <c r="B86" s="1">
        <v>1</v>
      </c>
      <c r="C86" s="1">
        <v>314444</v>
      </c>
      <c r="D86" s="1">
        <v>1.04501481988</v>
      </c>
      <c r="E86" s="1">
        <v>1.04501481988E-3</v>
      </c>
      <c r="F86" s="1">
        <v>52</v>
      </c>
      <c r="G86" s="1">
        <v>255</v>
      </c>
      <c r="H86" s="1">
        <v>129.744803526</v>
      </c>
      <c r="I86" s="1">
        <v>33.406302523100003</v>
      </c>
    </row>
    <row r="87" spans="1:9" ht="12.75" x14ac:dyDescent="0.2">
      <c r="A87" s="1" t="s">
        <v>170</v>
      </c>
    </row>
    <row r="88" spans="1:9" ht="12.75" x14ac:dyDescent="0.2">
      <c r="A88" s="1" t="s">
        <v>139</v>
      </c>
      <c r="B88" s="1" t="s">
        <v>140</v>
      </c>
      <c r="C88" s="1" t="s">
        <v>141</v>
      </c>
      <c r="D88" s="1" t="s">
        <v>142</v>
      </c>
      <c r="E88" s="1" t="s">
        <v>143</v>
      </c>
      <c r="F88" s="1" t="s">
        <v>144</v>
      </c>
      <c r="G88" s="1" t="s">
        <v>145</v>
      </c>
      <c r="H88" s="1" t="s">
        <v>146</v>
      </c>
      <c r="I88" s="1" t="s">
        <v>147</v>
      </c>
    </row>
    <row r="89" spans="1:9" ht="12.75" x14ac:dyDescent="0.2">
      <c r="A89" s="1" t="s">
        <v>148</v>
      </c>
      <c r="B89" s="1">
        <v>0</v>
      </c>
      <c r="C89" s="1">
        <v>677056069</v>
      </c>
      <c r="D89" s="1">
        <v>2250.1101181700001</v>
      </c>
      <c r="E89" s="1">
        <v>2.2501101181699998</v>
      </c>
      <c r="F89" s="1">
        <v>0</v>
      </c>
      <c r="G89" s="1">
        <v>255</v>
      </c>
      <c r="H89" s="1">
        <v>29.8716941536</v>
      </c>
      <c r="I89" s="1">
        <v>22.168565188399999</v>
      </c>
    </row>
    <row r="90" spans="1:9" ht="12.75" x14ac:dyDescent="0.2">
      <c r="A90" s="1" t="s">
        <v>149</v>
      </c>
      <c r="B90" s="1">
        <v>1</v>
      </c>
      <c r="C90" s="1">
        <v>2226491</v>
      </c>
      <c r="D90" s="1">
        <v>7.3994609257499997</v>
      </c>
      <c r="E90" s="1">
        <v>7.3994609257500002E-3</v>
      </c>
      <c r="F90" s="1">
        <v>6</v>
      </c>
      <c r="G90" s="1">
        <v>255</v>
      </c>
      <c r="H90" s="1">
        <v>135.713093383</v>
      </c>
      <c r="I90" s="1">
        <v>30.258129815899999</v>
      </c>
    </row>
    <row r="91" spans="1:9" ht="12.75" x14ac:dyDescent="0.2">
      <c r="A91" s="1" t="s">
        <v>171</v>
      </c>
    </row>
    <row r="92" spans="1:9" ht="12.75" x14ac:dyDescent="0.2">
      <c r="A92" s="1" t="s">
        <v>139</v>
      </c>
      <c r="B92" s="1" t="s">
        <v>140</v>
      </c>
      <c r="C92" s="1" t="s">
        <v>141</v>
      </c>
      <c r="D92" s="1" t="s">
        <v>142</v>
      </c>
      <c r="E92" s="1" t="s">
        <v>143</v>
      </c>
      <c r="F92" s="1" t="s">
        <v>144</v>
      </c>
      <c r="G92" s="1" t="s">
        <v>145</v>
      </c>
      <c r="H92" s="1" t="s">
        <v>146</v>
      </c>
      <c r="I92" s="1" t="s">
        <v>147</v>
      </c>
    </row>
    <row r="93" spans="1:9" ht="12.75" x14ac:dyDescent="0.2">
      <c r="A93" s="1" t="s">
        <v>148</v>
      </c>
      <c r="B93" s="1">
        <v>0</v>
      </c>
      <c r="C93" s="1">
        <v>678543246</v>
      </c>
      <c r="D93" s="1">
        <v>2255.05256263</v>
      </c>
      <c r="E93" s="1">
        <v>2.25505256263</v>
      </c>
      <c r="F93" s="1">
        <v>0</v>
      </c>
      <c r="G93" s="1">
        <v>255</v>
      </c>
      <c r="H93" s="1">
        <v>30.106572458599999</v>
      </c>
      <c r="I93" s="1">
        <v>22.746931001499998</v>
      </c>
    </row>
    <row r="94" spans="1:9" ht="12.75" x14ac:dyDescent="0.2">
      <c r="A94" s="1" t="s">
        <v>149</v>
      </c>
      <c r="B94" s="1">
        <v>1</v>
      </c>
      <c r="C94" s="1">
        <v>739314</v>
      </c>
      <c r="D94" s="1">
        <v>2.4570164689</v>
      </c>
      <c r="E94" s="1">
        <v>2.4570164688999998E-3</v>
      </c>
      <c r="F94" s="1">
        <v>74</v>
      </c>
      <c r="G94" s="1">
        <v>255</v>
      </c>
      <c r="H94" s="1">
        <v>133.04820008799999</v>
      </c>
      <c r="I94" s="1">
        <v>31.0988114371</v>
      </c>
    </row>
    <row r="95" spans="1:9" ht="12.75" x14ac:dyDescent="0.2">
      <c r="A95" s="1" t="s">
        <v>172</v>
      </c>
    </row>
    <row r="96" spans="1:9" ht="12.75" x14ac:dyDescent="0.2">
      <c r="A96" s="1" t="s">
        <v>139</v>
      </c>
      <c r="B96" s="1" t="s">
        <v>140</v>
      </c>
      <c r="C96" s="1" t="s">
        <v>141</v>
      </c>
      <c r="D96" s="1" t="s">
        <v>142</v>
      </c>
      <c r="E96" s="1" t="s">
        <v>143</v>
      </c>
      <c r="F96" s="1" t="s">
        <v>144</v>
      </c>
      <c r="G96" s="1" t="s">
        <v>145</v>
      </c>
      <c r="H96" s="1" t="s">
        <v>146</v>
      </c>
      <c r="I96" s="1" t="s">
        <v>147</v>
      </c>
    </row>
    <row r="97" spans="1:9" ht="12.75" x14ac:dyDescent="0.2">
      <c r="A97" s="1" t="s">
        <v>148</v>
      </c>
      <c r="B97" s="1">
        <v>0</v>
      </c>
      <c r="C97" s="1">
        <v>679202210</v>
      </c>
      <c r="D97" s="1">
        <v>2257.24254604</v>
      </c>
      <c r="E97" s="1">
        <v>2.2572425460400001</v>
      </c>
      <c r="F97" s="1">
        <v>0</v>
      </c>
      <c r="G97" s="1">
        <v>255</v>
      </c>
      <c r="H97" s="1">
        <v>30.205388647100001</v>
      </c>
      <c r="I97" s="1">
        <v>22.974485674099999</v>
      </c>
    </row>
    <row r="98" spans="1:9" ht="12.75" x14ac:dyDescent="0.2">
      <c r="A98" s="1" t="s">
        <v>149</v>
      </c>
      <c r="B98" s="1">
        <v>1</v>
      </c>
      <c r="C98" s="1">
        <v>80350</v>
      </c>
      <c r="D98" s="1">
        <v>0.26703305128299998</v>
      </c>
      <c r="E98" s="1">
        <v>2.67033051283E-4</v>
      </c>
      <c r="F98" s="1">
        <v>66</v>
      </c>
      <c r="G98" s="1">
        <v>255</v>
      </c>
      <c r="H98" s="1">
        <v>141.99223397599999</v>
      </c>
      <c r="I98" s="1">
        <v>40.155453623200003</v>
      </c>
    </row>
    <row r="99" spans="1:9" ht="12.75" x14ac:dyDescent="0.2">
      <c r="A99" s="1" t="s">
        <v>173</v>
      </c>
    </row>
    <row r="100" spans="1:9" ht="12.75" x14ac:dyDescent="0.2">
      <c r="A100" s="1" t="s">
        <v>139</v>
      </c>
      <c r="B100" s="1" t="s">
        <v>140</v>
      </c>
      <c r="C100" s="1" t="s">
        <v>141</v>
      </c>
      <c r="D100" s="1" t="s">
        <v>142</v>
      </c>
      <c r="E100" s="1" t="s">
        <v>143</v>
      </c>
      <c r="F100" s="1" t="s">
        <v>144</v>
      </c>
      <c r="G100" s="1" t="s">
        <v>145</v>
      </c>
      <c r="H100" s="1" t="s">
        <v>146</v>
      </c>
      <c r="I100" s="1" t="s">
        <v>147</v>
      </c>
    </row>
    <row r="101" spans="1:9" ht="12.75" x14ac:dyDescent="0.2">
      <c r="A101" s="1" t="s">
        <v>148</v>
      </c>
      <c r="B101" s="1">
        <v>0</v>
      </c>
      <c r="C101" s="1">
        <v>679219790</v>
      </c>
      <c r="D101" s="1">
        <v>2257.3009709500002</v>
      </c>
      <c r="E101" s="1">
        <v>2.2573009709499998</v>
      </c>
      <c r="F101" s="1">
        <v>0</v>
      </c>
      <c r="G101" s="1">
        <v>255</v>
      </c>
      <c r="H101" s="1">
        <v>30.207962691999999</v>
      </c>
      <c r="I101" s="1">
        <v>22.9814667136</v>
      </c>
    </row>
    <row r="102" spans="1:9" ht="12.75" x14ac:dyDescent="0.2">
      <c r="A102" s="1" t="s">
        <v>149</v>
      </c>
      <c r="B102" s="1">
        <v>1</v>
      </c>
      <c r="C102" s="1">
        <v>62770</v>
      </c>
      <c r="D102" s="1">
        <v>0.20860814721900001</v>
      </c>
      <c r="E102" s="1">
        <v>2.08608147219E-4</v>
      </c>
      <c r="F102" s="1">
        <v>64</v>
      </c>
      <c r="G102" s="1">
        <v>255</v>
      </c>
      <c r="H102" s="1">
        <v>145.447235941</v>
      </c>
      <c r="I102" s="1">
        <v>34.060047302400001</v>
      </c>
    </row>
    <row r="103" spans="1:9" ht="12.75" x14ac:dyDescent="0.2">
      <c r="A103" s="1" t="s">
        <v>174</v>
      </c>
    </row>
    <row r="104" spans="1:9" ht="12.75" x14ac:dyDescent="0.2">
      <c r="A104" s="1" t="s">
        <v>139</v>
      </c>
      <c r="B104" s="1" t="s">
        <v>140</v>
      </c>
      <c r="C104" s="1" t="s">
        <v>141</v>
      </c>
      <c r="D104" s="1" t="s">
        <v>142</v>
      </c>
      <c r="E104" s="1" t="s">
        <v>143</v>
      </c>
      <c r="F104" s="1" t="s">
        <v>144</v>
      </c>
      <c r="G104" s="1" t="s">
        <v>145</v>
      </c>
      <c r="H104" s="1" t="s">
        <v>146</v>
      </c>
      <c r="I104" s="1" t="s">
        <v>147</v>
      </c>
    </row>
    <row r="105" spans="1:9" ht="12.75" x14ac:dyDescent="0.2">
      <c r="A105" s="1" t="s">
        <v>148</v>
      </c>
      <c r="B105" s="1">
        <v>0</v>
      </c>
      <c r="C105" s="1">
        <v>679238202</v>
      </c>
      <c r="D105" s="1">
        <v>2257.3621609000002</v>
      </c>
      <c r="E105" s="1">
        <v>2.2573621609000001</v>
      </c>
      <c r="F105" s="1">
        <v>0</v>
      </c>
      <c r="G105" s="1">
        <v>255</v>
      </c>
      <c r="H105" s="1">
        <v>30.210983744100002</v>
      </c>
      <c r="I105" s="1">
        <v>22.987831699699999</v>
      </c>
    </row>
    <row r="106" spans="1:9" ht="12.75" x14ac:dyDescent="0.2">
      <c r="A106" s="1" t="s">
        <v>149</v>
      </c>
      <c r="B106" s="1">
        <v>1</v>
      </c>
      <c r="C106" s="1">
        <v>44358</v>
      </c>
      <c r="D106" s="1">
        <v>0.14741819650099999</v>
      </c>
      <c r="E106" s="1">
        <v>1.47418196501E-4</v>
      </c>
      <c r="F106" s="1">
        <v>70</v>
      </c>
      <c r="G106" s="1">
        <v>255</v>
      </c>
      <c r="H106" s="1">
        <v>147.02015420000001</v>
      </c>
      <c r="I106" s="1">
        <v>45.707235586400003</v>
      </c>
    </row>
    <row r="107" spans="1:9" ht="12.75" x14ac:dyDescent="0.2">
      <c r="A107" s="1" t="s">
        <v>175</v>
      </c>
      <c r="B107" s="1"/>
      <c r="C107" s="1"/>
      <c r="D107" s="1"/>
      <c r="E107" s="1"/>
      <c r="F107" s="1"/>
      <c r="G107" s="1"/>
      <c r="H107" s="1"/>
      <c r="I107" s="1"/>
    </row>
    <row r="108" spans="1:9" ht="12.75" x14ac:dyDescent="0.2">
      <c r="A108" s="1" t="s">
        <v>139</v>
      </c>
      <c r="B108" s="1" t="s">
        <v>140</v>
      </c>
      <c r="C108" s="1" t="s">
        <v>141</v>
      </c>
      <c r="D108" s="1" t="s">
        <v>142</v>
      </c>
      <c r="E108" s="1" t="s">
        <v>143</v>
      </c>
      <c r="F108" s="1" t="s">
        <v>144</v>
      </c>
      <c r="G108" s="1" t="s">
        <v>145</v>
      </c>
      <c r="H108" s="1" t="s">
        <v>146</v>
      </c>
      <c r="I108" s="1" t="s">
        <v>147</v>
      </c>
    </row>
    <row r="109" spans="1:9" ht="12.75" x14ac:dyDescent="0.2">
      <c r="A109" s="1" t="s">
        <v>148</v>
      </c>
      <c r="B109" s="1">
        <v>0</v>
      </c>
      <c r="C109" s="1">
        <v>679038316</v>
      </c>
      <c r="D109" s="1">
        <v>2256.6978650900001</v>
      </c>
      <c r="E109" s="1">
        <v>2.25669786509</v>
      </c>
      <c r="F109" s="1">
        <v>0</v>
      </c>
      <c r="G109" s="1">
        <v>255</v>
      </c>
      <c r="H109" s="1">
        <v>30.184805278399999</v>
      </c>
      <c r="I109" s="1">
        <v>22.939206349799999</v>
      </c>
    </row>
    <row r="110" spans="1:9" ht="12.75" x14ac:dyDescent="0.2">
      <c r="A110" s="1" t="s">
        <v>149</v>
      </c>
      <c r="B110" s="1">
        <v>1</v>
      </c>
      <c r="C110" s="1">
        <v>244244</v>
      </c>
      <c r="D110" s="1">
        <v>0.81171400843300001</v>
      </c>
      <c r="E110" s="1">
        <v>8.1171400843300001E-4</v>
      </c>
      <c r="F110" s="1">
        <v>37</v>
      </c>
      <c r="G110" s="1">
        <v>255</v>
      </c>
      <c r="H110" s="1">
        <v>124.205523984</v>
      </c>
      <c r="I110" s="1">
        <v>25.7238791312</v>
      </c>
    </row>
    <row r="111" spans="1:9" ht="12.75" x14ac:dyDescent="0.2">
      <c r="A111" s="1" t="s">
        <v>176</v>
      </c>
      <c r="B111" s="1"/>
      <c r="C111" s="1"/>
      <c r="D111" s="1"/>
      <c r="E111" s="1"/>
      <c r="F111" s="1"/>
      <c r="G111" s="1"/>
      <c r="H111" s="1"/>
      <c r="I111" s="1"/>
    </row>
    <row r="112" spans="1:9" ht="12.75" x14ac:dyDescent="0.2">
      <c r="A112" s="1" t="s">
        <v>139</v>
      </c>
      <c r="B112" s="1" t="s">
        <v>140</v>
      </c>
      <c r="C112" s="1" t="s">
        <v>141</v>
      </c>
      <c r="D112" s="1" t="s">
        <v>142</v>
      </c>
      <c r="E112" s="1" t="s">
        <v>143</v>
      </c>
      <c r="F112" s="1" t="s">
        <v>144</v>
      </c>
      <c r="G112" s="1" t="s">
        <v>145</v>
      </c>
      <c r="H112" s="1" t="s">
        <v>146</v>
      </c>
      <c r="I112" s="1" t="s">
        <v>147</v>
      </c>
    </row>
    <row r="113" spans="1:26" ht="12.75" x14ac:dyDescent="0.2">
      <c r="A113" s="1" t="s">
        <v>148</v>
      </c>
      <c r="B113" s="1">
        <v>0</v>
      </c>
      <c r="C113" s="1">
        <v>679049505</v>
      </c>
      <c r="D113" s="1">
        <v>2256.7350503100001</v>
      </c>
      <c r="E113" s="1">
        <v>2.2567350503100001</v>
      </c>
      <c r="F113" s="1">
        <v>0</v>
      </c>
      <c r="G113" s="1">
        <v>255</v>
      </c>
      <c r="H113" s="1">
        <v>30.184639197999999</v>
      </c>
      <c r="I113" s="1">
        <v>22.933158541299999</v>
      </c>
    </row>
    <row r="114" spans="1:26" ht="12.75" x14ac:dyDescent="0.2">
      <c r="A114" s="1" t="s">
        <v>149</v>
      </c>
      <c r="B114" s="1">
        <v>1</v>
      </c>
      <c r="C114" s="1">
        <v>233055</v>
      </c>
      <c r="D114" s="1">
        <v>0.77452878365599998</v>
      </c>
      <c r="E114" s="1">
        <v>7.7452878365600003E-4</v>
      </c>
      <c r="F114" s="1">
        <v>19</v>
      </c>
      <c r="G114" s="1">
        <v>255</v>
      </c>
      <c r="H114" s="1">
        <v>129.20337688500001</v>
      </c>
      <c r="I114" s="1">
        <v>30.597123094699999</v>
      </c>
    </row>
    <row r="115" spans="1:26" ht="12.75" x14ac:dyDescent="0.2">
      <c r="A115" s="1" t="s">
        <v>177</v>
      </c>
      <c r="B115" s="1"/>
      <c r="C115" s="1"/>
      <c r="D115" s="1"/>
      <c r="E115" s="1"/>
      <c r="F115" s="1"/>
      <c r="G115" s="1"/>
      <c r="H115" s="1"/>
      <c r="I115" s="1"/>
    </row>
    <row r="116" spans="1:26" ht="12.75" x14ac:dyDescent="0.2">
      <c r="A116" s="1" t="s">
        <v>139</v>
      </c>
      <c r="B116" s="1" t="s">
        <v>140</v>
      </c>
      <c r="C116" s="1" t="s">
        <v>141</v>
      </c>
      <c r="D116" s="1" t="s">
        <v>142</v>
      </c>
      <c r="E116" s="1" t="s">
        <v>143</v>
      </c>
      <c r="F116" s="1" t="s">
        <v>144</v>
      </c>
      <c r="G116" s="1" t="s">
        <v>145</v>
      </c>
      <c r="H116" s="1" t="s">
        <v>146</v>
      </c>
      <c r="I116" s="1" t="s">
        <v>147</v>
      </c>
    </row>
    <row r="117" spans="1:26" ht="12.75" x14ac:dyDescent="0.2">
      <c r="A117" s="1" t="s">
        <v>148</v>
      </c>
      <c r="B117" s="1">
        <v>0</v>
      </c>
      <c r="C117" s="1">
        <v>679190526</v>
      </c>
      <c r="D117" s="1">
        <v>2257.2037157499999</v>
      </c>
      <c r="E117" s="1">
        <v>2.2572037157499998</v>
      </c>
      <c r="F117" s="1">
        <v>0</v>
      </c>
      <c r="G117" s="1">
        <v>255</v>
      </c>
      <c r="H117" s="1">
        <v>30.202740221999999</v>
      </c>
      <c r="I117" s="1">
        <v>22.969298186300001</v>
      </c>
    </row>
    <row r="118" spans="1:26" ht="12.75" x14ac:dyDescent="0.2">
      <c r="A118" s="1" t="s">
        <v>149</v>
      </c>
      <c r="B118" s="1">
        <v>1</v>
      </c>
      <c r="C118" s="1">
        <v>92034</v>
      </c>
      <c r="D118" s="1">
        <v>0.30586334588399999</v>
      </c>
      <c r="E118" s="1">
        <v>3.0586334588400001E-4</v>
      </c>
      <c r="F118" s="1">
        <v>114</v>
      </c>
      <c r="G118" s="1">
        <v>255</v>
      </c>
      <c r="H118" s="1">
        <v>147.345339766</v>
      </c>
      <c r="I118" s="1">
        <v>20.533596363000001</v>
      </c>
    </row>
    <row r="119" spans="1:26" ht="12.75" x14ac:dyDescent="0.2">
      <c r="A119" s="22"/>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0"/>
    </row>
    <row r="120" spans="1:26" ht="12.75" x14ac:dyDescent="0.2">
      <c r="A120" s="1" t="s">
        <v>178</v>
      </c>
    </row>
    <row r="121" spans="1:26" ht="12.75" x14ac:dyDescent="0.2">
      <c r="A121" s="1" t="s">
        <v>139</v>
      </c>
      <c r="B121" s="1" t="s">
        <v>140</v>
      </c>
      <c r="C121" s="1" t="s">
        <v>141</v>
      </c>
      <c r="D121" s="1" t="s">
        <v>142</v>
      </c>
      <c r="E121" s="1" t="s">
        <v>143</v>
      </c>
      <c r="F121" s="1" t="s">
        <v>144</v>
      </c>
      <c r="G121" s="1" t="s">
        <v>145</v>
      </c>
      <c r="H121" s="1" t="s">
        <v>146</v>
      </c>
      <c r="I121" s="1" t="s">
        <v>147</v>
      </c>
    </row>
    <row r="122" spans="1:26" ht="12.75" x14ac:dyDescent="0.2">
      <c r="A122" s="1" t="s">
        <v>148</v>
      </c>
      <c r="B122" s="1">
        <v>0</v>
      </c>
      <c r="C122" s="1">
        <v>308983443</v>
      </c>
      <c r="D122" s="1">
        <v>308983443</v>
      </c>
      <c r="E122" s="1">
        <v>308983.44300000003</v>
      </c>
      <c r="F122" s="1">
        <v>0</v>
      </c>
      <c r="G122" s="1">
        <v>255</v>
      </c>
      <c r="H122" s="1">
        <v>14.0382550951</v>
      </c>
      <c r="I122" s="1">
        <v>15.448911959</v>
      </c>
    </row>
    <row r="123" spans="1:26" ht="12.75" x14ac:dyDescent="0.2">
      <c r="A123" s="1" t="s">
        <v>149</v>
      </c>
      <c r="B123" s="1">
        <v>1</v>
      </c>
      <c r="C123" s="1">
        <v>3663437</v>
      </c>
      <c r="D123" s="1">
        <v>3663437</v>
      </c>
      <c r="E123" s="1">
        <v>3663.4369999999999</v>
      </c>
      <c r="F123" s="1">
        <v>21</v>
      </c>
      <c r="G123" s="1">
        <v>255</v>
      </c>
      <c r="H123" s="1">
        <v>81.586002980299995</v>
      </c>
      <c r="I123" s="1">
        <v>19.394799348500001</v>
      </c>
    </row>
    <row r="124" spans="1:26" ht="12.75" x14ac:dyDescent="0.2">
      <c r="A124" s="1" t="s">
        <v>179</v>
      </c>
    </row>
    <row r="125" spans="1:26" ht="12.75" x14ac:dyDescent="0.2">
      <c r="A125" s="1" t="s">
        <v>139</v>
      </c>
      <c r="B125" s="1" t="s">
        <v>140</v>
      </c>
      <c r="C125" s="1" t="s">
        <v>141</v>
      </c>
      <c r="D125" s="1" t="s">
        <v>142</v>
      </c>
      <c r="E125" s="1" t="s">
        <v>143</v>
      </c>
      <c r="F125" s="1" t="s">
        <v>144</v>
      </c>
      <c r="G125" s="1" t="s">
        <v>145</v>
      </c>
      <c r="H125" s="1" t="s">
        <v>146</v>
      </c>
      <c r="I125" s="1" t="s">
        <v>147</v>
      </c>
    </row>
    <row r="126" spans="1:26" ht="12.75" x14ac:dyDescent="0.2">
      <c r="A126" s="1" t="s">
        <v>148</v>
      </c>
      <c r="B126" s="1">
        <v>0</v>
      </c>
      <c r="C126" s="1">
        <v>311559970</v>
      </c>
      <c r="D126" s="1">
        <v>311559970</v>
      </c>
      <c r="E126" s="1">
        <v>311559.96999999997</v>
      </c>
      <c r="F126" s="1">
        <v>0</v>
      </c>
      <c r="G126" s="1">
        <v>255</v>
      </c>
      <c r="H126" s="1">
        <v>14.595711275099999</v>
      </c>
      <c r="I126" s="1">
        <v>16.645925192100002</v>
      </c>
    </row>
    <row r="127" spans="1:26" ht="12.75" x14ac:dyDescent="0.2">
      <c r="A127" s="1" t="s">
        <v>149</v>
      </c>
      <c r="B127" s="1">
        <v>1</v>
      </c>
      <c r="C127" s="1">
        <v>1086910</v>
      </c>
      <c r="D127" s="1">
        <v>1086910</v>
      </c>
      <c r="E127" s="1">
        <v>1086.9100000000001</v>
      </c>
      <c r="F127" s="1">
        <v>32</v>
      </c>
      <c r="G127" s="1">
        <v>213</v>
      </c>
      <c r="H127" s="1">
        <v>81.914977320999995</v>
      </c>
      <c r="I127" s="1">
        <v>19.2859546816</v>
      </c>
    </row>
    <row r="128" spans="1:26" ht="12.75" x14ac:dyDescent="0.2">
      <c r="A128" s="1" t="s">
        <v>180</v>
      </c>
    </row>
    <row r="129" spans="1:9" ht="12.75" x14ac:dyDescent="0.2">
      <c r="A129" s="1" t="s">
        <v>139</v>
      </c>
      <c r="B129" s="1" t="s">
        <v>140</v>
      </c>
      <c r="C129" s="1" t="s">
        <v>141</v>
      </c>
      <c r="D129" s="1" t="s">
        <v>142</v>
      </c>
      <c r="E129" s="1" t="s">
        <v>143</v>
      </c>
      <c r="F129" s="1" t="s">
        <v>144</v>
      </c>
      <c r="G129" s="1" t="s">
        <v>145</v>
      </c>
      <c r="H129" s="1" t="s">
        <v>146</v>
      </c>
      <c r="I129" s="1" t="s">
        <v>147</v>
      </c>
    </row>
    <row r="130" spans="1:9" ht="12.75" x14ac:dyDescent="0.2">
      <c r="A130" s="1" t="s">
        <v>148</v>
      </c>
      <c r="B130" s="1">
        <v>0</v>
      </c>
      <c r="C130" s="1">
        <v>312511549</v>
      </c>
      <c r="D130" s="1">
        <v>312511549</v>
      </c>
      <c r="E130" s="1">
        <v>312511.549</v>
      </c>
      <c r="F130" s="1">
        <v>0</v>
      </c>
      <c r="G130" s="1">
        <v>255</v>
      </c>
      <c r="H130" s="1">
        <v>14.7963764053</v>
      </c>
      <c r="I130" s="1">
        <v>17.0421954398</v>
      </c>
    </row>
    <row r="131" spans="1:9" ht="12.75" x14ac:dyDescent="0.2">
      <c r="A131" s="1" t="s">
        <v>149</v>
      </c>
      <c r="B131" s="1">
        <v>1</v>
      </c>
      <c r="C131" s="1">
        <v>135331</v>
      </c>
      <c r="D131" s="1">
        <v>135331</v>
      </c>
      <c r="E131" s="1">
        <v>135.33099999999999</v>
      </c>
      <c r="F131" s="1">
        <v>34</v>
      </c>
      <c r="G131" s="1">
        <v>182</v>
      </c>
      <c r="H131" s="1">
        <v>91.886300995300005</v>
      </c>
      <c r="I131" s="1">
        <v>23.292225590299999</v>
      </c>
    </row>
    <row r="132" spans="1:9" ht="12.75" x14ac:dyDescent="0.2">
      <c r="A132" s="1" t="s">
        <v>181</v>
      </c>
    </row>
    <row r="133" spans="1:9" ht="12.75" x14ac:dyDescent="0.2">
      <c r="A133" s="1" t="s">
        <v>139</v>
      </c>
      <c r="B133" s="1" t="s">
        <v>140</v>
      </c>
      <c r="C133" s="1" t="s">
        <v>141</v>
      </c>
      <c r="D133" s="1" t="s">
        <v>142</v>
      </c>
      <c r="E133" s="1" t="s">
        <v>143</v>
      </c>
      <c r="F133" s="1" t="s">
        <v>144</v>
      </c>
      <c r="G133" s="1" t="s">
        <v>145</v>
      </c>
      <c r="H133" s="1" t="s">
        <v>146</v>
      </c>
      <c r="I133" s="1" t="s">
        <v>147</v>
      </c>
    </row>
    <row r="134" spans="1:9" ht="12.75" x14ac:dyDescent="0.2">
      <c r="A134" s="1" t="s">
        <v>148</v>
      </c>
      <c r="B134" s="1">
        <v>0</v>
      </c>
      <c r="C134" s="1">
        <v>312587502</v>
      </c>
      <c r="D134" s="1">
        <v>312587502</v>
      </c>
      <c r="E134" s="1">
        <v>312587.50199999998</v>
      </c>
      <c r="F134" s="1">
        <v>0</v>
      </c>
      <c r="G134" s="1">
        <v>255</v>
      </c>
      <c r="H134" s="1">
        <v>14.815218546400001</v>
      </c>
      <c r="I134" s="1">
        <v>17.088022303599999</v>
      </c>
    </row>
    <row r="135" spans="1:9" ht="12.75" x14ac:dyDescent="0.2">
      <c r="A135" s="1" t="s">
        <v>149</v>
      </c>
      <c r="B135" s="1">
        <v>1</v>
      </c>
      <c r="C135" s="1">
        <v>59378</v>
      </c>
      <c r="D135" s="1">
        <v>59378</v>
      </c>
      <c r="E135" s="1">
        <v>59.378</v>
      </c>
      <c r="F135" s="1">
        <v>46</v>
      </c>
      <c r="G135" s="1">
        <v>166</v>
      </c>
      <c r="H135" s="1">
        <v>91.303479403099999</v>
      </c>
      <c r="I135" s="1">
        <v>17.9028029704</v>
      </c>
    </row>
    <row r="136" spans="1:9" ht="12.75" x14ac:dyDescent="0.2">
      <c r="A136" s="1" t="s">
        <v>182</v>
      </c>
    </row>
    <row r="137" spans="1:9" ht="12.75" x14ac:dyDescent="0.2">
      <c r="A137" s="1" t="s">
        <v>139</v>
      </c>
      <c r="B137" s="1" t="s">
        <v>140</v>
      </c>
      <c r="C137" s="1" t="s">
        <v>141</v>
      </c>
      <c r="D137" s="1" t="s">
        <v>142</v>
      </c>
      <c r="E137" s="1" t="s">
        <v>143</v>
      </c>
      <c r="F137" s="1" t="s">
        <v>144</v>
      </c>
      <c r="G137" s="1" t="s">
        <v>145</v>
      </c>
      <c r="H137" s="1" t="s">
        <v>146</v>
      </c>
      <c r="I137" s="1" t="s">
        <v>147</v>
      </c>
    </row>
    <row r="138" spans="1:9" ht="12.75" x14ac:dyDescent="0.2">
      <c r="A138" s="1" t="s">
        <v>148</v>
      </c>
      <c r="B138" s="1">
        <v>0</v>
      </c>
      <c r="C138" s="1">
        <v>312629377</v>
      </c>
      <c r="D138" s="1">
        <v>312629377</v>
      </c>
      <c r="E138" s="1">
        <v>312629.37699999998</v>
      </c>
      <c r="F138" s="1">
        <v>0</v>
      </c>
      <c r="G138" s="1">
        <v>255</v>
      </c>
      <c r="H138" s="1">
        <v>14.8261513664</v>
      </c>
      <c r="I138" s="1">
        <v>17.113999966400002</v>
      </c>
    </row>
    <row r="139" spans="1:9" ht="12.75" x14ac:dyDescent="0.2">
      <c r="A139" s="1" t="s">
        <v>149</v>
      </c>
      <c r="B139" s="1">
        <v>1</v>
      </c>
      <c r="C139" s="1">
        <v>17503</v>
      </c>
      <c r="D139" s="1">
        <v>17503</v>
      </c>
      <c r="E139" s="1">
        <v>17.503</v>
      </c>
      <c r="F139" s="1">
        <v>42</v>
      </c>
      <c r="G139" s="1">
        <v>153</v>
      </c>
      <c r="H139" s="1">
        <v>79.021310632500004</v>
      </c>
      <c r="I139" s="1">
        <v>15.549804699299999</v>
      </c>
    </row>
    <row r="140" spans="1:9" ht="12.75" x14ac:dyDescent="0.2">
      <c r="A140" s="1" t="s">
        <v>183</v>
      </c>
      <c r="B140" s="1"/>
      <c r="C140" s="1"/>
      <c r="D140" s="1"/>
      <c r="E140" s="1"/>
      <c r="F140" s="1"/>
      <c r="G140" s="1"/>
      <c r="H140" s="1"/>
      <c r="I140" s="1"/>
    </row>
    <row r="141" spans="1:9" ht="12.75" x14ac:dyDescent="0.2">
      <c r="A141" s="1" t="s">
        <v>139</v>
      </c>
      <c r="B141" s="1" t="s">
        <v>140</v>
      </c>
      <c r="C141" s="1" t="s">
        <v>141</v>
      </c>
      <c r="D141" s="1" t="s">
        <v>142</v>
      </c>
      <c r="E141" s="1" t="s">
        <v>143</v>
      </c>
      <c r="F141" s="1" t="s">
        <v>144</v>
      </c>
      <c r="G141" s="1" t="s">
        <v>145</v>
      </c>
      <c r="H141" s="1" t="s">
        <v>146</v>
      </c>
      <c r="I141" s="1" t="s">
        <v>147</v>
      </c>
    </row>
    <row r="142" spans="1:9" ht="12.75" x14ac:dyDescent="0.2">
      <c r="A142" s="1" t="s">
        <v>148</v>
      </c>
      <c r="B142" s="1">
        <v>0</v>
      </c>
      <c r="C142" s="1">
        <v>311262136</v>
      </c>
      <c r="D142" s="1">
        <v>311262136</v>
      </c>
      <c r="E142" s="1">
        <v>311262.136</v>
      </c>
      <c r="F142" s="1">
        <v>0</v>
      </c>
      <c r="G142" s="1">
        <v>255</v>
      </c>
      <c r="H142" s="1">
        <v>14.519111948799999</v>
      </c>
      <c r="I142" s="1">
        <v>16.463456535999999</v>
      </c>
    </row>
    <row r="143" spans="1:9" ht="12.75" x14ac:dyDescent="0.2">
      <c r="A143" s="1" t="s">
        <v>149</v>
      </c>
      <c r="B143" s="1">
        <v>1</v>
      </c>
      <c r="C143" s="1">
        <v>1384744</v>
      </c>
      <c r="D143" s="1">
        <v>1384744</v>
      </c>
      <c r="E143" s="1">
        <v>1384.7439999999999</v>
      </c>
      <c r="F143" s="1">
        <v>23</v>
      </c>
      <c r="G143" s="1">
        <v>255</v>
      </c>
      <c r="H143" s="1">
        <v>84.653753329099999</v>
      </c>
      <c r="I143" s="1">
        <v>18.900819409299999</v>
      </c>
    </row>
    <row r="144" spans="1:9" ht="12.75" x14ac:dyDescent="0.2">
      <c r="A144" s="1" t="s">
        <v>184</v>
      </c>
      <c r="B144" s="1"/>
      <c r="C144" s="1"/>
      <c r="D144" s="1"/>
      <c r="E144" s="1"/>
      <c r="F144" s="1"/>
      <c r="G144" s="1"/>
      <c r="H144" s="1"/>
      <c r="I144" s="1"/>
    </row>
    <row r="145" spans="1:9" ht="12.75" x14ac:dyDescent="0.2">
      <c r="A145" s="1" t="s">
        <v>139</v>
      </c>
      <c r="B145" s="1" t="s">
        <v>140</v>
      </c>
      <c r="C145" s="1" t="s">
        <v>141</v>
      </c>
      <c r="D145" s="1" t="s">
        <v>142</v>
      </c>
      <c r="E145" s="1" t="s">
        <v>143</v>
      </c>
      <c r="F145" s="1" t="s">
        <v>144</v>
      </c>
      <c r="G145" s="1" t="s">
        <v>145</v>
      </c>
      <c r="H145" s="1" t="s">
        <v>146</v>
      </c>
      <c r="I145" s="1" t="s">
        <v>147</v>
      </c>
    </row>
    <row r="146" spans="1:9" ht="12.75" x14ac:dyDescent="0.2">
      <c r="A146" s="1" t="s">
        <v>148</v>
      </c>
      <c r="B146" s="1">
        <v>0</v>
      </c>
      <c r="C146" s="1">
        <v>312209659</v>
      </c>
      <c r="D146" s="1">
        <v>312209659</v>
      </c>
      <c r="E146" s="1">
        <v>312209.65899999999</v>
      </c>
      <c r="F146" s="1">
        <v>0</v>
      </c>
      <c r="G146" s="1">
        <v>255</v>
      </c>
      <c r="H146" s="1">
        <v>14.7287776385</v>
      </c>
      <c r="I146" s="1">
        <v>16.904847683900002</v>
      </c>
    </row>
    <row r="147" spans="1:9" ht="12.75" x14ac:dyDescent="0.2">
      <c r="A147" s="1" t="s">
        <v>149</v>
      </c>
      <c r="B147" s="1">
        <v>1</v>
      </c>
      <c r="C147" s="1">
        <v>437221</v>
      </c>
      <c r="D147" s="1">
        <v>437221</v>
      </c>
      <c r="E147" s="1">
        <v>437.221</v>
      </c>
      <c r="F147" s="1">
        <v>25</v>
      </c>
      <c r="G147" s="1">
        <v>189</v>
      </c>
      <c r="H147" s="1">
        <v>86.9284206385</v>
      </c>
      <c r="I147" s="1">
        <v>18.1949633047</v>
      </c>
    </row>
    <row r="148" spans="1:9" ht="12.75" x14ac:dyDescent="0.2">
      <c r="A148" s="1" t="s">
        <v>185</v>
      </c>
      <c r="B148" s="1"/>
      <c r="C148" s="1"/>
      <c r="D148" s="1"/>
      <c r="E148" s="1"/>
      <c r="F148" s="1"/>
      <c r="G148" s="1"/>
      <c r="H148" s="1"/>
      <c r="I148" s="1"/>
    </row>
    <row r="149" spans="1:9" ht="12.75" x14ac:dyDescent="0.2">
      <c r="A149" s="1" t="s">
        <v>139</v>
      </c>
      <c r="B149" s="1" t="s">
        <v>140</v>
      </c>
      <c r="C149" s="1" t="s">
        <v>141</v>
      </c>
      <c r="D149" s="1" t="s">
        <v>142</v>
      </c>
      <c r="E149" s="1" t="s">
        <v>143</v>
      </c>
      <c r="F149" s="1" t="s">
        <v>144</v>
      </c>
      <c r="G149" s="1" t="s">
        <v>145</v>
      </c>
      <c r="H149" s="1" t="s">
        <v>146</v>
      </c>
      <c r="I149" s="1" t="s">
        <v>147</v>
      </c>
    </row>
    <row r="150" spans="1:9" ht="12.75" x14ac:dyDescent="0.2">
      <c r="A150" s="1" t="s">
        <v>148</v>
      </c>
      <c r="B150" s="1">
        <v>0</v>
      </c>
      <c r="C150" s="1">
        <v>312469787</v>
      </c>
      <c r="D150" s="1">
        <v>312469787</v>
      </c>
      <c r="E150" s="1">
        <v>312469.78700000001</v>
      </c>
      <c r="F150" s="1">
        <v>0</v>
      </c>
      <c r="G150" s="1">
        <v>255</v>
      </c>
      <c r="H150" s="1">
        <v>14.788185649400001</v>
      </c>
      <c r="I150" s="1">
        <v>17.031974668099998</v>
      </c>
    </row>
    <row r="151" spans="1:9" ht="12.75" x14ac:dyDescent="0.2">
      <c r="A151" s="1" t="s">
        <v>149</v>
      </c>
      <c r="B151" s="1">
        <v>1</v>
      </c>
      <c r="C151" s="1">
        <v>177093</v>
      </c>
      <c r="D151" s="1">
        <v>177093</v>
      </c>
      <c r="E151" s="1">
        <v>177.09299999999999</v>
      </c>
      <c r="F151" s="1">
        <v>39</v>
      </c>
      <c r="G151" s="1">
        <v>183</v>
      </c>
      <c r="H151" s="1">
        <v>88.159074610499999</v>
      </c>
      <c r="I151" s="1">
        <v>16.024349757</v>
      </c>
    </row>
    <row r="152" spans="1:9" ht="12.75" x14ac:dyDescent="0.2">
      <c r="A152" s="1" t="s">
        <v>186</v>
      </c>
      <c r="B152" s="1"/>
      <c r="C152" s="1"/>
      <c r="D152" s="1"/>
      <c r="E152" s="1"/>
      <c r="F152" s="1"/>
      <c r="G152" s="1"/>
      <c r="H152" s="1"/>
      <c r="I152" s="1"/>
    </row>
    <row r="153" spans="1:9" ht="12.75" x14ac:dyDescent="0.2">
      <c r="A153" s="1" t="s">
        <v>139</v>
      </c>
      <c r="B153" s="1" t="s">
        <v>140</v>
      </c>
      <c r="C153" s="1" t="s">
        <v>141</v>
      </c>
      <c r="D153" s="1" t="s">
        <v>142</v>
      </c>
      <c r="E153" s="1" t="s">
        <v>143</v>
      </c>
      <c r="F153" s="1" t="s">
        <v>144</v>
      </c>
      <c r="G153" s="1" t="s">
        <v>145</v>
      </c>
      <c r="H153" s="1" t="s">
        <v>146</v>
      </c>
      <c r="I153" s="1" t="s">
        <v>147</v>
      </c>
    </row>
    <row r="154" spans="1:9" ht="12.75" x14ac:dyDescent="0.2">
      <c r="A154" s="1" t="s">
        <v>148</v>
      </c>
      <c r="B154" s="1">
        <v>0</v>
      </c>
      <c r="C154" s="1">
        <v>312482765</v>
      </c>
      <c r="D154" s="1">
        <v>312482765</v>
      </c>
      <c r="E154" s="1">
        <v>312482.76500000001</v>
      </c>
      <c r="F154" s="1">
        <v>0</v>
      </c>
      <c r="G154" s="1">
        <v>255</v>
      </c>
      <c r="H154" s="1">
        <v>14.793351937300001</v>
      </c>
      <c r="I154" s="1">
        <v>17.046925125000001</v>
      </c>
    </row>
    <row r="155" spans="1:9" ht="12.75" x14ac:dyDescent="0.2">
      <c r="A155" s="1" t="s">
        <v>149</v>
      </c>
      <c r="B155" s="1">
        <v>1</v>
      </c>
      <c r="C155" s="1">
        <v>164115</v>
      </c>
      <c r="D155" s="1">
        <v>164115</v>
      </c>
      <c r="E155" s="1">
        <v>164.11500000000001</v>
      </c>
      <c r="F155" s="1">
        <v>31</v>
      </c>
      <c r="G155" s="1">
        <v>181</v>
      </c>
      <c r="H155" s="1">
        <v>84.124290893600005</v>
      </c>
      <c r="I155" s="1">
        <v>16.896372671400002</v>
      </c>
    </row>
    <row r="156" spans="1:9" ht="12.75" x14ac:dyDescent="0.2">
      <c r="A156" s="1" t="s">
        <v>194</v>
      </c>
      <c r="B156" s="1"/>
      <c r="C156" s="1"/>
      <c r="D156" s="1"/>
      <c r="E156" s="1"/>
      <c r="F156" s="1"/>
      <c r="G156" s="1"/>
      <c r="H156" s="1"/>
      <c r="I156" s="1"/>
    </row>
    <row r="157" spans="1:9" ht="12.75" x14ac:dyDescent="0.2">
      <c r="A157" s="1" t="s">
        <v>139</v>
      </c>
      <c r="B157" s="1" t="s">
        <v>140</v>
      </c>
      <c r="C157" s="1" t="s">
        <v>141</v>
      </c>
      <c r="D157" s="1" t="s">
        <v>142</v>
      </c>
      <c r="E157" s="1" t="s">
        <v>143</v>
      </c>
      <c r="F157" s="1" t="s">
        <v>144</v>
      </c>
      <c r="G157" s="1" t="s">
        <v>145</v>
      </c>
      <c r="H157" s="1" t="s">
        <v>146</v>
      </c>
      <c r="I157" s="1" t="s">
        <v>147</v>
      </c>
    </row>
    <row r="158" spans="1:9" ht="12.75" x14ac:dyDescent="0.2">
      <c r="A158" s="1" t="s">
        <v>148</v>
      </c>
      <c r="B158" s="1">
        <v>0</v>
      </c>
      <c r="C158" s="1">
        <v>312304520</v>
      </c>
      <c r="D158" s="1">
        <v>312304520</v>
      </c>
      <c r="E158" s="1">
        <v>312304.52</v>
      </c>
      <c r="F158" s="1">
        <v>0</v>
      </c>
      <c r="G158" s="1">
        <v>255</v>
      </c>
      <c r="H158" s="1">
        <v>14.754146564999999</v>
      </c>
      <c r="I158" s="1">
        <v>16.968238818700002</v>
      </c>
    </row>
    <row r="159" spans="1:9" ht="12.75" x14ac:dyDescent="0.2">
      <c r="A159" s="1" t="s">
        <v>149</v>
      </c>
      <c r="B159" s="1">
        <v>1</v>
      </c>
      <c r="C159" s="1">
        <v>342360</v>
      </c>
      <c r="D159" s="1">
        <v>342360</v>
      </c>
      <c r="E159" s="1">
        <v>342.36</v>
      </c>
      <c r="F159" s="1">
        <v>44</v>
      </c>
      <c r="G159" s="1">
        <v>182</v>
      </c>
      <c r="H159" s="1">
        <v>83.791663745799994</v>
      </c>
      <c r="I159" s="1">
        <v>16.484308883400001</v>
      </c>
    </row>
    <row r="160" spans="1:9" ht="12.75" x14ac:dyDescent="0.2">
      <c r="A160" s="1" t="s">
        <v>195</v>
      </c>
      <c r="B160" s="1"/>
      <c r="C160" s="1"/>
      <c r="D160" s="1"/>
      <c r="E160" s="1"/>
      <c r="F160" s="1"/>
      <c r="G160" s="1"/>
      <c r="H160" s="1"/>
      <c r="I160" s="1"/>
    </row>
    <row r="161" spans="1:26" ht="12.75" x14ac:dyDescent="0.2">
      <c r="A161" s="1" t="s">
        <v>139</v>
      </c>
      <c r="B161" s="1" t="s">
        <v>140</v>
      </c>
      <c r="C161" s="1" t="s">
        <v>141</v>
      </c>
      <c r="D161" s="1" t="s">
        <v>142</v>
      </c>
      <c r="E161" s="1" t="s">
        <v>143</v>
      </c>
      <c r="F161" s="1" t="s">
        <v>144</v>
      </c>
      <c r="G161" s="1" t="s">
        <v>145</v>
      </c>
      <c r="H161" s="1" t="s">
        <v>146</v>
      </c>
      <c r="I161" s="1" t="s">
        <v>147</v>
      </c>
    </row>
    <row r="162" spans="1:26" ht="12.75" x14ac:dyDescent="0.2">
      <c r="A162" s="1" t="s">
        <v>148</v>
      </c>
      <c r="B162" s="1">
        <v>0</v>
      </c>
      <c r="C162" s="1">
        <v>312055944</v>
      </c>
      <c r="D162" s="1">
        <v>312055944</v>
      </c>
      <c r="E162" s="1">
        <v>312055.94400000002</v>
      </c>
      <c r="F162" s="1">
        <v>0</v>
      </c>
      <c r="G162" s="1">
        <v>255</v>
      </c>
      <c r="H162" s="1">
        <v>14.7060814583</v>
      </c>
      <c r="I162" s="1">
        <v>16.883702158599998</v>
      </c>
    </row>
    <row r="163" spans="1:26" ht="12.75" x14ac:dyDescent="0.2">
      <c r="A163" s="1" t="s">
        <v>149</v>
      </c>
      <c r="B163" s="1">
        <v>1</v>
      </c>
      <c r="C163" s="1">
        <v>590936</v>
      </c>
      <c r="D163" s="1">
        <v>590936</v>
      </c>
      <c r="E163" s="1">
        <v>590.93600000000004</v>
      </c>
      <c r="F163" s="1">
        <v>28</v>
      </c>
      <c r="G163" s="1">
        <v>201</v>
      </c>
      <c r="H163" s="1">
        <v>80.132946715000003</v>
      </c>
      <c r="I163" s="1">
        <v>16.595958724999999</v>
      </c>
    </row>
    <row r="164" spans="1:26" ht="12.75" x14ac:dyDescent="0.2">
      <c r="A164" s="22"/>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0"/>
    </row>
    <row r="165" spans="1:26" ht="12.75" x14ac:dyDescent="0.2">
      <c r="A165" s="1" t="s">
        <v>211</v>
      </c>
    </row>
    <row r="166" spans="1:26" ht="12.75" x14ac:dyDescent="0.2">
      <c r="A166" s="1" t="s">
        <v>139</v>
      </c>
      <c r="B166" s="1" t="s">
        <v>140</v>
      </c>
      <c r="C166" s="1" t="s">
        <v>141</v>
      </c>
      <c r="D166" s="1" t="s">
        <v>142</v>
      </c>
      <c r="E166" s="1" t="s">
        <v>143</v>
      </c>
      <c r="F166" s="1" t="s">
        <v>144</v>
      </c>
      <c r="G166" s="1" t="s">
        <v>145</v>
      </c>
      <c r="H166" s="1" t="s">
        <v>146</v>
      </c>
      <c r="I166" s="1" t="s">
        <v>147</v>
      </c>
    </row>
    <row r="167" spans="1:26" ht="12.75" x14ac:dyDescent="0.2">
      <c r="A167" s="1" t="s">
        <v>148</v>
      </c>
      <c r="B167" s="1">
        <v>0</v>
      </c>
      <c r="C167" s="1">
        <v>133998060</v>
      </c>
      <c r="D167" s="1">
        <v>18705.756789300001</v>
      </c>
      <c r="E167" s="1">
        <v>18.705756789300001</v>
      </c>
      <c r="F167" s="1">
        <v>0</v>
      </c>
      <c r="G167" s="1">
        <v>255</v>
      </c>
      <c r="H167" s="1">
        <v>16.381724407099998</v>
      </c>
      <c r="I167" s="1">
        <v>11.878539848599999</v>
      </c>
    </row>
    <row r="168" spans="1:26" ht="12.75" x14ac:dyDescent="0.2">
      <c r="A168" s="1" t="s">
        <v>149</v>
      </c>
      <c r="B168" s="1">
        <v>1</v>
      </c>
      <c r="C168" s="1">
        <v>779028</v>
      </c>
      <c r="D168" s="1">
        <v>108.750143846</v>
      </c>
      <c r="E168" s="1">
        <v>0.108750143846</v>
      </c>
      <c r="F168" s="1">
        <v>11</v>
      </c>
      <c r="G168" s="1">
        <v>255</v>
      </c>
      <c r="H168" s="1">
        <v>63.403679970399999</v>
      </c>
      <c r="I168" s="1">
        <v>16.0642812496</v>
      </c>
    </row>
    <row r="169" spans="1:26" ht="12.75" x14ac:dyDescent="0.2">
      <c r="A169" s="1" t="s">
        <v>212</v>
      </c>
    </row>
    <row r="170" spans="1:26" ht="12.75" x14ac:dyDescent="0.2">
      <c r="A170" s="27" t="s">
        <v>139</v>
      </c>
      <c r="B170" s="1" t="s">
        <v>140</v>
      </c>
      <c r="C170" s="1" t="s">
        <v>141</v>
      </c>
      <c r="D170" s="1" t="s">
        <v>142</v>
      </c>
      <c r="E170" s="1" t="s">
        <v>143</v>
      </c>
      <c r="F170" s="1" t="s">
        <v>144</v>
      </c>
      <c r="G170" s="1" t="s">
        <v>145</v>
      </c>
      <c r="H170" s="1" t="s">
        <v>146</v>
      </c>
      <c r="I170" s="1" t="s">
        <v>147</v>
      </c>
    </row>
    <row r="171" spans="1:26" ht="12.75" x14ac:dyDescent="0.2">
      <c r="A171" s="1" t="s">
        <v>148</v>
      </c>
      <c r="B171" s="1">
        <v>0</v>
      </c>
      <c r="C171" s="1">
        <v>134745544</v>
      </c>
      <c r="D171" s="1">
        <v>18810.1034784</v>
      </c>
      <c r="E171" s="1">
        <v>18.810103478399999</v>
      </c>
      <c r="F171" s="1">
        <v>0</v>
      </c>
      <c r="G171" s="1">
        <v>255</v>
      </c>
      <c r="H171" s="1">
        <v>16.640694255500001</v>
      </c>
      <c r="I171" s="1">
        <v>12.3991705431</v>
      </c>
    </row>
    <row r="172" spans="1:26" ht="12.75" x14ac:dyDescent="0.2">
      <c r="A172" s="1" t="s">
        <v>149</v>
      </c>
      <c r="B172" s="1">
        <v>1</v>
      </c>
      <c r="C172" s="1">
        <v>31544</v>
      </c>
      <c r="D172" s="1">
        <v>4.4034547377799997</v>
      </c>
      <c r="E172" s="1">
        <v>4.4034547377799996E-3</v>
      </c>
      <c r="F172" s="1">
        <v>34</v>
      </c>
      <c r="G172" s="1">
        <v>141</v>
      </c>
      <c r="H172" s="1">
        <v>71.428227238100007</v>
      </c>
      <c r="I172" s="1">
        <v>18.0553941501</v>
      </c>
    </row>
    <row r="173" spans="1:26" ht="12.75" x14ac:dyDescent="0.2">
      <c r="A173" s="1" t="s">
        <v>213</v>
      </c>
    </row>
    <row r="174" spans="1:26" ht="12.75" x14ac:dyDescent="0.2">
      <c r="A174" s="1" t="s">
        <v>139</v>
      </c>
      <c r="B174" s="1" t="s">
        <v>140</v>
      </c>
      <c r="C174" s="1" t="s">
        <v>141</v>
      </c>
      <c r="D174" s="1" t="s">
        <v>142</v>
      </c>
      <c r="E174" s="1" t="s">
        <v>143</v>
      </c>
      <c r="F174" s="1" t="s">
        <v>144</v>
      </c>
      <c r="G174" s="1" t="s">
        <v>145</v>
      </c>
      <c r="H174" s="1" t="s">
        <v>146</v>
      </c>
      <c r="I174" s="1" t="s">
        <v>147</v>
      </c>
    </row>
    <row r="175" spans="1:26" ht="12.75" x14ac:dyDescent="0.2">
      <c r="A175" s="1" t="s">
        <v>148</v>
      </c>
      <c r="B175" s="1">
        <v>0</v>
      </c>
      <c r="C175" s="1">
        <v>134755778</v>
      </c>
      <c r="D175" s="1">
        <v>18811.532116300001</v>
      </c>
      <c r="E175" s="1">
        <v>18.8115321163</v>
      </c>
      <c r="F175" s="1">
        <v>0</v>
      </c>
      <c r="G175" s="1">
        <v>255</v>
      </c>
      <c r="H175" s="1">
        <v>16.645828893499999</v>
      </c>
      <c r="I175" s="1">
        <v>12.4132108631</v>
      </c>
    </row>
    <row r="176" spans="1:26" ht="12.75" x14ac:dyDescent="0.2">
      <c r="A176" s="1" t="s">
        <v>149</v>
      </c>
      <c r="B176" s="1">
        <v>1</v>
      </c>
      <c r="C176" s="1">
        <v>21310</v>
      </c>
      <c r="D176" s="1">
        <v>2.9748167785400002</v>
      </c>
      <c r="E176" s="1">
        <v>2.9748167785400002E-3</v>
      </c>
      <c r="F176" s="1">
        <v>11</v>
      </c>
      <c r="G176" s="1">
        <v>133</v>
      </c>
      <c r="H176" s="1">
        <v>65.270248709499995</v>
      </c>
      <c r="I176" s="1">
        <v>16.851002716099998</v>
      </c>
    </row>
    <row r="177" spans="1:9" ht="12.75" x14ac:dyDescent="0.2">
      <c r="A177" s="1" t="s">
        <v>214</v>
      </c>
    </row>
    <row r="178" spans="1:9" ht="12.75" x14ac:dyDescent="0.2">
      <c r="A178" s="1" t="s">
        <v>139</v>
      </c>
      <c r="B178" s="1" t="s">
        <v>140</v>
      </c>
      <c r="C178" s="1" t="s">
        <v>141</v>
      </c>
      <c r="D178" s="1" t="s">
        <v>142</v>
      </c>
      <c r="E178" s="1" t="s">
        <v>143</v>
      </c>
      <c r="F178" s="1" t="s">
        <v>144</v>
      </c>
      <c r="G178" s="1" t="s">
        <v>145</v>
      </c>
      <c r="H178" s="1" t="s">
        <v>146</v>
      </c>
      <c r="I178" s="1" t="s">
        <v>147</v>
      </c>
    </row>
    <row r="179" spans="1:9" ht="12.75" x14ac:dyDescent="0.2">
      <c r="A179" s="1" t="s">
        <v>148</v>
      </c>
      <c r="B179" s="1">
        <v>0</v>
      </c>
      <c r="C179" s="1">
        <v>134768889</v>
      </c>
      <c r="D179" s="1">
        <v>18813.362375500001</v>
      </c>
      <c r="E179" s="1">
        <v>18.813362375499999</v>
      </c>
      <c r="F179" s="1">
        <v>0</v>
      </c>
      <c r="G179" s="1">
        <v>255</v>
      </c>
      <c r="H179" s="1">
        <v>16.650526450499999</v>
      </c>
      <c r="I179" s="1">
        <v>12.4227381249</v>
      </c>
    </row>
    <row r="180" spans="1:9" ht="12.75" x14ac:dyDescent="0.2">
      <c r="A180" s="1" t="s">
        <v>149</v>
      </c>
      <c r="B180" s="1">
        <v>1</v>
      </c>
      <c r="C180" s="1">
        <v>8199</v>
      </c>
      <c r="D180" s="1">
        <v>1.1445576146000001</v>
      </c>
      <c r="E180" s="1">
        <v>1.1445576146000001E-3</v>
      </c>
      <c r="F180" s="1">
        <v>15</v>
      </c>
      <c r="G180" s="1">
        <v>153</v>
      </c>
      <c r="H180" s="1">
        <v>65.8105866569</v>
      </c>
      <c r="I180" s="1">
        <v>18.162540506799999</v>
      </c>
    </row>
    <row r="181" spans="1:9" ht="12.75" x14ac:dyDescent="0.2">
      <c r="A181" s="1" t="s">
        <v>215</v>
      </c>
      <c r="B181" s="1"/>
      <c r="C181" s="1"/>
      <c r="D181" s="1"/>
      <c r="E181" s="1"/>
      <c r="F181" s="1"/>
      <c r="G181" s="1"/>
      <c r="H181" s="1"/>
      <c r="I181" s="1"/>
    </row>
    <row r="182" spans="1:9" ht="12.75" x14ac:dyDescent="0.2">
      <c r="A182" s="1" t="s">
        <v>139</v>
      </c>
      <c r="B182" s="1" t="s">
        <v>140</v>
      </c>
      <c r="C182" s="1" t="s">
        <v>141</v>
      </c>
      <c r="D182" s="1" t="s">
        <v>142</v>
      </c>
      <c r="E182" s="1" t="s">
        <v>143</v>
      </c>
      <c r="F182" s="1" t="s">
        <v>144</v>
      </c>
      <c r="G182" s="1" t="s">
        <v>145</v>
      </c>
      <c r="H182" s="1" t="s">
        <v>146</v>
      </c>
      <c r="I182" s="1" t="s">
        <v>147</v>
      </c>
    </row>
    <row r="183" spans="1:9" ht="12.75" x14ac:dyDescent="0.2">
      <c r="A183" s="1" t="s">
        <v>148</v>
      </c>
      <c r="B183" s="1">
        <v>0</v>
      </c>
      <c r="C183" s="1">
        <v>134434465</v>
      </c>
      <c r="D183" s="1">
        <v>18766.677714500001</v>
      </c>
      <c r="E183" s="1">
        <v>18.766677714499998</v>
      </c>
      <c r="F183" s="1">
        <v>0</v>
      </c>
      <c r="G183" s="1">
        <v>255</v>
      </c>
      <c r="H183" s="1">
        <v>16.5451495567</v>
      </c>
      <c r="I183" s="1">
        <v>12.221603311799999</v>
      </c>
    </row>
    <row r="184" spans="1:9" ht="12.75" x14ac:dyDescent="0.2">
      <c r="A184" s="1" t="s">
        <v>149</v>
      </c>
      <c r="B184" s="1">
        <v>1</v>
      </c>
      <c r="C184" s="1">
        <v>342623</v>
      </c>
      <c r="D184" s="1">
        <v>47.829218634999997</v>
      </c>
      <c r="E184" s="1">
        <v>4.7829218634999997E-2</v>
      </c>
      <c r="F184" s="1">
        <v>5</v>
      </c>
      <c r="G184" s="1">
        <v>255</v>
      </c>
      <c r="H184" s="1">
        <v>59.173502654499998</v>
      </c>
      <c r="I184" s="1">
        <v>18.673589156399999</v>
      </c>
    </row>
    <row r="185" spans="1:9" ht="12.75" x14ac:dyDescent="0.2">
      <c r="A185" s="1" t="s">
        <v>216</v>
      </c>
      <c r="B185" s="1"/>
      <c r="C185" s="1"/>
      <c r="D185" s="1"/>
      <c r="E185" s="1"/>
      <c r="F185" s="1"/>
      <c r="G185" s="1"/>
      <c r="H185" s="1"/>
      <c r="I185" s="1"/>
    </row>
    <row r="186" spans="1:9" ht="12.75" x14ac:dyDescent="0.2">
      <c r="A186" s="1" t="s">
        <v>139</v>
      </c>
      <c r="B186" s="1" t="s">
        <v>140</v>
      </c>
      <c r="C186" s="1" t="s">
        <v>141</v>
      </c>
      <c r="D186" s="1" t="s">
        <v>142</v>
      </c>
      <c r="E186" s="1" t="s">
        <v>143</v>
      </c>
      <c r="F186" s="1" t="s">
        <v>144</v>
      </c>
      <c r="G186" s="1" t="s">
        <v>145</v>
      </c>
      <c r="H186" s="1" t="s">
        <v>146</v>
      </c>
      <c r="I186" s="1" t="s">
        <v>147</v>
      </c>
    </row>
    <row r="187" spans="1:9" ht="12.75" x14ac:dyDescent="0.2">
      <c r="A187" s="1" t="s">
        <v>148</v>
      </c>
      <c r="B187" s="1">
        <v>0</v>
      </c>
      <c r="C187" s="1">
        <v>134572991</v>
      </c>
      <c r="D187" s="1">
        <v>18786.0155591</v>
      </c>
      <c r="E187" s="1">
        <v>18.786015559100001</v>
      </c>
      <c r="F187" s="1">
        <v>0</v>
      </c>
      <c r="G187" s="1">
        <v>255</v>
      </c>
      <c r="H187" s="1">
        <v>16.592299817400001</v>
      </c>
      <c r="I187" s="1">
        <v>12.324727857999999</v>
      </c>
    </row>
    <row r="188" spans="1:9" ht="12.75" x14ac:dyDescent="0.2">
      <c r="A188" s="1" t="s">
        <v>149</v>
      </c>
      <c r="B188" s="1">
        <v>1</v>
      </c>
      <c r="C188" s="1">
        <v>204097</v>
      </c>
      <c r="D188" s="1">
        <v>28.491374005099999</v>
      </c>
      <c r="E188" s="1">
        <v>2.84913740051E-2</v>
      </c>
      <c r="F188" s="1">
        <v>15</v>
      </c>
      <c r="G188" s="1">
        <v>253</v>
      </c>
      <c r="H188" s="1">
        <v>57.017584775899998</v>
      </c>
      <c r="I188" s="1">
        <v>15.0333745808</v>
      </c>
    </row>
    <row r="189" spans="1:9" ht="12.75" x14ac:dyDescent="0.2">
      <c r="A189" s="1" t="s">
        <v>218</v>
      </c>
      <c r="B189" s="1"/>
      <c r="C189" s="1"/>
      <c r="D189" s="1"/>
      <c r="E189" s="1"/>
      <c r="F189" s="1"/>
      <c r="G189" s="1"/>
      <c r="H189" s="1"/>
      <c r="I189" s="1"/>
    </row>
    <row r="190" spans="1:9" ht="12.75" x14ac:dyDescent="0.2">
      <c r="A190" s="1" t="s">
        <v>139</v>
      </c>
      <c r="B190" s="1" t="s">
        <v>140</v>
      </c>
      <c r="C190" s="1" t="s">
        <v>141</v>
      </c>
      <c r="D190" s="1" t="s">
        <v>142</v>
      </c>
      <c r="E190" s="1" t="s">
        <v>143</v>
      </c>
      <c r="F190" s="1" t="s">
        <v>144</v>
      </c>
      <c r="G190" s="1" t="s">
        <v>145</v>
      </c>
      <c r="H190" s="1" t="s">
        <v>146</v>
      </c>
      <c r="I190" s="1" t="s">
        <v>147</v>
      </c>
    </row>
    <row r="191" spans="1:9" ht="12.75" x14ac:dyDescent="0.2">
      <c r="A191" s="1" t="s">
        <v>148</v>
      </c>
      <c r="B191" s="1">
        <v>0</v>
      </c>
      <c r="C191" s="1">
        <v>134657716</v>
      </c>
      <c r="D191" s="1">
        <v>18797.842933600001</v>
      </c>
      <c r="E191" s="1">
        <v>18.797842933599998</v>
      </c>
      <c r="F191" s="1">
        <v>0</v>
      </c>
      <c r="G191" s="1">
        <v>255</v>
      </c>
      <c r="H191" s="1">
        <v>16.617723473000002</v>
      </c>
      <c r="I191" s="1">
        <v>12.367077483699999</v>
      </c>
    </row>
    <row r="192" spans="1:9" ht="12.75" x14ac:dyDescent="0.2">
      <c r="A192" s="1" t="s">
        <v>149</v>
      </c>
      <c r="B192" s="1">
        <v>1</v>
      </c>
      <c r="C192" s="1">
        <v>119372</v>
      </c>
      <c r="D192" s="1">
        <v>16.663999459799999</v>
      </c>
      <c r="E192" s="1">
        <v>1.6663999459799999E-2</v>
      </c>
      <c r="F192" s="1">
        <v>10</v>
      </c>
      <c r="G192" s="1">
        <v>218</v>
      </c>
      <c r="H192" s="1">
        <v>57.030492912900002</v>
      </c>
      <c r="I192" s="1">
        <v>16.034983610200001</v>
      </c>
    </row>
    <row r="193" spans="1:26" ht="12.75" x14ac:dyDescent="0.2">
      <c r="A193" s="1" t="s">
        <v>219</v>
      </c>
      <c r="B193" s="1"/>
      <c r="C193" s="1"/>
      <c r="D193" s="1"/>
      <c r="E193" s="1"/>
      <c r="F193" s="1"/>
      <c r="G193" s="1"/>
      <c r="H193" s="1"/>
      <c r="I193" s="1"/>
    </row>
    <row r="194" spans="1:26" ht="12.75" x14ac:dyDescent="0.2">
      <c r="A194" s="1" t="s">
        <v>139</v>
      </c>
      <c r="B194" s="1" t="s">
        <v>140</v>
      </c>
      <c r="C194" s="1" t="s">
        <v>141</v>
      </c>
      <c r="D194" s="1" t="s">
        <v>142</v>
      </c>
      <c r="E194" s="1" t="s">
        <v>143</v>
      </c>
      <c r="F194" s="1" t="s">
        <v>144</v>
      </c>
      <c r="G194" s="1" t="s">
        <v>145</v>
      </c>
      <c r="H194" s="1" t="s">
        <v>146</v>
      </c>
      <c r="I194" s="1" t="s">
        <v>147</v>
      </c>
    </row>
    <row r="195" spans="1:26" ht="12.75" x14ac:dyDescent="0.2">
      <c r="A195" s="1" t="s">
        <v>148</v>
      </c>
      <c r="B195" s="1">
        <v>0</v>
      </c>
      <c r="C195" s="1">
        <v>134688448</v>
      </c>
      <c r="D195" s="1">
        <v>18802.133035399998</v>
      </c>
      <c r="E195" s="1">
        <v>18.802133035400001</v>
      </c>
      <c r="F195" s="1">
        <v>0</v>
      </c>
      <c r="G195" s="1">
        <v>255</v>
      </c>
      <c r="H195" s="1">
        <v>16.6274176758</v>
      </c>
      <c r="I195" s="1">
        <v>12.3852493213</v>
      </c>
    </row>
    <row r="196" spans="1:26" ht="12.75" x14ac:dyDescent="0.2">
      <c r="A196" s="1" t="s">
        <v>149</v>
      </c>
      <c r="B196" s="1">
        <v>1</v>
      </c>
      <c r="C196" s="1">
        <v>88640</v>
      </c>
      <c r="D196" s="1">
        <v>12.373897665399999</v>
      </c>
      <c r="E196" s="1">
        <v>1.2373897665400001E-2</v>
      </c>
      <c r="F196" s="1">
        <v>10</v>
      </c>
      <c r="G196" s="1">
        <v>218</v>
      </c>
      <c r="H196" s="1">
        <v>56.311495938599997</v>
      </c>
      <c r="I196" s="1">
        <v>15.27958741</v>
      </c>
    </row>
    <row r="197" spans="1:26" ht="12.75" x14ac:dyDescent="0.2">
      <c r="A197" s="1" t="s">
        <v>221</v>
      </c>
      <c r="B197" s="1"/>
      <c r="C197" s="1"/>
      <c r="D197" s="1"/>
      <c r="E197" s="1"/>
      <c r="F197" s="1"/>
      <c r="G197" s="1"/>
      <c r="H197" s="1"/>
      <c r="I197" s="1"/>
    </row>
    <row r="198" spans="1:26" ht="12.75" x14ac:dyDescent="0.2">
      <c r="A198" s="1" t="s">
        <v>139</v>
      </c>
      <c r="B198" s="1" t="s">
        <v>140</v>
      </c>
      <c r="C198" s="1" t="s">
        <v>141</v>
      </c>
      <c r="D198" s="1" t="s">
        <v>142</v>
      </c>
      <c r="E198" s="1" t="s">
        <v>143</v>
      </c>
      <c r="F198" s="1" t="s">
        <v>144</v>
      </c>
      <c r="G198" s="1" t="s">
        <v>145</v>
      </c>
      <c r="H198" s="1" t="s">
        <v>146</v>
      </c>
      <c r="I198" s="1" t="s">
        <v>147</v>
      </c>
    </row>
    <row r="199" spans="1:26" ht="12.75" x14ac:dyDescent="0.2">
      <c r="A199" s="1" t="s">
        <v>148</v>
      </c>
      <c r="B199" s="1">
        <v>0</v>
      </c>
      <c r="C199" s="1">
        <v>134695588</v>
      </c>
      <c r="D199" s="1">
        <v>18803.1297596</v>
      </c>
      <c r="E199" s="1">
        <v>18.803129759600001</v>
      </c>
      <c r="F199" s="1">
        <v>0</v>
      </c>
      <c r="G199" s="1">
        <v>255</v>
      </c>
      <c r="H199" s="1">
        <v>16.6302621508</v>
      </c>
      <c r="I199" s="1">
        <v>12.392688591100001</v>
      </c>
    </row>
    <row r="200" spans="1:26" ht="12.75" x14ac:dyDescent="0.2">
      <c r="A200" s="1" t="s">
        <v>149</v>
      </c>
      <c r="B200" s="1">
        <v>1</v>
      </c>
      <c r="C200" s="1">
        <v>81500</v>
      </c>
      <c r="D200" s="1">
        <v>11.3771735078</v>
      </c>
      <c r="E200" s="1">
        <v>1.1377173507800001E-2</v>
      </c>
      <c r="F200" s="1">
        <v>16</v>
      </c>
      <c r="G200" s="1">
        <v>186</v>
      </c>
      <c r="H200" s="1">
        <v>55.087030674799998</v>
      </c>
      <c r="I200" s="1">
        <v>13.018219967</v>
      </c>
    </row>
    <row r="201" spans="1:26" ht="12.75" x14ac:dyDescent="0.2">
      <c r="A201" s="1" t="s">
        <v>222</v>
      </c>
      <c r="B201" s="1"/>
      <c r="C201" s="1"/>
      <c r="D201" s="1"/>
      <c r="E201" s="1"/>
      <c r="F201" s="1"/>
      <c r="G201" s="1"/>
      <c r="H201" s="1"/>
      <c r="I201" s="1"/>
    </row>
    <row r="202" spans="1:26" ht="12.75" x14ac:dyDescent="0.2">
      <c r="A202" s="1" t="s">
        <v>139</v>
      </c>
      <c r="B202" s="1" t="s">
        <v>140</v>
      </c>
      <c r="C202" s="1" t="s">
        <v>141</v>
      </c>
      <c r="D202" s="1" t="s">
        <v>142</v>
      </c>
      <c r="E202" s="1" t="s">
        <v>143</v>
      </c>
      <c r="F202" s="1" t="s">
        <v>144</v>
      </c>
      <c r="G202" s="1" t="s">
        <v>145</v>
      </c>
      <c r="H202" s="1" t="s">
        <v>146</v>
      </c>
      <c r="I202" s="1" t="s">
        <v>147</v>
      </c>
    </row>
    <row r="203" spans="1:26" ht="12.75" x14ac:dyDescent="0.2">
      <c r="A203" s="1" t="s">
        <v>148</v>
      </c>
      <c r="B203" s="1">
        <v>0</v>
      </c>
      <c r="C203" s="1">
        <v>134717500</v>
      </c>
      <c r="D203" s="1">
        <v>18806.188613900002</v>
      </c>
      <c r="E203" s="1">
        <v>18.806188613900002</v>
      </c>
      <c r="F203" s="1">
        <v>0</v>
      </c>
      <c r="G203" s="1">
        <v>255</v>
      </c>
      <c r="H203" s="1">
        <v>16.636978284200001</v>
      </c>
      <c r="I203" s="1">
        <v>12.4044560064</v>
      </c>
    </row>
    <row r="204" spans="1:26" ht="12.75" x14ac:dyDescent="0.2">
      <c r="A204" s="1" t="s">
        <v>149</v>
      </c>
      <c r="B204" s="1">
        <v>1</v>
      </c>
      <c r="C204" s="1">
        <v>59588</v>
      </c>
      <c r="D204" s="1">
        <v>8.3183192022199997</v>
      </c>
      <c r="E204" s="1">
        <v>8.3183192022200005E-3</v>
      </c>
      <c r="F204" s="1">
        <v>18</v>
      </c>
      <c r="G204" s="1">
        <v>186</v>
      </c>
      <c r="H204" s="1">
        <v>54.044606296600001</v>
      </c>
      <c r="I204" s="1">
        <v>11.7661107416</v>
      </c>
    </row>
    <row r="205" spans="1:26" ht="12.75" x14ac:dyDescent="0.2">
      <c r="A205" s="22"/>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0"/>
    </row>
    <row r="206" spans="1:26" ht="12.75" x14ac:dyDescent="0.2">
      <c r="A206" s="1" t="s">
        <v>224</v>
      </c>
    </row>
    <row r="207" spans="1:26" ht="12.75" x14ac:dyDescent="0.2">
      <c r="A207" s="1" t="s">
        <v>139</v>
      </c>
      <c r="B207" s="1" t="s">
        <v>140</v>
      </c>
      <c r="C207" s="1" t="s">
        <v>141</v>
      </c>
      <c r="D207" s="1" t="s">
        <v>142</v>
      </c>
      <c r="E207" s="1" t="s">
        <v>143</v>
      </c>
      <c r="F207" s="1" t="s">
        <v>144</v>
      </c>
      <c r="G207" s="1" t="s">
        <v>145</v>
      </c>
      <c r="H207" s="1" t="s">
        <v>146</v>
      </c>
      <c r="I207" s="1" t="s">
        <v>147</v>
      </c>
    </row>
    <row r="208" spans="1:26" ht="12.75" x14ac:dyDescent="0.2">
      <c r="A208" s="1" t="s">
        <v>148</v>
      </c>
      <c r="B208" s="1">
        <v>0</v>
      </c>
      <c r="C208" s="1">
        <v>582539659</v>
      </c>
      <c r="D208" s="1">
        <v>123913.947699</v>
      </c>
      <c r="E208" s="1">
        <v>123.913947699</v>
      </c>
      <c r="F208" s="1">
        <v>0</v>
      </c>
      <c r="G208" s="1">
        <v>255</v>
      </c>
      <c r="H208" s="1">
        <v>38.526940939100001</v>
      </c>
      <c r="I208" s="1">
        <v>35.679716607899998</v>
      </c>
    </row>
    <row r="209" spans="1:9" ht="12.75" x14ac:dyDescent="0.2">
      <c r="A209" s="1" t="s">
        <v>149</v>
      </c>
      <c r="B209" s="1">
        <v>1</v>
      </c>
      <c r="C209" s="1">
        <v>3219941</v>
      </c>
      <c r="D209" s="1">
        <v>684.92435579699998</v>
      </c>
      <c r="E209" s="1">
        <v>0.68492435579699995</v>
      </c>
      <c r="F209" s="1">
        <v>146</v>
      </c>
      <c r="G209" s="1">
        <v>255</v>
      </c>
      <c r="H209" s="1">
        <v>232.296344871</v>
      </c>
      <c r="I209" s="1">
        <v>26.5877769835</v>
      </c>
    </row>
    <row r="210" spans="1:9" ht="12.75" x14ac:dyDescent="0.2">
      <c r="A210" s="1" t="s">
        <v>226</v>
      </c>
    </row>
    <row r="211" spans="1:9" ht="12.75" x14ac:dyDescent="0.2">
      <c r="A211" s="1" t="s">
        <v>139</v>
      </c>
      <c r="B211" s="1" t="s">
        <v>140</v>
      </c>
      <c r="C211" s="1" t="s">
        <v>141</v>
      </c>
      <c r="D211" s="1" t="s">
        <v>142</v>
      </c>
      <c r="E211" s="1" t="s">
        <v>143</v>
      </c>
      <c r="F211" s="1" t="s">
        <v>144</v>
      </c>
      <c r="G211" s="1" t="s">
        <v>145</v>
      </c>
      <c r="H211" s="1" t="s">
        <v>146</v>
      </c>
      <c r="I211" s="1" t="s">
        <v>147</v>
      </c>
    </row>
    <row r="212" spans="1:9" ht="12.75" x14ac:dyDescent="0.2">
      <c r="A212" s="1" t="s">
        <v>148</v>
      </c>
      <c r="B212" s="1">
        <v>0</v>
      </c>
      <c r="C212" s="1">
        <v>585696868</v>
      </c>
      <c r="D212" s="1">
        <v>124585.528122</v>
      </c>
      <c r="E212" s="1">
        <v>124.585528122</v>
      </c>
      <c r="F212" s="1">
        <v>0</v>
      </c>
      <c r="G212" s="1">
        <v>255</v>
      </c>
      <c r="H212" s="1">
        <v>39.571431988599997</v>
      </c>
      <c r="I212" s="1">
        <v>38.3572410226</v>
      </c>
    </row>
    <row r="213" spans="1:9" ht="12.75" x14ac:dyDescent="0.2">
      <c r="A213" s="1" t="s">
        <v>149</v>
      </c>
      <c r="B213" s="1">
        <v>1</v>
      </c>
      <c r="C213" s="1">
        <v>62732</v>
      </c>
      <c r="D213" s="1">
        <v>13.3439322919</v>
      </c>
      <c r="E213" s="1">
        <v>1.33439322919E-2</v>
      </c>
      <c r="F213" s="1">
        <v>129</v>
      </c>
      <c r="G213" s="1">
        <v>255</v>
      </c>
      <c r="H213" s="1">
        <v>232.541350507</v>
      </c>
      <c r="I213" s="1">
        <v>27.7641546698</v>
      </c>
    </row>
    <row r="214" spans="1:9" ht="12.75" x14ac:dyDescent="0.2">
      <c r="A214" s="1" t="s">
        <v>227</v>
      </c>
    </row>
    <row r="215" spans="1:9" ht="12.75" x14ac:dyDescent="0.2">
      <c r="A215" s="1" t="s">
        <v>139</v>
      </c>
      <c r="B215" s="1" t="s">
        <v>140</v>
      </c>
      <c r="C215" s="1" t="s">
        <v>141</v>
      </c>
      <c r="D215" s="1" t="s">
        <v>142</v>
      </c>
      <c r="E215" s="1" t="s">
        <v>143</v>
      </c>
      <c r="F215" s="1" t="s">
        <v>144</v>
      </c>
      <c r="G215" s="1" t="s">
        <v>145</v>
      </c>
      <c r="H215" s="1" t="s">
        <v>146</v>
      </c>
      <c r="I215" s="1" t="s">
        <v>147</v>
      </c>
    </row>
    <row r="216" spans="1:9" ht="12.75" x14ac:dyDescent="0.2">
      <c r="A216" s="1" t="s">
        <v>148</v>
      </c>
      <c r="B216" s="1">
        <v>0</v>
      </c>
      <c r="C216" s="1">
        <v>585720679</v>
      </c>
      <c r="D216" s="1">
        <v>124590.593039</v>
      </c>
      <c r="E216" s="1">
        <v>124.590593039</v>
      </c>
      <c r="F216" s="1">
        <v>0</v>
      </c>
      <c r="G216" s="1">
        <v>255</v>
      </c>
      <c r="H216" s="1">
        <v>39.579188026200001</v>
      </c>
      <c r="I216" s="1">
        <v>38.376097903800002</v>
      </c>
    </row>
    <row r="217" spans="1:9" ht="12.75" x14ac:dyDescent="0.2">
      <c r="A217" s="1" t="s">
        <v>149</v>
      </c>
      <c r="B217" s="1">
        <v>1</v>
      </c>
      <c r="C217" s="1">
        <v>38921</v>
      </c>
      <c r="D217" s="1">
        <v>8.2790153148699996</v>
      </c>
      <c r="E217" s="1">
        <v>8.2790153148700005E-3</v>
      </c>
      <c r="F217" s="1">
        <v>95</v>
      </c>
      <c r="G217" s="1">
        <v>255</v>
      </c>
      <c r="H217" s="1">
        <v>233.875722618</v>
      </c>
      <c r="I217" s="1">
        <v>28.8193597279</v>
      </c>
    </row>
    <row r="218" spans="1:9" ht="12.75" x14ac:dyDescent="0.2">
      <c r="A218" s="1" t="s">
        <v>229</v>
      </c>
    </row>
    <row r="219" spans="1:9" ht="12.75" x14ac:dyDescent="0.2">
      <c r="A219" s="1" t="s">
        <v>139</v>
      </c>
      <c r="B219" s="1" t="s">
        <v>140</v>
      </c>
      <c r="C219" s="1" t="s">
        <v>141</v>
      </c>
      <c r="D219" s="1" t="s">
        <v>142</v>
      </c>
      <c r="E219" s="1" t="s">
        <v>143</v>
      </c>
      <c r="F219" s="1" t="s">
        <v>144</v>
      </c>
      <c r="G219" s="1" t="s">
        <v>145</v>
      </c>
      <c r="H219" s="1" t="s">
        <v>146</v>
      </c>
      <c r="I219" s="1" t="s">
        <v>147</v>
      </c>
    </row>
    <row r="220" spans="1:9" ht="12.75" x14ac:dyDescent="0.2">
      <c r="A220" s="1" t="s">
        <v>148</v>
      </c>
      <c r="B220" s="1">
        <v>0</v>
      </c>
      <c r="C220" s="1">
        <v>585739632</v>
      </c>
      <c r="D220" s="1">
        <v>124594.624595</v>
      </c>
      <c r="E220" s="1">
        <v>124.594624595</v>
      </c>
      <c r="F220" s="1">
        <v>0</v>
      </c>
      <c r="G220" s="1">
        <v>255</v>
      </c>
      <c r="H220" s="1">
        <v>39.585490481199997</v>
      </c>
      <c r="I220" s="1">
        <v>38.391871278300002</v>
      </c>
    </row>
    <row r="221" spans="1:9" ht="12.75" x14ac:dyDescent="0.2">
      <c r="A221" s="1" t="s">
        <v>149</v>
      </c>
      <c r="B221" s="1">
        <v>1</v>
      </c>
      <c r="C221" s="1">
        <v>19968</v>
      </c>
      <c r="D221" s="1">
        <v>4.2474596697799996</v>
      </c>
      <c r="E221" s="1">
        <v>4.24745966978E-3</v>
      </c>
      <c r="F221" s="1">
        <v>112</v>
      </c>
      <c r="G221" s="1">
        <v>255</v>
      </c>
      <c r="H221" s="1">
        <v>233.42022235600001</v>
      </c>
      <c r="I221" s="1">
        <v>26.621666408399999</v>
      </c>
    </row>
    <row r="222" spans="1:9" ht="12.75" x14ac:dyDescent="0.2">
      <c r="A222" s="1" t="s">
        <v>230</v>
      </c>
      <c r="B222" s="1"/>
      <c r="C222" s="1"/>
      <c r="D222" s="1"/>
      <c r="E222" s="1"/>
      <c r="F222" s="1"/>
      <c r="G222" s="1"/>
      <c r="H222" s="1"/>
      <c r="I222" s="1"/>
    </row>
    <row r="223" spans="1:9" ht="12.75" x14ac:dyDescent="0.2">
      <c r="A223" s="1" t="s">
        <v>139</v>
      </c>
      <c r="B223" s="1" t="s">
        <v>140</v>
      </c>
      <c r="C223" s="1" t="s">
        <v>141</v>
      </c>
      <c r="D223" s="1" t="s">
        <v>142</v>
      </c>
      <c r="E223" s="1" t="s">
        <v>143</v>
      </c>
      <c r="F223" s="1" t="s">
        <v>144</v>
      </c>
      <c r="G223" s="1" t="s">
        <v>145</v>
      </c>
      <c r="H223" s="1" t="s">
        <v>146</v>
      </c>
      <c r="I223" s="1" t="s">
        <v>147</v>
      </c>
    </row>
    <row r="224" spans="1:9" ht="12.75" x14ac:dyDescent="0.2">
      <c r="A224" s="1" t="s">
        <v>148</v>
      </c>
      <c r="B224" s="1">
        <v>0</v>
      </c>
      <c r="C224" s="1">
        <v>585120878</v>
      </c>
      <c r="D224" s="1">
        <v>124463.00737399999</v>
      </c>
      <c r="E224" s="1">
        <v>124.463007374</v>
      </c>
      <c r="F224" s="1">
        <v>0</v>
      </c>
      <c r="G224" s="1">
        <v>255</v>
      </c>
      <c r="H224" s="1">
        <v>39.3839008988</v>
      </c>
      <c r="I224" s="1">
        <v>37.896763653999997</v>
      </c>
    </row>
    <row r="225" spans="1:9" ht="12.75" x14ac:dyDescent="0.2">
      <c r="A225" s="1" t="s">
        <v>149</v>
      </c>
      <c r="B225" s="1">
        <v>1</v>
      </c>
      <c r="C225" s="1">
        <v>638722</v>
      </c>
      <c r="D225" s="1">
        <v>135.86468024800001</v>
      </c>
      <c r="E225" s="1">
        <v>0.135864680248</v>
      </c>
      <c r="F225" s="1">
        <v>112</v>
      </c>
      <c r="G225" s="1">
        <v>255</v>
      </c>
      <c r="H225" s="1">
        <v>230.31755442900001</v>
      </c>
      <c r="I225" s="1">
        <v>28.4607538526</v>
      </c>
    </row>
    <row r="226" spans="1:9" ht="12.75" x14ac:dyDescent="0.2">
      <c r="A226" s="1" t="s">
        <v>231</v>
      </c>
      <c r="B226" s="1"/>
      <c r="C226" s="1"/>
      <c r="D226" s="1"/>
      <c r="E226" s="1"/>
      <c r="F226" s="1"/>
      <c r="G226" s="1"/>
      <c r="H226" s="1"/>
      <c r="I226" s="1"/>
    </row>
    <row r="227" spans="1:9" ht="12.75" x14ac:dyDescent="0.2">
      <c r="A227" s="1" t="s">
        <v>139</v>
      </c>
      <c r="B227" s="1" t="s">
        <v>140</v>
      </c>
      <c r="C227" s="1" t="s">
        <v>141</v>
      </c>
      <c r="D227" s="1" t="s">
        <v>142</v>
      </c>
      <c r="E227" s="1" t="s">
        <v>143</v>
      </c>
      <c r="F227" s="1" t="s">
        <v>144</v>
      </c>
      <c r="G227" s="1" t="s">
        <v>145</v>
      </c>
      <c r="H227" s="1" t="s">
        <v>146</v>
      </c>
      <c r="I227" s="1" t="s">
        <v>147</v>
      </c>
    </row>
    <row r="228" spans="1:9" ht="12.75" x14ac:dyDescent="0.2">
      <c r="A228" s="1" t="s">
        <v>148</v>
      </c>
      <c r="B228" s="1">
        <v>0</v>
      </c>
      <c r="C228" s="1">
        <v>584824470</v>
      </c>
      <c r="D228" s="1">
        <v>124399.95744300001</v>
      </c>
      <c r="E228" s="1">
        <v>124.39995744300001</v>
      </c>
      <c r="F228" s="1">
        <v>0</v>
      </c>
      <c r="G228" s="1">
        <v>255</v>
      </c>
      <c r="H228" s="1">
        <v>39.285486135699998</v>
      </c>
      <c r="I228" s="1">
        <v>37.6474087088</v>
      </c>
    </row>
    <row r="229" spans="1:9" ht="12.75" x14ac:dyDescent="0.2">
      <c r="A229" s="1" t="s">
        <v>149</v>
      </c>
      <c r="B229" s="1">
        <v>1</v>
      </c>
      <c r="C229" s="1">
        <v>935130</v>
      </c>
      <c r="D229" s="1">
        <v>198.914611428</v>
      </c>
      <c r="E229" s="1">
        <v>0.19891461142799999</v>
      </c>
      <c r="F229" s="1">
        <v>111</v>
      </c>
      <c r="G229" s="1">
        <v>255</v>
      </c>
      <c r="H229" s="1">
        <v>231.34532524900001</v>
      </c>
      <c r="I229" s="1">
        <v>28.8841337267</v>
      </c>
    </row>
    <row r="230" spans="1:9" ht="12.75" x14ac:dyDescent="0.2">
      <c r="A230" s="1" t="s">
        <v>233</v>
      </c>
      <c r="B230" s="1"/>
      <c r="C230" s="1"/>
      <c r="D230" s="1"/>
      <c r="E230" s="1"/>
      <c r="F230" s="1"/>
      <c r="G230" s="1"/>
      <c r="H230" s="1"/>
      <c r="I230" s="1"/>
    </row>
    <row r="231" spans="1:9" ht="12.75" x14ac:dyDescent="0.2">
      <c r="A231" s="1" t="s">
        <v>139</v>
      </c>
      <c r="B231" s="1" t="s">
        <v>140</v>
      </c>
      <c r="C231" s="1" t="s">
        <v>141</v>
      </c>
      <c r="D231" s="1" t="s">
        <v>142</v>
      </c>
      <c r="E231" s="1" t="s">
        <v>143</v>
      </c>
      <c r="F231" s="1" t="s">
        <v>144</v>
      </c>
      <c r="G231" s="1" t="s">
        <v>145</v>
      </c>
      <c r="H231" s="1" t="s">
        <v>146</v>
      </c>
      <c r="I231" s="1" t="s">
        <v>147</v>
      </c>
    </row>
    <row r="232" spans="1:9" ht="12.75" x14ac:dyDescent="0.2">
      <c r="A232" s="1" t="s">
        <v>148</v>
      </c>
      <c r="B232" s="1">
        <v>0</v>
      </c>
      <c r="C232" s="1">
        <v>585399418</v>
      </c>
      <c r="D232" s="1">
        <v>124522.256544</v>
      </c>
      <c r="E232" s="1">
        <v>124.522256544</v>
      </c>
      <c r="F232" s="1">
        <v>0</v>
      </c>
      <c r="G232" s="1">
        <v>255</v>
      </c>
      <c r="H232" s="1">
        <v>39.471622918500003</v>
      </c>
      <c r="I232" s="1">
        <v>38.106540429500001</v>
      </c>
    </row>
    <row r="233" spans="1:9" ht="12.75" x14ac:dyDescent="0.2">
      <c r="A233" s="1" t="s">
        <v>149</v>
      </c>
      <c r="B233" s="1">
        <v>1</v>
      </c>
      <c r="C233" s="1">
        <v>360182</v>
      </c>
      <c r="D233" s="1">
        <v>76.615510756199996</v>
      </c>
      <c r="E233" s="1">
        <v>7.6615510756200003E-2</v>
      </c>
      <c r="F233" s="1">
        <v>117</v>
      </c>
      <c r="G233" s="1">
        <v>255</v>
      </c>
      <c r="H233" s="1">
        <v>235.39898717899999</v>
      </c>
      <c r="I233" s="1">
        <v>25.023712679100001</v>
      </c>
    </row>
    <row r="234" spans="1:9" ht="12.75" x14ac:dyDescent="0.2">
      <c r="A234" s="1" t="s">
        <v>235</v>
      </c>
      <c r="B234" s="1"/>
      <c r="C234" s="1"/>
      <c r="D234" s="1"/>
      <c r="E234" s="1"/>
      <c r="F234" s="1"/>
      <c r="G234" s="1"/>
      <c r="H234" s="1"/>
      <c r="I234" s="1"/>
    </row>
    <row r="235" spans="1:9" ht="12.75" x14ac:dyDescent="0.2">
      <c r="A235" s="1" t="s">
        <v>139</v>
      </c>
      <c r="B235" s="1" t="s">
        <v>140</v>
      </c>
      <c r="C235" s="1" t="s">
        <v>141</v>
      </c>
      <c r="D235" s="1" t="s">
        <v>142</v>
      </c>
      <c r="E235" s="1" t="s">
        <v>143</v>
      </c>
      <c r="F235" s="1" t="s">
        <v>144</v>
      </c>
      <c r="G235" s="1" t="s">
        <v>145</v>
      </c>
      <c r="H235" s="1" t="s">
        <v>146</v>
      </c>
      <c r="I235" s="1" t="s">
        <v>147</v>
      </c>
    </row>
    <row r="236" spans="1:9" ht="12.75" x14ac:dyDescent="0.2">
      <c r="A236" s="1" t="s">
        <v>148</v>
      </c>
      <c r="B236" s="1">
        <v>0</v>
      </c>
      <c r="C236" s="1">
        <v>585489436</v>
      </c>
      <c r="D236" s="1">
        <v>124541.404572</v>
      </c>
      <c r="E236" s="1">
        <v>124.541404572</v>
      </c>
      <c r="F236" s="1">
        <v>0</v>
      </c>
      <c r="G236" s="1">
        <v>255</v>
      </c>
      <c r="H236" s="1">
        <v>39.501049790099998</v>
      </c>
      <c r="I236" s="1">
        <v>38.178869953000003</v>
      </c>
    </row>
    <row r="237" spans="1:9" ht="12.75" x14ac:dyDescent="0.2">
      <c r="A237" s="1" t="s">
        <v>149</v>
      </c>
      <c r="B237" s="1">
        <v>1</v>
      </c>
      <c r="C237" s="1">
        <v>270164</v>
      </c>
      <c r="D237" s="1">
        <v>57.467482683599997</v>
      </c>
      <c r="E237" s="1">
        <v>5.7467482683600003E-2</v>
      </c>
      <c r="F237" s="1">
        <v>117</v>
      </c>
      <c r="G237" s="1">
        <v>255</v>
      </c>
      <c r="H237" s="1">
        <v>236.90868879600001</v>
      </c>
      <c r="I237" s="1">
        <v>24.2519504246</v>
      </c>
    </row>
    <row r="238" spans="1:9" ht="12.75" x14ac:dyDescent="0.2">
      <c r="A238" s="1" t="s">
        <v>236</v>
      </c>
      <c r="B238" s="1"/>
      <c r="C238" s="1"/>
      <c r="D238" s="1"/>
      <c r="E238" s="1"/>
      <c r="F238" s="1"/>
      <c r="G238" s="1"/>
      <c r="H238" s="1"/>
      <c r="I238" s="1"/>
    </row>
    <row r="239" spans="1:9" ht="12.75" x14ac:dyDescent="0.2">
      <c r="A239" s="1" t="s">
        <v>139</v>
      </c>
      <c r="B239" s="1" t="s">
        <v>140</v>
      </c>
      <c r="C239" s="1" t="s">
        <v>141</v>
      </c>
      <c r="D239" s="1" t="s">
        <v>142</v>
      </c>
      <c r="E239" s="1" t="s">
        <v>143</v>
      </c>
      <c r="F239" s="1" t="s">
        <v>144</v>
      </c>
      <c r="G239" s="1" t="s">
        <v>145</v>
      </c>
      <c r="H239" s="1" t="s">
        <v>146</v>
      </c>
      <c r="I239" s="1" t="s">
        <v>147</v>
      </c>
    </row>
    <row r="240" spans="1:9" ht="12.75" x14ac:dyDescent="0.2">
      <c r="A240" s="1" t="s">
        <v>148</v>
      </c>
      <c r="B240" s="1">
        <v>0</v>
      </c>
      <c r="C240" s="1">
        <v>585627243</v>
      </c>
      <c r="D240" s="1">
        <v>124570.717957</v>
      </c>
      <c r="E240" s="1">
        <v>124.570717957</v>
      </c>
      <c r="F240" s="1">
        <v>0</v>
      </c>
      <c r="G240" s="1">
        <v>255</v>
      </c>
      <c r="H240" s="1">
        <v>39.548009749899997</v>
      </c>
      <c r="I240" s="1">
        <v>38.297688938500002</v>
      </c>
    </row>
    <row r="241" spans="1:26" ht="12.75" x14ac:dyDescent="0.2">
      <c r="A241" s="1" t="s">
        <v>149</v>
      </c>
      <c r="B241" s="1">
        <v>1</v>
      </c>
      <c r="C241" s="1">
        <v>132357</v>
      </c>
      <c r="D241" s="1">
        <v>28.1540975317</v>
      </c>
      <c r="E241" s="1">
        <v>2.8154097531699999E-2</v>
      </c>
      <c r="F241" s="1">
        <v>90</v>
      </c>
      <c r="G241" s="1">
        <v>255</v>
      </c>
      <c r="H241" s="1">
        <v>234.66568447500001</v>
      </c>
      <c r="I241" s="1">
        <v>30.3694665083</v>
      </c>
    </row>
    <row r="242" spans="1:26" ht="12.75" x14ac:dyDescent="0.2">
      <c r="A242" s="1" t="s">
        <v>237</v>
      </c>
      <c r="B242" s="1"/>
      <c r="C242" s="1"/>
      <c r="D242" s="1"/>
      <c r="E242" s="1"/>
      <c r="F242" s="1"/>
      <c r="G242" s="1"/>
      <c r="H242" s="1"/>
      <c r="I242" s="1"/>
    </row>
    <row r="243" spans="1:26" ht="12.75" x14ac:dyDescent="0.2">
      <c r="A243" s="1" t="s">
        <v>139</v>
      </c>
      <c r="B243" s="1" t="s">
        <v>140</v>
      </c>
      <c r="C243" s="1" t="s">
        <v>141</v>
      </c>
      <c r="D243" s="1" t="s">
        <v>142</v>
      </c>
      <c r="E243" s="1" t="s">
        <v>143</v>
      </c>
      <c r="F243" s="1" t="s">
        <v>144</v>
      </c>
      <c r="G243" s="1" t="s">
        <v>145</v>
      </c>
      <c r="H243" s="1" t="s">
        <v>146</v>
      </c>
      <c r="I243" s="1" t="s">
        <v>147</v>
      </c>
    </row>
    <row r="244" spans="1:26" ht="12.75" x14ac:dyDescent="0.2">
      <c r="A244" s="1" t="s">
        <v>148</v>
      </c>
      <c r="B244" s="1">
        <v>0</v>
      </c>
      <c r="C244" s="1">
        <v>585593332</v>
      </c>
      <c r="D244" s="1">
        <v>124563.504635</v>
      </c>
      <c r="E244" s="1">
        <v>124.563504635</v>
      </c>
      <c r="F244" s="1">
        <v>0</v>
      </c>
      <c r="G244" s="1">
        <v>255</v>
      </c>
      <c r="H244" s="1">
        <v>39.537072903400002</v>
      </c>
      <c r="I244" s="1">
        <v>38.271139705300001</v>
      </c>
    </row>
    <row r="245" spans="1:26" ht="12.75" x14ac:dyDescent="0.2">
      <c r="A245" s="1" t="s">
        <v>149</v>
      </c>
      <c r="B245" s="1">
        <v>1</v>
      </c>
      <c r="C245" s="1">
        <v>166268</v>
      </c>
      <c r="D245" s="1">
        <v>35.3674190893</v>
      </c>
      <c r="E245" s="1">
        <v>3.5367419089300002E-2</v>
      </c>
      <c r="F245" s="1">
        <v>90</v>
      </c>
      <c r="G245" s="1">
        <v>255</v>
      </c>
      <c r="H245" s="1">
        <v>233.390087088</v>
      </c>
      <c r="I245" s="1">
        <v>30.397519901300001</v>
      </c>
    </row>
    <row r="246" spans="1:26" ht="12.75" x14ac:dyDescent="0.2">
      <c r="A246" s="22"/>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0"/>
    </row>
    <row r="247" spans="1:26" ht="12.75" x14ac:dyDescent="0.2">
      <c r="A247" s="1" t="s">
        <v>238</v>
      </c>
    </row>
    <row r="248" spans="1:26" ht="12.75" x14ac:dyDescent="0.2">
      <c r="A248" s="1" t="s">
        <v>139</v>
      </c>
      <c r="B248" s="1" t="s">
        <v>140</v>
      </c>
      <c r="C248" s="1" t="s">
        <v>141</v>
      </c>
      <c r="D248" s="1" t="s">
        <v>142</v>
      </c>
      <c r="E248" s="1" t="s">
        <v>143</v>
      </c>
      <c r="F248" s="1" t="s">
        <v>144</v>
      </c>
      <c r="G248" s="1" t="s">
        <v>145</v>
      </c>
      <c r="H248" s="1" t="s">
        <v>146</v>
      </c>
      <c r="I248" s="1" t="s">
        <v>147</v>
      </c>
    </row>
    <row r="249" spans="1:26" ht="12.75" x14ac:dyDescent="0.2">
      <c r="A249" s="1" t="s">
        <v>148</v>
      </c>
      <c r="B249" s="1">
        <v>0</v>
      </c>
      <c r="C249" s="1">
        <v>955686647</v>
      </c>
      <c r="D249" s="1">
        <v>249999.34126700001</v>
      </c>
      <c r="E249" s="1">
        <v>249.99934126700001</v>
      </c>
      <c r="F249" s="1">
        <v>0</v>
      </c>
      <c r="G249" s="1">
        <v>255</v>
      </c>
      <c r="H249" s="1">
        <v>14.004721611400001</v>
      </c>
      <c r="I249" s="1">
        <v>11.534807064500001</v>
      </c>
    </row>
    <row r="250" spans="1:26" ht="12.75" x14ac:dyDescent="0.2">
      <c r="A250" s="1" t="s">
        <v>149</v>
      </c>
      <c r="B250" s="1">
        <v>1</v>
      </c>
      <c r="C250" s="1">
        <v>8767753</v>
      </c>
      <c r="D250" s="1">
        <v>2293.5681703599998</v>
      </c>
      <c r="E250" s="1">
        <v>2.2935681703599999</v>
      </c>
      <c r="F250" s="1">
        <v>21</v>
      </c>
      <c r="G250" s="1">
        <v>255</v>
      </c>
      <c r="H250" s="1">
        <v>73.162343647200004</v>
      </c>
      <c r="I250" s="1">
        <v>19.494733520299999</v>
      </c>
    </row>
    <row r="251" spans="1:26" ht="12.75" x14ac:dyDescent="0.2">
      <c r="A251" s="1" t="s">
        <v>239</v>
      </c>
    </row>
    <row r="252" spans="1:26" ht="12.75" x14ac:dyDescent="0.2">
      <c r="A252" s="1" t="s">
        <v>139</v>
      </c>
      <c r="B252" s="1" t="s">
        <v>140</v>
      </c>
      <c r="C252" s="1" t="s">
        <v>141</v>
      </c>
      <c r="D252" s="1" t="s">
        <v>142</v>
      </c>
      <c r="E252" s="1" t="s">
        <v>143</v>
      </c>
      <c r="F252" s="1" t="s">
        <v>144</v>
      </c>
      <c r="G252" s="1" t="s">
        <v>145</v>
      </c>
      <c r="H252" s="1" t="s">
        <v>146</v>
      </c>
      <c r="I252" s="1" t="s">
        <v>147</v>
      </c>
    </row>
    <row r="253" spans="1:26" ht="12.75" x14ac:dyDescent="0.2">
      <c r="A253" s="1" t="s">
        <v>148</v>
      </c>
      <c r="B253" s="1">
        <v>0</v>
      </c>
      <c r="C253" s="1">
        <v>964130748</v>
      </c>
      <c r="D253" s="1">
        <v>252208.24488099999</v>
      </c>
      <c r="E253" s="1">
        <v>252.20824488100001</v>
      </c>
      <c r="F253" s="1">
        <v>0</v>
      </c>
      <c r="G253" s="1">
        <v>255</v>
      </c>
      <c r="H253" s="1">
        <v>14.5219295744</v>
      </c>
      <c r="I253" s="1">
        <v>12.864370706000001</v>
      </c>
    </row>
    <row r="254" spans="1:26" ht="12.75" x14ac:dyDescent="0.2">
      <c r="A254" s="1" t="s">
        <v>149</v>
      </c>
      <c r="B254" s="1">
        <v>1</v>
      </c>
      <c r="C254" s="1">
        <v>323652</v>
      </c>
      <c r="D254" s="1">
        <v>84.6645572101</v>
      </c>
      <c r="E254" s="1">
        <v>8.4664557210099994E-2</v>
      </c>
      <c r="F254" s="1">
        <v>28</v>
      </c>
      <c r="G254" s="1">
        <v>154</v>
      </c>
      <c r="H254" s="1">
        <v>75.871534858399997</v>
      </c>
      <c r="I254" s="1">
        <v>19.185931829099999</v>
      </c>
    </row>
    <row r="255" spans="1:26" ht="12.75" x14ac:dyDescent="0.2">
      <c r="A255" s="1" t="s">
        <v>240</v>
      </c>
    </row>
    <row r="256" spans="1:26" ht="12.75" x14ac:dyDescent="0.2">
      <c r="A256" s="1" t="s">
        <v>139</v>
      </c>
      <c r="B256" s="1" t="s">
        <v>140</v>
      </c>
      <c r="C256" s="1" t="s">
        <v>141</v>
      </c>
      <c r="D256" s="1" t="s">
        <v>142</v>
      </c>
      <c r="E256" s="1" t="s">
        <v>143</v>
      </c>
      <c r="F256" s="1" t="s">
        <v>144</v>
      </c>
      <c r="G256" s="1" t="s">
        <v>145</v>
      </c>
      <c r="H256" s="1" t="s">
        <v>146</v>
      </c>
      <c r="I256" s="1" t="s">
        <v>147</v>
      </c>
    </row>
    <row r="257" spans="1:9" ht="12.75" x14ac:dyDescent="0.2">
      <c r="A257" s="1" t="s">
        <v>148</v>
      </c>
      <c r="B257" s="1">
        <v>0</v>
      </c>
      <c r="C257" s="1">
        <v>964339465</v>
      </c>
      <c r="D257" s="1">
        <v>252262.84343800001</v>
      </c>
      <c r="E257" s="1">
        <v>252.262843438</v>
      </c>
      <c r="F257" s="1">
        <v>0</v>
      </c>
      <c r="G257" s="1">
        <v>255</v>
      </c>
      <c r="H257" s="1">
        <v>14.535102849899999</v>
      </c>
      <c r="I257" s="1">
        <v>12.897797930899999</v>
      </c>
    </row>
    <row r="258" spans="1:9" ht="12.75" x14ac:dyDescent="0.2">
      <c r="A258" s="1" t="s">
        <v>149</v>
      </c>
      <c r="B258" s="1">
        <v>1</v>
      </c>
      <c r="C258" s="1">
        <v>114935</v>
      </c>
      <c r="D258" s="1">
        <v>30.065999539500002</v>
      </c>
      <c r="E258" s="1">
        <v>3.00659995395E-2</v>
      </c>
      <c r="F258" s="1">
        <v>33</v>
      </c>
      <c r="G258" s="1">
        <v>136</v>
      </c>
      <c r="H258" s="1">
        <v>76.751998955900007</v>
      </c>
      <c r="I258" s="1">
        <v>15.337505822400001</v>
      </c>
    </row>
    <row r="259" spans="1:9" ht="12.75" x14ac:dyDescent="0.2">
      <c r="A259" s="1" t="s">
        <v>241</v>
      </c>
    </row>
    <row r="260" spans="1:9" ht="12.75" x14ac:dyDescent="0.2">
      <c r="A260" s="1" t="s">
        <v>139</v>
      </c>
      <c r="B260" s="1" t="s">
        <v>140</v>
      </c>
      <c r="C260" s="1" t="s">
        <v>141</v>
      </c>
      <c r="D260" s="1" t="s">
        <v>142</v>
      </c>
      <c r="E260" s="1" t="s">
        <v>143</v>
      </c>
      <c r="F260" s="1" t="s">
        <v>144</v>
      </c>
      <c r="G260" s="1" t="s">
        <v>145</v>
      </c>
      <c r="H260" s="1" t="s">
        <v>146</v>
      </c>
      <c r="I260" s="1" t="s">
        <v>147</v>
      </c>
    </row>
    <row r="261" spans="1:9" ht="12.75" x14ac:dyDescent="0.2">
      <c r="A261" s="1" t="s">
        <v>148</v>
      </c>
      <c r="B261" s="1">
        <v>0</v>
      </c>
      <c r="C261" s="1">
        <v>964382379</v>
      </c>
      <c r="D261" s="1">
        <v>252274.069369</v>
      </c>
      <c r="E261" s="1">
        <v>252.27406936899999</v>
      </c>
      <c r="F261" s="1">
        <v>0</v>
      </c>
      <c r="G261" s="1">
        <v>255</v>
      </c>
      <c r="H261" s="1">
        <v>14.537720547699999</v>
      </c>
      <c r="I261" s="1">
        <v>12.9036877279</v>
      </c>
    </row>
    <row r="262" spans="1:9" ht="12.75" x14ac:dyDescent="0.2">
      <c r="A262" s="1" t="s">
        <v>149</v>
      </c>
      <c r="B262" s="1">
        <v>1</v>
      </c>
      <c r="C262" s="1">
        <v>72021</v>
      </c>
      <c r="D262" s="1">
        <v>18.840069194200002</v>
      </c>
      <c r="E262" s="1">
        <v>1.8840069194200001E-2</v>
      </c>
      <c r="F262" s="1">
        <v>33</v>
      </c>
      <c r="G262" s="1">
        <v>145</v>
      </c>
      <c r="H262" s="1">
        <v>78.772441371300005</v>
      </c>
      <c r="I262" s="1">
        <v>17.098361057999998</v>
      </c>
    </row>
    <row r="263" spans="1:9" ht="12.75" x14ac:dyDescent="0.2">
      <c r="A263" s="1" t="s">
        <v>242</v>
      </c>
      <c r="B263" s="1"/>
      <c r="C263" s="1"/>
      <c r="D263" s="1"/>
      <c r="E263" s="1"/>
      <c r="F263" s="1"/>
      <c r="G263" s="1"/>
      <c r="H263" s="1"/>
      <c r="I263" s="1"/>
    </row>
    <row r="264" spans="1:9" ht="12.75" x14ac:dyDescent="0.2">
      <c r="A264" s="1" t="s">
        <v>139</v>
      </c>
      <c r="B264" s="1" t="s">
        <v>140</v>
      </c>
      <c r="C264" s="1" t="s">
        <v>141</v>
      </c>
      <c r="D264" s="1" t="s">
        <v>142</v>
      </c>
      <c r="E264" s="1" t="s">
        <v>143</v>
      </c>
      <c r="F264" s="1" t="s">
        <v>144</v>
      </c>
      <c r="G264" s="1" t="s">
        <v>145</v>
      </c>
      <c r="H264" s="1" t="s">
        <v>146</v>
      </c>
      <c r="I264" s="1" t="s">
        <v>147</v>
      </c>
    </row>
    <row r="265" spans="1:9" ht="12.75" x14ac:dyDescent="0.2">
      <c r="A265" s="1" t="s">
        <v>148</v>
      </c>
      <c r="B265" s="1">
        <v>0</v>
      </c>
      <c r="C265" s="1">
        <v>963154534</v>
      </c>
      <c r="D265" s="1">
        <v>251952.87576200001</v>
      </c>
      <c r="E265" s="1">
        <v>251.95287576199999</v>
      </c>
      <c r="F265" s="1">
        <v>0</v>
      </c>
      <c r="G265" s="1">
        <v>255</v>
      </c>
      <c r="H265" s="1">
        <v>14.4588488227</v>
      </c>
      <c r="I265" s="1">
        <v>12.7042644436</v>
      </c>
    </row>
    <row r="266" spans="1:9" ht="12.75" x14ac:dyDescent="0.2">
      <c r="A266" s="1" t="s">
        <v>149</v>
      </c>
      <c r="B266" s="1">
        <v>1</v>
      </c>
      <c r="C266" s="1">
        <v>1299866</v>
      </c>
      <c r="D266" s="1">
        <v>340.033676055</v>
      </c>
      <c r="E266" s="1">
        <v>0.34003367605500001</v>
      </c>
      <c r="F266" s="1">
        <v>23</v>
      </c>
      <c r="G266" s="1">
        <v>189</v>
      </c>
      <c r="H266" s="1">
        <v>76.537886982200007</v>
      </c>
      <c r="I266" s="1">
        <v>18.369385615900001</v>
      </c>
    </row>
    <row r="267" spans="1:9" ht="12.75" x14ac:dyDescent="0.2">
      <c r="A267" s="1" t="s">
        <v>243</v>
      </c>
      <c r="B267" s="1"/>
      <c r="C267" s="1"/>
      <c r="D267" s="1"/>
      <c r="E267" s="1"/>
      <c r="F267" s="1"/>
      <c r="G267" s="1"/>
      <c r="H267" s="1"/>
      <c r="I267" s="1"/>
    </row>
    <row r="268" spans="1:9" ht="12.75" x14ac:dyDescent="0.2">
      <c r="A268" s="1" t="s">
        <v>139</v>
      </c>
      <c r="B268" s="1" t="s">
        <v>140</v>
      </c>
      <c r="C268" s="1" t="s">
        <v>141</v>
      </c>
      <c r="D268" s="1" t="s">
        <v>142</v>
      </c>
      <c r="E268" s="1" t="s">
        <v>143</v>
      </c>
      <c r="F268" s="1" t="s">
        <v>144</v>
      </c>
      <c r="G268" s="1" t="s">
        <v>145</v>
      </c>
      <c r="H268" s="1" t="s">
        <v>146</v>
      </c>
      <c r="I268" s="1" t="s">
        <v>147</v>
      </c>
    </row>
    <row r="269" spans="1:9" ht="12.75" x14ac:dyDescent="0.2">
      <c r="A269" s="1" t="s">
        <v>148</v>
      </c>
      <c r="B269" s="1">
        <v>0</v>
      </c>
      <c r="C269" s="1">
        <v>962605157</v>
      </c>
      <c r="D269" s="1">
        <v>251809.163501</v>
      </c>
      <c r="E269" s="1">
        <v>251.809163501</v>
      </c>
      <c r="F269" s="1">
        <v>0</v>
      </c>
      <c r="G269" s="1">
        <v>255</v>
      </c>
      <c r="H269" s="1">
        <v>14.421325471899999</v>
      </c>
      <c r="I269" s="1">
        <v>12.601648003799999</v>
      </c>
    </row>
    <row r="270" spans="1:9" ht="12.75" x14ac:dyDescent="0.2">
      <c r="A270" s="1" t="s">
        <v>149</v>
      </c>
      <c r="B270" s="1">
        <v>1</v>
      </c>
      <c r="C270" s="1">
        <v>1849243</v>
      </c>
      <c r="D270" s="1">
        <v>483.74593628000002</v>
      </c>
      <c r="E270" s="1">
        <v>0.48374593628000001</v>
      </c>
      <c r="F270" s="1">
        <v>11</v>
      </c>
      <c r="G270" s="1">
        <v>246</v>
      </c>
      <c r="H270" s="1">
        <v>77.627724966399995</v>
      </c>
      <c r="I270" s="1">
        <v>18.8347336012</v>
      </c>
    </row>
    <row r="271" spans="1:9" ht="12.75" x14ac:dyDescent="0.2">
      <c r="A271" s="1" t="s">
        <v>244</v>
      </c>
      <c r="B271" s="1"/>
      <c r="C271" s="1"/>
      <c r="D271" s="1"/>
      <c r="E271" s="1"/>
      <c r="F271" s="1"/>
      <c r="G271" s="1"/>
      <c r="H271" s="1"/>
      <c r="I271" s="1"/>
    </row>
    <row r="272" spans="1:9" ht="12.75" x14ac:dyDescent="0.2">
      <c r="A272" s="1" t="s">
        <v>139</v>
      </c>
      <c r="B272" s="1" t="s">
        <v>140</v>
      </c>
      <c r="C272" s="1" t="s">
        <v>141</v>
      </c>
      <c r="D272" s="1" t="s">
        <v>142</v>
      </c>
      <c r="E272" s="1" t="s">
        <v>143</v>
      </c>
      <c r="F272" s="1" t="s">
        <v>144</v>
      </c>
      <c r="G272" s="1" t="s">
        <v>145</v>
      </c>
      <c r="H272" s="1" t="s">
        <v>146</v>
      </c>
      <c r="I272" s="1" t="s">
        <v>147</v>
      </c>
    </row>
    <row r="273" spans="1:26" ht="12.75" x14ac:dyDescent="0.2">
      <c r="A273" s="1" t="s">
        <v>148</v>
      </c>
      <c r="B273" s="1">
        <v>0</v>
      </c>
      <c r="C273" s="1">
        <v>963796306</v>
      </c>
      <c r="D273" s="1">
        <v>252120.75775300001</v>
      </c>
      <c r="E273" s="1">
        <v>252.12075775299999</v>
      </c>
      <c r="F273" s="1">
        <v>0</v>
      </c>
      <c r="G273" s="1">
        <v>255</v>
      </c>
      <c r="H273" s="1">
        <v>14.4984988623</v>
      </c>
      <c r="I273" s="1">
        <v>12.8017936</v>
      </c>
    </row>
    <row r="274" spans="1:26" ht="12.75" x14ac:dyDescent="0.2">
      <c r="A274" s="1" t="s">
        <v>149</v>
      </c>
      <c r="B274" s="1">
        <v>1</v>
      </c>
      <c r="C274" s="1">
        <v>658094</v>
      </c>
      <c r="D274" s="1">
        <v>172.15168487299999</v>
      </c>
      <c r="E274" s="1">
        <v>0.172151684873</v>
      </c>
      <c r="F274" s="1">
        <v>46</v>
      </c>
      <c r="G274" s="1">
        <v>175</v>
      </c>
      <c r="H274" s="1">
        <v>79.0086993651</v>
      </c>
      <c r="I274" s="1">
        <v>17.578873866999999</v>
      </c>
    </row>
    <row r="275" spans="1:26" ht="12.75" x14ac:dyDescent="0.2">
      <c r="A275" s="1" t="s">
        <v>245</v>
      </c>
      <c r="B275" s="1"/>
      <c r="C275" s="1"/>
      <c r="D275" s="1"/>
      <c r="E275" s="1"/>
      <c r="F275" s="1"/>
      <c r="G275" s="1"/>
      <c r="H275" s="1"/>
      <c r="I275" s="1"/>
    </row>
    <row r="276" spans="1:26" ht="12.75" x14ac:dyDescent="0.2">
      <c r="A276" s="1" t="s">
        <v>139</v>
      </c>
      <c r="B276" s="1" t="s">
        <v>140</v>
      </c>
      <c r="C276" s="1" t="s">
        <v>141</v>
      </c>
      <c r="D276" s="1" t="s">
        <v>142</v>
      </c>
      <c r="E276" s="1" t="s">
        <v>143</v>
      </c>
      <c r="F276" s="1" t="s">
        <v>144</v>
      </c>
      <c r="G276" s="1" t="s">
        <v>145</v>
      </c>
      <c r="H276" s="1" t="s">
        <v>146</v>
      </c>
      <c r="I276" s="1" t="s">
        <v>147</v>
      </c>
    </row>
    <row r="277" spans="1:26" ht="12.75" x14ac:dyDescent="0.2">
      <c r="A277" s="1" t="s">
        <v>148</v>
      </c>
      <c r="B277" s="1">
        <v>0</v>
      </c>
      <c r="C277" s="1">
        <v>963925767</v>
      </c>
      <c r="D277" s="1">
        <v>252154.623628</v>
      </c>
      <c r="E277" s="1">
        <v>252.154623628</v>
      </c>
      <c r="F277" s="1">
        <v>0</v>
      </c>
      <c r="G277" s="1">
        <v>255</v>
      </c>
      <c r="H277" s="1">
        <v>14.5068011207</v>
      </c>
      <c r="I277" s="1">
        <v>12.8220982915</v>
      </c>
    </row>
    <row r="278" spans="1:26" ht="12.75" x14ac:dyDescent="0.2">
      <c r="A278" s="1" t="s">
        <v>149</v>
      </c>
      <c r="B278" s="1">
        <v>1</v>
      </c>
      <c r="C278" s="1">
        <v>528633</v>
      </c>
      <c r="D278" s="1">
        <v>138.28580967100001</v>
      </c>
      <c r="E278" s="1">
        <v>0.13828580967099999</v>
      </c>
      <c r="F278" s="1">
        <v>46</v>
      </c>
      <c r="G278" s="1">
        <v>175</v>
      </c>
      <c r="H278" s="1">
        <v>79.668503479699993</v>
      </c>
      <c r="I278" s="1">
        <v>18.147274403800001</v>
      </c>
    </row>
    <row r="279" spans="1:26" ht="12.75" x14ac:dyDescent="0.2">
      <c r="A279" s="1" t="s">
        <v>246</v>
      </c>
      <c r="B279" s="1"/>
      <c r="C279" s="1"/>
      <c r="D279" s="1"/>
      <c r="E279" s="1"/>
      <c r="F279" s="1"/>
      <c r="G279" s="1"/>
      <c r="H279" s="1"/>
      <c r="I279" s="1"/>
    </row>
    <row r="280" spans="1:26" ht="12.75" x14ac:dyDescent="0.2">
      <c r="A280" s="1" t="s">
        <v>139</v>
      </c>
      <c r="B280" s="1" t="s">
        <v>140</v>
      </c>
      <c r="C280" s="1" t="s">
        <v>141</v>
      </c>
      <c r="D280" s="1" t="s">
        <v>142</v>
      </c>
      <c r="E280" s="1" t="s">
        <v>143</v>
      </c>
      <c r="F280" s="1" t="s">
        <v>144</v>
      </c>
      <c r="G280" s="1" t="s">
        <v>145</v>
      </c>
      <c r="H280" s="1" t="s">
        <v>146</v>
      </c>
      <c r="I280" s="1" t="s">
        <v>147</v>
      </c>
    </row>
    <row r="281" spans="1:26" ht="12.75" x14ac:dyDescent="0.2">
      <c r="A281" s="1" t="s">
        <v>148</v>
      </c>
      <c r="B281" s="1">
        <v>0</v>
      </c>
      <c r="C281" s="1">
        <v>963948233</v>
      </c>
      <c r="D281" s="1">
        <v>252160.500539</v>
      </c>
      <c r="E281" s="1">
        <v>252.160500539</v>
      </c>
      <c r="F281" s="1">
        <v>0</v>
      </c>
      <c r="G281" s="1">
        <v>255</v>
      </c>
      <c r="H281" s="1">
        <v>14.508106374600001</v>
      </c>
      <c r="I281" s="1">
        <v>12.8242487217</v>
      </c>
    </row>
    <row r="282" spans="1:26" ht="12.75" x14ac:dyDescent="0.2">
      <c r="A282" s="1" t="s">
        <v>149</v>
      </c>
      <c r="B282" s="1">
        <v>1</v>
      </c>
      <c r="C282" s="1">
        <v>506167</v>
      </c>
      <c r="D282" s="1">
        <v>132.408898846</v>
      </c>
      <c r="E282" s="1">
        <v>0.13240889884599999</v>
      </c>
      <c r="F282" s="1">
        <v>32</v>
      </c>
      <c r="G282" s="1">
        <v>182</v>
      </c>
      <c r="H282" s="1">
        <v>80.074941669400005</v>
      </c>
      <c r="I282" s="1">
        <v>19.1555779776</v>
      </c>
    </row>
    <row r="283" spans="1:26" ht="12.75" x14ac:dyDescent="0.2">
      <c r="A283" s="1" t="s">
        <v>247</v>
      </c>
      <c r="B283" s="1"/>
      <c r="C283" s="1"/>
      <c r="D283" s="1"/>
      <c r="E283" s="1"/>
      <c r="F283" s="1"/>
      <c r="G283" s="1"/>
      <c r="H283" s="1"/>
      <c r="I283" s="1"/>
    </row>
    <row r="284" spans="1:26" ht="12.75" x14ac:dyDescent="0.2">
      <c r="A284" s="1" t="s">
        <v>139</v>
      </c>
      <c r="B284" s="1" t="s">
        <v>140</v>
      </c>
      <c r="C284" s="1" t="s">
        <v>141</v>
      </c>
      <c r="D284" s="1" t="s">
        <v>142</v>
      </c>
      <c r="E284" s="1" t="s">
        <v>143</v>
      </c>
      <c r="F284" s="1" t="s">
        <v>144</v>
      </c>
      <c r="G284" s="1" t="s">
        <v>145</v>
      </c>
      <c r="H284" s="1" t="s">
        <v>146</v>
      </c>
      <c r="I284" s="1" t="s">
        <v>147</v>
      </c>
    </row>
    <row r="285" spans="1:26" ht="12.75" x14ac:dyDescent="0.2">
      <c r="A285" s="1" t="s">
        <v>148</v>
      </c>
      <c r="B285" s="1">
        <v>0</v>
      </c>
      <c r="C285" s="1">
        <v>964044456</v>
      </c>
      <c r="D285" s="1">
        <v>252185.67164099999</v>
      </c>
      <c r="E285" s="1">
        <v>252.185671641</v>
      </c>
      <c r="F285" s="1">
        <v>0</v>
      </c>
      <c r="G285" s="1">
        <v>255</v>
      </c>
      <c r="H285" s="1">
        <v>14.5143558151</v>
      </c>
      <c r="I285" s="1">
        <v>12.839888935599999</v>
      </c>
    </row>
    <row r="286" spans="1:26" ht="12.75" x14ac:dyDescent="0.2">
      <c r="A286" s="1" t="s">
        <v>149</v>
      </c>
      <c r="B286" s="1">
        <v>1</v>
      </c>
      <c r="C286" s="1">
        <v>409944</v>
      </c>
      <c r="D286" s="1">
        <v>107.237796278</v>
      </c>
      <c r="E286" s="1">
        <v>0.10723779627799999</v>
      </c>
      <c r="F286" s="1">
        <v>32</v>
      </c>
      <c r="G286" s="1">
        <v>182</v>
      </c>
      <c r="H286" s="1">
        <v>80.768448861300001</v>
      </c>
      <c r="I286" s="1">
        <v>19.699887479499999</v>
      </c>
    </row>
    <row r="287" spans="1:26" ht="12.75" x14ac:dyDescent="0.2">
      <c r="A287" s="22"/>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0"/>
    </row>
    <row r="288" spans="1:26" ht="12.75" x14ac:dyDescent="0.2">
      <c r="A288" s="1" t="s">
        <v>249</v>
      </c>
    </row>
    <row r="289" spans="1:9" ht="12.75" x14ac:dyDescent="0.2">
      <c r="A289" s="1" t="s">
        <v>139</v>
      </c>
      <c r="B289" s="1" t="s">
        <v>140</v>
      </c>
      <c r="C289" s="1" t="s">
        <v>141</v>
      </c>
      <c r="D289" s="1" t="s">
        <v>142</v>
      </c>
      <c r="E289" s="1" t="s">
        <v>143</v>
      </c>
      <c r="F289" s="1" t="s">
        <v>144</v>
      </c>
      <c r="G289" s="1" t="s">
        <v>145</v>
      </c>
      <c r="H289" s="1" t="s">
        <v>146</v>
      </c>
      <c r="I289" s="1" t="s">
        <v>147</v>
      </c>
    </row>
    <row r="290" spans="1:9" ht="12.75" x14ac:dyDescent="0.2">
      <c r="A290" s="1" t="s">
        <v>148</v>
      </c>
      <c r="B290" s="1">
        <v>0</v>
      </c>
      <c r="C290" s="1">
        <v>99759816</v>
      </c>
      <c r="D290" s="1">
        <v>3262.4482045300001</v>
      </c>
      <c r="E290" s="1">
        <v>3.2624482045300001</v>
      </c>
      <c r="F290" s="1">
        <v>0</v>
      </c>
      <c r="G290" s="1">
        <v>255</v>
      </c>
      <c r="H290" s="1">
        <v>21.333809948100001</v>
      </c>
      <c r="I290" s="1">
        <v>17.933257497900001</v>
      </c>
    </row>
    <row r="291" spans="1:9" ht="12.75" x14ac:dyDescent="0.2">
      <c r="A291" s="1" t="s">
        <v>149</v>
      </c>
      <c r="B291" s="1">
        <v>1</v>
      </c>
      <c r="C291" s="1">
        <v>520056</v>
      </c>
      <c r="D291" s="1">
        <v>17.007406704299999</v>
      </c>
      <c r="E291" s="1">
        <v>1.7007406704299999E-2</v>
      </c>
      <c r="F291" s="1">
        <v>50</v>
      </c>
      <c r="G291" s="1">
        <v>255</v>
      </c>
      <c r="H291" s="1">
        <v>91.329024181999998</v>
      </c>
      <c r="I291" s="1">
        <v>19.383096898600002</v>
      </c>
    </row>
    <row r="292" spans="1:9" ht="12.75" x14ac:dyDescent="0.2">
      <c r="A292" s="1" t="s">
        <v>250</v>
      </c>
    </row>
    <row r="293" spans="1:9" ht="12.75" x14ac:dyDescent="0.2">
      <c r="A293" s="1" t="s">
        <v>139</v>
      </c>
      <c r="B293" s="1" t="s">
        <v>140</v>
      </c>
      <c r="C293" s="1" t="s">
        <v>141</v>
      </c>
      <c r="D293" s="1" t="s">
        <v>142</v>
      </c>
      <c r="E293" s="1" t="s">
        <v>143</v>
      </c>
      <c r="F293" s="1" t="s">
        <v>144</v>
      </c>
      <c r="G293" s="1" t="s">
        <v>145</v>
      </c>
      <c r="H293" s="1" t="s">
        <v>146</v>
      </c>
      <c r="I293" s="1" t="s">
        <v>147</v>
      </c>
    </row>
    <row r="294" spans="1:9" ht="12.75" x14ac:dyDescent="0.2">
      <c r="A294" s="1" t="s">
        <v>148</v>
      </c>
      <c r="B294" s="1">
        <v>0</v>
      </c>
      <c r="C294" s="1">
        <v>100257806</v>
      </c>
      <c r="D294" s="1">
        <v>3278.7339861800001</v>
      </c>
      <c r="E294" s="1">
        <v>3.2787339861799998</v>
      </c>
      <c r="F294" s="1">
        <v>0</v>
      </c>
      <c r="G294" s="1">
        <v>255</v>
      </c>
      <c r="H294" s="1">
        <v>21.681238027500001</v>
      </c>
      <c r="I294" s="1">
        <v>18.6010855844</v>
      </c>
    </row>
    <row r="295" spans="1:9" ht="12.75" x14ac:dyDescent="0.2">
      <c r="A295" s="1" t="s">
        <v>149</v>
      </c>
      <c r="B295" s="1">
        <v>1</v>
      </c>
      <c r="C295" s="1">
        <v>22066</v>
      </c>
      <c r="D295" s="1">
        <v>0.72162504871800004</v>
      </c>
      <c r="E295" s="1">
        <v>7.2162504871799995E-4</v>
      </c>
      <c r="F295" s="1">
        <v>33</v>
      </c>
      <c r="G295" s="1">
        <v>201</v>
      </c>
      <c r="H295" s="1">
        <v>92.441131151999997</v>
      </c>
      <c r="I295" s="1">
        <v>24.5783661193</v>
      </c>
    </row>
    <row r="296" spans="1:9" ht="12.75" x14ac:dyDescent="0.2">
      <c r="A296" s="1" t="s">
        <v>251</v>
      </c>
    </row>
    <row r="297" spans="1:9" ht="12.75" x14ac:dyDescent="0.2">
      <c r="A297" s="1" t="s">
        <v>139</v>
      </c>
      <c r="B297" s="1" t="s">
        <v>140</v>
      </c>
      <c r="C297" s="1" t="s">
        <v>141</v>
      </c>
      <c r="D297" s="1" t="s">
        <v>142</v>
      </c>
      <c r="E297" s="1" t="s">
        <v>143</v>
      </c>
      <c r="F297" s="1" t="s">
        <v>144</v>
      </c>
      <c r="G297" s="1" t="s">
        <v>145</v>
      </c>
      <c r="H297" s="1" t="s">
        <v>146</v>
      </c>
      <c r="I297" s="1" t="s">
        <v>147</v>
      </c>
    </row>
    <row r="298" spans="1:9" ht="12.75" x14ac:dyDescent="0.2">
      <c r="A298" s="1" t="s">
        <v>148</v>
      </c>
      <c r="B298" s="1">
        <v>0</v>
      </c>
      <c r="C298" s="1">
        <v>100267457</v>
      </c>
      <c r="D298" s="1">
        <v>3279.04960312</v>
      </c>
      <c r="E298" s="1">
        <v>3.2790496031199998</v>
      </c>
      <c r="F298" s="1">
        <v>0</v>
      </c>
      <c r="G298" s="1">
        <v>255</v>
      </c>
      <c r="H298" s="1">
        <v>21.688005211899998</v>
      </c>
      <c r="I298" s="1">
        <v>18.6145464041</v>
      </c>
    </row>
    <row r="299" spans="1:9" ht="12.75" x14ac:dyDescent="0.2">
      <c r="A299" s="1" t="s">
        <v>149</v>
      </c>
      <c r="B299" s="1">
        <v>1</v>
      </c>
      <c r="C299" s="1">
        <v>12415</v>
      </c>
      <c r="D299" s="1">
        <v>0.40600811111399998</v>
      </c>
      <c r="E299" s="1">
        <v>4.0600811111400002E-4</v>
      </c>
      <c r="F299" s="1">
        <v>42</v>
      </c>
      <c r="G299" s="1">
        <v>191</v>
      </c>
      <c r="H299" s="1">
        <v>92.793556182000003</v>
      </c>
      <c r="I299" s="1">
        <v>24.5102140923</v>
      </c>
    </row>
    <row r="300" spans="1:9" ht="12.75" x14ac:dyDescent="0.2">
      <c r="A300" s="1" t="s">
        <v>252</v>
      </c>
    </row>
    <row r="301" spans="1:9" ht="12.75" x14ac:dyDescent="0.2">
      <c r="A301" s="1" t="s">
        <v>139</v>
      </c>
      <c r="B301" s="1" t="s">
        <v>140</v>
      </c>
      <c r="C301" s="1" t="s">
        <v>141</v>
      </c>
      <c r="D301" s="1" t="s">
        <v>142</v>
      </c>
      <c r="E301" s="1" t="s">
        <v>143</v>
      </c>
      <c r="F301" s="1" t="s">
        <v>144</v>
      </c>
      <c r="G301" s="1" t="s">
        <v>145</v>
      </c>
      <c r="H301" s="1" t="s">
        <v>146</v>
      </c>
      <c r="I301" s="1" t="s">
        <v>147</v>
      </c>
    </row>
    <row r="302" spans="1:9" ht="12.75" x14ac:dyDescent="0.2">
      <c r="A302" s="1" t="s">
        <v>148</v>
      </c>
      <c r="B302" s="1">
        <v>0</v>
      </c>
      <c r="C302" s="1">
        <v>100273780</v>
      </c>
      <c r="D302" s="1">
        <v>3279.2563843799999</v>
      </c>
      <c r="E302" s="1">
        <v>3.27925638438</v>
      </c>
      <c r="F302" s="1">
        <v>0</v>
      </c>
      <c r="G302" s="1">
        <v>255</v>
      </c>
      <c r="H302" s="1">
        <v>21.693031558200001</v>
      </c>
      <c r="I302" s="1">
        <v>18.625448916100002</v>
      </c>
    </row>
    <row r="303" spans="1:9" ht="12.75" x14ac:dyDescent="0.2">
      <c r="A303" s="1" t="s">
        <v>149</v>
      </c>
      <c r="B303" s="1">
        <v>1</v>
      </c>
      <c r="C303" s="1">
        <v>6092</v>
      </c>
      <c r="D303" s="1">
        <v>0.19922685565100001</v>
      </c>
      <c r="E303" s="1">
        <v>1.99226855651E-4</v>
      </c>
      <c r="F303" s="1">
        <v>35</v>
      </c>
      <c r="G303" s="1">
        <v>191</v>
      </c>
      <c r="H303" s="1">
        <v>83.862114248200001</v>
      </c>
      <c r="I303" s="1">
        <v>24.888608103399999</v>
      </c>
    </row>
    <row r="304" spans="1:9" ht="12.75" x14ac:dyDescent="0.2">
      <c r="A304" s="1" t="s">
        <v>254</v>
      </c>
    </row>
    <row r="305" spans="1:9" ht="12.75" x14ac:dyDescent="0.2">
      <c r="A305" s="1" t="s">
        <v>139</v>
      </c>
      <c r="B305" s="1" t="s">
        <v>140</v>
      </c>
      <c r="C305" s="1" t="s">
        <v>141</v>
      </c>
      <c r="D305" s="1" t="s">
        <v>142</v>
      </c>
      <c r="E305" s="1" t="s">
        <v>143</v>
      </c>
      <c r="F305" s="1" t="s">
        <v>144</v>
      </c>
      <c r="G305" s="1" t="s">
        <v>145</v>
      </c>
      <c r="H305" s="1" t="s">
        <v>146</v>
      </c>
      <c r="I305" s="1" t="s">
        <v>147</v>
      </c>
    </row>
    <row r="306" spans="1:9" ht="12.75" x14ac:dyDescent="0.2">
      <c r="A306" s="1" t="s">
        <v>148</v>
      </c>
      <c r="B306" s="1">
        <v>0</v>
      </c>
      <c r="C306" s="1">
        <v>100125592</v>
      </c>
      <c r="D306" s="1">
        <v>3274.4101878400002</v>
      </c>
      <c r="E306" s="1">
        <v>3.27441018784</v>
      </c>
      <c r="F306" s="1">
        <v>0</v>
      </c>
      <c r="G306" s="1">
        <v>255</v>
      </c>
      <c r="H306" s="1">
        <v>21.609173007399999</v>
      </c>
      <c r="I306" s="1">
        <v>18.489806714699998</v>
      </c>
    </row>
    <row r="307" spans="1:9" ht="12.75" x14ac:dyDescent="0.2">
      <c r="A307" s="1" t="s">
        <v>149</v>
      </c>
      <c r="B307" s="1">
        <v>1</v>
      </c>
      <c r="C307" s="1">
        <v>154280</v>
      </c>
      <c r="D307" s="1">
        <v>5.0454233896599998</v>
      </c>
      <c r="E307" s="1">
        <v>5.0454233896599998E-3</v>
      </c>
      <c r="F307" s="1">
        <v>6</v>
      </c>
      <c r="G307" s="1">
        <v>255</v>
      </c>
      <c r="H307" s="1">
        <v>78.570922997099998</v>
      </c>
      <c r="I307" s="1">
        <v>23.192208142599998</v>
      </c>
    </row>
    <row r="308" spans="1:9" ht="12.75" x14ac:dyDescent="0.2">
      <c r="A308" s="1" t="s">
        <v>255</v>
      </c>
    </row>
    <row r="309" spans="1:9" ht="12.75" x14ac:dyDescent="0.2">
      <c r="A309" s="1" t="s">
        <v>139</v>
      </c>
      <c r="B309" s="1" t="s">
        <v>140</v>
      </c>
      <c r="C309" s="1" t="s">
        <v>141</v>
      </c>
      <c r="D309" s="1" t="s">
        <v>142</v>
      </c>
      <c r="E309" s="1" t="s">
        <v>143</v>
      </c>
      <c r="F309" s="1" t="s">
        <v>144</v>
      </c>
      <c r="G309" s="1" t="s">
        <v>145</v>
      </c>
      <c r="H309" s="1" t="s">
        <v>146</v>
      </c>
      <c r="I309" s="1" t="s">
        <v>147</v>
      </c>
    </row>
    <row r="310" spans="1:9" ht="12.75" x14ac:dyDescent="0.2">
      <c r="A310" s="1" t="s">
        <v>148</v>
      </c>
      <c r="B310" s="1">
        <v>0</v>
      </c>
      <c r="C310" s="1">
        <v>100188518</v>
      </c>
      <c r="D310" s="1">
        <v>3276.46805868</v>
      </c>
      <c r="E310" s="1">
        <v>3.2764680586799999</v>
      </c>
      <c r="F310" s="1">
        <v>0</v>
      </c>
      <c r="G310" s="1">
        <v>255</v>
      </c>
      <c r="H310" s="1">
        <v>21.6439080474</v>
      </c>
      <c r="I310" s="1">
        <v>18.5437493903</v>
      </c>
    </row>
    <row r="311" spans="1:9" ht="12.75" x14ac:dyDescent="0.2">
      <c r="A311" s="1" t="s">
        <v>149</v>
      </c>
      <c r="B311" s="1">
        <v>1</v>
      </c>
      <c r="C311" s="1">
        <v>91354</v>
      </c>
      <c r="D311" s="1">
        <v>2.9875525559999998</v>
      </c>
      <c r="E311" s="1">
        <v>2.987552556E-3</v>
      </c>
      <c r="F311" s="1">
        <v>6</v>
      </c>
      <c r="G311" s="1">
        <v>255</v>
      </c>
      <c r="H311" s="1">
        <v>79.712886135299996</v>
      </c>
      <c r="I311" s="1">
        <v>24.171172911799999</v>
      </c>
    </row>
    <row r="312" spans="1:9" ht="12.75" x14ac:dyDescent="0.2">
      <c r="A312" s="1" t="s">
        <v>256</v>
      </c>
    </row>
    <row r="313" spans="1:9" ht="12.75" x14ac:dyDescent="0.2">
      <c r="A313" s="1" t="s">
        <v>139</v>
      </c>
      <c r="B313" s="1" t="s">
        <v>140</v>
      </c>
      <c r="C313" s="1" t="s">
        <v>141</v>
      </c>
      <c r="D313" s="1" t="s">
        <v>142</v>
      </c>
      <c r="E313" s="1" t="s">
        <v>143</v>
      </c>
      <c r="F313" s="1" t="s">
        <v>144</v>
      </c>
      <c r="G313" s="1" t="s">
        <v>145</v>
      </c>
      <c r="H313" s="1" t="s">
        <v>146</v>
      </c>
      <c r="I313" s="1" t="s">
        <v>147</v>
      </c>
    </row>
    <row r="314" spans="1:9" ht="12.75" x14ac:dyDescent="0.2">
      <c r="A314" s="1" t="s">
        <v>148</v>
      </c>
      <c r="B314" s="1">
        <v>0</v>
      </c>
      <c r="C314" s="1">
        <v>100156311</v>
      </c>
      <c r="D314" s="1">
        <v>3275.4147922100001</v>
      </c>
      <c r="E314" s="1">
        <v>3.2754147922099999</v>
      </c>
      <c r="F314" s="1">
        <v>0</v>
      </c>
      <c r="G314" s="1">
        <v>255</v>
      </c>
      <c r="H314" s="1">
        <v>21.621012239599999</v>
      </c>
      <c r="I314" s="1">
        <v>18.501973026000002</v>
      </c>
    </row>
    <row r="315" spans="1:9" ht="12.75" x14ac:dyDescent="0.2">
      <c r="A315" s="1" t="s">
        <v>149</v>
      </c>
      <c r="B315" s="1">
        <v>1</v>
      </c>
      <c r="C315" s="1">
        <v>123561</v>
      </c>
      <c r="D315" s="1">
        <v>4.0408190267700004</v>
      </c>
      <c r="E315" s="1">
        <v>4.0408190267699996E-3</v>
      </c>
      <c r="F315" s="1">
        <v>20</v>
      </c>
      <c r="G315" s="1">
        <v>230</v>
      </c>
      <c r="H315" s="1">
        <v>83.135746716200003</v>
      </c>
      <c r="I315" s="1">
        <v>22.078813498599999</v>
      </c>
    </row>
    <row r="316" spans="1:9" ht="12.75" x14ac:dyDescent="0.2">
      <c r="A316" s="1" t="s">
        <v>258</v>
      </c>
    </row>
    <row r="317" spans="1:9" ht="12.75" x14ac:dyDescent="0.2">
      <c r="A317" s="1" t="s">
        <v>139</v>
      </c>
      <c r="B317" s="1" t="s">
        <v>140</v>
      </c>
      <c r="C317" s="1" t="s">
        <v>141</v>
      </c>
      <c r="D317" s="1" t="s">
        <v>142</v>
      </c>
      <c r="E317" s="1" t="s">
        <v>143</v>
      </c>
      <c r="F317" s="1" t="s">
        <v>144</v>
      </c>
      <c r="G317" s="1" t="s">
        <v>145</v>
      </c>
      <c r="H317" s="1" t="s">
        <v>146</v>
      </c>
      <c r="I317" s="1" t="s">
        <v>147</v>
      </c>
    </row>
    <row r="318" spans="1:9" ht="12.75" x14ac:dyDescent="0.2">
      <c r="A318" s="1" t="s">
        <v>148</v>
      </c>
      <c r="B318" s="1">
        <v>0</v>
      </c>
      <c r="C318" s="1">
        <v>100193348</v>
      </c>
      <c r="D318" s="1">
        <v>3276.6260143099998</v>
      </c>
      <c r="E318" s="1">
        <v>3.2766260143100001</v>
      </c>
      <c r="F318" s="1">
        <v>0</v>
      </c>
      <c r="G318" s="1">
        <v>255</v>
      </c>
      <c r="H318" s="1">
        <v>21.641105455400002</v>
      </c>
      <c r="I318" s="1">
        <v>18.532924121699999</v>
      </c>
    </row>
    <row r="319" spans="1:9" ht="12.75" x14ac:dyDescent="0.2">
      <c r="A319" s="1" t="s">
        <v>149</v>
      </c>
      <c r="B319" s="1">
        <v>1</v>
      </c>
      <c r="C319" s="1">
        <v>86524</v>
      </c>
      <c r="D319" s="1">
        <v>2.82959692356</v>
      </c>
      <c r="E319" s="1">
        <v>2.8295969235599999E-3</v>
      </c>
      <c r="F319" s="1">
        <v>23</v>
      </c>
      <c r="G319" s="1">
        <v>224</v>
      </c>
      <c r="H319" s="1">
        <v>86.199805834200006</v>
      </c>
      <c r="I319" s="1">
        <v>21.335508698000002</v>
      </c>
    </row>
    <row r="320" spans="1:9" ht="12.75" x14ac:dyDescent="0.2">
      <c r="A320" s="1" t="s">
        <v>259</v>
      </c>
    </row>
    <row r="321" spans="1:9" ht="12.75" x14ac:dyDescent="0.2">
      <c r="A321" s="1" t="s">
        <v>139</v>
      </c>
      <c r="B321" s="1" t="s">
        <v>140</v>
      </c>
      <c r="C321" s="1" t="s">
        <v>141</v>
      </c>
      <c r="D321" s="1" t="s">
        <v>142</v>
      </c>
      <c r="E321" s="1" t="s">
        <v>143</v>
      </c>
      <c r="F321" s="1" t="s">
        <v>144</v>
      </c>
      <c r="G321" s="1" t="s">
        <v>145</v>
      </c>
      <c r="H321" s="1" t="s">
        <v>146</v>
      </c>
      <c r="I321" s="1" t="s">
        <v>147</v>
      </c>
    </row>
    <row r="322" spans="1:9" ht="12.75" x14ac:dyDescent="0.2">
      <c r="A322" s="1" t="s">
        <v>148</v>
      </c>
      <c r="B322" s="1">
        <v>0</v>
      </c>
      <c r="C322" s="1">
        <v>100207235</v>
      </c>
      <c r="D322" s="1">
        <v>3277.0801612800001</v>
      </c>
      <c r="E322" s="1">
        <v>3.2770801612799998</v>
      </c>
      <c r="F322" s="1">
        <v>0</v>
      </c>
      <c r="G322" s="1">
        <v>255</v>
      </c>
      <c r="H322" s="1">
        <v>21.6507775412</v>
      </c>
      <c r="I322" s="1">
        <v>18.552501378100001</v>
      </c>
    </row>
    <row r="323" spans="1:9" ht="12.75" x14ac:dyDescent="0.2">
      <c r="A323" s="1" t="s">
        <v>149</v>
      </c>
      <c r="B323" s="1">
        <v>1</v>
      </c>
      <c r="C323" s="1">
        <v>72637</v>
      </c>
      <c r="D323" s="1">
        <v>2.37544995304</v>
      </c>
      <c r="E323" s="1">
        <v>2.3754499530400002E-3</v>
      </c>
      <c r="F323" s="1">
        <v>37</v>
      </c>
      <c r="G323" s="1">
        <v>191</v>
      </c>
      <c r="H323" s="1">
        <v>85.199127166599993</v>
      </c>
      <c r="I323" s="1">
        <v>19.996371244399999</v>
      </c>
    </row>
    <row r="324" spans="1:9" ht="12.75" x14ac:dyDescent="0.2">
      <c r="A324" s="1" t="s">
        <v>260</v>
      </c>
    </row>
    <row r="325" spans="1:9" ht="12.75" x14ac:dyDescent="0.2">
      <c r="A325" s="1" t="s">
        <v>139</v>
      </c>
      <c r="B325" s="1" t="s">
        <v>140</v>
      </c>
      <c r="C325" s="1" t="s">
        <v>141</v>
      </c>
      <c r="D325" s="1" t="s">
        <v>142</v>
      </c>
      <c r="E325" s="1" t="s">
        <v>143</v>
      </c>
      <c r="F325" s="1" t="s">
        <v>144</v>
      </c>
      <c r="G325" s="1" t="s">
        <v>145</v>
      </c>
      <c r="H325" s="1" t="s">
        <v>146</v>
      </c>
      <c r="I325" s="1" t="s">
        <v>147</v>
      </c>
    </row>
    <row r="326" spans="1:9" ht="12.75" x14ac:dyDescent="0.2">
      <c r="A326" s="1" t="s">
        <v>148</v>
      </c>
      <c r="B326" s="1">
        <v>0</v>
      </c>
      <c r="C326" s="1">
        <v>100220022</v>
      </c>
      <c r="D326" s="1">
        <v>3277.4983349200002</v>
      </c>
      <c r="E326" s="1">
        <v>3.2774983349200002</v>
      </c>
      <c r="F326" s="1">
        <v>0</v>
      </c>
      <c r="G326" s="1">
        <v>255</v>
      </c>
      <c r="H326" s="1">
        <v>21.6587972112</v>
      </c>
      <c r="I326" s="1">
        <v>18.566658494999999</v>
      </c>
    </row>
    <row r="327" spans="1:9" ht="12.75" x14ac:dyDescent="0.2">
      <c r="A327" s="1" t="s">
        <v>149</v>
      </c>
      <c r="B327" s="1">
        <v>1</v>
      </c>
      <c r="C327" s="1">
        <v>59850</v>
      </c>
      <c r="D327" s="1">
        <v>1.9572763149600001</v>
      </c>
      <c r="E327" s="1">
        <v>1.9572763149599999E-3</v>
      </c>
      <c r="F327" s="1">
        <v>39</v>
      </c>
      <c r="G327" s="1">
        <v>171</v>
      </c>
      <c r="H327" s="1">
        <v>85.347184628199997</v>
      </c>
      <c r="I327" s="1">
        <v>19.3815380785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16"/>
  <sheetViews>
    <sheetView topLeftCell="A79" workbookViewId="0"/>
  </sheetViews>
  <sheetFormatPr defaultColWidth="14.42578125" defaultRowHeight="15.75" customHeight="1" x14ac:dyDescent="0.2"/>
  <sheetData>
    <row r="1" spans="1:20" ht="15.75" customHeight="1" x14ac:dyDescent="0.2">
      <c r="A1" s="1" t="s">
        <v>187</v>
      </c>
      <c r="B1" s="1" t="s">
        <v>188</v>
      </c>
      <c r="C1" s="1" t="s">
        <v>189</v>
      </c>
      <c r="D1" s="1" t="s">
        <v>190</v>
      </c>
      <c r="E1" s="1" t="s">
        <v>191</v>
      </c>
      <c r="F1" s="1" t="s">
        <v>192</v>
      </c>
      <c r="G1" s="24" t="s">
        <v>193</v>
      </c>
      <c r="H1" s="1" t="s">
        <v>196</v>
      </c>
      <c r="I1" s="1" t="s">
        <v>197</v>
      </c>
      <c r="J1" s="24" t="s">
        <v>198</v>
      </c>
      <c r="K1" s="1" t="s">
        <v>199</v>
      </c>
      <c r="L1" s="1" t="s">
        <v>200</v>
      </c>
      <c r="M1" s="24" t="s">
        <v>201</v>
      </c>
      <c r="N1" s="1" t="s">
        <v>202</v>
      </c>
      <c r="O1" s="1" t="s">
        <v>203</v>
      </c>
      <c r="P1" s="24" t="s">
        <v>204</v>
      </c>
      <c r="Q1" s="1" t="s">
        <v>205</v>
      </c>
      <c r="R1" s="1" t="s">
        <v>206</v>
      </c>
      <c r="S1" s="25" t="s">
        <v>207</v>
      </c>
      <c r="T1" s="24" t="s">
        <v>208</v>
      </c>
    </row>
    <row r="2" spans="1:20" ht="15.75" customHeight="1" x14ac:dyDescent="0.2">
      <c r="A2" s="26" t="s">
        <v>209</v>
      </c>
      <c r="B2" s="1">
        <v>16</v>
      </c>
      <c r="C2" s="1" t="s">
        <v>210</v>
      </c>
      <c r="D2" s="1">
        <v>5</v>
      </c>
      <c r="E2" s="1">
        <v>2.4550000000000001</v>
      </c>
      <c r="F2" s="1">
        <v>1.659</v>
      </c>
      <c r="G2" s="24">
        <f t="shared" ref="G2:G21" si="0">(E2*F2)/2</f>
        <v>2.0364225</v>
      </c>
      <c r="H2" s="1">
        <v>2.2509999999999999</v>
      </c>
      <c r="I2" s="1">
        <v>1.5740000000000001</v>
      </c>
      <c r="J2" s="24">
        <f t="shared" ref="J2:J21" si="1">(H2*I2)/2</f>
        <v>1.7715369999999999</v>
      </c>
      <c r="K2" s="1">
        <v>0.95699999999999996</v>
      </c>
      <c r="L2" s="1">
        <v>0.82699999999999996</v>
      </c>
      <c r="M2" s="24">
        <f t="shared" ref="M2:M21" si="2">(K2*L2)/2</f>
        <v>0.39571949999999995</v>
      </c>
      <c r="N2" s="1">
        <v>0.746</v>
      </c>
      <c r="O2" s="1">
        <v>0.47699999999999998</v>
      </c>
      <c r="P2" s="24">
        <f t="shared" ref="P2:P21" si="3">(N2*O2)/2</f>
        <v>0.177921</v>
      </c>
      <c r="Q2" s="1">
        <v>5.0350000000000001</v>
      </c>
      <c r="R2" s="1">
        <v>7.15</v>
      </c>
      <c r="S2" s="28">
        <f t="shared" ref="S2:S21" si="4">(Q2*R2)/2</f>
        <v>18.000125000000001</v>
      </c>
      <c r="T2" s="29">
        <f t="shared" ref="T2:T7" si="5">((P2+M2+J2+G2)/S2)*100</f>
        <v>24.342053180186252</v>
      </c>
    </row>
    <row r="3" spans="1:20" ht="15.75" customHeight="1" x14ac:dyDescent="0.2">
      <c r="A3" s="26" t="s">
        <v>209</v>
      </c>
      <c r="B3" s="1">
        <v>16</v>
      </c>
      <c r="C3" s="1" t="s">
        <v>217</v>
      </c>
      <c r="D3" s="1">
        <v>5</v>
      </c>
      <c r="E3" s="1">
        <v>2.5880000000000001</v>
      </c>
      <c r="F3" s="1">
        <v>1.38</v>
      </c>
      <c r="G3" s="24">
        <f t="shared" si="0"/>
        <v>1.78572</v>
      </c>
      <c r="H3" s="1">
        <v>1.292</v>
      </c>
      <c r="I3" s="1">
        <v>1.89</v>
      </c>
      <c r="J3" s="24">
        <f t="shared" si="1"/>
        <v>1.2209399999999999</v>
      </c>
      <c r="K3" s="1">
        <v>0.99</v>
      </c>
      <c r="L3" s="1">
        <v>0.47699999999999998</v>
      </c>
      <c r="M3" s="24">
        <f t="shared" si="2"/>
        <v>0.23611499999999999</v>
      </c>
      <c r="N3" s="1">
        <v>1.244</v>
      </c>
      <c r="O3" s="1">
        <v>0.97</v>
      </c>
      <c r="P3" s="24">
        <f t="shared" si="3"/>
        <v>0.60333999999999999</v>
      </c>
      <c r="Q3" s="1">
        <v>5.226</v>
      </c>
      <c r="R3" s="1">
        <v>7.32</v>
      </c>
      <c r="S3" s="28">
        <f t="shared" si="4"/>
        <v>19.12716</v>
      </c>
      <c r="T3" s="29">
        <f t="shared" si="5"/>
        <v>20.108134192425847</v>
      </c>
    </row>
    <row r="4" spans="1:20" ht="15.75" customHeight="1" x14ac:dyDescent="0.2">
      <c r="A4" s="26" t="s">
        <v>209</v>
      </c>
      <c r="B4" s="1">
        <v>16</v>
      </c>
      <c r="C4" s="1" t="s">
        <v>220</v>
      </c>
      <c r="D4" s="1">
        <v>5</v>
      </c>
      <c r="E4" s="1">
        <v>1.869</v>
      </c>
      <c r="F4" s="1">
        <v>1.72</v>
      </c>
      <c r="G4" s="24">
        <f t="shared" si="0"/>
        <v>1.60734</v>
      </c>
      <c r="H4" s="1">
        <v>1.736</v>
      </c>
      <c r="I4" s="1">
        <v>1.18</v>
      </c>
      <c r="J4" s="24">
        <f t="shared" si="1"/>
        <v>1.02424</v>
      </c>
      <c r="K4" s="1">
        <v>1.738</v>
      </c>
      <c r="L4" s="1">
        <v>1.18</v>
      </c>
      <c r="M4" s="24">
        <f t="shared" si="2"/>
        <v>1.02542</v>
      </c>
      <c r="N4" s="1">
        <v>0.63200000000000001</v>
      </c>
      <c r="O4" s="1">
        <v>0.70399999999999996</v>
      </c>
      <c r="P4" s="24">
        <f t="shared" si="3"/>
        <v>0.222464</v>
      </c>
      <c r="Q4" s="1">
        <v>4.7750000000000004</v>
      </c>
      <c r="R4" s="1">
        <v>7.01</v>
      </c>
      <c r="S4" s="28">
        <f t="shared" si="4"/>
        <v>16.736375000000002</v>
      </c>
      <c r="T4" s="29">
        <f t="shared" si="5"/>
        <v>23.179834342860978</v>
      </c>
    </row>
    <row r="5" spans="1:20" ht="15.75" customHeight="1" x14ac:dyDescent="0.2">
      <c r="A5" s="26" t="s">
        <v>209</v>
      </c>
      <c r="B5" s="1">
        <v>16</v>
      </c>
      <c r="C5" s="1" t="s">
        <v>223</v>
      </c>
      <c r="D5" s="1">
        <v>5</v>
      </c>
      <c r="E5" s="1">
        <v>1.74</v>
      </c>
      <c r="F5" s="1">
        <v>0.93</v>
      </c>
      <c r="G5" s="24">
        <f t="shared" si="0"/>
        <v>0.80910000000000004</v>
      </c>
      <c r="H5" s="1">
        <v>1.048</v>
      </c>
      <c r="I5" s="1">
        <v>1.2090000000000001</v>
      </c>
      <c r="J5" s="24">
        <f t="shared" si="1"/>
        <v>0.63351600000000008</v>
      </c>
      <c r="K5" s="1">
        <v>0.97799999999999998</v>
      </c>
      <c r="L5" s="1">
        <v>2.02</v>
      </c>
      <c r="M5" s="24">
        <f t="shared" si="2"/>
        <v>0.98777999999999999</v>
      </c>
      <c r="N5" s="1">
        <v>0.83</v>
      </c>
      <c r="O5" s="1">
        <v>0.67900000000000005</v>
      </c>
      <c r="P5" s="24">
        <f t="shared" si="3"/>
        <v>0.28178500000000001</v>
      </c>
      <c r="Q5" s="1">
        <v>5.2359999999999998</v>
      </c>
      <c r="R5" s="1">
        <v>6.55</v>
      </c>
      <c r="S5" s="28">
        <f t="shared" si="4"/>
        <v>17.1479</v>
      </c>
      <c r="T5" s="29">
        <f t="shared" si="5"/>
        <v>15.816403174732768</v>
      </c>
    </row>
    <row r="6" spans="1:20" ht="15.75" customHeight="1" x14ac:dyDescent="0.2">
      <c r="A6" s="26" t="s">
        <v>209</v>
      </c>
      <c r="B6" s="1">
        <v>16</v>
      </c>
      <c r="C6" s="1" t="s">
        <v>225</v>
      </c>
      <c r="D6" s="1">
        <v>6</v>
      </c>
      <c r="E6" s="1">
        <v>0.83</v>
      </c>
      <c r="F6" s="1">
        <v>0.67900000000000005</v>
      </c>
      <c r="G6" s="24">
        <f t="shared" si="0"/>
        <v>0.28178500000000001</v>
      </c>
      <c r="H6" s="1">
        <v>1.782</v>
      </c>
      <c r="I6" s="1">
        <v>2.4950000000000001</v>
      </c>
      <c r="J6" s="24">
        <f t="shared" si="1"/>
        <v>2.2230449999999999</v>
      </c>
      <c r="K6" s="1"/>
      <c r="L6" s="1"/>
      <c r="M6" s="24">
        <f t="shared" si="2"/>
        <v>0</v>
      </c>
      <c r="N6" s="1">
        <v>0.624</v>
      </c>
      <c r="O6" s="1">
        <v>2.2200000000000002</v>
      </c>
      <c r="P6" s="24">
        <f t="shared" si="3"/>
        <v>0.69264000000000003</v>
      </c>
      <c r="Q6" s="1">
        <v>5.3970000000000002</v>
      </c>
      <c r="R6" s="1">
        <v>8.43</v>
      </c>
      <c r="S6" s="28">
        <f t="shared" si="4"/>
        <v>22.748355</v>
      </c>
      <c r="T6" s="29">
        <f t="shared" si="5"/>
        <v>14.055829531410074</v>
      </c>
    </row>
    <row r="7" spans="1:20" ht="15.75" customHeight="1" x14ac:dyDescent="0.2">
      <c r="A7" s="26" t="s">
        <v>209</v>
      </c>
      <c r="B7" s="1">
        <v>16</v>
      </c>
      <c r="C7" s="1" t="s">
        <v>228</v>
      </c>
      <c r="D7" s="1">
        <v>6</v>
      </c>
      <c r="E7" s="1">
        <v>2.3740000000000001</v>
      </c>
      <c r="F7" s="1">
        <v>1.6850000000000001</v>
      </c>
      <c r="G7" s="24">
        <f t="shared" si="0"/>
        <v>2.000095</v>
      </c>
      <c r="H7" s="1">
        <v>2.4860000000000002</v>
      </c>
      <c r="I7" s="1">
        <v>1.163</v>
      </c>
      <c r="J7" s="24">
        <f t="shared" si="1"/>
        <v>1.4456090000000001</v>
      </c>
      <c r="K7" s="1"/>
      <c r="L7" s="1"/>
      <c r="M7" s="24">
        <f t="shared" si="2"/>
        <v>0</v>
      </c>
      <c r="N7" s="1">
        <v>0.57699999999999996</v>
      </c>
      <c r="O7" s="1">
        <v>0.53</v>
      </c>
      <c r="P7" s="24">
        <f t="shared" si="3"/>
        <v>0.15290499999999999</v>
      </c>
      <c r="Q7" s="1">
        <v>5.2750000000000004</v>
      </c>
      <c r="R7" s="1">
        <v>8.2200000000000006</v>
      </c>
      <c r="S7" s="28">
        <f t="shared" si="4"/>
        <v>21.680250000000004</v>
      </c>
      <c r="T7" s="29">
        <f t="shared" si="5"/>
        <v>16.598558595957147</v>
      </c>
    </row>
    <row r="8" spans="1:20" ht="15.75" customHeight="1" x14ac:dyDescent="0.2">
      <c r="A8" s="26" t="s">
        <v>209</v>
      </c>
      <c r="B8" s="1">
        <v>16</v>
      </c>
      <c r="C8" s="1" t="s">
        <v>232</v>
      </c>
      <c r="D8" s="1"/>
      <c r="E8" s="1"/>
      <c r="F8" s="1"/>
      <c r="G8" s="24">
        <f t="shared" si="0"/>
        <v>0</v>
      </c>
      <c r="H8" s="1"/>
      <c r="I8" s="1"/>
      <c r="J8" s="24">
        <f t="shared" si="1"/>
        <v>0</v>
      </c>
      <c r="K8" s="1"/>
      <c r="L8" s="1"/>
      <c r="M8" s="24">
        <f t="shared" si="2"/>
        <v>0</v>
      </c>
      <c r="N8" s="1"/>
      <c r="O8" s="1"/>
      <c r="P8" s="24">
        <f t="shared" si="3"/>
        <v>0</v>
      </c>
      <c r="Q8" s="1"/>
      <c r="R8" s="1"/>
      <c r="S8" s="28">
        <f t="shared" si="4"/>
        <v>0</v>
      </c>
      <c r="T8" s="29"/>
    </row>
    <row r="9" spans="1:20" ht="15.75" customHeight="1" x14ac:dyDescent="0.2">
      <c r="A9" s="26" t="s">
        <v>209</v>
      </c>
      <c r="B9" s="1">
        <v>16</v>
      </c>
      <c r="C9" s="1" t="s">
        <v>234</v>
      </c>
      <c r="D9" s="1"/>
      <c r="E9" s="1"/>
      <c r="F9" s="1"/>
      <c r="G9" s="24">
        <f t="shared" si="0"/>
        <v>0</v>
      </c>
      <c r="H9" s="1"/>
      <c r="I9" s="1"/>
      <c r="J9" s="24">
        <f t="shared" si="1"/>
        <v>0</v>
      </c>
      <c r="K9" s="1"/>
      <c r="L9" s="1"/>
      <c r="M9" s="24">
        <f t="shared" si="2"/>
        <v>0</v>
      </c>
      <c r="N9" s="1"/>
      <c r="O9" s="1"/>
      <c r="P9" s="24">
        <f t="shared" si="3"/>
        <v>0</v>
      </c>
      <c r="Q9" s="1"/>
      <c r="R9" s="1"/>
      <c r="S9" s="28">
        <f t="shared" si="4"/>
        <v>0</v>
      </c>
      <c r="T9" s="29"/>
    </row>
    <row r="10" spans="1:20" ht="15.75" customHeight="1" x14ac:dyDescent="0.2">
      <c r="A10" s="26" t="s">
        <v>209</v>
      </c>
      <c r="B10" s="1">
        <v>16</v>
      </c>
      <c r="C10" s="1" t="s">
        <v>210</v>
      </c>
      <c r="D10" s="1">
        <v>17</v>
      </c>
      <c r="E10" s="1">
        <v>1.2969999999999999</v>
      </c>
      <c r="F10" s="1">
        <v>1.119</v>
      </c>
      <c r="G10" s="24">
        <f t="shared" si="0"/>
        <v>0.72567149999999991</v>
      </c>
      <c r="H10" s="1">
        <v>1.3380000000000001</v>
      </c>
      <c r="I10" s="1">
        <v>1.2</v>
      </c>
      <c r="J10" s="24">
        <f t="shared" si="1"/>
        <v>0.80280000000000007</v>
      </c>
      <c r="K10" s="1">
        <v>0.94</v>
      </c>
      <c r="L10" s="1">
        <v>0.74399999999999999</v>
      </c>
      <c r="M10" s="24">
        <f t="shared" si="2"/>
        <v>0.34967999999999999</v>
      </c>
      <c r="N10" s="1"/>
      <c r="O10" s="1"/>
      <c r="P10" s="24">
        <f t="shared" si="3"/>
        <v>0</v>
      </c>
      <c r="Q10" s="1">
        <v>4.5190000000000001</v>
      </c>
      <c r="R10" s="1">
        <v>5.56</v>
      </c>
      <c r="S10" s="28">
        <f t="shared" si="4"/>
        <v>12.56282</v>
      </c>
      <c r="T10" s="29">
        <f t="shared" ref="T10:T15" si="6">((P10+M10+J10+G10)/S10)*100</f>
        <v>14.950078883562767</v>
      </c>
    </row>
    <row r="11" spans="1:20" ht="15.75" customHeight="1" x14ac:dyDescent="0.2">
      <c r="A11" s="26" t="s">
        <v>209</v>
      </c>
      <c r="B11" s="1">
        <v>16</v>
      </c>
      <c r="C11" s="1" t="s">
        <v>217</v>
      </c>
      <c r="D11" s="1">
        <v>17</v>
      </c>
      <c r="E11" s="1">
        <v>1.5229999999999999</v>
      </c>
      <c r="F11" s="1">
        <v>1.069</v>
      </c>
      <c r="G11" s="24">
        <f t="shared" si="0"/>
        <v>0.81404349999999992</v>
      </c>
      <c r="H11" s="1">
        <v>1.61</v>
      </c>
      <c r="I11" s="1">
        <v>1.056</v>
      </c>
      <c r="J11" s="24">
        <f t="shared" si="1"/>
        <v>0.85008000000000006</v>
      </c>
      <c r="K11" s="1"/>
      <c r="L11" s="1"/>
      <c r="M11" s="24">
        <f t="shared" si="2"/>
        <v>0</v>
      </c>
      <c r="N11" s="1">
        <v>0.499</v>
      </c>
      <c r="O11" s="1">
        <v>0.55000000000000004</v>
      </c>
      <c r="P11" s="24">
        <f t="shared" si="3"/>
        <v>0.13722500000000001</v>
      </c>
      <c r="Q11" s="1">
        <v>4.6379999999999999</v>
      </c>
      <c r="R11" s="1">
        <v>4.88</v>
      </c>
      <c r="S11" s="28">
        <f t="shared" si="4"/>
        <v>11.31672</v>
      </c>
      <c r="T11" s="29">
        <f t="shared" si="6"/>
        <v>15.9175847772146</v>
      </c>
    </row>
    <row r="12" spans="1:20" ht="15.75" customHeight="1" x14ac:dyDescent="0.2">
      <c r="A12" s="26" t="s">
        <v>209</v>
      </c>
      <c r="B12" s="1">
        <v>16</v>
      </c>
      <c r="C12" s="1" t="s">
        <v>220</v>
      </c>
      <c r="D12" s="1">
        <v>17</v>
      </c>
      <c r="E12" s="1">
        <v>1.3939999999999999</v>
      </c>
      <c r="F12" s="1">
        <v>0.95799999999999996</v>
      </c>
      <c r="G12" s="24">
        <f t="shared" si="0"/>
        <v>0.66772599999999993</v>
      </c>
      <c r="H12" s="1">
        <v>1.155</v>
      </c>
      <c r="I12" s="1">
        <v>0.80900000000000005</v>
      </c>
      <c r="J12" s="24">
        <f t="shared" si="1"/>
        <v>0.46719750000000004</v>
      </c>
      <c r="K12" s="1">
        <v>0.49199999999999999</v>
      </c>
      <c r="L12" s="1">
        <v>0.67500000000000004</v>
      </c>
      <c r="M12" s="24">
        <f t="shared" si="2"/>
        <v>0.16605</v>
      </c>
      <c r="N12" s="1">
        <v>0.46500000000000002</v>
      </c>
      <c r="O12" s="1">
        <v>0.67200000000000004</v>
      </c>
      <c r="P12" s="24">
        <f t="shared" si="3"/>
        <v>0.15624000000000002</v>
      </c>
      <c r="Q12" s="1">
        <v>4.3739999999999997</v>
      </c>
      <c r="R12" s="1">
        <v>4.8899999999999997</v>
      </c>
      <c r="S12" s="28">
        <f t="shared" si="4"/>
        <v>10.694429999999999</v>
      </c>
      <c r="T12" s="29">
        <f t="shared" si="6"/>
        <v>13.625910871360139</v>
      </c>
    </row>
    <row r="13" spans="1:20" ht="15.75" customHeight="1" x14ac:dyDescent="0.2">
      <c r="A13" s="26" t="s">
        <v>209</v>
      </c>
      <c r="B13" s="1">
        <v>16</v>
      </c>
      <c r="C13" s="1" t="s">
        <v>223</v>
      </c>
      <c r="D13" s="1">
        <v>16</v>
      </c>
      <c r="E13" s="1">
        <v>1.2450000000000001</v>
      </c>
      <c r="F13" s="1">
        <v>0.84399999999999997</v>
      </c>
      <c r="G13" s="24">
        <f t="shared" si="0"/>
        <v>0.52539000000000002</v>
      </c>
      <c r="H13" s="1">
        <v>1.5289999999999999</v>
      </c>
      <c r="I13" s="1">
        <v>1.06</v>
      </c>
      <c r="J13" s="24">
        <f t="shared" si="1"/>
        <v>0.81037000000000003</v>
      </c>
      <c r="K13" s="1">
        <v>0.79800000000000004</v>
      </c>
      <c r="L13" s="1">
        <v>0.68899999999999995</v>
      </c>
      <c r="M13" s="24">
        <f t="shared" si="2"/>
        <v>0.27491100000000002</v>
      </c>
      <c r="N13" s="1">
        <v>0.625</v>
      </c>
      <c r="O13" s="1">
        <v>0.56299999999999994</v>
      </c>
      <c r="P13" s="24">
        <f t="shared" si="3"/>
        <v>0.17593749999999997</v>
      </c>
      <c r="Q13" s="1">
        <v>4.58</v>
      </c>
      <c r="R13" s="1">
        <v>3.65</v>
      </c>
      <c r="S13" s="28">
        <f t="shared" si="4"/>
        <v>8.3584999999999994</v>
      </c>
      <c r="T13" s="29">
        <f t="shared" si="6"/>
        <v>21.374750254232222</v>
      </c>
    </row>
    <row r="14" spans="1:20" ht="15.75" customHeight="1" x14ac:dyDescent="0.2">
      <c r="A14" s="26" t="s">
        <v>209</v>
      </c>
      <c r="B14" s="1">
        <v>16</v>
      </c>
      <c r="C14" s="1" t="s">
        <v>225</v>
      </c>
      <c r="D14" s="1">
        <v>18</v>
      </c>
      <c r="E14" s="1">
        <v>1.341</v>
      </c>
      <c r="F14" s="1">
        <v>1.1459999999999999</v>
      </c>
      <c r="G14" s="24">
        <f t="shared" si="0"/>
        <v>0.76839299999999988</v>
      </c>
      <c r="H14" s="1">
        <v>1.496</v>
      </c>
      <c r="I14" s="1">
        <v>1.296</v>
      </c>
      <c r="J14" s="24">
        <f t="shared" si="1"/>
        <v>0.96940800000000005</v>
      </c>
      <c r="K14" s="1"/>
      <c r="L14" s="1"/>
      <c r="M14" s="24">
        <f t="shared" si="2"/>
        <v>0</v>
      </c>
      <c r="N14" s="1">
        <v>1.3420000000000001</v>
      </c>
      <c r="O14" s="1">
        <v>0.66200000000000003</v>
      </c>
      <c r="P14" s="24">
        <f t="shared" si="3"/>
        <v>0.44420200000000004</v>
      </c>
      <c r="Q14" s="1">
        <v>4.2210000000000001</v>
      </c>
      <c r="R14" s="1">
        <v>6.38</v>
      </c>
      <c r="S14" s="28">
        <f t="shared" si="4"/>
        <v>13.46499</v>
      </c>
      <c r="T14" s="29">
        <f t="shared" si="6"/>
        <v>16.205010178247438</v>
      </c>
    </row>
    <row r="15" spans="1:20" ht="15.75" customHeight="1" x14ac:dyDescent="0.2">
      <c r="A15" s="26" t="s">
        <v>209</v>
      </c>
      <c r="B15" s="1">
        <v>16</v>
      </c>
      <c r="C15" s="1" t="s">
        <v>228</v>
      </c>
      <c r="D15" s="1">
        <v>18</v>
      </c>
      <c r="E15" s="1">
        <v>1.5169999999999999</v>
      </c>
      <c r="F15" s="1">
        <v>1.746</v>
      </c>
      <c r="G15" s="24">
        <f t="shared" si="0"/>
        <v>1.324341</v>
      </c>
      <c r="H15" s="1">
        <v>1.242</v>
      </c>
      <c r="I15" s="1">
        <v>0.57599999999999996</v>
      </c>
      <c r="J15" s="24">
        <f t="shared" si="1"/>
        <v>0.35769599999999996</v>
      </c>
      <c r="K15" s="1">
        <v>0.89800000000000002</v>
      </c>
      <c r="L15" s="1">
        <v>0.81100000000000005</v>
      </c>
      <c r="M15" s="24">
        <f t="shared" si="2"/>
        <v>0.36413900000000005</v>
      </c>
      <c r="N15" s="1">
        <v>0.74199999999999999</v>
      </c>
      <c r="O15" s="1">
        <v>0.82599999999999996</v>
      </c>
      <c r="P15" s="24">
        <f t="shared" si="3"/>
        <v>0.306446</v>
      </c>
      <c r="Q15" s="1">
        <v>3.8439999999999999</v>
      </c>
      <c r="R15" s="1">
        <v>5.66</v>
      </c>
      <c r="S15" s="28">
        <f t="shared" si="4"/>
        <v>10.87852</v>
      </c>
      <c r="T15" s="29">
        <f t="shared" si="6"/>
        <v>21.62630578424271</v>
      </c>
    </row>
    <row r="16" spans="1:20" ht="15.75" customHeight="1" x14ac:dyDescent="0.2">
      <c r="A16" s="26" t="s">
        <v>209</v>
      </c>
      <c r="B16" s="1">
        <v>16</v>
      </c>
      <c r="C16" s="1" t="s">
        <v>232</v>
      </c>
      <c r="D16" s="1"/>
      <c r="E16" s="1"/>
      <c r="F16" s="1"/>
      <c r="G16" s="24">
        <f t="shared" si="0"/>
        <v>0</v>
      </c>
      <c r="H16" s="1"/>
      <c r="I16" s="1"/>
      <c r="J16" s="24">
        <f t="shared" si="1"/>
        <v>0</v>
      </c>
      <c r="K16" s="1"/>
      <c r="L16" s="1"/>
      <c r="M16" s="24">
        <f t="shared" si="2"/>
        <v>0</v>
      </c>
      <c r="N16" s="1"/>
      <c r="O16" s="1"/>
      <c r="P16" s="24">
        <f t="shared" si="3"/>
        <v>0</v>
      </c>
      <c r="Q16" s="1"/>
      <c r="R16" s="1"/>
      <c r="S16" s="28">
        <f t="shared" si="4"/>
        <v>0</v>
      </c>
      <c r="T16" s="29"/>
    </row>
    <row r="17" spans="1:20" ht="15.75" customHeight="1" x14ac:dyDescent="0.2">
      <c r="A17" s="26" t="s">
        <v>209</v>
      </c>
      <c r="B17" s="1">
        <v>16</v>
      </c>
      <c r="C17" s="1" t="s">
        <v>234</v>
      </c>
      <c r="D17" s="1"/>
      <c r="E17" s="1"/>
      <c r="F17" s="1"/>
      <c r="G17" s="24">
        <f t="shared" si="0"/>
        <v>0</v>
      </c>
      <c r="H17" s="1"/>
      <c r="I17" s="1"/>
      <c r="J17" s="24">
        <f t="shared" si="1"/>
        <v>0</v>
      </c>
      <c r="K17" s="1"/>
      <c r="L17" s="1"/>
      <c r="M17" s="24">
        <f t="shared" si="2"/>
        <v>0</v>
      </c>
      <c r="N17" s="1"/>
      <c r="O17" s="1"/>
      <c r="P17" s="24">
        <f t="shared" si="3"/>
        <v>0</v>
      </c>
      <c r="Q17" s="1"/>
      <c r="R17" s="1"/>
      <c r="S17" s="28">
        <f t="shared" si="4"/>
        <v>0</v>
      </c>
      <c r="T17" s="29"/>
    </row>
    <row r="18" spans="1:20" ht="15.75" customHeight="1" x14ac:dyDescent="0.2">
      <c r="A18" s="26" t="s">
        <v>209</v>
      </c>
      <c r="B18" s="1">
        <v>16</v>
      </c>
      <c r="C18" s="1" t="s">
        <v>248</v>
      </c>
      <c r="D18" s="1">
        <v>33</v>
      </c>
      <c r="E18" s="1">
        <v>1.0509999999999999</v>
      </c>
      <c r="F18" s="1">
        <v>1.7</v>
      </c>
      <c r="G18" s="24">
        <f t="shared" si="0"/>
        <v>0.89334999999999987</v>
      </c>
      <c r="H18" s="1">
        <v>1.069</v>
      </c>
      <c r="I18" s="1">
        <v>0.94499999999999995</v>
      </c>
      <c r="J18" s="24">
        <f t="shared" si="1"/>
        <v>0.5051024999999999</v>
      </c>
      <c r="K18" s="1">
        <v>0.70699999999999996</v>
      </c>
      <c r="L18" s="1">
        <v>0.60299999999999998</v>
      </c>
      <c r="M18" s="24">
        <f t="shared" si="2"/>
        <v>0.21316049999999997</v>
      </c>
      <c r="N18" s="1">
        <v>0.27</v>
      </c>
      <c r="O18" s="1"/>
      <c r="P18" s="24">
        <f t="shared" si="3"/>
        <v>0</v>
      </c>
      <c r="Q18" s="1">
        <v>3.9590000000000001</v>
      </c>
      <c r="R18" s="1">
        <v>2.09</v>
      </c>
      <c r="S18" s="28">
        <f t="shared" si="4"/>
        <v>4.1371549999999999</v>
      </c>
      <c r="T18" s="29">
        <f t="shared" ref="T18:T21" si="7">((P18+M18+J18+G18)/S18)*100</f>
        <v>38.954619780984757</v>
      </c>
    </row>
    <row r="19" spans="1:20" ht="15.75" customHeight="1" x14ac:dyDescent="0.2">
      <c r="A19" s="26" t="s">
        <v>209</v>
      </c>
      <c r="B19" s="1">
        <v>16</v>
      </c>
      <c r="C19" s="1" t="s">
        <v>220</v>
      </c>
      <c r="D19" s="1">
        <v>33</v>
      </c>
      <c r="E19" s="1">
        <v>0.76800000000000002</v>
      </c>
      <c r="F19" s="1">
        <v>0.625</v>
      </c>
      <c r="G19" s="24">
        <f t="shared" si="0"/>
        <v>0.24</v>
      </c>
      <c r="H19" s="1">
        <v>0.98199999999999998</v>
      </c>
      <c r="I19" s="1">
        <v>0.76</v>
      </c>
      <c r="J19" s="24">
        <f t="shared" si="1"/>
        <v>0.37315999999999999</v>
      </c>
      <c r="K19" s="1">
        <v>0.51900000000000002</v>
      </c>
      <c r="L19" s="1">
        <v>1.9810000000000001</v>
      </c>
      <c r="M19" s="24">
        <f t="shared" si="2"/>
        <v>0.51406950000000007</v>
      </c>
      <c r="N19" s="1">
        <v>0.70699999999999996</v>
      </c>
      <c r="O19" s="1">
        <v>0.60299999999999998</v>
      </c>
      <c r="P19" s="24">
        <f t="shared" si="3"/>
        <v>0.21316049999999997</v>
      </c>
      <c r="Q19" s="1">
        <v>4.3360000000000003</v>
      </c>
      <c r="R19" s="1">
        <v>2.3199999999999998</v>
      </c>
      <c r="S19" s="28">
        <f t="shared" si="4"/>
        <v>5.0297599999999996</v>
      </c>
      <c r="T19" s="29">
        <f t="shared" si="7"/>
        <v>26.649184056495738</v>
      </c>
    </row>
    <row r="20" spans="1:20" ht="15.75" customHeight="1" x14ac:dyDescent="0.2">
      <c r="A20" s="26" t="s">
        <v>209</v>
      </c>
      <c r="B20" s="1">
        <v>16</v>
      </c>
      <c r="C20" s="1" t="s">
        <v>223</v>
      </c>
      <c r="D20" s="1">
        <v>30</v>
      </c>
      <c r="E20" s="1">
        <v>1.02</v>
      </c>
      <c r="F20" s="1">
        <v>0.63500000000000001</v>
      </c>
      <c r="G20" s="24">
        <f t="shared" si="0"/>
        <v>0.32385000000000003</v>
      </c>
      <c r="H20" s="1">
        <v>0.86399999999999999</v>
      </c>
      <c r="I20" s="1">
        <v>547</v>
      </c>
      <c r="J20" s="24">
        <f t="shared" si="1"/>
        <v>236.304</v>
      </c>
      <c r="K20" s="1">
        <v>0.61299999999999999</v>
      </c>
      <c r="L20" s="1">
        <v>1.05</v>
      </c>
      <c r="M20" s="24">
        <f t="shared" si="2"/>
        <v>0.32182500000000003</v>
      </c>
      <c r="N20" s="1">
        <v>0.51100000000000001</v>
      </c>
      <c r="O20" s="1">
        <v>1.109</v>
      </c>
      <c r="P20" s="24">
        <f t="shared" si="3"/>
        <v>0.28334949999999998</v>
      </c>
      <c r="Q20" s="1">
        <v>4.2279999999999998</v>
      </c>
      <c r="R20" s="1">
        <v>3.01</v>
      </c>
      <c r="S20" s="28">
        <f t="shared" si="4"/>
        <v>6.3631399999999996</v>
      </c>
      <c r="T20" s="29">
        <f t="shared" si="7"/>
        <v>3728.2383304469176</v>
      </c>
    </row>
    <row r="21" spans="1:20" ht="15.75" customHeight="1" x14ac:dyDescent="0.2">
      <c r="A21" s="26" t="s">
        <v>209</v>
      </c>
      <c r="B21" s="1">
        <v>16</v>
      </c>
      <c r="C21" s="1" t="s">
        <v>253</v>
      </c>
      <c r="D21" s="1">
        <v>35</v>
      </c>
      <c r="E21" s="1">
        <v>0.878</v>
      </c>
      <c r="F21" s="1">
        <v>1.075</v>
      </c>
      <c r="G21" s="24">
        <f t="shared" si="0"/>
        <v>0.47192499999999998</v>
      </c>
      <c r="H21" s="1">
        <v>0.92100000000000004</v>
      </c>
      <c r="I21" s="1">
        <v>0.91700000000000004</v>
      </c>
      <c r="J21" s="24">
        <f t="shared" si="1"/>
        <v>0.42227850000000006</v>
      </c>
      <c r="K21" s="1">
        <v>0.52200000000000002</v>
      </c>
      <c r="L21" s="1">
        <v>0.65</v>
      </c>
      <c r="M21" s="24">
        <f t="shared" si="2"/>
        <v>0.16965000000000002</v>
      </c>
      <c r="N21" s="1">
        <v>0.61299999999999999</v>
      </c>
      <c r="O21" s="1">
        <v>1.05</v>
      </c>
      <c r="P21" s="24">
        <f t="shared" si="3"/>
        <v>0.32182500000000003</v>
      </c>
      <c r="Q21" s="1">
        <v>4.8239999999999998</v>
      </c>
      <c r="R21" s="1">
        <v>2.2999999999999998</v>
      </c>
      <c r="S21" s="28">
        <f t="shared" si="4"/>
        <v>5.5475999999999992</v>
      </c>
      <c r="T21" s="29">
        <f t="shared" si="7"/>
        <v>24.977981469464279</v>
      </c>
    </row>
    <row r="22" spans="1:20" ht="15.75" customHeight="1" x14ac:dyDescent="0.2">
      <c r="A22" s="26" t="s">
        <v>209</v>
      </c>
      <c r="B22" s="1">
        <v>16</v>
      </c>
      <c r="C22" s="1" t="s">
        <v>232</v>
      </c>
      <c r="D22" s="1"/>
      <c r="E22" s="1"/>
      <c r="F22" s="1"/>
      <c r="G22" s="24"/>
      <c r="H22" s="1"/>
      <c r="I22" s="1"/>
      <c r="J22" s="24"/>
      <c r="K22" s="1"/>
      <c r="L22" s="1"/>
      <c r="M22" s="24"/>
      <c r="N22" s="1"/>
      <c r="O22" s="1"/>
      <c r="P22" s="24"/>
      <c r="Q22" s="1"/>
      <c r="R22" s="1"/>
      <c r="S22" s="28"/>
      <c r="T22" s="29"/>
    </row>
    <row r="23" spans="1:20" ht="15.75" customHeight="1" x14ac:dyDescent="0.2">
      <c r="A23" s="26" t="s">
        <v>209</v>
      </c>
      <c r="B23" s="1">
        <v>16</v>
      </c>
      <c r="C23" s="1" t="s">
        <v>234</v>
      </c>
      <c r="D23" s="1"/>
      <c r="E23" s="1"/>
      <c r="F23" s="1"/>
      <c r="G23" s="24"/>
      <c r="H23" s="1"/>
      <c r="I23" s="1"/>
      <c r="J23" s="24"/>
      <c r="K23" s="1"/>
      <c r="L23" s="1"/>
      <c r="M23" s="24"/>
      <c r="N23" s="1"/>
      <c r="O23" s="1"/>
      <c r="P23" s="24"/>
      <c r="Q23" s="1"/>
      <c r="R23" s="1"/>
      <c r="S23" s="28"/>
      <c r="T23" s="29"/>
    </row>
    <row r="24" spans="1:20" ht="15.75" customHeight="1" x14ac:dyDescent="0.2">
      <c r="A24" s="30" t="s">
        <v>257</v>
      </c>
      <c r="B24" s="1">
        <v>14</v>
      </c>
      <c r="C24" s="1" t="s">
        <v>210</v>
      </c>
      <c r="D24" s="1">
        <v>5</v>
      </c>
      <c r="E24" s="1">
        <v>1.5209999999999999</v>
      </c>
      <c r="F24" s="1">
        <v>1.649</v>
      </c>
      <c r="G24" s="24">
        <f t="shared" ref="G24:G192" si="8">(E24*F24)/2</f>
        <v>1.2540644999999999</v>
      </c>
      <c r="H24" s="1">
        <v>2.2170000000000001</v>
      </c>
      <c r="I24" s="1">
        <v>2.82</v>
      </c>
      <c r="J24" s="24">
        <f t="shared" ref="J24:J192" si="9">(H24*I24)/2</f>
        <v>3.1259700000000001</v>
      </c>
      <c r="K24" s="1">
        <v>1.6579999999999999</v>
      </c>
      <c r="L24" s="1">
        <v>1.1200000000000001</v>
      </c>
      <c r="M24" s="24">
        <f t="shared" ref="M24:M35" si="10">(K24*L24)/2</f>
        <v>0.92848000000000008</v>
      </c>
      <c r="N24" s="1">
        <v>0.92400000000000004</v>
      </c>
      <c r="O24" s="1">
        <v>0.61399999999999999</v>
      </c>
      <c r="P24" s="24">
        <f t="shared" ref="P24:P27" si="11">(N24*O24)/2</f>
        <v>0.28366800000000003</v>
      </c>
      <c r="Q24" s="1">
        <v>4.0819999999999999</v>
      </c>
      <c r="R24" s="1">
        <v>5.56</v>
      </c>
      <c r="S24" s="28">
        <f t="shared" ref="S24:S192" si="12">(Q24*R24)/2</f>
        <v>11.347959999999999</v>
      </c>
      <c r="T24" s="29">
        <f t="shared" ref="T24:T37" si="13">((P24+M24+J24+G24)/S24)*100</f>
        <v>49.279187624912325</v>
      </c>
    </row>
    <row r="25" spans="1:20" ht="15.75" customHeight="1" x14ac:dyDescent="0.2">
      <c r="A25" s="30" t="s">
        <v>257</v>
      </c>
      <c r="B25" s="1">
        <v>14</v>
      </c>
      <c r="C25" s="1" t="s">
        <v>217</v>
      </c>
      <c r="D25" s="1">
        <v>5</v>
      </c>
      <c r="E25" s="1">
        <v>2.2130000000000001</v>
      </c>
      <c r="F25" s="1">
        <v>1.92</v>
      </c>
      <c r="G25" s="24">
        <f t="shared" si="8"/>
        <v>2.1244800000000001</v>
      </c>
      <c r="H25" s="1">
        <v>2.218</v>
      </c>
      <c r="I25" s="1">
        <v>2.0449999999999999</v>
      </c>
      <c r="J25" s="24">
        <f t="shared" si="9"/>
        <v>2.2679049999999998</v>
      </c>
      <c r="K25" s="1">
        <v>2.0699999999999998</v>
      </c>
      <c r="L25" s="1">
        <v>0.96399999999999997</v>
      </c>
      <c r="M25" s="24">
        <f t="shared" si="10"/>
        <v>0.99773999999999985</v>
      </c>
      <c r="N25" s="1">
        <v>0.7</v>
      </c>
      <c r="O25" s="1">
        <v>0.91</v>
      </c>
      <c r="P25" s="24">
        <f t="shared" si="11"/>
        <v>0.31850000000000001</v>
      </c>
      <c r="Q25" s="1">
        <v>3.67</v>
      </c>
      <c r="R25" s="1">
        <v>7.51</v>
      </c>
      <c r="S25" s="28">
        <f t="shared" si="12"/>
        <v>13.780849999999999</v>
      </c>
      <c r="T25" s="29">
        <f t="shared" si="13"/>
        <v>41.424331590576777</v>
      </c>
    </row>
    <row r="26" spans="1:20" ht="15.75" customHeight="1" x14ac:dyDescent="0.2">
      <c r="A26" s="30" t="s">
        <v>257</v>
      </c>
      <c r="B26" s="1">
        <v>14</v>
      </c>
      <c r="C26" s="1" t="s">
        <v>220</v>
      </c>
      <c r="D26" s="1">
        <v>5</v>
      </c>
      <c r="E26" s="1">
        <v>1.5880000000000001</v>
      </c>
      <c r="F26" s="1">
        <v>1.6</v>
      </c>
      <c r="G26" s="24">
        <f t="shared" si="8"/>
        <v>1.2704000000000002</v>
      </c>
      <c r="H26" s="1">
        <v>1.524</v>
      </c>
      <c r="I26" s="1">
        <v>1.42</v>
      </c>
      <c r="J26" s="24">
        <f t="shared" si="9"/>
        <v>1.0820399999999999</v>
      </c>
      <c r="K26" s="1">
        <v>2.702</v>
      </c>
      <c r="L26" s="1">
        <v>1.2509999999999999</v>
      </c>
      <c r="M26" s="24">
        <f t="shared" si="10"/>
        <v>1.6901009999999999</v>
      </c>
      <c r="N26" s="1">
        <v>0.56299999999999994</v>
      </c>
      <c r="O26" s="1">
        <v>0.74099999999999999</v>
      </c>
      <c r="P26" s="24">
        <f t="shared" si="11"/>
        <v>0.20859149999999999</v>
      </c>
      <c r="Q26" s="1">
        <v>3.58</v>
      </c>
      <c r="R26" s="1">
        <v>6.25</v>
      </c>
      <c r="S26" s="28">
        <f t="shared" si="12"/>
        <v>11.1875</v>
      </c>
      <c r="T26" s="29">
        <f t="shared" si="13"/>
        <v>37.998949720670389</v>
      </c>
    </row>
    <row r="27" spans="1:20" ht="15.75" customHeight="1" x14ac:dyDescent="0.2">
      <c r="A27" s="30" t="s">
        <v>257</v>
      </c>
      <c r="B27" s="1">
        <v>14</v>
      </c>
      <c r="C27" s="1" t="s">
        <v>223</v>
      </c>
      <c r="D27" s="1">
        <v>5</v>
      </c>
      <c r="E27" s="1">
        <v>1.36</v>
      </c>
      <c r="F27" s="1">
        <v>1.56</v>
      </c>
      <c r="G27" s="24">
        <f t="shared" si="8"/>
        <v>1.0608000000000002</v>
      </c>
      <c r="H27" s="1">
        <v>1.131</v>
      </c>
      <c r="I27" s="1">
        <v>1.363</v>
      </c>
      <c r="J27" s="24">
        <f t="shared" si="9"/>
        <v>0.77077649999999998</v>
      </c>
      <c r="K27" s="1">
        <v>2.012</v>
      </c>
      <c r="L27" s="1">
        <v>0.71699999999999997</v>
      </c>
      <c r="M27" s="24">
        <f t="shared" si="10"/>
        <v>0.721302</v>
      </c>
      <c r="N27" s="1">
        <v>0.98</v>
      </c>
      <c r="O27" s="1">
        <v>1.0509999999999999</v>
      </c>
      <c r="P27" s="24">
        <f t="shared" si="11"/>
        <v>0.51498999999999995</v>
      </c>
      <c r="Q27" s="1">
        <v>4.516</v>
      </c>
      <c r="R27" s="1">
        <v>6.33</v>
      </c>
      <c r="S27" s="28">
        <f t="shared" si="12"/>
        <v>14.293140000000001</v>
      </c>
      <c r="T27" s="29">
        <f t="shared" si="13"/>
        <v>21.463922553056921</v>
      </c>
    </row>
    <row r="28" spans="1:20" ht="15.75" customHeight="1" x14ac:dyDescent="0.2">
      <c r="A28" s="30" t="s">
        <v>257</v>
      </c>
      <c r="B28" s="1">
        <v>14</v>
      </c>
      <c r="C28" s="1" t="s">
        <v>225</v>
      </c>
      <c r="D28" s="1">
        <v>6</v>
      </c>
      <c r="E28" s="1">
        <v>1.353</v>
      </c>
      <c r="F28" s="1">
        <v>1.1299999999999999</v>
      </c>
      <c r="G28" s="24">
        <f t="shared" si="8"/>
        <v>0.76444499999999993</v>
      </c>
      <c r="H28" s="1">
        <v>1.978</v>
      </c>
      <c r="I28" s="1">
        <v>1.87</v>
      </c>
      <c r="J28" s="24">
        <f t="shared" si="9"/>
        <v>1.8494300000000001</v>
      </c>
      <c r="K28" s="1">
        <v>1.0820000000000001</v>
      </c>
      <c r="L28" s="1">
        <v>1.3160000000000001</v>
      </c>
      <c r="M28" s="24">
        <f t="shared" si="10"/>
        <v>0.71195600000000003</v>
      </c>
      <c r="N28" s="1">
        <v>0</v>
      </c>
      <c r="O28" s="1">
        <v>0</v>
      </c>
      <c r="P28" s="24">
        <v>0</v>
      </c>
      <c r="Q28" s="1">
        <v>4.5060000000000002</v>
      </c>
      <c r="R28" s="1">
        <v>7.42</v>
      </c>
      <c r="S28" s="28">
        <f t="shared" si="12"/>
        <v>16.71726</v>
      </c>
      <c r="T28" s="29">
        <f t="shared" si="13"/>
        <v>19.894593970543021</v>
      </c>
    </row>
    <row r="29" spans="1:20" ht="15.75" customHeight="1" x14ac:dyDescent="0.2">
      <c r="A29" s="30" t="s">
        <v>257</v>
      </c>
      <c r="B29" s="1">
        <v>14</v>
      </c>
      <c r="C29" s="1" t="s">
        <v>228</v>
      </c>
      <c r="D29" s="1">
        <v>6</v>
      </c>
      <c r="E29" s="1">
        <v>2.0369999999999999</v>
      </c>
      <c r="F29" s="1">
        <v>0.99</v>
      </c>
      <c r="G29" s="24">
        <f t="shared" si="8"/>
        <v>1.0083149999999999</v>
      </c>
      <c r="H29" s="1">
        <v>1.871</v>
      </c>
      <c r="I29" s="1">
        <v>2.0329999999999999</v>
      </c>
      <c r="J29" s="24">
        <f t="shared" si="9"/>
        <v>1.9018714999999999</v>
      </c>
      <c r="K29" s="1">
        <v>0</v>
      </c>
      <c r="L29" s="1">
        <v>0</v>
      </c>
      <c r="M29" s="24">
        <f t="shared" si="10"/>
        <v>0</v>
      </c>
      <c r="N29" s="1">
        <v>1.3120000000000001</v>
      </c>
      <c r="O29" s="1">
        <v>1.63</v>
      </c>
      <c r="P29" s="24">
        <f t="shared" ref="P29:P179" si="14">(N29*O29)/2</f>
        <v>1.06928</v>
      </c>
      <c r="Q29" s="1">
        <v>4.9000000000000004</v>
      </c>
      <c r="R29" s="1">
        <v>8.24</v>
      </c>
      <c r="S29" s="28">
        <f t="shared" si="12"/>
        <v>20.188000000000002</v>
      </c>
      <c r="T29" s="29">
        <f t="shared" si="13"/>
        <v>19.712039330295223</v>
      </c>
    </row>
    <row r="30" spans="1:20" ht="15.75" customHeight="1" x14ac:dyDescent="0.2">
      <c r="A30" s="30" t="s">
        <v>257</v>
      </c>
      <c r="B30" s="1">
        <v>14</v>
      </c>
      <c r="C30" s="1" t="s">
        <v>232</v>
      </c>
      <c r="D30" s="1">
        <v>5</v>
      </c>
      <c r="E30" s="1">
        <v>1.4059999999999999</v>
      </c>
      <c r="F30" s="1">
        <v>1.629</v>
      </c>
      <c r="G30" s="24">
        <f t="shared" si="8"/>
        <v>1.145187</v>
      </c>
      <c r="H30" s="1">
        <v>1.073</v>
      </c>
      <c r="I30" s="1">
        <v>1.613</v>
      </c>
      <c r="J30" s="24">
        <f t="shared" si="9"/>
        <v>0.86537449999999994</v>
      </c>
      <c r="K30" s="1">
        <v>1.4339999999999999</v>
      </c>
      <c r="L30" s="1">
        <v>0.81100000000000005</v>
      </c>
      <c r="M30" s="24">
        <f t="shared" si="10"/>
        <v>0.58148699999999998</v>
      </c>
      <c r="N30" s="1">
        <v>1.1220000000000001</v>
      </c>
      <c r="O30" s="1">
        <v>1.3680000000000001</v>
      </c>
      <c r="P30" s="24">
        <f t="shared" si="14"/>
        <v>0.76744800000000013</v>
      </c>
      <c r="Q30" s="1">
        <v>3.972</v>
      </c>
      <c r="R30" s="1">
        <v>5.97</v>
      </c>
      <c r="S30" s="28">
        <f t="shared" si="12"/>
        <v>11.85642</v>
      </c>
      <c r="T30" s="29">
        <f t="shared" si="13"/>
        <v>28.334830412552858</v>
      </c>
    </row>
    <row r="31" spans="1:20" ht="15.75" customHeight="1" x14ac:dyDescent="0.2">
      <c r="A31" s="30" t="s">
        <v>257</v>
      </c>
      <c r="B31" s="1">
        <v>14</v>
      </c>
      <c r="C31" s="1" t="s">
        <v>234</v>
      </c>
      <c r="D31" s="1">
        <v>5</v>
      </c>
      <c r="E31" s="1">
        <v>2.0150000000000001</v>
      </c>
      <c r="F31" s="1">
        <v>1.514</v>
      </c>
      <c r="G31" s="24">
        <f t="shared" si="8"/>
        <v>1.525355</v>
      </c>
      <c r="H31" s="1">
        <v>1.911</v>
      </c>
      <c r="I31" s="1">
        <v>1.593</v>
      </c>
      <c r="J31" s="24">
        <f t="shared" si="9"/>
        <v>1.5221115000000001</v>
      </c>
      <c r="K31" s="1">
        <v>0.43099999999999999</v>
      </c>
      <c r="L31" s="1">
        <v>0.70499999999999996</v>
      </c>
      <c r="M31" s="24">
        <f t="shared" si="10"/>
        <v>0.15192749999999999</v>
      </c>
      <c r="N31" s="1">
        <v>1.877</v>
      </c>
      <c r="O31" s="1">
        <v>1.103</v>
      </c>
      <c r="P31" s="24">
        <f t="shared" si="14"/>
        <v>1.0351655</v>
      </c>
      <c r="Q31" s="1">
        <v>3.97</v>
      </c>
      <c r="R31" s="1">
        <v>6.38</v>
      </c>
      <c r="S31" s="28">
        <f t="shared" si="12"/>
        <v>12.664300000000001</v>
      </c>
      <c r="T31" s="29">
        <f t="shared" si="13"/>
        <v>33.436980330535441</v>
      </c>
    </row>
    <row r="32" spans="1:20" ht="15.75" customHeight="1" x14ac:dyDescent="0.2">
      <c r="A32" s="30" t="s">
        <v>257</v>
      </c>
      <c r="B32" s="1">
        <v>14</v>
      </c>
      <c r="C32" s="1" t="s">
        <v>210</v>
      </c>
      <c r="D32" s="1">
        <v>17</v>
      </c>
      <c r="E32" s="1">
        <v>1.66</v>
      </c>
      <c r="F32" s="1">
        <v>0.92</v>
      </c>
      <c r="G32" s="24">
        <f t="shared" si="8"/>
        <v>0.76359999999999995</v>
      </c>
      <c r="H32" s="1">
        <v>1.137</v>
      </c>
      <c r="I32" s="1">
        <v>1.212</v>
      </c>
      <c r="J32" s="24">
        <f t="shared" si="9"/>
        <v>0.68902200000000002</v>
      </c>
      <c r="K32" s="31">
        <v>1.1299999999999999</v>
      </c>
      <c r="L32" s="31">
        <v>0.621</v>
      </c>
      <c r="M32" s="24">
        <f t="shared" si="10"/>
        <v>0.35086499999999998</v>
      </c>
      <c r="N32" s="1">
        <v>0.36299999999999999</v>
      </c>
      <c r="O32" s="1">
        <v>0.59499999999999997</v>
      </c>
      <c r="P32" s="24">
        <f t="shared" si="14"/>
        <v>0.10799249999999999</v>
      </c>
      <c r="Q32" s="1">
        <v>3.2890000000000001</v>
      </c>
      <c r="R32" s="1">
        <v>4.09</v>
      </c>
      <c r="S32" s="28">
        <f t="shared" si="12"/>
        <v>6.7260049999999998</v>
      </c>
      <c r="T32" s="29">
        <f t="shared" si="13"/>
        <v>28.419239950014909</v>
      </c>
    </row>
    <row r="33" spans="1:20" ht="15.75" customHeight="1" x14ac:dyDescent="0.2">
      <c r="A33" s="30" t="s">
        <v>257</v>
      </c>
      <c r="B33" s="1">
        <v>14</v>
      </c>
      <c r="C33" s="1" t="s">
        <v>217</v>
      </c>
      <c r="D33" s="1">
        <v>17</v>
      </c>
      <c r="E33" s="1">
        <v>1.669</v>
      </c>
      <c r="F33" s="1">
        <v>1.083</v>
      </c>
      <c r="G33" s="24">
        <f t="shared" si="8"/>
        <v>0.90376349999999994</v>
      </c>
      <c r="H33" s="1">
        <v>1.4059999999999999</v>
      </c>
      <c r="I33" s="1">
        <v>1.133</v>
      </c>
      <c r="J33" s="24">
        <f t="shared" si="9"/>
        <v>0.79649899999999996</v>
      </c>
      <c r="K33" s="31">
        <v>0.44800000000000001</v>
      </c>
      <c r="L33" s="31">
        <v>0.67100000000000004</v>
      </c>
      <c r="M33" s="24">
        <f t="shared" si="10"/>
        <v>0.15030400000000002</v>
      </c>
      <c r="N33" s="1">
        <v>0.89800000000000002</v>
      </c>
      <c r="O33" s="1">
        <v>1.347</v>
      </c>
      <c r="P33" s="24">
        <f t="shared" si="14"/>
        <v>0.60480299999999998</v>
      </c>
      <c r="Q33" s="1">
        <v>4.03</v>
      </c>
      <c r="R33" s="1">
        <v>4.66</v>
      </c>
      <c r="S33" s="28">
        <f t="shared" si="12"/>
        <v>9.3899000000000008</v>
      </c>
      <c r="T33" s="29">
        <f t="shared" si="13"/>
        <v>26.149048445670342</v>
      </c>
    </row>
    <row r="34" spans="1:20" ht="12.75" x14ac:dyDescent="0.2">
      <c r="A34" s="30" t="s">
        <v>257</v>
      </c>
      <c r="B34" s="1">
        <v>14</v>
      </c>
      <c r="C34" s="1" t="s">
        <v>220</v>
      </c>
      <c r="D34" s="1">
        <v>17</v>
      </c>
      <c r="E34" s="1">
        <v>1.341</v>
      </c>
      <c r="F34" s="1">
        <v>1.1100000000000001</v>
      </c>
      <c r="G34" s="24">
        <f t="shared" si="8"/>
        <v>0.744255</v>
      </c>
      <c r="H34" s="1">
        <v>1.379</v>
      </c>
      <c r="I34" s="1">
        <v>0.95</v>
      </c>
      <c r="J34" s="24">
        <f t="shared" si="9"/>
        <v>0.65502499999999997</v>
      </c>
      <c r="K34" s="1">
        <v>0.46600000000000003</v>
      </c>
      <c r="L34" s="1">
        <v>0.72</v>
      </c>
      <c r="M34" s="24">
        <f t="shared" si="10"/>
        <v>0.16775999999999999</v>
      </c>
      <c r="N34" s="1">
        <v>0</v>
      </c>
      <c r="O34" s="1">
        <v>0</v>
      </c>
      <c r="P34" s="24">
        <f t="shared" si="14"/>
        <v>0</v>
      </c>
      <c r="Q34" s="1">
        <v>3.7349999999999999</v>
      </c>
      <c r="R34" s="1">
        <v>4.3600000000000003</v>
      </c>
      <c r="S34" s="28">
        <f t="shared" si="12"/>
        <v>8.1423000000000005</v>
      </c>
      <c r="T34" s="29">
        <f t="shared" si="13"/>
        <v>19.245667686034658</v>
      </c>
    </row>
    <row r="35" spans="1:20" ht="12.75" x14ac:dyDescent="0.2">
      <c r="A35" s="30" t="s">
        <v>257</v>
      </c>
      <c r="B35" s="1">
        <v>14</v>
      </c>
      <c r="C35" s="1" t="s">
        <v>223</v>
      </c>
      <c r="D35" s="1">
        <v>16</v>
      </c>
      <c r="E35" s="1">
        <v>1.569</v>
      </c>
      <c r="F35" s="1">
        <v>0.76</v>
      </c>
      <c r="G35" s="24">
        <f t="shared" si="8"/>
        <v>0.59621999999999997</v>
      </c>
      <c r="H35" s="1">
        <v>1.337</v>
      </c>
      <c r="I35" s="1">
        <v>0.80500000000000005</v>
      </c>
      <c r="J35" s="24">
        <f t="shared" si="9"/>
        <v>0.53814249999999997</v>
      </c>
      <c r="K35" s="1">
        <v>1.1080000000000001</v>
      </c>
      <c r="L35" s="1">
        <v>0.77600000000000002</v>
      </c>
      <c r="M35" s="24">
        <f t="shared" si="10"/>
        <v>0.42990400000000006</v>
      </c>
      <c r="P35" s="24">
        <f t="shared" si="14"/>
        <v>0</v>
      </c>
      <c r="Q35" s="1">
        <v>4.085</v>
      </c>
      <c r="R35" s="1">
        <v>5.34</v>
      </c>
      <c r="S35" s="28">
        <f t="shared" si="12"/>
        <v>10.90695</v>
      </c>
      <c r="T35" s="29">
        <f t="shared" si="13"/>
        <v>14.341924185954827</v>
      </c>
    </row>
    <row r="36" spans="1:20" ht="12.75" x14ac:dyDescent="0.2">
      <c r="A36" s="30" t="s">
        <v>257</v>
      </c>
      <c r="B36" s="1">
        <v>14</v>
      </c>
      <c r="C36" s="1" t="s">
        <v>225</v>
      </c>
      <c r="D36" s="1">
        <v>18</v>
      </c>
      <c r="E36" s="1">
        <v>1.609</v>
      </c>
      <c r="F36" s="1">
        <v>0.93500000000000005</v>
      </c>
      <c r="G36" s="24">
        <f t="shared" si="8"/>
        <v>0.75220750000000003</v>
      </c>
      <c r="H36" s="1">
        <v>1.3759999999999999</v>
      </c>
      <c r="I36" s="1">
        <v>0.995</v>
      </c>
      <c r="J36" s="24">
        <f t="shared" si="9"/>
        <v>0.68455999999999995</v>
      </c>
      <c r="M36" s="24">
        <f>(N36*O36)/2</f>
        <v>0.60174899999999998</v>
      </c>
      <c r="N36" s="1">
        <v>1.242</v>
      </c>
      <c r="O36" s="1">
        <v>0.96899999999999997</v>
      </c>
      <c r="P36" s="24">
        <f t="shared" si="14"/>
        <v>0.60174899999999998</v>
      </c>
      <c r="Q36" s="1">
        <v>3.4319999999999999</v>
      </c>
      <c r="R36" s="1">
        <v>4.5999999999999996</v>
      </c>
      <c r="S36" s="28">
        <f t="shared" si="12"/>
        <v>7.8935999999999993</v>
      </c>
      <c r="T36" s="29">
        <f t="shared" si="13"/>
        <v>33.448179537853449</v>
      </c>
    </row>
    <row r="37" spans="1:20" ht="12.75" x14ac:dyDescent="0.2">
      <c r="A37" s="30" t="s">
        <v>257</v>
      </c>
      <c r="B37" s="1">
        <v>14</v>
      </c>
      <c r="C37" s="1" t="s">
        <v>228</v>
      </c>
      <c r="D37" s="1">
        <v>18</v>
      </c>
      <c r="E37" s="1">
        <v>1.218</v>
      </c>
      <c r="F37" s="1">
        <v>1.073</v>
      </c>
      <c r="G37" s="24">
        <f t="shared" si="8"/>
        <v>0.65345699999999995</v>
      </c>
      <c r="H37" s="1">
        <v>1.179</v>
      </c>
      <c r="I37" s="1">
        <v>0.76800000000000002</v>
      </c>
      <c r="J37" s="24">
        <f t="shared" si="9"/>
        <v>0.45273600000000003</v>
      </c>
      <c r="K37" s="1">
        <v>1.1080000000000001</v>
      </c>
      <c r="L37" s="1">
        <v>0.55579999999999996</v>
      </c>
      <c r="M37" s="24">
        <f t="shared" ref="M37:M192" si="15">(K37*L37)/2</f>
        <v>0.3079132</v>
      </c>
      <c r="N37" s="1">
        <v>0</v>
      </c>
      <c r="O37" s="1">
        <v>0</v>
      </c>
      <c r="P37" s="24">
        <f t="shared" si="14"/>
        <v>0</v>
      </c>
      <c r="Q37" s="1">
        <v>3.7050000000000001</v>
      </c>
      <c r="R37" s="1">
        <v>4.7300000000000004</v>
      </c>
      <c r="S37" s="28">
        <f t="shared" si="12"/>
        <v>8.7623250000000006</v>
      </c>
      <c r="T37" s="29">
        <f t="shared" si="13"/>
        <v>16.138481510329733</v>
      </c>
    </row>
    <row r="38" spans="1:20" ht="12.75" x14ac:dyDescent="0.2">
      <c r="A38" s="30" t="s">
        <v>257</v>
      </c>
      <c r="B38" s="1">
        <v>14</v>
      </c>
      <c r="C38" s="1" t="s">
        <v>232</v>
      </c>
      <c r="D38" s="1">
        <v>17</v>
      </c>
      <c r="G38" s="24">
        <f t="shared" si="8"/>
        <v>0</v>
      </c>
      <c r="J38" s="24">
        <f t="shared" si="9"/>
        <v>0</v>
      </c>
      <c r="M38" s="24">
        <f t="shared" si="15"/>
        <v>0</v>
      </c>
      <c r="P38" s="24">
        <f t="shared" si="14"/>
        <v>0</v>
      </c>
      <c r="S38" s="28">
        <f t="shared" si="12"/>
        <v>0</v>
      </c>
      <c r="T38" s="29"/>
    </row>
    <row r="39" spans="1:20" ht="12.75" x14ac:dyDescent="0.2">
      <c r="A39" s="30" t="s">
        <v>257</v>
      </c>
      <c r="B39" s="1">
        <v>14</v>
      </c>
      <c r="C39" s="1" t="s">
        <v>234</v>
      </c>
      <c r="D39" s="1">
        <v>17</v>
      </c>
      <c r="G39" s="24">
        <f t="shared" si="8"/>
        <v>0</v>
      </c>
      <c r="J39" s="24">
        <f t="shared" si="9"/>
        <v>0</v>
      </c>
      <c r="M39" s="24">
        <f t="shared" si="15"/>
        <v>0</v>
      </c>
      <c r="P39" s="24">
        <f t="shared" si="14"/>
        <v>0</v>
      </c>
      <c r="S39" s="28">
        <f t="shared" si="12"/>
        <v>0</v>
      </c>
      <c r="T39" s="29"/>
    </row>
    <row r="40" spans="1:20" ht="12.75" x14ac:dyDescent="0.2">
      <c r="A40" s="30" t="s">
        <v>257</v>
      </c>
      <c r="B40" s="1">
        <v>14</v>
      </c>
      <c r="C40" s="1" t="s">
        <v>248</v>
      </c>
      <c r="D40" s="1">
        <v>33</v>
      </c>
      <c r="E40" s="1">
        <v>1.391</v>
      </c>
      <c r="F40" s="1">
        <v>0.64900000000000002</v>
      </c>
      <c r="G40" s="24">
        <f t="shared" si="8"/>
        <v>0.45137950000000004</v>
      </c>
      <c r="H40" s="1">
        <v>1.458</v>
      </c>
      <c r="I40" s="1">
        <v>0.752</v>
      </c>
      <c r="J40" s="24">
        <f t="shared" si="9"/>
        <v>0.54820800000000003</v>
      </c>
      <c r="K40" s="1">
        <v>0</v>
      </c>
      <c r="L40" s="1">
        <v>0</v>
      </c>
      <c r="M40" s="24">
        <f t="shared" si="15"/>
        <v>0</v>
      </c>
      <c r="N40" s="1">
        <v>0</v>
      </c>
      <c r="O40" s="1">
        <v>0</v>
      </c>
      <c r="P40" s="24">
        <f t="shared" si="14"/>
        <v>0</v>
      </c>
      <c r="Q40" s="1">
        <v>3.9870000000000001</v>
      </c>
      <c r="R40" s="1">
        <v>1.4450000000000001</v>
      </c>
      <c r="S40" s="28">
        <f t="shared" si="12"/>
        <v>2.8806075</v>
      </c>
      <c r="T40" s="29">
        <f t="shared" ref="T40:T43" si="16">((P40+M40+J40+G40)/S40)*100</f>
        <v>34.700579652035209</v>
      </c>
    </row>
    <row r="41" spans="1:20" ht="12.75" x14ac:dyDescent="0.2">
      <c r="A41" s="30" t="s">
        <v>257</v>
      </c>
      <c r="B41" s="1">
        <v>14</v>
      </c>
      <c r="C41" s="1" t="s">
        <v>220</v>
      </c>
      <c r="D41" s="1">
        <v>33</v>
      </c>
      <c r="E41" s="1">
        <v>0.86799999999999999</v>
      </c>
      <c r="F41" s="1">
        <v>0.38</v>
      </c>
      <c r="G41" s="24">
        <f t="shared" si="8"/>
        <v>0.16492000000000001</v>
      </c>
      <c r="H41" s="1">
        <v>1.1220000000000001</v>
      </c>
      <c r="I41" s="1">
        <v>0.37</v>
      </c>
      <c r="J41" s="24">
        <f t="shared" si="9"/>
        <v>0.20757</v>
      </c>
      <c r="M41" s="24">
        <f t="shared" si="15"/>
        <v>0</v>
      </c>
      <c r="P41" s="24">
        <f t="shared" si="14"/>
        <v>0</v>
      </c>
      <c r="Q41" s="1">
        <v>3.7040000000000002</v>
      </c>
      <c r="R41" s="1">
        <v>2.08</v>
      </c>
      <c r="S41" s="28">
        <f t="shared" si="12"/>
        <v>3.8521600000000005</v>
      </c>
      <c r="T41" s="29">
        <f t="shared" si="16"/>
        <v>9.6696398903472325</v>
      </c>
    </row>
    <row r="42" spans="1:20" ht="12.75" x14ac:dyDescent="0.2">
      <c r="A42" s="30" t="s">
        <v>257</v>
      </c>
      <c r="B42" s="1">
        <v>14</v>
      </c>
      <c r="C42" s="1" t="s">
        <v>223</v>
      </c>
      <c r="D42" s="1">
        <v>30</v>
      </c>
      <c r="E42" s="1">
        <v>1.147</v>
      </c>
      <c r="F42" s="1">
        <v>0.52</v>
      </c>
      <c r="G42" s="24">
        <f t="shared" si="8"/>
        <v>0.29822000000000004</v>
      </c>
      <c r="H42" s="1">
        <v>1.173</v>
      </c>
      <c r="I42" s="1">
        <v>0.53300000000000003</v>
      </c>
      <c r="J42" s="24">
        <f t="shared" si="9"/>
        <v>0.31260450000000001</v>
      </c>
      <c r="M42" s="24">
        <f t="shared" si="15"/>
        <v>0</v>
      </c>
      <c r="P42" s="24">
        <f t="shared" si="14"/>
        <v>0</v>
      </c>
      <c r="Q42" s="1">
        <v>3.9129999999999998</v>
      </c>
      <c r="R42" s="1">
        <v>3.02</v>
      </c>
      <c r="S42" s="28">
        <f t="shared" si="12"/>
        <v>5.9086299999999996</v>
      </c>
      <c r="T42" s="29">
        <f t="shared" si="16"/>
        <v>10.337836351235399</v>
      </c>
    </row>
    <row r="43" spans="1:20" ht="12.75" x14ac:dyDescent="0.2">
      <c r="A43" s="30" t="s">
        <v>257</v>
      </c>
      <c r="B43" s="1">
        <v>14</v>
      </c>
      <c r="C43" s="1" t="s">
        <v>253</v>
      </c>
      <c r="D43" s="1">
        <v>34</v>
      </c>
      <c r="E43" s="1">
        <v>0.79700000000000004</v>
      </c>
      <c r="F43" s="1">
        <v>0.91900000000000004</v>
      </c>
      <c r="G43" s="24">
        <f t="shared" si="8"/>
        <v>0.36622150000000003</v>
      </c>
      <c r="H43" s="1">
        <v>0.76800000000000002</v>
      </c>
      <c r="I43" s="1">
        <v>0.92300000000000004</v>
      </c>
      <c r="J43" s="24">
        <f t="shared" si="9"/>
        <v>0.35443200000000002</v>
      </c>
      <c r="M43" s="24">
        <f t="shared" si="15"/>
        <v>0</v>
      </c>
      <c r="P43" s="24">
        <f t="shared" si="14"/>
        <v>0</v>
      </c>
      <c r="Q43" s="1">
        <v>3.9550000000000001</v>
      </c>
      <c r="R43" s="1">
        <v>1.4419999999999999</v>
      </c>
      <c r="S43" s="28">
        <f t="shared" si="12"/>
        <v>2.8515549999999998</v>
      </c>
      <c r="T43" s="29">
        <f t="shared" si="16"/>
        <v>25.272298798374926</v>
      </c>
    </row>
    <row r="44" spans="1:20" ht="12.75" x14ac:dyDescent="0.2">
      <c r="A44" s="30" t="s">
        <v>257</v>
      </c>
      <c r="B44" s="1">
        <v>14</v>
      </c>
      <c r="C44" s="1" t="s">
        <v>232</v>
      </c>
      <c r="D44" s="1">
        <v>30</v>
      </c>
      <c r="G44" s="24">
        <f t="shared" si="8"/>
        <v>0</v>
      </c>
      <c r="J44" s="24">
        <f t="shared" si="9"/>
        <v>0</v>
      </c>
      <c r="M44" s="24">
        <f t="shared" si="15"/>
        <v>0</v>
      </c>
      <c r="P44" s="24">
        <f t="shared" si="14"/>
        <v>0</v>
      </c>
      <c r="S44" s="28">
        <f t="shared" si="12"/>
        <v>0</v>
      </c>
      <c r="T44" s="29"/>
    </row>
    <row r="45" spans="1:20" ht="12.75" x14ac:dyDescent="0.2">
      <c r="A45" s="30" t="s">
        <v>257</v>
      </c>
      <c r="B45" s="1">
        <v>14</v>
      </c>
      <c r="C45" s="1" t="s">
        <v>234</v>
      </c>
      <c r="D45" s="1">
        <v>32</v>
      </c>
      <c r="G45" s="24">
        <f t="shared" si="8"/>
        <v>0</v>
      </c>
      <c r="J45" s="24">
        <f t="shared" si="9"/>
        <v>0</v>
      </c>
      <c r="M45" s="24">
        <f t="shared" si="15"/>
        <v>0</v>
      </c>
      <c r="P45" s="24">
        <f t="shared" si="14"/>
        <v>0</v>
      </c>
      <c r="S45" s="28">
        <f t="shared" si="12"/>
        <v>0</v>
      </c>
      <c r="T45" s="29"/>
    </row>
    <row r="46" spans="1:20" ht="12.75" x14ac:dyDescent="0.2">
      <c r="A46" s="47" t="s">
        <v>583</v>
      </c>
      <c r="B46" s="1">
        <v>14.3</v>
      </c>
      <c r="C46" s="1" t="s">
        <v>644</v>
      </c>
      <c r="D46" s="1">
        <v>5</v>
      </c>
      <c r="E46" s="1">
        <v>1.6040000000000001</v>
      </c>
      <c r="F46" s="1">
        <v>1.165</v>
      </c>
      <c r="G46" s="24">
        <f t="shared" si="8"/>
        <v>0.9343300000000001</v>
      </c>
      <c r="H46" s="1">
        <v>1.383</v>
      </c>
      <c r="I46" s="1">
        <v>1.95</v>
      </c>
      <c r="J46" s="24">
        <f t="shared" si="9"/>
        <v>1.348425</v>
      </c>
      <c r="K46" s="1">
        <v>0.71399999999999997</v>
      </c>
      <c r="L46" s="1">
        <v>0.9</v>
      </c>
      <c r="M46" s="24">
        <f t="shared" si="15"/>
        <v>0.32129999999999997</v>
      </c>
      <c r="N46" s="1">
        <v>0.72199999999999998</v>
      </c>
      <c r="O46" s="1">
        <v>0.84</v>
      </c>
      <c r="P46" s="24">
        <f t="shared" si="14"/>
        <v>0.30323999999999995</v>
      </c>
      <c r="Q46" s="1">
        <v>4.4530000000000003</v>
      </c>
      <c r="R46" s="1">
        <v>6.6210000000000004</v>
      </c>
      <c r="S46" s="28">
        <f t="shared" si="12"/>
        <v>14.741656500000001</v>
      </c>
      <c r="T46" s="29">
        <f t="shared" ref="T46:T51" si="17">((P46+M46+J46+G46)/S46)*100</f>
        <v>19.721630333741665</v>
      </c>
    </row>
    <row r="47" spans="1:20" ht="12.75" x14ac:dyDescent="0.2">
      <c r="A47" s="47" t="s">
        <v>583</v>
      </c>
      <c r="B47" s="1">
        <v>14.3</v>
      </c>
      <c r="C47" s="1" t="s">
        <v>709</v>
      </c>
      <c r="D47" s="1">
        <v>5</v>
      </c>
      <c r="E47" s="1">
        <v>2.0680000000000001</v>
      </c>
      <c r="F47" s="1">
        <v>1.9059999999999999</v>
      </c>
      <c r="G47" s="24">
        <f t="shared" si="8"/>
        <v>1.970804</v>
      </c>
      <c r="H47" s="1">
        <v>1.6719999999999999</v>
      </c>
      <c r="I47" s="1">
        <v>1.81</v>
      </c>
      <c r="J47" s="24">
        <f t="shared" si="9"/>
        <v>1.5131600000000001</v>
      </c>
      <c r="K47" s="1">
        <v>0.98199999999999998</v>
      </c>
      <c r="L47" s="1">
        <v>0.92500000000000004</v>
      </c>
      <c r="M47" s="24">
        <f t="shared" si="15"/>
        <v>0.454175</v>
      </c>
      <c r="N47" s="1">
        <v>0.94599999999999995</v>
      </c>
      <c r="O47" s="1">
        <v>0.70799999999999996</v>
      </c>
      <c r="P47" s="24">
        <f t="shared" si="14"/>
        <v>0.33488399999999996</v>
      </c>
      <c r="Q47" s="1">
        <v>4.16</v>
      </c>
      <c r="R47" s="1">
        <v>6.69</v>
      </c>
      <c r="S47" s="28">
        <f t="shared" si="12"/>
        <v>13.9152</v>
      </c>
      <c r="T47" s="29">
        <f t="shared" si="17"/>
        <v>30.707593135563986</v>
      </c>
    </row>
    <row r="48" spans="1:20" ht="12.75" x14ac:dyDescent="0.2">
      <c r="A48" s="47" t="s">
        <v>583</v>
      </c>
      <c r="B48" s="1">
        <v>14.3</v>
      </c>
      <c r="C48" s="1" t="s">
        <v>220</v>
      </c>
      <c r="D48" s="1">
        <v>5</v>
      </c>
      <c r="E48" s="1">
        <v>1.994</v>
      </c>
      <c r="F48" s="1">
        <v>1.4630000000000001</v>
      </c>
      <c r="G48" s="24">
        <f t="shared" si="8"/>
        <v>1.4586110000000001</v>
      </c>
      <c r="H48" s="1">
        <v>2.0270000000000001</v>
      </c>
      <c r="I48" s="1">
        <v>1.43</v>
      </c>
      <c r="J48" s="24">
        <f t="shared" si="9"/>
        <v>1.4493050000000001</v>
      </c>
      <c r="K48" s="1">
        <v>1.391</v>
      </c>
      <c r="L48" s="1">
        <v>1.0129999999999999</v>
      </c>
      <c r="M48" s="24">
        <f t="shared" si="15"/>
        <v>0.70454149999999993</v>
      </c>
      <c r="P48" s="24">
        <f t="shared" si="14"/>
        <v>0</v>
      </c>
      <c r="Q48" s="1">
        <v>4.4480000000000004</v>
      </c>
      <c r="R48" s="1">
        <v>5.69</v>
      </c>
      <c r="S48" s="28">
        <f t="shared" si="12"/>
        <v>12.654560000000002</v>
      </c>
      <c r="T48" s="29">
        <f t="shared" si="17"/>
        <v>28.546685937717314</v>
      </c>
    </row>
    <row r="49" spans="1:20" ht="12.75" x14ac:dyDescent="0.2">
      <c r="A49" s="47" t="s">
        <v>583</v>
      </c>
      <c r="B49" s="1">
        <v>14.3</v>
      </c>
      <c r="C49" s="1" t="s">
        <v>223</v>
      </c>
      <c r="D49" s="1">
        <v>5</v>
      </c>
      <c r="E49" s="1">
        <v>1.9890000000000001</v>
      </c>
      <c r="F49" s="1">
        <v>1.8819999999999999</v>
      </c>
      <c r="G49" s="24">
        <f t="shared" si="8"/>
        <v>1.8716489999999999</v>
      </c>
      <c r="H49" s="1">
        <v>1.5840000000000001</v>
      </c>
      <c r="I49" s="1">
        <v>1.25</v>
      </c>
      <c r="J49" s="24">
        <f t="shared" si="9"/>
        <v>0.99</v>
      </c>
      <c r="K49" s="1">
        <v>0.41699999999999998</v>
      </c>
      <c r="L49" s="1">
        <v>0.65700000000000003</v>
      </c>
      <c r="M49" s="24">
        <f t="shared" si="15"/>
        <v>0.13698450000000001</v>
      </c>
      <c r="N49" s="1">
        <v>1.194</v>
      </c>
      <c r="O49" s="1">
        <v>1.1399999999999999</v>
      </c>
      <c r="P49" s="24">
        <f t="shared" si="14"/>
        <v>0.68057999999999996</v>
      </c>
      <c r="Q49" s="1">
        <v>4.2539999999999996</v>
      </c>
      <c r="R49" s="1">
        <v>7.43</v>
      </c>
      <c r="S49" s="28">
        <f t="shared" si="12"/>
        <v>15.803609999999997</v>
      </c>
      <c r="T49" s="29">
        <f t="shared" si="17"/>
        <v>23.280842162012355</v>
      </c>
    </row>
    <row r="50" spans="1:20" ht="12.75" x14ac:dyDescent="0.2">
      <c r="A50" s="47" t="s">
        <v>583</v>
      </c>
      <c r="B50" s="1">
        <v>14.3</v>
      </c>
      <c r="C50" s="1" t="s">
        <v>225</v>
      </c>
      <c r="D50" s="1">
        <v>6</v>
      </c>
      <c r="E50" s="1">
        <v>1.8779999999999999</v>
      </c>
      <c r="F50" s="1">
        <v>1.89</v>
      </c>
      <c r="G50" s="24">
        <f t="shared" si="8"/>
        <v>1.7747099999999998</v>
      </c>
      <c r="H50" s="1">
        <v>1.83</v>
      </c>
      <c r="I50" s="1">
        <v>1.79</v>
      </c>
      <c r="J50" s="24">
        <f t="shared" si="9"/>
        <v>1.63785</v>
      </c>
      <c r="M50" s="24">
        <f t="shared" si="15"/>
        <v>0</v>
      </c>
      <c r="P50" s="24">
        <f t="shared" si="14"/>
        <v>0</v>
      </c>
      <c r="Q50" s="1">
        <v>3.86</v>
      </c>
      <c r="R50" s="1">
        <v>7.7</v>
      </c>
      <c r="S50" s="28">
        <f t="shared" si="12"/>
        <v>14.861000000000001</v>
      </c>
      <c r="T50" s="29">
        <f t="shared" si="17"/>
        <v>22.963192248166344</v>
      </c>
    </row>
    <row r="51" spans="1:20" ht="12.75" x14ac:dyDescent="0.2">
      <c r="A51" s="47" t="s">
        <v>583</v>
      </c>
      <c r="B51" s="1">
        <v>14.3</v>
      </c>
      <c r="C51" s="1" t="s">
        <v>228</v>
      </c>
      <c r="D51" s="1">
        <v>6</v>
      </c>
      <c r="E51" s="1">
        <v>2.0019999999999998</v>
      </c>
      <c r="F51" s="1">
        <v>1.8660000000000001</v>
      </c>
      <c r="G51" s="24">
        <f t="shared" si="8"/>
        <v>1.8678659999999998</v>
      </c>
      <c r="H51" s="1">
        <v>2.0489999999999999</v>
      </c>
      <c r="I51" s="1">
        <v>2.06</v>
      </c>
      <c r="J51" s="24">
        <f t="shared" si="9"/>
        <v>2.1104699999999998</v>
      </c>
      <c r="M51" s="24">
        <f t="shared" si="15"/>
        <v>0</v>
      </c>
      <c r="N51" s="1">
        <v>1.694</v>
      </c>
      <c r="O51" s="1">
        <v>1.64</v>
      </c>
      <c r="P51" s="24">
        <f t="shared" si="14"/>
        <v>1.3890799999999999</v>
      </c>
      <c r="Q51" s="1">
        <v>4.3259999999999996</v>
      </c>
      <c r="R51" s="1">
        <v>7.75</v>
      </c>
      <c r="S51" s="28">
        <f t="shared" si="12"/>
        <v>16.763249999999999</v>
      </c>
      <c r="T51" s="29">
        <f t="shared" si="17"/>
        <v>32.018946206731982</v>
      </c>
    </row>
    <row r="52" spans="1:20" ht="12.75" x14ac:dyDescent="0.2">
      <c r="A52" s="47" t="s">
        <v>583</v>
      </c>
      <c r="B52" s="1">
        <v>14.3</v>
      </c>
      <c r="C52" s="1" t="s">
        <v>232</v>
      </c>
      <c r="D52" s="1">
        <v>5</v>
      </c>
      <c r="G52" s="24">
        <f t="shared" si="8"/>
        <v>0</v>
      </c>
      <c r="J52" s="24">
        <f t="shared" si="9"/>
        <v>0</v>
      </c>
      <c r="M52" s="24">
        <f t="shared" si="15"/>
        <v>0</v>
      </c>
      <c r="P52" s="24">
        <f t="shared" si="14"/>
        <v>0</v>
      </c>
      <c r="S52" s="28">
        <f t="shared" si="12"/>
        <v>0</v>
      </c>
      <c r="T52" s="29"/>
    </row>
    <row r="53" spans="1:20" ht="12.75" x14ac:dyDescent="0.2">
      <c r="A53" s="47" t="s">
        <v>583</v>
      </c>
      <c r="B53" s="1">
        <v>14.3</v>
      </c>
      <c r="C53" s="1" t="s">
        <v>234</v>
      </c>
      <c r="D53" s="1">
        <v>5</v>
      </c>
      <c r="G53" s="24">
        <f t="shared" si="8"/>
        <v>0</v>
      </c>
      <c r="J53" s="24">
        <f t="shared" si="9"/>
        <v>0</v>
      </c>
      <c r="M53" s="24">
        <f t="shared" si="15"/>
        <v>0</v>
      </c>
      <c r="P53" s="24">
        <f t="shared" si="14"/>
        <v>0</v>
      </c>
      <c r="S53" s="28">
        <f t="shared" si="12"/>
        <v>0</v>
      </c>
      <c r="T53" s="29"/>
    </row>
    <row r="54" spans="1:20" ht="12.75" x14ac:dyDescent="0.2">
      <c r="A54" s="47" t="s">
        <v>583</v>
      </c>
      <c r="B54" s="1">
        <v>14.3</v>
      </c>
      <c r="C54" s="1" t="s">
        <v>210</v>
      </c>
      <c r="D54" s="1">
        <v>17</v>
      </c>
      <c r="E54" s="1">
        <v>1.7290000000000001</v>
      </c>
      <c r="F54" s="1">
        <v>1.329</v>
      </c>
      <c r="G54" s="24">
        <f t="shared" si="8"/>
        <v>1.1489205</v>
      </c>
      <c r="H54" s="1">
        <v>1.2350000000000001</v>
      </c>
      <c r="I54" s="1">
        <v>1.3260000000000001</v>
      </c>
      <c r="J54" s="24">
        <f t="shared" si="9"/>
        <v>0.81880500000000012</v>
      </c>
      <c r="K54" s="31">
        <v>0.81699999999999995</v>
      </c>
      <c r="L54" s="31">
        <v>0.67700000000000005</v>
      </c>
      <c r="M54" s="31">
        <f t="shared" si="15"/>
        <v>0.27655449999999998</v>
      </c>
      <c r="N54" s="1">
        <v>0.71399999999999997</v>
      </c>
      <c r="O54" s="1">
        <v>1.27</v>
      </c>
      <c r="P54" s="24">
        <f t="shared" si="14"/>
        <v>0.45338999999999996</v>
      </c>
      <c r="Q54" s="1">
        <v>3.911</v>
      </c>
      <c r="R54" s="1">
        <v>4.68</v>
      </c>
      <c r="S54" s="28">
        <f t="shared" si="12"/>
        <v>9.1517400000000002</v>
      </c>
      <c r="T54" s="29">
        <f t="shared" ref="T54:T59" si="18">((P54+M54+J54+G54)/S54)*100</f>
        <v>29.477126754038029</v>
      </c>
    </row>
    <row r="55" spans="1:20" ht="12.75" x14ac:dyDescent="0.2">
      <c r="A55" s="47" t="s">
        <v>583</v>
      </c>
      <c r="B55" s="1">
        <v>14.3</v>
      </c>
      <c r="C55" s="1" t="s">
        <v>217</v>
      </c>
      <c r="D55" s="1">
        <v>17</v>
      </c>
      <c r="E55" s="1">
        <v>1.823</v>
      </c>
      <c r="F55" s="1">
        <v>1.379</v>
      </c>
      <c r="G55" s="24">
        <f t="shared" si="8"/>
        <v>1.2569584999999999</v>
      </c>
      <c r="H55" s="1">
        <v>1.7390000000000001</v>
      </c>
      <c r="I55" s="1">
        <v>1.097</v>
      </c>
      <c r="J55" s="24">
        <f t="shared" si="9"/>
        <v>0.95384150000000001</v>
      </c>
      <c r="M55" s="24">
        <f t="shared" si="15"/>
        <v>0</v>
      </c>
      <c r="N55" s="1">
        <v>0.78100000000000003</v>
      </c>
      <c r="O55" s="1">
        <v>0.89100000000000001</v>
      </c>
      <c r="P55" s="24">
        <f t="shared" si="14"/>
        <v>0.34793550000000001</v>
      </c>
      <c r="Q55" s="1">
        <v>3.875</v>
      </c>
      <c r="R55" s="1">
        <v>5.33</v>
      </c>
      <c r="S55" s="28">
        <f t="shared" si="12"/>
        <v>10.326874999999999</v>
      </c>
      <c r="T55" s="29">
        <f t="shared" si="18"/>
        <v>24.777442353083583</v>
      </c>
    </row>
    <row r="56" spans="1:20" ht="12.75" x14ac:dyDescent="0.2">
      <c r="A56" s="47" t="s">
        <v>583</v>
      </c>
      <c r="B56" s="1">
        <v>14.3</v>
      </c>
      <c r="C56" s="1" t="s">
        <v>220</v>
      </c>
      <c r="D56" s="1">
        <v>16</v>
      </c>
      <c r="E56" s="1">
        <v>1.4450000000000001</v>
      </c>
      <c r="F56" s="1">
        <v>1.026</v>
      </c>
      <c r="G56" s="24">
        <f t="shared" si="8"/>
        <v>0.74128500000000008</v>
      </c>
      <c r="H56" s="1">
        <v>1.552</v>
      </c>
      <c r="I56" s="1">
        <v>1.17</v>
      </c>
      <c r="J56" s="24">
        <f t="shared" si="9"/>
        <v>0.90791999999999995</v>
      </c>
      <c r="K56" s="1">
        <v>1.2729999999999999</v>
      </c>
      <c r="L56" s="1">
        <v>1.0029999999999999</v>
      </c>
      <c r="M56" s="24">
        <f t="shared" si="15"/>
        <v>0.63840949999999985</v>
      </c>
      <c r="P56" s="24">
        <f t="shared" si="14"/>
        <v>0</v>
      </c>
      <c r="Q56" s="1">
        <v>3.77</v>
      </c>
      <c r="R56" s="1">
        <v>5</v>
      </c>
      <c r="S56" s="28">
        <f t="shared" si="12"/>
        <v>9.4250000000000007</v>
      </c>
      <c r="T56" s="29">
        <f t="shared" si="18"/>
        <v>24.271771883289119</v>
      </c>
    </row>
    <row r="57" spans="1:20" ht="12.75" x14ac:dyDescent="0.2">
      <c r="A57" s="47" t="s">
        <v>583</v>
      </c>
      <c r="B57" s="1">
        <v>14.3</v>
      </c>
      <c r="C57" s="1" t="s">
        <v>223</v>
      </c>
      <c r="D57" s="1">
        <v>15</v>
      </c>
      <c r="E57" s="1">
        <v>1.7789999999999999</v>
      </c>
      <c r="F57" s="1">
        <v>1.163</v>
      </c>
      <c r="G57" s="24">
        <f t="shared" si="8"/>
        <v>1.0344884999999999</v>
      </c>
      <c r="H57" s="1">
        <v>1.891</v>
      </c>
      <c r="I57" s="1">
        <v>1.2250000000000001</v>
      </c>
      <c r="J57" s="24">
        <f t="shared" si="9"/>
        <v>1.1582375</v>
      </c>
      <c r="K57" s="1">
        <v>0.95599999999999996</v>
      </c>
      <c r="L57" s="1">
        <v>0.78200000000000003</v>
      </c>
      <c r="M57" s="24">
        <f t="shared" si="15"/>
        <v>0.37379600000000002</v>
      </c>
      <c r="N57" s="1">
        <v>1.1379999999999999</v>
      </c>
      <c r="O57" s="1">
        <v>1.2849999999999999</v>
      </c>
      <c r="P57" s="24">
        <f t="shared" si="14"/>
        <v>0.73116499999999984</v>
      </c>
      <c r="Q57" s="1">
        <v>4.1429999999999998</v>
      </c>
      <c r="R57" s="1">
        <v>5.29</v>
      </c>
      <c r="S57" s="28">
        <f t="shared" si="12"/>
        <v>10.958235</v>
      </c>
      <c r="T57" s="29">
        <f t="shared" si="18"/>
        <v>30.093231254850799</v>
      </c>
    </row>
    <row r="58" spans="1:20" ht="12.75" x14ac:dyDescent="0.2">
      <c r="A58" s="47" t="s">
        <v>583</v>
      </c>
      <c r="B58" s="1">
        <v>14.3</v>
      </c>
      <c r="C58" s="1" t="s">
        <v>225</v>
      </c>
      <c r="D58" s="1">
        <v>18</v>
      </c>
      <c r="E58" s="1">
        <v>1.4059999999999999</v>
      </c>
      <c r="F58" s="1">
        <v>1.88</v>
      </c>
      <c r="G58" s="24">
        <f t="shared" si="8"/>
        <v>1.3216399999999999</v>
      </c>
      <c r="H58" s="1">
        <v>1.6120000000000001</v>
      </c>
      <c r="I58" s="1">
        <v>1.359</v>
      </c>
      <c r="J58" s="24">
        <f t="shared" si="9"/>
        <v>1.0953540000000002</v>
      </c>
      <c r="M58" s="24">
        <f t="shared" si="15"/>
        <v>0</v>
      </c>
      <c r="N58" s="1">
        <v>0.85</v>
      </c>
      <c r="O58" s="1">
        <v>0.71099999999999997</v>
      </c>
      <c r="P58" s="24">
        <f t="shared" si="14"/>
        <v>0.30217499999999997</v>
      </c>
      <c r="Q58" s="1">
        <v>3.3010000000000002</v>
      </c>
      <c r="R58" s="1">
        <v>5.47</v>
      </c>
      <c r="S58" s="28">
        <f t="shared" si="12"/>
        <v>9.0282350000000005</v>
      </c>
      <c r="T58" s="29">
        <f t="shared" si="18"/>
        <v>30.118500459945935</v>
      </c>
    </row>
    <row r="59" spans="1:20" ht="12.75" x14ac:dyDescent="0.2">
      <c r="A59" s="47" t="s">
        <v>583</v>
      </c>
      <c r="B59" s="1">
        <v>14.3</v>
      </c>
      <c r="C59" s="1" t="s">
        <v>228</v>
      </c>
      <c r="D59" s="1">
        <v>18</v>
      </c>
      <c r="E59" s="1">
        <v>1.6579999999999999</v>
      </c>
      <c r="F59" s="1">
        <v>2.2450000000000001</v>
      </c>
      <c r="G59" s="24">
        <f t="shared" si="8"/>
        <v>1.861105</v>
      </c>
      <c r="H59" s="1">
        <v>1.31</v>
      </c>
      <c r="I59" s="1">
        <v>1.7669999999999999</v>
      </c>
      <c r="J59" s="24">
        <f t="shared" si="9"/>
        <v>1.1573849999999999</v>
      </c>
      <c r="K59" s="1">
        <v>0.998</v>
      </c>
      <c r="L59" s="1">
        <v>1.07</v>
      </c>
      <c r="M59" s="24">
        <f t="shared" si="15"/>
        <v>0.53393000000000002</v>
      </c>
      <c r="N59" s="1">
        <v>0.309</v>
      </c>
      <c r="O59" s="1">
        <v>0.57299999999999995</v>
      </c>
      <c r="P59" s="24">
        <f t="shared" si="14"/>
        <v>8.8528499999999996E-2</v>
      </c>
      <c r="Q59" s="1">
        <v>3.339</v>
      </c>
      <c r="R59" s="1">
        <v>6.07</v>
      </c>
      <c r="S59" s="28">
        <f t="shared" si="12"/>
        <v>10.133865</v>
      </c>
      <c r="T59" s="29">
        <f t="shared" si="18"/>
        <v>35.928527763099268</v>
      </c>
    </row>
    <row r="60" spans="1:20" ht="12.75" x14ac:dyDescent="0.2">
      <c r="A60" s="47" t="s">
        <v>583</v>
      </c>
      <c r="B60" s="1">
        <v>14.3</v>
      </c>
      <c r="C60" s="1" t="s">
        <v>232</v>
      </c>
      <c r="D60" s="1">
        <v>15</v>
      </c>
      <c r="G60" s="24">
        <f t="shared" si="8"/>
        <v>0</v>
      </c>
      <c r="J60" s="24">
        <f t="shared" si="9"/>
        <v>0</v>
      </c>
      <c r="M60" s="24">
        <f t="shared" si="15"/>
        <v>0</v>
      </c>
      <c r="P60" s="24">
        <f t="shared" si="14"/>
        <v>0</v>
      </c>
      <c r="S60" s="28">
        <f t="shared" si="12"/>
        <v>0</v>
      </c>
      <c r="T60" s="29"/>
    </row>
    <row r="61" spans="1:20" ht="12.75" x14ac:dyDescent="0.2">
      <c r="A61" s="47" t="s">
        <v>583</v>
      </c>
      <c r="B61" s="1">
        <v>14.3</v>
      </c>
      <c r="C61" s="1" t="s">
        <v>234</v>
      </c>
      <c r="D61" s="1">
        <v>16</v>
      </c>
      <c r="G61" s="24">
        <f t="shared" si="8"/>
        <v>0</v>
      </c>
      <c r="J61" s="24">
        <f t="shared" si="9"/>
        <v>0</v>
      </c>
      <c r="M61" s="24">
        <f t="shared" si="15"/>
        <v>0</v>
      </c>
      <c r="P61" s="24">
        <f t="shared" si="14"/>
        <v>0</v>
      </c>
      <c r="S61" s="28">
        <f t="shared" si="12"/>
        <v>0</v>
      </c>
      <c r="T61" s="29"/>
    </row>
    <row r="62" spans="1:20" ht="12.75" x14ac:dyDescent="0.2">
      <c r="A62" s="47" t="s">
        <v>583</v>
      </c>
      <c r="B62" s="1">
        <v>14.3</v>
      </c>
      <c r="C62" s="1" t="s">
        <v>248</v>
      </c>
      <c r="D62" s="1">
        <v>32</v>
      </c>
      <c r="E62" s="1">
        <v>1.07</v>
      </c>
      <c r="F62" s="1">
        <v>0.78100000000000003</v>
      </c>
      <c r="G62" s="24">
        <f t="shared" si="8"/>
        <v>0.41783500000000001</v>
      </c>
      <c r="H62" s="1">
        <v>0.80200000000000005</v>
      </c>
      <c r="I62" s="1">
        <v>0.72599999999999998</v>
      </c>
      <c r="J62" s="24">
        <f t="shared" si="9"/>
        <v>0.291126</v>
      </c>
      <c r="M62" s="24">
        <f t="shared" si="15"/>
        <v>0</v>
      </c>
      <c r="N62" s="1">
        <v>0.46300000000000002</v>
      </c>
      <c r="P62" s="24">
        <f t="shared" si="14"/>
        <v>0</v>
      </c>
      <c r="Q62" s="1">
        <v>4.72</v>
      </c>
      <c r="R62" s="1">
        <v>1.88</v>
      </c>
      <c r="S62" s="28">
        <f t="shared" si="12"/>
        <v>4.4367999999999999</v>
      </c>
      <c r="T62" s="29">
        <f t="shared" ref="T62:T65" si="19">((P62+M62+J62+G62)/S62)*100</f>
        <v>15.979106563288855</v>
      </c>
    </row>
    <row r="63" spans="1:20" ht="12.75" x14ac:dyDescent="0.2">
      <c r="A63" s="47" t="s">
        <v>583</v>
      </c>
      <c r="B63" s="1">
        <v>14.3</v>
      </c>
      <c r="C63" s="1" t="s">
        <v>220</v>
      </c>
      <c r="D63" s="1">
        <v>30</v>
      </c>
      <c r="E63" s="1">
        <v>0.77500000000000002</v>
      </c>
      <c r="F63" s="1">
        <v>0.56399999999999995</v>
      </c>
      <c r="G63" s="24">
        <f t="shared" si="8"/>
        <v>0.21854999999999999</v>
      </c>
      <c r="H63" s="1">
        <v>0.90900000000000003</v>
      </c>
      <c r="I63" s="1">
        <v>0.34899999999999998</v>
      </c>
      <c r="J63" s="24">
        <f t="shared" si="9"/>
        <v>0.1586205</v>
      </c>
      <c r="M63" s="24">
        <f t="shared" si="15"/>
        <v>0</v>
      </c>
      <c r="P63" s="24">
        <f t="shared" si="14"/>
        <v>0</v>
      </c>
      <c r="Q63" s="1">
        <v>3.93</v>
      </c>
      <c r="R63" s="1">
        <v>2.8</v>
      </c>
      <c r="S63" s="28">
        <f t="shared" si="12"/>
        <v>5.5019999999999998</v>
      </c>
      <c r="T63" s="29">
        <f t="shared" si="19"/>
        <v>6.8551526717557252</v>
      </c>
    </row>
    <row r="64" spans="1:20" ht="12.75" x14ac:dyDescent="0.2">
      <c r="A64" s="47" t="s">
        <v>583</v>
      </c>
      <c r="B64" s="1">
        <v>14.3</v>
      </c>
      <c r="C64" s="1" t="s">
        <v>223</v>
      </c>
      <c r="D64" s="1">
        <v>29</v>
      </c>
      <c r="E64" s="1">
        <v>0.42399999999999999</v>
      </c>
      <c r="F64" s="1">
        <v>0.372</v>
      </c>
      <c r="G64" s="24">
        <f t="shared" si="8"/>
        <v>7.8864000000000004E-2</v>
      </c>
      <c r="H64" s="1">
        <v>0.44500000000000001</v>
      </c>
      <c r="I64" s="1">
        <v>0.47899999999999998</v>
      </c>
      <c r="J64" s="24">
        <f t="shared" si="9"/>
        <v>0.10657749999999999</v>
      </c>
      <c r="M64" s="24">
        <f t="shared" si="15"/>
        <v>0</v>
      </c>
      <c r="P64" s="24">
        <f t="shared" si="14"/>
        <v>0</v>
      </c>
      <c r="Q64" s="1">
        <v>4.3479999999999999</v>
      </c>
      <c r="R64" s="1">
        <v>3.28</v>
      </c>
      <c r="S64" s="28">
        <f t="shared" si="12"/>
        <v>7.1307199999999993</v>
      </c>
      <c r="T64" s="29">
        <f t="shared" si="19"/>
        <v>2.6005999394170574</v>
      </c>
    </row>
    <row r="65" spans="1:20" ht="12.75" x14ac:dyDescent="0.2">
      <c r="A65" s="47" t="s">
        <v>583</v>
      </c>
      <c r="B65" s="1">
        <v>14.3</v>
      </c>
      <c r="C65" s="1" t="s">
        <v>253</v>
      </c>
      <c r="D65" s="1">
        <v>35</v>
      </c>
      <c r="E65" s="1">
        <v>0.94</v>
      </c>
      <c r="F65" s="1">
        <v>2.08</v>
      </c>
      <c r="G65" s="24">
        <f t="shared" si="8"/>
        <v>0.97760000000000002</v>
      </c>
      <c r="H65" s="1">
        <v>0.746</v>
      </c>
      <c r="I65" s="1">
        <v>1.6639999999999999</v>
      </c>
      <c r="J65" s="24">
        <f t="shared" si="9"/>
        <v>0.620672</v>
      </c>
      <c r="M65" s="24">
        <f t="shared" si="15"/>
        <v>0</v>
      </c>
      <c r="P65" s="24">
        <f t="shared" si="14"/>
        <v>0</v>
      </c>
      <c r="Q65" s="1">
        <v>3.0329999999999999</v>
      </c>
      <c r="R65" s="1">
        <v>2.2480000000000002</v>
      </c>
      <c r="S65" s="28">
        <f t="shared" si="12"/>
        <v>3.4090920000000002</v>
      </c>
      <c r="T65" s="29">
        <f t="shared" si="19"/>
        <v>46.882630330891629</v>
      </c>
    </row>
    <row r="66" spans="1:20" ht="12.75" x14ac:dyDescent="0.2">
      <c r="A66" s="47" t="s">
        <v>583</v>
      </c>
      <c r="B66" s="1">
        <v>14.3</v>
      </c>
      <c r="C66" s="1" t="s">
        <v>232</v>
      </c>
      <c r="D66" s="1">
        <v>29</v>
      </c>
      <c r="G66" s="24">
        <f t="shared" si="8"/>
        <v>0</v>
      </c>
      <c r="J66" s="24">
        <f t="shared" si="9"/>
        <v>0</v>
      </c>
      <c r="M66" s="24">
        <f t="shared" si="15"/>
        <v>0</v>
      </c>
      <c r="P66" s="24">
        <f t="shared" si="14"/>
        <v>0</v>
      </c>
      <c r="S66" s="28">
        <f t="shared" si="12"/>
        <v>0</v>
      </c>
      <c r="T66" s="29"/>
    </row>
    <row r="67" spans="1:20" ht="12.75" x14ac:dyDescent="0.2">
      <c r="A67" s="47" t="s">
        <v>583</v>
      </c>
      <c r="B67" s="1">
        <v>14.3</v>
      </c>
      <c r="C67" s="1" t="s">
        <v>234</v>
      </c>
      <c r="D67" s="1">
        <v>31</v>
      </c>
      <c r="G67" s="24">
        <f t="shared" si="8"/>
        <v>0</v>
      </c>
      <c r="J67" s="24">
        <f t="shared" si="9"/>
        <v>0</v>
      </c>
      <c r="M67" s="24">
        <f t="shared" si="15"/>
        <v>0</v>
      </c>
      <c r="P67" s="24">
        <f t="shared" si="14"/>
        <v>0</v>
      </c>
      <c r="S67" s="28">
        <f t="shared" si="12"/>
        <v>0</v>
      </c>
      <c r="T67" s="29"/>
    </row>
    <row r="68" spans="1:20" ht="12.75" x14ac:dyDescent="0.2">
      <c r="A68" s="53" t="s">
        <v>1005</v>
      </c>
      <c r="B68" s="1">
        <v>3.3</v>
      </c>
      <c r="C68" s="1" t="s">
        <v>644</v>
      </c>
      <c r="D68" s="1">
        <v>5</v>
      </c>
      <c r="E68" s="1">
        <v>0.56999999999999995</v>
      </c>
      <c r="F68" s="1">
        <v>0.59</v>
      </c>
      <c r="G68" s="24">
        <f t="shared" si="8"/>
        <v>0.16814999999999997</v>
      </c>
      <c r="H68" s="1">
        <v>0.47599999999999998</v>
      </c>
      <c r="I68" s="1">
        <v>0.61</v>
      </c>
      <c r="J68" s="24">
        <f t="shared" si="9"/>
        <v>0.14518</v>
      </c>
      <c r="K68" s="1">
        <v>0.21</v>
      </c>
      <c r="L68" s="1">
        <v>0.371</v>
      </c>
      <c r="M68" s="24">
        <f t="shared" si="15"/>
        <v>3.8954999999999997E-2</v>
      </c>
      <c r="P68" s="24">
        <f t="shared" si="14"/>
        <v>0</v>
      </c>
      <c r="Q68" s="1">
        <v>1.2749999999999999</v>
      </c>
      <c r="R68" s="1">
        <v>1.23</v>
      </c>
      <c r="S68" s="28">
        <f t="shared" si="12"/>
        <v>0.78412499999999996</v>
      </c>
      <c r="T68" s="29">
        <f t="shared" ref="T68:T73" si="20">((P68+M68+J68+G68)/S68)*100</f>
        <v>44.927148095010359</v>
      </c>
    </row>
    <row r="69" spans="1:20" ht="12.75" x14ac:dyDescent="0.2">
      <c r="A69" s="53" t="s">
        <v>1005</v>
      </c>
      <c r="B69" s="1">
        <v>3.3</v>
      </c>
      <c r="C69" s="1" t="s">
        <v>709</v>
      </c>
      <c r="D69" s="1">
        <v>5</v>
      </c>
      <c r="E69" s="1">
        <v>0.52700000000000002</v>
      </c>
      <c r="F69" s="1">
        <v>0.34599999999999997</v>
      </c>
      <c r="G69" s="24">
        <f t="shared" si="8"/>
        <v>9.1171000000000002E-2</v>
      </c>
      <c r="H69" s="1">
        <v>1.0370999999999999</v>
      </c>
      <c r="I69" s="1">
        <v>0.39700000000000002</v>
      </c>
      <c r="J69" s="24">
        <f t="shared" si="9"/>
        <v>0.20586435</v>
      </c>
      <c r="K69" s="1">
        <v>0.216</v>
      </c>
      <c r="L69" s="1">
        <v>0.20499999999999999</v>
      </c>
      <c r="M69" s="24">
        <f t="shared" si="15"/>
        <v>2.214E-2</v>
      </c>
      <c r="N69" s="1">
        <v>0.21</v>
      </c>
      <c r="O69" s="1">
        <v>0.371</v>
      </c>
      <c r="P69" s="24">
        <f t="shared" si="14"/>
        <v>3.8954999999999997E-2</v>
      </c>
      <c r="Q69" s="1">
        <v>1.0509999999999999</v>
      </c>
      <c r="R69" s="1">
        <v>1.41</v>
      </c>
      <c r="S69" s="28">
        <f t="shared" si="12"/>
        <v>0.74095499999999992</v>
      </c>
      <c r="T69" s="29">
        <f t="shared" si="20"/>
        <v>48.333616751354676</v>
      </c>
    </row>
    <row r="70" spans="1:20" ht="12.75" x14ac:dyDescent="0.2">
      <c r="A70" s="53" t="s">
        <v>1005</v>
      </c>
      <c r="B70" s="1">
        <v>3.3</v>
      </c>
      <c r="C70" s="1" t="s">
        <v>220</v>
      </c>
      <c r="D70" s="1">
        <v>5</v>
      </c>
      <c r="E70" s="1">
        <v>0.33400000000000002</v>
      </c>
      <c r="F70" s="1">
        <v>0.22320000000000001</v>
      </c>
      <c r="G70" s="24">
        <f t="shared" si="8"/>
        <v>3.7274400000000006E-2</v>
      </c>
      <c r="H70" s="1">
        <v>0.25900000000000001</v>
      </c>
      <c r="I70" s="1">
        <v>0.21</v>
      </c>
      <c r="J70" s="24">
        <f t="shared" si="9"/>
        <v>2.7195E-2</v>
      </c>
      <c r="K70" s="1">
        <v>0.17899999999999999</v>
      </c>
      <c r="L70" s="1">
        <v>0.23499999999999999</v>
      </c>
      <c r="M70" s="24">
        <f t="shared" si="15"/>
        <v>2.1032499999999999E-2</v>
      </c>
      <c r="N70" s="1">
        <v>0.20799999999999999</v>
      </c>
      <c r="O70" s="1">
        <v>0.17799999999999999</v>
      </c>
      <c r="P70" s="24">
        <f t="shared" si="14"/>
        <v>1.8511999999999997E-2</v>
      </c>
      <c r="Q70" s="1">
        <v>0.88200000000000001</v>
      </c>
      <c r="R70" s="1">
        <v>1.1599999999999999</v>
      </c>
      <c r="S70" s="28">
        <f t="shared" si="12"/>
        <v>0.51156000000000001</v>
      </c>
      <c r="T70" s="29">
        <f t="shared" si="20"/>
        <v>20.332688247712877</v>
      </c>
    </row>
    <row r="71" spans="1:20" ht="12.75" x14ac:dyDescent="0.2">
      <c r="A71" s="53" t="s">
        <v>1005</v>
      </c>
      <c r="B71" s="1">
        <v>3.3</v>
      </c>
      <c r="C71" s="1" t="s">
        <v>223</v>
      </c>
      <c r="D71" s="1">
        <v>5</v>
      </c>
      <c r="E71" s="1">
        <v>0.46300000000000002</v>
      </c>
      <c r="F71" s="1">
        <v>0.35699999999999998</v>
      </c>
      <c r="G71" s="24">
        <f t="shared" si="8"/>
        <v>8.2645499999999997E-2</v>
      </c>
      <c r="H71" s="1">
        <v>0.22700000000000001</v>
      </c>
      <c r="I71" s="1">
        <v>0.26</v>
      </c>
      <c r="J71" s="24">
        <f t="shared" si="9"/>
        <v>2.9510000000000002E-2</v>
      </c>
      <c r="M71" s="24">
        <f t="shared" si="15"/>
        <v>0</v>
      </c>
      <c r="N71" s="1">
        <v>0.17899999999999999</v>
      </c>
      <c r="O71" s="1">
        <v>0.23499999999999999</v>
      </c>
      <c r="P71" s="24">
        <f t="shared" si="14"/>
        <v>2.1032499999999999E-2</v>
      </c>
      <c r="Q71" s="1">
        <v>1.01</v>
      </c>
      <c r="R71" s="1">
        <v>1.1299999999999999</v>
      </c>
      <c r="S71" s="28">
        <f t="shared" si="12"/>
        <v>0.57064999999999999</v>
      </c>
      <c r="T71" s="29">
        <f t="shared" si="20"/>
        <v>23.339700341715588</v>
      </c>
    </row>
    <row r="72" spans="1:20" ht="12.75" x14ac:dyDescent="0.2">
      <c r="A72" s="53" t="s">
        <v>1005</v>
      </c>
      <c r="B72" s="1">
        <v>3.3</v>
      </c>
      <c r="C72" s="1" t="s">
        <v>225</v>
      </c>
      <c r="D72" s="1">
        <v>6</v>
      </c>
      <c r="E72" s="1">
        <v>0.61199999999999999</v>
      </c>
      <c r="F72" s="1">
        <v>0.81499999999999995</v>
      </c>
      <c r="G72" s="24">
        <f t="shared" si="8"/>
        <v>0.24938999999999997</v>
      </c>
      <c r="H72" s="1">
        <v>0.48699999999999999</v>
      </c>
      <c r="I72" s="1">
        <v>0.32</v>
      </c>
      <c r="J72" s="24">
        <f t="shared" si="9"/>
        <v>7.7920000000000003E-2</v>
      </c>
      <c r="M72" s="24">
        <f t="shared" si="15"/>
        <v>0</v>
      </c>
      <c r="P72" s="24">
        <f t="shared" si="14"/>
        <v>0</v>
      </c>
      <c r="Q72" s="1">
        <v>1.2370000000000001</v>
      </c>
      <c r="R72" s="1">
        <v>1.3</v>
      </c>
      <c r="S72" s="28">
        <f t="shared" si="12"/>
        <v>0.80405000000000004</v>
      </c>
      <c r="T72" s="29">
        <f t="shared" si="20"/>
        <v>40.70766743361731</v>
      </c>
    </row>
    <row r="73" spans="1:20" ht="12.75" x14ac:dyDescent="0.2">
      <c r="A73" s="53" t="s">
        <v>1005</v>
      </c>
      <c r="B73" s="1">
        <v>3.3</v>
      </c>
      <c r="C73" s="1" t="s">
        <v>228</v>
      </c>
      <c r="D73" s="1">
        <v>6</v>
      </c>
      <c r="E73" s="1">
        <v>0.318</v>
      </c>
      <c r="F73" s="1">
        <v>0.30499999999999999</v>
      </c>
      <c r="G73" s="24">
        <f t="shared" si="8"/>
        <v>4.8494999999999996E-2</v>
      </c>
      <c r="H73" s="1">
        <v>0.38300000000000001</v>
      </c>
      <c r="I73" s="1">
        <v>0.42399999999999999</v>
      </c>
      <c r="J73" s="24">
        <f t="shared" si="9"/>
        <v>8.1196000000000004E-2</v>
      </c>
      <c r="K73" s="1">
        <v>0.17899999999999999</v>
      </c>
      <c r="L73" s="1">
        <v>0.307</v>
      </c>
      <c r="M73" s="24">
        <f t="shared" si="15"/>
        <v>2.7476499999999997E-2</v>
      </c>
      <c r="P73" s="24">
        <f t="shared" si="14"/>
        <v>0</v>
      </c>
      <c r="Q73" s="1">
        <v>0.84799999999999998</v>
      </c>
      <c r="R73" s="1">
        <v>1.17</v>
      </c>
      <c r="S73" s="28">
        <f t="shared" si="12"/>
        <v>0.49607999999999997</v>
      </c>
      <c r="T73" s="29">
        <f t="shared" si="20"/>
        <v>31.681885986131274</v>
      </c>
    </row>
    <row r="74" spans="1:20" ht="12.75" x14ac:dyDescent="0.2">
      <c r="A74" s="53" t="s">
        <v>1005</v>
      </c>
      <c r="B74" s="1">
        <v>3.3</v>
      </c>
      <c r="C74" s="1" t="s">
        <v>232</v>
      </c>
      <c r="G74" s="24">
        <f t="shared" si="8"/>
        <v>0</v>
      </c>
      <c r="J74" s="24">
        <f t="shared" si="9"/>
        <v>0</v>
      </c>
      <c r="M74" s="24">
        <f t="shared" si="15"/>
        <v>0</v>
      </c>
      <c r="P74" s="24">
        <f t="shared" si="14"/>
        <v>0</v>
      </c>
      <c r="S74" s="28">
        <f t="shared" si="12"/>
        <v>0</v>
      </c>
      <c r="T74" s="29"/>
    </row>
    <row r="75" spans="1:20" ht="12.75" x14ac:dyDescent="0.2">
      <c r="A75" s="53" t="s">
        <v>1005</v>
      </c>
      <c r="B75" s="1">
        <v>3.3</v>
      </c>
      <c r="C75" s="1" t="s">
        <v>234</v>
      </c>
      <c r="G75" s="24">
        <f t="shared" si="8"/>
        <v>0</v>
      </c>
      <c r="J75" s="24">
        <f t="shared" si="9"/>
        <v>0</v>
      </c>
      <c r="M75" s="24">
        <f t="shared" si="15"/>
        <v>0</v>
      </c>
      <c r="P75" s="24">
        <f t="shared" si="14"/>
        <v>0</v>
      </c>
      <c r="S75" s="28">
        <f t="shared" si="12"/>
        <v>0</v>
      </c>
      <c r="T75" s="29"/>
    </row>
    <row r="76" spans="1:20" ht="12.75" x14ac:dyDescent="0.2">
      <c r="A76" s="53" t="s">
        <v>1005</v>
      </c>
      <c r="B76" s="1">
        <v>3.3</v>
      </c>
      <c r="C76" s="1" t="s">
        <v>210</v>
      </c>
      <c r="D76" s="1">
        <v>17</v>
      </c>
      <c r="E76" s="1">
        <v>0.35499999999999998</v>
      </c>
      <c r="F76" s="1">
        <v>0.51200000000000001</v>
      </c>
      <c r="G76" s="24">
        <f t="shared" si="8"/>
        <v>9.0880000000000002E-2</v>
      </c>
      <c r="H76" s="1">
        <v>0.38800000000000001</v>
      </c>
      <c r="I76" s="1">
        <v>0.312</v>
      </c>
      <c r="J76" s="24">
        <f t="shared" si="9"/>
        <v>6.0527999999999998E-2</v>
      </c>
      <c r="K76" s="1">
        <v>0.16500000000000001</v>
      </c>
      <c r="L76" s="32">
        <v>0.2</v>
      </c>
      <c r="M76" s="24">
        <f t="shared" si="15"/>
        <v>1.6500000000000001E-2</v>
      </c>
      <c r="N76" s="1">
        <v>0.214</v>
      </c>
      <c r="O76" s="1">
        <v>0.114</v>
      </c>
      <c r="P76" s="24">
        <f t="shared" si="14"/>
        <v>1.2198000000000001E-2</v>
      </c>
      <c r="Q76" s="1">
        <v>0.92400000000000004</v>
      </c>
      <c r="R76" s="1">
        <v>0.96</v>
      </c>
      <c r="S76" s="28">
        <f t="shared" si="12"/>
        <v>0.44352000000000003</v>
      </c>
      <c r="T76" s="29">
        <f t="shared" ref="T76:T81" si="21">((P76+M76+J76+G76)/S76)*100</f>
        <v>40.608315295815288</v>
      </c>
    </row>
    <row r="77" spans="1:20" ht="12.75" x14ac:dyDescent="0.2">
      <c r="A77" s="53" t="s">
        <v>1005</v>
      </c>
      <c r="B77" s="1">
        <v>3.3</v>
      </c>
      <c r="C77" s="1" t="s">
        <v>217</v>
      </c>
      <c r="D77" s="1">
        <v>17</v>
      </c>
      <c r="E77" s="1">
        <v>0.39200000000000002</v>
      </c>
      <c r="F77" s="1">
        <v>0.374</v>
      </c>
      <c r="G77" s="24">
        <f t="shared" si="8"/>
        <v>7.3304000000000008E-2</v>
      </c>
      <c r="H77" s="1">
        <v>0.36799999999999999</v>
      </c>
      <c r="I77" s="1">
        <v>0.53</v>
      </c>
      <c r="J77" s="24">
        <f t="shared" si="9"/>
        <v>9.7520000000000009E-2</v>
      </c>
      <c r="M77" s="24">
        <f t="shared" si="15"/>
        <v>0</v>
      </c>
      <c r="N77" s="1">
        <v>0.16500000000000001</v>
      </c>
      <c r="O77" s="32">
        <v>0.2</v>
      </c>
      <c r="P77" s="24">
        <f t="shared" si="14"/>
        <v>1.6500000000000001E-2</v>
      </c>
      <c r="Q77" s="1">
        <v>0.97399999999999998</v>
      </c>
      <c r="R77" s="1">
        <v>1.38</v>
      </c>
      <c r="S77" s="28">
        <f t="shared" si="12"/>
        <v>0.67205999999999988</v>
      </c>
      <c r="T77" s="29">
        <f t="shared" si="21"/>
        <v>27.873106567865975</v>
      </c>
    </row>
    <row r="78" spans="1:20" ht="12.75" x14ac:dyDescent="0.2">
      <c r="A78" s="53" t="s">
        <v>1005</v>
      </c>
      <c r="B78" s="1">
        <v>3.3</v>
      </c>
      <c r="C78" s="1" t="s">
        <v>220</v>
      </c>
      <c r="D78" s="1">
        <v>17</v>
      </c>
      <c r="E78" s="1">
        <v>0.42499999999999999</v>
      </c>
      <c r="F78" s="1">
        <v>0.315</v>
      </c>
      <c r="G78" s="24">
        <f t="shared" si="8"/>
        <v>6.6937499999999997E-2</v>
      </c>
      <c r="H78" s="1">
        <v>0.26900000000000002</v>
      </c>
      <c r="I78" s="1">
        <v>0.23</v>
      </c>
      <c r="J78" s="24">
        <f t="shared" si="9"/>
        <v>3.0935000000000004E-2</v>
      </c>
      <c r="K78" s="1">
        <v>0.214</v>
      </c>
      <c r="L78" s="1">
        <v>0.114</v>
      </c>
      <c r="M78" s="24">
        <f t="shared" si="15"/>
        <v>1.2198000000000001E-2</v>
      </c>
      <c r="N78" s="1">
        <v>0.17100000000000001</v>
      </c>
      <c r="O78" s="1">
        <v>0.16800000000000001</v>
      </c>
      <c r="P78" s="24">
        <f t="shared" si="14"/>
        <v>1.4364000000000002E-2</v>
      </c>
      <c r="Q78" s="1">
        <v>0.91700000000000004</v>
      </c>
      <c r="R78" s="1">
        <v>0.97</v>
      </c>
      <c r="S78" s="28">
        <f t="shared" si="12"/>
        <v>0.444745</v>
      </c>
      <c r="T78" s="29">
        <f t="shared" si="21"/>
        <v>27.978841808227191</v>
      </c>
    </row>
    <row r="79" spans="1:20" ht="12.75" x14ac:dyDescent="0.2">
      <c r="A79" s="53" t="s">
        <v>1005</v>
      </c>
      <c r="B79" s="1">
        <v>3.3</v>
      </c>
      <c r="C79" s="1" t="s">
        <v>223</v>
      </c>
      <c r="D79" s="1">
        <v>16</v>
      </c>
      <c r="E79" s="1">
        <v>0.36699999999999999</v>
      </c>
      <c r="F79" s="1">
        <v>0.193</v>
      </c>
      <c r="G79" s="24">
        <f t="shared" si="8"/>
        <v>3.5415500000000003E-2</v>
      </c>
      <c r="H79" s="1">
        <v>0.26700000000000002</v>
      </c>
      <c r="I79" s="1">
        <v>0.3</v>
      </c>
      <c r="J79" s="24">
        <f t="shared" si="9"/>
        <v>4.0050000000000002E-2</v>
      </c>
      <c r="K79" s="1">
        <v>0.16700000000000001</v>
      </c>
      <c r="L79" s="1">
        <v>0.218</v>
      </c>
      <c r="M79" s="24">
        <f t="shared" si="15"/>
        <v>1.8203E-2</v>
      </c>
      <c r="N79" s="1">
        <v>0.64</v>
      </c>
      <c r="O79" s="1">
        <v>0.23799999999999999</v>
      </c>
      <c r="P79" s="24">
        <f t="shared" si="14"/>
        <v>7.6159999999999992E-2</v>
      </c>
      <c r="Q79" s="1">
        <v>1.147</v>
      </c>
      <c r="R79" s="1">
        <v>1</v>
      </c>
      <c r="S79" s="28">
        <f t="shared" si="12"/>
        <v>0.57350000000000001</v>
      </c>
      <c r="T79" s="29">
        <f t="shared" si="21"/>
        <v>29.612641673931993</v>
      </c>
    </row>
    <row r="80" spans="1:20" ht="12.75" x14ac:dyDescent="0.2">
      <c r="A80" s="53" t="s">
        <v>1005</v>
      </c>
      <c r="B80" s="1">
        <v>3.3</v>
      </c>
      <c r="C80" s="1" t="s">
        <v>225</v>
      </c>
      <c r="D80" s="1">
        <v>19</v>
      </c>
      <c r="E80" s="1">
        <v>0.39200000000000002</v>
      </c>
      <c r="F80" s="1">
        <v>0.376</v>
      </c>
      <c r="G80" s="24">
        <f t="shared" si="8"/>
        <v>7.3695999999999998E-2</v>
      </c>
      <c r="H80" s="1">
        <v>0.29699999999999999</v>
      </c>
      <c r="I80" s="1">
        <v>0.23</v>
      </c>
      <c r="J80" s="24">
        <f t="shared" si="9"/>
        <v>3.4154999999999998E-2</v>
      </c>
      <c r="K80" s="1">
        <v>0.18</v>
      </c>
      <c r="L80" s="1">
        <v>0.157</v>
      </c>
      <c r="M80" s="24">
        <f t="shared" si="15"/>
        <v>1.413E-2</v>
      </c>
      <c r="P80" s="24">
        <f t="shared" si="14"/>
        <v>0</v>
      </c>
      <c r="Q80" s="1">
        <v>0.84799999999999998</v>
      </c>
      <c r="R80" s="1">
        <v>0.88</v>
      </c>
      <c r="S80" s="28">
        <f t="shared" si="12"/>
        <v>0.37312000000000001</v>
      </c>
      <c r="T80" s="29">
        <f t="shared" si="21"/>
        <v>32.692163379073754</v>
      </c>
    </row>
    <row r="81" spans="1:20" ht="12.75" x14ac:dyDescent="0.2">
      <c r="A81" s="53" t="s">
        <v>1005</v>
      </c>
      <c r="B81" s="1">
        <v>3.3</v>
      </c>
      <c r="C81" s="1" t="s">
        <v>228</v>
      </c>
      <c r="D81" s="1">
        <v>19</v>
      </c>
      <c r="E81" s="1">
        <v>0.4</v>
      </c>
      <c r="F81" s="1">
        <v>0.37</v>
      </c>
      <c r="G81" s="24">
        <f t="shared" si="8"/>
        <v>7.3999999999999996E-2</v>
      </c>
      <c r="H81" s="1">
        <v>0.315</v>
      </c>
      <c r="I81" s="1">
        <v>0.38</v>
      </c>
      <c r="J81" s="24">
        <f t="shared" si="9"/>
        <v>5.985E-2</v>
      </c>
      <c r="M81" s="24">
        <f t="shared" si="15"/>
        <v>0</v>
      </c>
      <c r="N81" s="1">
        <v>0.21199999999999999</v>
      </c>
      <c r="O81" s="1">
        <v>0.15</v>
      </c>
      <c r="P81" s="24">
        <f t="shared" si="14"/>
        <v>1.5899999999999997E-2</v>
      </c>
      <c r="Q81" s="1">
        <v>1.0149999999999999</v>
      </c>
      <c r="R81" s="1">
        <v>0.94</v>
      </c>
      <c r="S81" s="28">
        <f t="shared" si="12"/>
        <v>0.47704999999999992</v>
      </c>
      <c r="T81" s="29">
        <f t="shared" si="21"/>
        <v>31.39083953463998</v>
      </c>
    </row>
    <row r="82" spans="1:20" ht="12.75" x14ac:dyDescent="0.2">
      <c r="A82" s="53" t="s">
        <v>1005</v>
      </c>
      <c r="B82" s="1">
        <v>3.3</v>
      </c>
      <c r="C82" s="1" t="s">
        <v>232</v>
      </c>
      <c r="G82" s="24">
        <f t="shared" si="8"/>
        <v>0</v>
      </c>
      <c r="J82" s="24">
        <f t="shared" si="9"/>
        <v>0</v>
      </c>
      <c r="M82" s="24">
        <f t="shared" si="15"/>
        <v>0</v>
      </c>
      <c r="P82" s="24">
        <f t="shared" si="14"/>
        <v>0</v>
      </c>
      <c r="S82" s="28">
        <f t="shared" si="12"/>
        <v>0</v>
      </c>
      <c r="T82" s="29"/>
    </row>
    <row r="83" spans="1:20" ht="12.75" x14ac:dyDescent="0.2">
      <c r="A83" s="53" t="s">
        <v>1005</v>
      </c>
      <c r="B83" s="1">
        <v>3.3</v>
      </c>
      <c r="C83" s="1" t="s">
        <v>234</v>
      </c>
      <c r="G83" s="24">
        <f t="shared" si="8"/>
        <v>0</v>
      </c>
      <c r="J83" s="24">
        <f t="shared" si="9"/>
        <v>0</v>
      </c>
      <c r="M83" s="24">
        <f t="shared" si="15"/>
        <v>0</v>
      </c>
      <c r="P83" s="24">
        <f t="shared" si="14"/>
        <v>0</v>
      </c>
      <c r="S83" s="28">
        <f t="shared" si="12"/>
        <v>0</v>
      </c>
      <c r="T83" s="29"/>
    </row>
    <row r="84" spans="1:20" ht="12.75" x14ac:dyDescent="0.2">
      <c r="A84" s="53" t="s">
        <v>1005</v>
      </c>
      <c r="B84" s="1">
        <v>3.3</v>
      </c>
      <c r="C84" s="1" t="s">
        <v>248</v>
      </c>
      <c r="D84" s="1">
        <v>32</v>
      </c>
      <c r="E84" s="1">
        <v>0.24299999999999999</v>
      </c>
      <c r="F84" s="1">
        <v>0.58199999999999996</v>
      </c>
      <c r="G84" s="24">
        <f t="shared" si="8"/>
        <v>7.0712999999999998E-2</v>
      </c>
      <c r="H84" s="1">
        <v>0.17799999999999999</v>
      </c>
      <c r="I84" s="1">
        <v>0.32500000000000001</v>
      </c>
      <c r="J84" s="24">
        <f t="shared" si="9"/>
        <v>2.8924999999999999E-2</v>
      </c>
      <c r="K84" s="1">
        <v>0.188</v>
      </c>
      <c r="L84" s="1">
        <v>0.23599999999999999</v>
      </c>
      <c r="M84" s="24">
        <f t="shared" si="15"/>
        <v>2.2183999999999999E-2</v>
      </c>
      <c r="N84" s="1">
        <v>0.251</v>
      </c>
      <c r="O84" s="1">
        <v>0.183</v>
      </c>
      <c r="P84" s="24">
        <f t="shared" si="14"/>
        <v>2.2966500000000001E-2</v>
      </c>
      <c r="Q84" s="1">
        <v>0.71699999999999997</v>
      </c>
      <c r="R84" s="1">
        <v>0.41699999999999998</v>
      </c>
      <c r="S84" s="28">
        <f t="shared" si="12"/>
        <v>0.14949449999999997</v>
      </c>
      <c r="T84" s="29">
        <f t="shared" ref="T84:T87" si="22">((P84+M84+J84+G84)/S84)*100</f>
        <v>96.852058102472</v>
      </c>
    </row>
    <row r="85" spans="1:20" ht="12.75" x14ac:dyDescent="0.2">
      <c r="A85" s="53" t="s">
        <v>1005</v>
      </c>
      <c r="B85" s="1">
        <v>3.3</v>
      </c>
      <c r="C85" s="1" t="s">
        <v>220</v>
      </c>
      <c r="D85" s="1">
        <v>32</v>
      </c>
      <c r="E85" s="1">
        <v>0.186</v>
      </c>
      <c r="F85" s="1">
        <v>0.215</v>
      </c>
      <c r="G85" s="24">
        <f t="shared" si="8"/>
        <v>1.9994999999999999E-2</v>
      </c>
      <c r="H85" s="1">
        <v>0.22800000000000001</v>
      </c>
      <c r="I85" s="1">
        <v>0.23400000000000001</v>
      </c>
      <c r="J85" s="24">
        <f t="shared" si="9"/>
        <v>2.6676000000000002E-2</v>
      </c>
      <c r="K85" s="1">
        <v>0.106</v>
      </c>
      <c r="L85" s="1">
        <v>0.154</v>
      </c>
      <c r="M85" s="24">
        <f t="shared" si="15"/>
        <v>8.1619999999999991E-3</v>
      </c>
      <c r="N85" s="1">
        <v>0.14499999999999999</v>
      </c>
      <c r="O85" s="1">
        <v>234</v>
      </c>
      <c r="P85" s="24">
        <f t="shared" si="14"/>
        <v>16.965</v>
      </c>
      <c r="Q85" s="1">
        <v>0.8</v>
      </c>
      <c r="R85" s="1">
        <v>0.79</v>
      </c>
      <c r="S85" s="28">
        <f t="shared" si="12"/>
        <v>0.31600000000000006</v>
      </c>
      <c r="T85" s="29">
        <f t="shared" si="22"/>
        <v>5386.0231012658214</v>
      </c>
    </row>
    <row r="86" spans="1:20" ht="12.75" x14ac:dyDescent="0.2">
      <c r="A86" s="53" t="s">
        <v>1005</v>
      </c>
      <c r="B86" s="1">
        <v>3.3</v>
      </c>
      <c r="C86" s="1" t="s">
        <v>223</v>
      </c>
      <c r="D86" s="1">
        <v>31</v>
      </c>
      <c r="E86" s="1">
        <v>0.17799999999999999</v>
      </c>
      <c r="F86" s="1">
        <v>0.158</v>
      </c>
      <c r="G86" s="24">
        <f t="shared" si="8"/>
        <v>1.4062E-2</v>
      </c>
      <c r="H86" s="1">
        <v>0.23699999999999999</v>
      </c>
      <c r="I86" s="1">
        <v>0.17699999999999999</v>
      </c>
      <c r="J86" s="24">
        <f t="shared" si="9"/>
        <v>2.0974499999999997E-2</v>
      </c>
      <c r="K86" s="1">
        <v>0.129</v>
      </c>
      <c r="L86" s="1">
        <v>0.32700000000000001</v>
      </c>
      <c r="M86" s="24">
        <f t="shared" si="15"/>
        <v>2.1091500000000003E-2</v>
      </c>
      <c r="N86" s="1">
        <v>0.14699999999999999</v>
      </c>
      <c r="O86" s="1">
        <v>0.248</v>
      </c>
      <c r="P86" s="24">
        <f t="shared" si="14"/>
        <v>1.8227999999999998E-2</v>
      </c>
      <c r="Q86" s="1">
        <v>0.72499999999999998</v>
      </c>
      <c r="R86" s="1">
        <v>0.63</v>
      </c>
      <c r="S86" s="28">
        <f t="shared" si="12"/>
        <v>0.22837499999999999</v>
      </c>
      <c r="T86" s="29">
        <f t="shared" si="22"/>
        <v>32.558730158730157</v>
      </c>
    </row>
    <row r="87" spans="1:20" ht="12.75" x14ac:dyDescent="0.2">
      <c r="A87" s="53" t="s">
        <v>1005</v>
      </c>
      <c r="B87" s="1">
        <v>3.3</v>
      </c>
      <c r="C87" s="1" t="s">
        <v>253</v>
      </c>
      <c r="D87" s="1">
        <v>36</v>
      </c>
      <c r="E87" s="1">
        <v>0.13300000000000001</v>
      </c>
      <c r="F87" s="1">
        <v>0.35599999999999998</v>
      </c>
      <c r="G87" s="24">
        <f t="shared" si="8"/>
        <v>2.3674000000000001E-2</v>
      </c>
      <c r="H87" s="1">
        <v>0.14599999999999999</v>
      </c>
      <c r="I87" s="1">
        <v>0.377</v>
      </c>
      <c r="J87" s="24">
        <f t="shared" si="9"/>
        <v>2.7520999999999997E-2</v>
      </c>
      <c r="K87" s="1">
        <v>0.17499999999999999</v>
      </c>
      <c r="L87" s="1">
        <v>0.34499999999999997</v>
      </c>
      <c r="M87" s="24">
        <f t="shared" si="15"/>
        <v>3.0187499999999996E-2</v>
      </c>
      <c r="N87" s="1">
        <v>0.16800000000000001</v>
      </c>
      <c r="O87" s="1">
        <v>0.36499999999999999</v>
      </c>
      <c r="P87" s="24">
        <f t="shared" si="14"/>
        <v>3.066E-2</v>
      </c>
      <c r="Q87" s="1">
        <v>0.84</v>
      </c>
      <c r="R87" s="1">
        <v>0.51100000000000001</v>
      </c>
      <c r="S87" s="28">
        <f t="shared" si="12"/>
        <v>0.21462000000000001</v>
      </c>
      <c r="T87" s="29">
        <f t="shared" si="22"/>
        <v>52.205060106234271</v>
      </c>
    </row>
    <row r="88" spans="1:20" ht="12.75" x14ac:dyDescent="0.2">
      <c r="A88" s="53" t="s">
        <v>1005</v>
      </c>
      <c r="B88" s="1">
        <v>3.3</v>
      </c>
      <c r="C88" s="1" t="s">
        <v>232</v>
      </c>
      <c r="G88" s="24">
        <f t="shared" si="8"/>
        <v>0</v>
      </c>
      <c r="J88" s="24">
        <f t="shared" si="9"/>
        <v>0</v>
      </c>
      <c r="M88" s="24">
        <f t="shared" si="15"/>
        <v>0</v>
      </c>
      <c r="P88" s="24">
        <f t="shared" si="14"/>
        <v>0</v>
      </c>
      <c r="S88" s="28">
        <f t="shared" si="12"/>
        <v>0</v>
      </c>
      <c r="T88" s="29"/>
    </row>
    <row r="89" spans="1:20" ht="12.75" x14ac:dyDescent="0.2">
      <c r="A89" s="53" t="s">
        <v>1005</v>
      </c>
      <c r="B89" s="1">
        <v>3.3</v>
      </c>
      <c r="C89" s="1" t="s">
        <v>234</v>
      </c>
      <c r="G89" s="24">
        <f t="shared" si="8"/>
        <v>0</v>
      </c>
      <c r="J89" s="24">
        <f t="shared" si="9"/>
        <v>0</v>
      </c>
      <c r="M89" s="24">
        <f t="shared" si="15"/>
        <v>0</v>
      </c>
      <c r="P89" s="24">
        <f t="shared" si="14"/>
        <v>0</v>
      </c>
      <c r="S89" s="28">
        <f t="shared" si="12"/>
        <v>0</v>
      </c>
      <c r="T89" s="29"/>
    </row>
    <row r="90" spans="1:20" ht="12.75" x14ac:dyDescent="0.2">
      <c r="A90" s="1" t="s">
        <v>1006</v>
      </c>
      <c r="B90" s="1">
        <v>2.6</v>
      </c>
      <c r="C90" s="1" t="s">
        <v>644</v>
      </c>
      <c r="D90" s="1">
        <v>5</v>
      </c>
      <c r="E90" s="1">
        <v>0.39</v>
      </c>
      <c r="F90" s="1">
        <v>0.28999999999999998</v>
      </c>
      <c r="G90" s="24">
        <f t="shared" si="8"/>
        <v>5.6549999999999996E-2</v>
      </c>
      <c r="H90" s="1">
        <v>0.43</v>
      </c>
      <c r="I90" s="1">
        <v>0.373</v>
      </c>
      <c r="J90" s="24">
        <f t="shared" si="9"/>
        <v>8.0195000000000002E-2</v>
      </c>
      <c r="K90" s="1">
        <v>0.28799999999999998</v>
      </c>
      <c r="L90" s="1">
        <v>0.14099999999999999</v>
      </c>
      <c r="M90" s="24">
        <f t="shared" si="15"/>
        <v>2.0303999999999996E-2</v>
      </c>
      <c r="N90" s="1">
        <v>0.104</v>
      </c>
      <c r="O90" s="1">
        <v>0.14699999999999999</v>
      </c>
      <c r="P90" s="24">
        <f t="shared" si="14"/>
        <v>7.6439999999999989E-3</v>
      </c>
      <c r="Q90" s="1">
        <v>1.02</v>
      </c>
      <c r="R90" s="1">
        <v>1.26</v>
      </c>
      <c r="S90" s="28">
        <f t="shared" si="12"/>
        <v>0.64260000000000006</v>
      </c>
      <c r="T90" s="29">
        <f t="shared" ref="T90:T95" si="23">((P90+M90+J90+G90)/S90)*100</f>
        <v>25.629162776221591</v>
      </c>
    </row>
    <row r="91" spans="1:20" ht="12.75" x14ac:dyDescent="0.2">
      <c r="A91" s="1" t="s">
        <v>1006</v>
      </c>
      <c r="B91" s="1">
        <v>2.6</v>
      </c>
      <c r="C91" s="1" t="s">
        <v>709</v>
      </c>
      <c r="D91" s="1">
        <v>5</v>
      </c>
      <c r="E91" s="1">
        <v>0.36399999999999999</v>
      </c>
      <c r="F91" s="1">
        <v>0.35699999999999998</v>
      </c>
      <c r="G91" s="24">
        <f t="shared" si="8"/>
        <v>6.497399999999999E-2</v>
      </c>
      <c r="H91" s="1">
        <v>0.308</v>
      </c>
      <c r="I91" s="1">
        <v>0.25900000000000001</v>
      </c>
      <c r="J91" s="24">
        <f t="shared" si="9"/>
        <v>3.9885999999999998E-2</v>
      </c>
      <c r="K91" s="1">
        <v>0.33800000000000002</v>
      </c>
      <c r="L91" s="1">
        <v>0.28899999999999998</v>
      </c>
      <c r="M91" s="24">
        <f t="shared" si="15"/>
        <v>4.8841000000000002E-2</v>
      </c>
      <c r="N91" s="1">
        <v>0.28799999999999998</v>
      </c>
      <c r="O91" s="1">
        <v>0.14099999999999999</v>
      </c>
      <c r="P91" s="24">
        <f t="shared" si="14"/>
        <v>2.0303999999999996E-2</v>
      </c>
      <c r="Q91" s="1">
        <v>1.1040000000000001</v>
      </c>
      <c r="R91" s="1">
        <v>0.75</v>
      </c>
      <c r="S91" s="28">
        <f t="shared" si="12"/>
        <v>0.41400000000000003</v>
      </c>
      <c r="T91" s="29">
        <f t="shared" si="23"/>
        <v>42.030193236714965</v>
      </c>
    </row>
    <row r="92" spans="1:20" ht="12.75" x14ac:dyDescent="0.2">
      <c r="A92" s="1" t="s">
        <v>1006</v>
      </c>
      <c r="B92" s="1">
        <v>2.6</v>
      </c>
      <c r="C92" s="1" t="s">
        <v>220</v>
      </c>
      <c r="D92" s="1">
        <v>5</v>
      </c>
      <c r="E92" s="1">
        <v>0.34699999999999998</v>
      </c>
      <c r="F92" s="1">
        <v>0.27300000000000002</v>
      </c>
      <c r="G92" s="24">
        <f t="shared" si="8"/>
        <v>4.7365499999999998E-2</v>
      </c>
      <c r="H92" s="1">
        <v>0.29599999999999999</v>
      </c>
      <c r="I92" s="1">
        <v>0.312</v>
      </c>
      <c r="J92" s="24">
        <f t="shared" si="9"/>
        <v>4.6175999999999995E-2</v>
      </c>
      <c r="K92" s="1">
        <v>0.20100000000000001</v>
      </c>
      <c r="L92" s="1">
        <v>0.22800000000000001</v>
      </c>
      <c r="M92" s="24">
        <f t="shared" si="15"/>
        <v>2.2914000000000004E-2</v>
      </c>
      <c r="N92" s="1">
        <v>0.185</v>
      </c>
      <c r="O92" s="1">
        <v>0.23400000000000001</v>
      </c>
      <c r="P92" s="24">
        <f t="shared" si="14"/>
        <v>2.1645000000000001E-2</v>
      </c>
      <c r="Q92" s="1">
        <v>0.85</v>
      </c>
      <c r="R92" s="1">
        <v>0.78</v>
      </c>
      <c r="S92" s="28">
        <f t="shared" si="12"/>
        <v>0.33150000000000002</v>
      </c>
      <c r="T92" s="29">
        <f t="shared" si="23"/>
        <v>41.65927601809954</v>
      </c>
    </row>
    <row r="93" spans="1:20" ht="12.75" x14ac:dyDescent="0.2">
      <c r="A93" s="1" t="s">
        <v>1006</v>
      </c>
      <c r="B93" s="1">
        <v>2.6</v>
      </c>
      <c r="C93" s="1" t="s">
        <v>223</v>
      </c>
      <c r="D93" s="1">
        <v>5</v>
      </c>
      <c r="E93" s="1">
        <v>0.45300000000000001</v>
      </c>
      <c r="F93" s="1">
        <v>0.28599999999999998</v>
      </c>
      <c r="G93" s="24">
        <f t="shared" si="8"/>
        <v>6.4779000000000003E-2</v>
      </c>
      <c r="H93" s="1">
        <v>0.39</v>
      </c>
      <c r="I93" s="1">
        <v>0.316</v>
      </c>
      <c r="J93" s="24">
        <f t="shared" si="9"/>
        <v>6.1620000000000001E-2</v>
      </c>
      <c r="M93" s="24">
        <f t="shared" si="15"/>
        <v>0</v>
      </c>
      <c r="N93" s="1">
        <v>0.26700000000000002</v>
      </c>
      <c r="O93" s="1">
        <v>0.27700000000000002</v>
      </c>
      <c r="P93" s="24">
        <f t="shared" si="14"/>
        <v>3.6979500000000005E-2</v>
      </c>
      <c r="Q93" s="1">
        <v>1.03</v>
      </c>
      <c r="R93" s="1">
        <v>0.42199999999999999</v>
      </c>
      <c r="S93" s="28">
        <f t="shared" si="12"/>
        <v>0.21733</v>
      </c>
      <c r="T93" s="29">
        <f t="shared" si="23"/>
        <v>75.175309437261319</v>
      </c>
    </row>
    <row r="94" spans="1:20" ht="12.75" x14ac:dyDescent="0.2">
      <c r="A94" s="1" t="s">
        <v>1006</v>
      </c>
      <c r="B94" s="1">
        <v>2.6</v>
      </c>
      <c r="C94" s="1" t="s">
        <v>225</v>
      </c>
      <c r="D94" s="1">
        <v>6</v>
      </c>
      <c r="E94" s="1">
        <v>0.35</v>
      </c>
      <c r="F94" s="1">
        <v>0.20100000000000001</v>
      </c>
      <c r="G94" s="24">
        <f t="shared" si="8"/>
        <v>3.5174999999999998E-2</v>
      </c>
      <c r="H94" s="1">
        <v>0.44800000000000001</v>
      </c>
      <c r="I94" s="1">
        <v>0.22</v>
      </c>
      <c r="J94" s="24">
        <f t="shared" si="9"/>
        <v>4.9280000000000004E-2</v>
      </c>
      <c r="M94" s="24">
        <f t="shared" si="15"/>
        <v>0</v>
      </c>
      <c r="P94" s="24">
        <f t="shared" si="14"/>
        <v>0</v>
      </c>
      <c r="Q94" s="1">
        <v>1.1339999999999999</v>
      </c>
      <c r="R94" s="1">
        <v>0.75</v>
      </c>
      <c r="S94" s="28">
        <f t="shared" si="12"/>
        <v>0.42524999999999996</v>
      </c>
      <c r="T94" s="29">
        <f t="shared" si="23"/>
        <v>19.860082304526752</v>
      </c>
    </row>
    <row r="95" spans="1:20" ht="12.75" x14ac:dyDescent="0.2">
      <c r="A95" s="1" t="s">
        <v>1006</v>
      </c>
      <c r="B95" s="1">
        <v>2.6</v>
      </c>
      <c r="C95" s="1" t="s">
        <v>228</v>
      </c>
      <c r="D95" s="1">
        <v>6</v>
      </c>
      <c r="E95" s="1">
        <v>0.39300000000000002</v>
      </c>
      <c r="F95" s="1">
        <v>0.28999999999999998</v>
      </c>
      <c r="G95" s="24">
        <f t="shared" si="8"/>
        <v>5.6985000000000001E-2</v>
      </c>
      <c r="H95" s="1">
        <v>0.42799999999999999</v>
      </c>
      <c r="I95" s="1">
        <v>0.28699999999999998</v>
      </c>
      <c r="J95" s="24">
        <f t="shared" si="9"/>
        <v>6.1417999999999993E-2</v>
      </c>
      <c r="K95" s="1">
        <v>0.23799999999999999</v>
      </c>
      <c r="L95" s="1">
        <v>0.23300000000000001</v>
      </c>
      <c r="M95" s="24">
        <f t="shared" si="15"/>
        <v>2.7727000000000002E-2</v>
      </c>
      <c r="P95" s="24">
        <f t="shared" si="14"/>
        <v>0</v>
      </c>
      <c r="Q95" s="1">
        <v>1.1499999999999999</v>
      </c>
      <c r="R95" s="1">
        <v>1</v>
      </c>
      <c r="S95" s="28">
        <f t="shared" si="12"/>
        <v>0.57499999999999996</v>
      </c>
      <c r="T95" s="29">
        <f t="shared" si="23"/>
        <v>25.413913043478264</v>
      </c>
    </row>
    <row r="96" spans="1:20" ht="12.75" x14ac:dyDescent="0.2">
      <c r="A96" s="1" t="s">
        <v>1006</v>
      </c>
      <c r="B96" s="1">
        <v>2.6</v>
      </c>
      <c r="C96" s="1" t="s">
        <v>232</v>
      </c>
      <c r="G96" s="24">
        <f t="shared" si="8"/>
        <v>0</v>
      </c>
      <c r="J96" s="24">
        <f t="shared" si="9"/>
        <v>0</v>
      </c>
      <c r="M96" s="24">
        <f t="shared" si="15"/>
        <v>0</v>
      </c>
      <c r="P96" s="24">
        <f t="shared" si="14"/>
        <v>0</v>
      </c>
      <c r="S96" s="28">
        <f t="shared" si="12"/>
        <v>0</v>
      </c>
      <c r="T96" s="29"/>
    </row>
    <row r="97" spans="1:20" ht="12.75" x14ac:dyDescent="0.2">
      <c r="A97" s="1" t="s">
        <v>1006</v>
      </c>
      <c r="B97" s="1">
        <v>2.6</v>
      </c>
      <c r="C97" s="1" t="s">
        <v>234</v>
      </c>
      <c r="G97" s="24">
        <f t="shared" si="8"/>
        <v>0</v>
      </c>
      <c r="J97" s="24">
        <f t="shared" si="9"/>
        <v>0</v>
      </c>
      <c r="M97" s="24">
        <f t="shared" si="15"/>
        <v>0</v>
      </c>
      <c r="P97" s="24">
        <f t="shared" si="14"/>
        <v>0</v>
      </c>
      <c r="S97" s="28">
        <f t="shared" si="12"/>
        <v>0</v>
      </c>
      <c r="T97" s="29"/>
    </row>
    <row r="98" spans="1:20" ht="12.75" x14ac:dyDescent="0.2">
      <c r="A98" s="1" t="s">
        <v>1006</v>
      </c>
      <c r="B98" s="1">
        <v>2.6</v>
      </c>
      <c r="C98" s="1" t="s">
        <v>210</v>
      </c>
      <c r="D98" s="1">
        <v>16</v>
      </c>
      <c r="E98" s="1">
        <v>0.34</v>
      </c>
      <c r="F98" s="1">
        <v>0.98099999999999998</v>
      </c>
      <c r="G98" s="24">
        <f t="shared" si="8"/>
        <v>0.16677</v>
      </c>
      <c r="H98" s="1">
        <v>0.36</v>
      </c>
      <c r="I98" s="1">
        <v>0.34499999999999997</v>
      </c>
      <c r="J98" s="24">
        <f t="shared" si="9"/>
        <v>6.2099999999999995E-2</v>
      </c>
      <c r="K98" s="1">
        <v>0.14899999999999999</v>
      </c>
      <c r="L98" s="1">
        <v>0.14699999999999999</v>
      </c>
      <c r="M98" s="24">
        <f t="shared" si="15"/>
        <v>1.0951499999999999E-2</v>
      </c>
      <c r="N98" s="1">
        <v>0.17899999999999999</v>
      </c>
      <c r="O98" s="1">
        <v>0.161</v>
      </c>
      <c r="P98" s="24">
        <f t="shared" si="14"/>
        <v>1.44095E-2</v>
      </c>
      <c r="Q98" s="1">
        <v>0.83699999999999997</v>
      </c>
      <c r="R98" s="1">
        <v>1.05</v>
      </c>
      <c r="S98" s="28">
        <f t="shared" si="12"/>
        <v>0.43942500000000001</v>
      </c>
      <c r="T98" s="29">
        <f t="shared" ref="T98:T103" si="24">((P98+M98+J98+G98)/S98)*100</f>
        <v>57.855379188712519</v>
      </c>
    </row>
    <row r="99" spans="1:20" ht="12.75" x14ac:dyDescent="0.2">
      <c r="A99" s="1" t="s">
        <v>1006</v>
      </c>
      <c r="B99" s="1">
        <v>2.6</v>
      </c>
      <c r="C99" s="1" t="s">
        <v>217</v>
      </c>
      <c r="D99" s="1">
        <v>16</v>
      </c>
      <c r="E99" s="1">
        <v>0.22</v>
      </c>
      <c r="F99" s="1">
        <v>0.29699999999999999</v>
      </c>
      <c r="G99" s="24">
        <f t="shared" si="8"/>
        <v>3.2669999999999998E-2</v>
      </c>
      <c r="H99" s="1">
        <v>0.28000000000000003</v>
      </c>
      <c r="I99" s="1">
        <v>0.31</v>
      </c>
      <c r="J99" s="24">
        <f t="shared" si="9"/>
        <v>4.3400000000000001E-2</v>
      </c>
      <c r="K99" s="1">
        <v>0.17</v>
      </c>
      <c r="L99" s="1">
        <v>0.17</v>
      </c>
      <c r="M99" s="24">
        <f t="shared" si="15"/>
        <v>1.4450000000000003E-2</v>
      </c>
      <c r="N99" s="1">
        <v>0.17599999999999999</v>
      </c>
      <c r="O99" s="1">
        <v>0.19500000000000001</v>
      </c>
      <c r="P99" s="24">
        <f t="shared" si="14"/>
        <v>1.7159999999999998E-2</v>
      </c>
      <c r="Q99" s="1">
        <v>0.80700000000000005</v>
      </c>
      <c r="R99" s="1">
        <v>1.02</v>
      </c>
      <c r="S99" s="28">
        <f t="shared" si="12"/>
        <v>0.41157000000000005</v>
      </c>
      <c r="T99" s="29">
        <f t="shared" si="24"/>
        <v>26.163228612386714</v>
      </c>
    </row>
    <row r="100" spans="1:20" ht="12.75" x14ac:dyDescent="0.2">
      <c r="A100" s="1" t="s">
        <v>1006</v>
      </c>
      <c r="B100" s="1">
        <v>2.6</v>
      </c>
      <c r="C100" s="1" t="s">
        <v>220</v>
      </c>
      <c r="D100" s="1">
        <v>17</v>
      </c>
      <c r="E100" s="1">
        <v>0.26800000000000002</v>
      </c>
      <c r="F100" s="1">
        <v>0.23100000000000001</v>
      </c>
      <c r="G100" s="24">
        <f t="shared" si="8"/>
        <v>3.0954000000000002E-2</v>
      </c>
      <c r="H100" s="1">
        <v>0.32500000000000001</v>
      </c>
      <c r="I100" s="1">
        <v>0.25</v>
      </c>
      <c r="J100" s="24">
        <f t="shared" si="9"/>
        <v>4.0625000000000001E-2</v>
      </c>
      <c r="K100" s="1">
        <v>0.20699999999999999</v>
      </c>
      <c r="L100" s="1">
        <v>0.19600000000000001</v>
      </c>
      <c r="M100" s="24">
        <f t="shared" si="15"/>
        <v>2.0285999999999998E-2</v>
      </c>
      <c r="N100" s="1">
        <v>0.28000000000000003</v>
      </c>
      <c r="O100" s="1">
        <v>0.19400000000000001</v>
      </c>
      <c r="P100" s="24">
        <f t="shared" si="14"/>
        <v>2.7160000000000004E-2</v>
      </c>
      <c r="Q100" s="1">
        <v>0.84</v>
      </c>
      <c r="R100" s="1">
        <v>0.73</v>
      </c>
      <c r="S100" s="28">
        <f t="shared" si="12"/>
        <v>0.30659999999999998</v>
      </c>
      <c r="T100" s="29">
        <f t="shared" si="24"/>
        <v>38.82093933463797</v>
      </c>
    </row>
    <row r="101" spans="1:20" ht="12.75" x14ac:dyDescent="0.2">
      <c r="A101" s="1" t="s">
        <v>1006</v>
      </c>
      <c r="B101" s="1">
        <v>2.6</v>
      </c>
      <c r="C101" s="1" t="s">
        <v>223</v>
      </c>
      <c r="D101" s="1">
        <v>16</v>
      </c>
      <c r="E101" s="1">
        <v>0.308</v>
      </c>
      <c r="F101" s="1">
        <v>0.28999999999999998</v>
      </c>
      <c r="G101" s="24">
        <f t="shared" si="8"/>
        <v>4.4659999999999998E-2</v>
      </c>
      <c r="H101" s="1">
        <v>0.39100000000000001</v>
      </c>
      <c r="I101" s="1">
        <v>0.34499999999999997</v>
      </c>
      <c r="J101" s="24">
        <f t="shared" si="9"/>
        <v>6.7447499999999994E-2</v>
      </c>
      <c r="K101" s="1">
        <v>0.22700000000000001</v>
      </c>
      <c r="L101" s="1">
        <v>0.251</v>
      </c>
      <c r="M101" s="24">
        <f t="shared" si="15"/>
        <v>2.84885E-2</v>
      </c>
      <c r="N101" s="1">
        <v>0.215</v>
      </c>
      <c r="O101" s="1">
        <v>0.16800000000000001</v>
      </c>
      <c r="P101" s="24">
        <f t="shared" si="14"/>
        <v>1.806E-2</v>
      </c>
      <c r="Q101" s="1">
        <v>0.85499999999999998</v>
      </c>
      <c r="R101" s="1">
        <v>0.64</v>
      </c>
      <c r="S101" s="28">
        <f t="shared" si="12"/>
        <v>0.27360000000000001</v>
      </c>
      <c r="T101" s="29">
        <f t="shared" si="24"/>
        <v>57.988304093567244</v>
      </c>
    </row>
    <row r="102" spans="1:20" ht="12.75" x14ac:dyDescent="0.2">
      <c r="A102" s="1" t="s">
        <v>1006</v>
      </c>
      <c r="B102" s="1">
        <v>2.6</v>
      </c>
      <c r="C102" s="1" t="s">
        <v>225</v>
      </c>
      <c r="D102" s="1">
        <v>17</v>
      </c>
      <c r="E102" s="1">
        <v>0.28699999999999998</v>
      </c>
      <c r="F102" s="1">
        <v>0.31</v>
      </c>
      <c r="G102" s="24">
        <f t="shared" si="8"/>
        <v>4.4484999999999997E-2</v>
      </c>
      <c r="H102" s="1">
        <v>0.32400000000000001</v>
      </c>
      <c r="I102" s="1">
        <v>0.217</v>
      </c>
      <c r="J102" s="24">
        <f t="shared" si="9"/>
        <v>3.5153999999999998E-2</v>
      </c>
      <c r="K102" s="1">
        <v>0.17199999999999999</v>
      </c>
      <c r="L102" s="1">
        <v>0.186</v>
      </c>
      <c r="M102" s="24">
        <f t="shared" si="15"/>
        <v>1.5996E-2</v>
      </c>
      <c r="P102" s="24">
        <f t="shared" si="14"/>
        <v>0</v>
      </c>
      <c r="Q102" s="1">
        <v>0.79500000000000004</v>
      </c>
      <c r="R102" s="1">
        <v>0.71</v>
      </c>
      <c r="S102" s="28">
        <f t="shared" si="12"/>
        <v>0.282225</v>
      </c>
      <c r="T102" s="29">
        <f t="shared" si="24"/>
        <v>33.886083798387808</v>
      </c>
    </row>
    <row r="103" spans="1:20" ht="12.75" x14ac:dyDescent="0.2">
      <c r="A103" s="1" t="s">
        <v>1006</v>
      </c>
      <c r="B103" s="1">
        <v>2.6</v>
      </c>
      <c r="C103" s="1" t="s">
        <v>228</v>
      </c>
      <c r="D103" s="1">
        <v>17</v>
      </c>
      <c r="E103" s="1">
        <v>0.27100000000000002</v>
      </c>
      <c r="F103" s="1">
        <v>0.26200000000000001</v>
      </c>
      <c r="G103" s="24">
        <f t="shared" si="8"/>
        <v>3.5501000000000005E-2</v>
      </c>
      <c r="H103" s="1">
        <v>0.34499999999999997</v>
      </c>
      <c r="I103" s="1">
        <v>0.19800000000000001</v>
      </c>
      <c r="J103" s="24">
        <f t="shared" si="9"/>
        <v>3.4154999999999998E-2</v>
      </c>
      <c r="M103" s="24">
        <f t="shared" si="15"/>
        <v>0</v>
      </c>
      <c r="N103" s="1">
        <v>0.251</v>
      </c>
      <c r="O103" s="1">
        <v>0.182</v>
      </c>
      <c r="P103" s="24">
        <f t="shared" si="14"/>
        <v>2.2841E-2</v>
      </c>
      <c r="Q103" s="1">
        <v>0.67</v>
      </c>
      <c r="R103" s="1">
        <v>0.63</v>
      </c>
      <c r="S103" s="28">
        <f t="shared" si="12"/>
        <v>0.21105000000000002</v>
      </c>
      <c r="T103" s="29">
        <f t="shared" si="24"/>
        <v>43.827055200189527</v>
      </c>
    </row>
    <row r="104" spans="1:20" ht="12.75" x14ac:dyDescent="0.2">
      <c r="A104" s="1" t="s">
        <v>1006</v>
      </c>
      <c r="B104" s="1">
        <v>2.6</v>
      </c>
      <c r="C104" s="1" t="s">
        <v>232</v>
      </c>
      <c r="G104" s="24">
        <f t="shared" si="8"/>
        <v>0</v>
      </c>
      <c r="J104" s="24">
        <f t="shared" si="9"/>
        <v>0</v>
      </c>
      <c r="M104" s="24">
        <f t="shared" si="15"/>
        <v>0</v>
      </c>
      <c r="P104" s="24">
        <f t="shared" si="14"/>
        <v>0</v>
      </c>
      <c r="S104" s="28">
        <f t="shared" si="12"/>
        <v>0</v>
      </c>
      <c r="T104" s="29"/>
    </row>
    <row r="105" spans="1:20" ht="12.75" x14ac:dyDescent="0.2">
      <c r="A105" s="1" t="s">
        <v>1006</v>
      </c>
      <c r="B105" s="1">
        <v>2.6</v>
      </c>
      <c r="C105" s="1" t="s">
        <v>234</v>
      </c>
      <c r="G105" s="24">
        <f t="shared" si="8"/>
        <v>0</v>
      </c>
      <c r="J105" s="24">
        <f t="shared" si="9"/>
        <v>0</v>
      </c>
      <c r="M105" s="24">
        <f t="shared" si="15"/>
        <v>0</v>
      </c>
      <c r="P105" s="24">
        <f t="shared" si="14"/>
        <v>0</v>
      </c>
      <c r="S105" s="28">
        <f t="shared" si="12"/>
        <v>0</v>
      </c>
      <c r="T105" s="29"/>
    </row>
    <row r="106" spans="1:20" ht="12.75" x14ac:dyDescent="0.2">
      <c r="A106" s="1" t="s">
        <v>1006</v>
      </c>
      <c r="B106" s="1">
        <v>2.6</v>
      </c>
      <c r="C106" s="1" t="s">
        <v>248</v>
      </c>
      <c r="D106" s="1">
        <v>30</v>
      </c>
      <c r="E106" s="1">
        <v>0.17499999999999999</v>
      </c>
      <c r="F106" s="1">
        <v>0.27600000000000002</v>
      </c>
      <c r="G106" s="24">
        <f t="shared" si="8"/>
        <v>2.4150000000000001E-2</v>
      </c>
      <c r="H106" s="1">
        <v>0.17399999999999999</v>
      </c>
      <c r="I106" s="1">
        <v>0.26</v>
      </c>
      <c r="J106" s="24">
        <f t="shared" si="9"/>
        <v>2.2619999999999998E-2</v>
      </c>
      <c r="K106" s="1">
        <v>0.151</v>
      </c>
      <c r="L106" s="1">
        <v>0.13100000000000001</v>
      </c>
      <c r="M106" s="24">
        <f t="shared" si="15"/>
        <v>9.8905E-3</v>
      </c>
      <c r="N106" s="1">
        <v>0.16300000000000001</v>
      </c>
      <c r="O106" s="1">
        <v>0.125</v>
      </c>
      <c r="P106" s="24">
        <f t="shared" si="14"/>
        <v>1.01875E-2</v>
      </c>
      <c r="Q106" s="1">
        <v>0.71199999999999997</v>
      </c>
      <c r="R106" s="1">
        <v>0.6</v>
      </c>
      <c r="S106" s="28">
        <f t="shared" si="12"/>
        <v>0.21359999999999998</v>
      </c>
      <c r="T106" s="29">
        <f t="shared" ref="T106:T109" si="25">((P106+M106+J106+G106)/S106)*100</f>
        <v>31.295880149812739</v>
      </c>
    </row>
    <row r="107" spans="1:20" ht="12.75" x14ac:dyDescent="0.2">
      <c r="A107" s="1" t="s">
        <v>1006</v>
      </c>
      <c r="B107" s="1">
        <v>2.6</v>
      </c>
      <c r="C107" s="1" t="s">
        <v>220</v>
      </c>
      <c r="D107" s="1">
        <v>32</v>
      </c>
      <c r="E107" s="1">
        <v>0.26</v>
      </c>
      <c r="F107" s="1">
        <v>0.216</v>
      </c>
      <c r="G107" s="24">
        <f t="shared" si="8"/>
        <v>2.8080000000000001E-2</v>
      </c>
      <c r="H107" s="1">
        <v>0.27700000000000002</v>
      </c>
      <c r="I107" s="1">
        <v>0.22</v>
      </c>
      <c r="J107" s="24">
        <f t="shared" si="9"/>
        <v>3.0470000000000004E-2</v>
      </c>
      <c r="K107" s="1">
        <v>0.127</v>
      </c>
      <c r="L107" s="1">
        <v>0.18099999999999999</v>
      </c>
      <c r="M107" s="24">
        <f t="shared" si="15"/>
        <v>1.14935E-2</v>
      </c>
      <c r="N107" s="1">
        <v>0.108</v>
      </c>
      <c r="O107" s="1">
        <v>0.15</v>
      </c>
      <c r="P107" s="24">
        <f t="shared" si="14"/>
        <v>8.0999999999999996E-3</v>
      </c>
      <c r="Q107" s="1">
        <v>0.66</v>
      </c>
      <c r="R107" s="1">
        <v>0.83</v>
      </c>
      <c r="S107" s="28">
        <f t="shared" si="12"/>
        <v>0.27389999999999998</v>
      </c>
      <c r="T107" s="29">
        <f t="shared" si="25"/>
        <v>28.529937933552397</v>
      </c>
    </row>
    <row r="108" spans="1:20" ht="12.75" x14ac:dyDescent="0.2">
      <c r="A108" s="1" t="s">
        <v>1006</v>
      </c>
      <c r="B108" s="1">
        <v>2.6</v>
      </c>
      <c r="C108" s="1" t="s">
        <v>223</v>
      </c>
      <c r="D108" s="1">
        <v>30</v>
      </c>
      <c r="E108" s="1">
        <v>0.23100000000000001</v>
      </c>
      <c r="F108" s="1">
        <v>0.56999999999999995</v>
      </c>
      <c r="G108" s="24">
        <f t="shared" si="8"/>
        <v>6.5834999999999991E-2</v>
      </c>
      <c r="H108" s="1">
        <v>0.222</v>
      </c>
      <c r="I108" s="1">
        <v>0.25700000000000001</v>
      </c>
      <c r="J108" s="24">
        <f t="shared" si="9"/>
        <v>2.8527E-2</v>
      </c>
      <c r="K108" s="1">
        <v>0.11799999999999999</v>
      </c>
      <c r="L108" s="1">
        <v>0.108</v>
      </c>
      <c r="M108" s="24">
        <f t="shared" si="15"/>
        <v>6.3719999999999992E-3</v>
      </c>
      <c r="N108" s="1">
        <v>0.222</v>
      </c>
      <c r="O108" s="1">
        <v>0.223</v>
      </c>
      <c r="P108" s="24">
        <f t="shared" si="14"/>
        <v>2.4753000000000001E-2</v>
      </c>
      <c r="Q108" s="1">
        <v>0.66</v>
      </c>
      <c r="R108" s="1">
        <v>0.76</v>
      </c>
      <c r="S108" s="28">
        <f t="shared" si="12"/>
        <v>0.25080000000000002</v>
      </c>
      <c r="T108" s="29">
        <f t="shared" si="25"/>
        <v>50.034688995215305</v>
      </c>
    </row>
    <row r="109" spans="1:20" ht="12.75" x14ac:dyDescent="0.2">
      <c r="A109" s="1" t="s">
        <v>1006</v>
      </c>
      <c r="B109" s="1">
        <v>2.6</v>
      </c>
      <c r="C109" s="1" t="s">
        <v>253</v>
      </c>
      <c r="D109" s="1">
        <v>32</v>
      </c>
      <c r="E109" s="1">
        <v>0.19400000000000001</v>
      </c>
      <c r="F109" s="1">
        <v>0.18</v>
      </c>
      <c r="G109" s="24">
        <f t="shared" si="8"/>
        <v>1.746E-2</v>
      </c>
      <c r="H109" s="1">
        <v>0.19400000000000001</v>
      </c>
      <c r="I109" s="1">
        <v>0.19</v>
      </c>
      <c r="J109" s="24">
        <f t="shared" si="9"/>
        <v>1.8430000000000002E-2</v>
      </c>
      <c r="K109" s="1">
        <v>0.16</v>
      </c>
      <c r="L109" s="1">
        <v>0.19900000000000001</v>
      </c>
      <c r="M109" s="24">
        <f t="shared" si="15"/>
        <v>1.592E-2</v>
      </c>
      <c r="N109" s="1">
        <v>0.32</v>
      </c>
      <c r="O109" s="1">
        <v>0.156</v>
      </c>
      <c r="P109" s="24">
        <f t="shared" si="14"/>
        <v>2.496E-2</v>
      </c>
      <c r="Q109" s="1">
        <v>0.52100000000000002</v>
      </c>
      <c r="R109" s="1">
        <v>0.42</v>
      </c>
      <c r="S109" s="28">
        <f t="shared" si="12"/>
        <v>0.10940999999999999</v>
      </c>
      <c r="T109" s="29">
        <f t="shared" si="25"/>
        <v>70.167260762270374</v>
      </c>
    </row>
    <row r="110" spans="1:20" ht="12.75" x14ac:dyDescent="0.2">
      <c r="A110" s="1" t="s">
        <v>1006</v>
      </c>
      <c r="B110" s="1">
        <v>2.6</v>
      </c>
      <c r="C110" s="1" t="s">
        <v>232</v>
      </c>
      <c r="D110" s="1"/>
      <c r="G110" s="24">
        <f t="shared" si="8"/>
        <v>0</v>
      </c>
      <c r="J110" s="24">
        <f t="shared" si="9"/>
        <v>0</v>
      </c>
      <c r="M110" s="24">
        <f t="shared" si="15"/>
        <v>0</v>
      </c>
      <c r="P110" s="24">
        <f t="shared" si="14"/>
        <v>0</v>
      </c>
      <c r="S110" s="28">
        <f t="shared" si="12"/>
        <v>0</v>
      </c>
      <c r="T110" s="29"/>
    </row>
    <row r="111" spans="1:20" ht="12.75" x14ac:dyDescent="0.2">
      <c r="A111" s="1" t="s">
        <v>1006</v>
      </c>
      <c r="B111" s="1">
        <v>2.6</v>
      </c>
      <c r="C111" s="1" t="s">
        <v>234</v>
      </c>
      <c r="D111" s="1"/>
      <c r="G111" s="24">
        <f t="shared" si="8"/>
        <v>0</v>
      </c>
      <c r="J111" s="24">
        <f t="shared" si="9"/>
        <v>0</v>
      </c>
      <c r="M111" s="24">
        <f t="shared" si="15"/>
        <v>0</v>
      </c>
      <c r="P111" s="24">
        <f t="shared" si="14"/>
        <v>0</v>
      </c>
      <c r="S111" s="28">
        <f t="shared" si="12"/>
        <v>0</v>
      </c>
      <c r="T111" s="29"/>
    </row>
    <row r="112" spans="1:20" ht="12.75" x14ac:dyDescent="0.2">
      <c r="A112" s="54" t="s">
        <v>1007</v>
      </c>
      <c r="B112" s="1">
        <v>9.1</v>
      </c>
      <c r="C112" s="1" t="s">
        <v>644</v>
      </c>
      <c r="D112" s="1">
        <v>5</v>
      </c>
      <c r="E112" s="1">
        <v>1.2849999999999999</v>
      </c>
      <c r="F112" s="1">
        <v>1.018</v>
      </c>
      <c r="G112" s="24">
        <f t="shared" si="8"/>
        <v>0.65406500000000001</v>
      </c>
      <c r="H112" s="1">
        <v>1.3380000000000001</v>
      </c>
      <c r="I112" s="1">
        <v>1.0640000000000001</v>
      </c>
      <c r="J112" s="24">
        <f t="shared" si="9"/>
        <v>0.71181600000000012</v>
      </c>
      <c r="K112" s="1">
        <v>0.48599999999999999</v>
      </c>
      <c r="L112" s="1">
        <v>0.42</v>
      </c>
      <c r="M112" s="24">
        <f t="shared" si="15"/>
        <v>0.10206</v>
      </c>
      <c r="N112" s="1">
        <v>0.307</v>
      </c>
      <c r="O112" s="1">
        <v>0.35599999999999998</v>
      </c>
      <c r="P112" s="24">
        <f t="shared" si="14"/>
        <v>5.4645999999999993E-2</v>
      </c>
      <c r="Q112" s="1">
        <v>2.5070000000000001</v>
      </c>
      <c r="R112" s="1">
        <v>3.74</v>
      </c>
      <c r="S112" s="28">
        <f t="shared" si="12"/>
        <v>4.6880900000000008</v>
      </c>
      <c r="T112" s="29">
        <f t="shared" ref="T112:T117" si="26">((P112+M112+J112+G112)/S112)*100</f>
        <v>32.477768131584497</v>
      </c>
    </row>
    <row r="113" spans="1:20" ht="12.75" x14ac:dyDescent="0.2">
      <c r="A113" s="54" t="s">
        <v>1007</v>
      </c>
      <c r="B113" s="1">
        <v>9.1</v>
      </c>
      <c r="C113" s="1" t="s">
        <v>709</v>
      </c>
      <c r="D113" s="1">
        <v>5</v>
      </c>
      <c r="E113" s="1">
        <v>0.79</v>
      </c>
      <c r="F113" s="1">
        <v>0.82199999999999995</v>
      </c>
      <c r="G113" s="24">
        <f t="shared" si="8"/>
        <v>0.32468999999999998</v>
      </c>
      <c r="H113" s="1">
        <v>0.83399999999999996</v>
      </c>
      <c r="I113" s="1">
        <v>0.77800000000000002</v>
      </c>
      <c r="J113" s="24">
        <f t="shared" si="9"/>
        <v>0.32442599999999999</v>
      </c>
      <c r="K113" s="1">
        <v>0.32300000000000001</v>
      </c>
      <c r="L113" s="1">
        <v>0.38800000000000001</v>
      </c>
      <c r="M113" s="24">
        <f t="shared" si="15"/>
        <v>6.2662000000000009E-2</v>
      </c>
      <c r="N113" s="1">
        <v>0.26200000000000001</v>
      </c>
      <c r="O113" s="1">
        <v>0.59899999999999998</v>
      </c>
      <c r="P113" s="24">
        <f t="shared" si="14"/>
        <v>7.8468999999999997E-2</v>
      </c>
      <c r="Q113" s="1">
        <v>2.4950000000000001</v>
      </c>
      <c r="R113" s="1">
        <v>4.09</v>
      </c>
      <c r="S113" s="28">
        <f t="shared" si="12"/>
        <v>5.1022749999999997</v>
      </c>
      <c r="T113" s="29">
        <f t="shared" si="26"/>
        <v>15.488130294819467</v>
      </c>
    </row>
    <row r="114" spans="1:20" ht="12.75" x14ac:dyDescent="0.2">
      <c r="A114" s="54" t="s">
        <v>1007</v>
      </c>
      <c r="B114" s="1">
        <v>9.1</v>
      </c>
      <c r="C114" s="1" t="s">
        <v>220</v>
      </c>
      <c r="D114" s="1">
        <v>5</v>
      </c>
      <c r="E114" s="1">
        <v>0.876</v>
      </c>
      <c r="F114" s="1">
        <v>1.0609999999999999</v>
      </c>
      <c r="G114" s="24">
        <f t="shared" si="8"/>
        <v>0.46471799999999996</v>
      </c>
      <c r="H114" s="1">
        <v>0.63900000000000001</v>
      </c>
      <c r="I114" s="1">
        <v>1.093</v>
      </c>
      <c r="J114" s="24">
        <f t="shared" si="9"/>
        <v>0.34921350000000001</v>
      </c>
      <c r="K114" s="1">
        <v>0.748</v>
      </c>
      <c r="L114" s="1">
        <v>0.35</v>
      </c>
      <c r="M114" s="24">
        <f t="shared" si="15"/>
        <v>0.13089999999999999</v>
      </c>
      <c r="N114" s="1">
        <v>0.97299999999999998</v>
      </c>
      <c r="O114" s="1">
        <v>0.63800000000000001</v>
      </c>
      <c r="P114" s="24">
        <f t="shared" si="14"/>
        <v>0.31038700000000002</v>
      </c>
      <c r="Q114" s="1">
        <v>2.4729999999999999</v>
      </c>
      <c r="R114" s="1">
        <v>4.38</v>
      </c>
      <c r="S114" s="28">
        <f t="shared" si="12"/>
        <v>5.41587</v>
      </c>
      <c r="T114" s="29">
        <f t="shared" si="26"/>
        <v>23.176673369190915</v>
      </c>
    </row>
    <row r="115" spans="1:20" ht="12.75" x14ac:dyDescent="0.2">
      <c r="A115" s="54" t="s">
        <v>1007</v>
      </c>
      <c r="B115" s="1">
        <v>9.1</v>
      </c>
      <c r="C115" s="1" t="s">
        <v>223</v>
      </c>
      <c r="D115" s="1">
        <v>5</v>
      </c>
      <c r="E115" s="1">
        <v>1.3660000000000001</v>
      </c>
      <c r="F115" s="1">
        <v>1.1200000000000001</v>
      </c>
      <c r="G115" s="24">
        <f t="shared" si="8"/>
        <v>0.76496000000000008</v>
      </c>
      <c r="H115" s="1">
        <v>1.2330000000000001</v>
      </c>
      <c r="I115" s="1">
        <v>0.77</v>
      </c>
      <c r="J115" s="24">
        <f t="shared" si="9"/>
        <v>0.47470500000000004</v>
      </c>
      <c r="K115" s="1">
        <v>0.8</v>
      </c>
      <c r="L115" s="1">
        <v>0.57999999999999996</v>
      </c>
      <c r="M115" s="24">
        <f t="shared" si="15"/>
        <v>0.23199999999999998</v>
      </c>
      <c r="N115" s="1">
        <v>0.79800000000000004</v>
      </c>
      <c r="O115" s="1">
        <v>0.64700000000000002</v>
      </c>
      <c r="P115" s="24">
        <f t="shared" si="14"/>
        <v>0.25815300000000002</v>
      </c>
      <c r="Q115" s="1">
        <v>2.7930000000000001</v>
      </c>
      <c r="R115" s="1">
        <v>3.86</v>
      </c>
      <c r="S115" s="28">
        <f t="shared" si="12"/>
        <v>5.3904899999999998</v>
      </c>
      <c r="T115" s="29">
        <f t="shared" si="26"/>
        <v>32.090181041055637</v>
      </c>
    </row>
    <row r="116" spans="1:20" ht="12.75" x14ac:dyDescent="0.2">
      <c r="A116" s="54" t="s">
        <v>1007</v>
      </c>
      <c r="B116" s="1">
        <v>9.1</v>
      </c>
      <c r="C116" s="1" t="s">
        <v>225</v>
      </c>
      <c r="D116" s="1">
        <v>6</v>
      </c>
      <c r="E116" s="1">
        <v>1.1279999999999999</v>
      </c>
      <c r="F116" s="1">
        <v>0.99399999999999999</v>
      </c>
      <c r="G116" s="24">
        <f t="shared" si="8"/>
        <v>0.56061599999999989</v>
      </c>
      <c r="H116" s="1">
        <v>1.4339999999999999</v>
      </c>
      <c r="I116" s="1">
        <v>0.96499999999999997</v>
      </c>
      <c r="J116" s="24">
        <f t="shared" si="9"/>
        <v>0.69190499999999999</v>
      </c>
      <c r="K116" s="1">
        <v>0.72699999999999998</v>
      </c>
      <c r="L116" s="1">
        <v>0.68400000000000005</v>
      </c>
      <c r="M116" s="24">
        <f t="shared" si="15"/>
        <v>0.24863400000000002</v>
      </c>
      <c r="N116" s="1">
        <v>0.52900000000000003</v>
      </c>
      <c r="O116" s="1">
        <v>0.33900000000000002</v>
      </c>
      <c r="P116" s="24">
        <f t="shared" si="14"/>
        <v>8.9665500000000009E-2</v>
      </c>
      <c r="Q116" s="1">
        <v>3.113</v>
      </c>
      <c r="R116" s="1">
        <v>4.32</v>
      </c>
      <c r="S116" s="28">
        <f t="shared" si="12"/>
        <v>6.7240800000000007</v>
      </c>
      <c r="T116" s="29">
        <f t="shared" si="26"/>
        <v>23.658559981439836</v>
      </c>
    </row>
    <row r="117" spans="1:20" ht="12.75" x14ac:dyDescent="0.2">
      <c r="A117" s="54" t="s">
        <v>1007</v>
      </c>
      <c r="B117" s="1">
        <v>9.1</v>
      </c>
      <c r="C117" s="1" t="s">
        <v>228</v>
      </c>
      <c r="D117" s="1">
        <v>6</v>
      </c>
      <c r="E117" s="1">
        <v>1.32</v>
      </c>
      <c r="F117" s="1">
        <v>0.93700000000000006</v>
      </c>
      <c r="G117" s="24">
        <f t="shared" si="8"/>
        <v>0.61842000000000008</v>
      </c>
      <c r="H117" s="1">
        <v>1.5609999999999999</v>
      </c>
      <c r="I117" s="1">
        <v>0.81100000000000005</v>
      </c>
      <c r="J117" s="24">
        <f t="shared" si="9"/>
        <v>0.63298549999999998</v>
      </c>
      <c r="M117" s="24">
        <f t="shared" si="15"/>
        <v>0</v>
      </c>
      <c r="N117" s="1">
        <v>0.60599999999999998</v>
      </c>
      <c r="O117" s="1">
        <v>0.78800000000000003</v>
      </c>
      <c r="P117" s="24">
        <f t="shared" si="14"/>
        <v>0.238764</v>
      </c>
      <c r="Q117" s="1">
        <v>3.61</v>
      </c>
      <c r="R117" s="1">
        <v>4.71</v>
      </c>
      <c r="S117" s="28">
        <f t="shared" si="12"/>
        <v>8.5015499999999999</v>
      </c>
      <c r="T117" s="29">
        <f t="shared" si="26"/>
        <v>17.52820956178579</v>
      </c>
    </row>
    <row r="118" spans="1:20" ht="12.75" x14ac:dyDescent="0.2">
      <c r="A118" s="54" t="s">
        <v>1007</v>
      </c>
      <c r="B118" s="1">
        <v>9.1</v>
      </c>
      <c r="C118" s="1" t="s">
        <v>232</v>
      </c>
      <c r="G118" s="24">
        <f t="shared" si="8"/>
        <v>0</v>
      </c>
      <c r="J118" s="24">
        <f t="shared" si="9"/>
        <v>0</v>
      </c>
      <c r="M118" s="24">
        <f t="shared" si="15"/>
        <v>0</v>
      </c>
      <c r="P118" s="24">
        <f t="shared" si="14"/>
        <v>0</v>
      </c>
      <c r="S118" s="28">
        <f t="shared" si="12"/>
        <v>0</v>
      </c>
      <c r="T118" s="29"/>
    </row>
    <row r="119" spans="1:20" ht="12.75" x14ac:dyDescent="0.2">
      <c r="A119" s="54" t="s">
        <v>1007</v>
      </c>
      <c r="B119" s="1">
        <v>9.1</v>
      </c>
      <c r="C119" s="1" t="s">
        <v>234</v>
      </c>
      <c r="G119" s="24">
        <f t="shared" si="8"/>
        <v>0</v>
      </c>
      <c r="J119" s="24">
        <f t="shared" si="9"/>
        <v>0</v>
      </c>
      <c r="M119" s="24">
        <f t="shared" si="15"/>
        <v>0</v>
      </c>
      <c r="P119" s="24">
        <f t="shared" si="14"/>
        <v>0</v>
      </c>
      <c r="S119" s="28">
        <f t="shared" si="12"/>
        <v>0</v>
      </c>
      <c r="T119" s="29"/>
    </row>
    <row r="120" spans="1:20" ht="12.75" x14ac:dyDescent="0.2">
      <c r="A120" s="54" t="s">
        <v>1007</v>
      </c>
      <c r="B120" s="1">
        <v>9.1</v>
      </c>
      <c r="C120" s="1" t="s">
        <v>210</v>
      </c>
      <c r="D120" s="1">
        <v>18</v>
      </c>
      <c r="E120" s="1">
        <v>1.129</v>
      </c>
      <c r="F120" s="1">
        <v>0.64300000000000002</v>
      </c>
      <c r="G120" s="24">
        <f t="shared" si="8"/>
        <v>0.3629735</v>
      </c>
      <c r="H120" s="1">
        <v>0.752</v>
      </c>
      <c r="I120" s="1">
        <v>0.56399999999999995</v>
      </c>
      <c r="J120" s="24">
        <f t="shared" si="9"/>
        <v>0.21206399999999997</v>
      </c>
      <c r="M120" s="24">
        <f t="shared" si="15"/>
        <v>0</v>
      </c>
      <c r="N120" s="1">
        <v>0.29899999999999999</v>
      </c>
      <c r="O120" s="1">
        <v>0.52400000000000002</v>
      </c>
      <c r="P120" s="24">
        <f t="shared" si="14"/>
        <v>7.8338000000000005E-2</v>
      </c>
      <c r="Q120" s="1">
        <v>2.5070000000000001</v>
      </c>
      <c r="R120" s="1">
        <v>3.74</v>
      </c>
      <c r="S120" s="28">
        <f t="shared" si="12"/>
        <v>4.6880900000000008</v>
      </c>
      <c r="T120" s="29">
        <f t="shared" ref="T120:T125" si="27">((P120+M120+J120+G120)/S120)*100</f>
        <v>13.936923139274201</v>
      </c>
    </row>
    <row r="121" spans="1:20" ht="12.75" x14ac:dyDescent="0.2">
      <c r="A121" s="54" t="s">
        <v>1007</v>
      </c>
      <c r="B121" s="1">
        <v>9.1</v>
      </c>
      <c r="C121" s="1" t="s">
        <v>217</v>
      </c>
      <c r="D121" s="1">
        <v>18</v>
      </c>
      <c r="E121" s="1">
        <v>0.72299999999999998</v>
      </c>
      <c r="F121" s="1">
        <v>0.72899999999999998</v>
      </c>
      <c r="G121" s="24">
        <f t="shared" si="8"/>
        <v>0.26353349999999998</v>
      </c>
      <c r="H121" s="1">
        <v>1.1919999999999999</v>
      </c>
      <c r="I121" s="1">
        <v>0.49</v>
      </c>
      <c r="J121" s="24">
        <f t="shared" si="9"/>
        <v>0.29203999999999997</v>
      </c>
      <c r="K121" s="1">
        <v>0.61299999999999999</v>
      </c>
      <c r="L121" s="1">
        <v>0.41399999999999998</v>
      </c>
      <c r="M121" s="24">
        <f t="shared" si="15"/>
        <v>0.126891</v>
      </c>
      <c r="P121" s="24">
        <f t="shared" si="14"/>
        <v>0</v>
      </c>
      <c r="Q121" s="1">
        <v>2.4950000000000001</v>
      </c>
      <c r="R121" s="1">
        <v>4.09</v>
      </c>
      <c r="S121" s="28">
        <f t="shared" si="12"/>
        <v>5.1022749999999997</v>
      </c>
      <c r="T121" s="29">
        <f t="shared" si="27"/>
        <v>13.375690255817258</v>
      </c>
    </row>
    <row r="122" spans="1:20" ht="12.75" x14ac:dyDescent="0.2">
      <c r="A122" s="54" t="s">
        <v>1007</v>
      </c>
      <c r="B122" s="1">
        <v>9.1</v>
      </c>
      <c r="C122" s="1" t="s">
        <v>220</v>
      </c>
      <c r="D122" s="1">
        <v>17</v>
      </c>
      <c r="E122" s="1">
        <v>0.79300000000000004</v>
      </c>
      <c r="F122" s="1">
        <v>619</v>
      </c>
      <c r="G122" s="24">
        <f t="shared" si="8"/>
        <v>245.43350000000001</v>
      </c>
      <c r="H122" s="1">
        <v>1.026</v>
      </c>
      <c r="I122" s="1">
        <v>0.49</v>
      </c>
      <c r="J122" s="24">
        <f t="shared" si="9"/>
        <v>0.25136999999999998</v>
      </c>
      <c r="K122" s="1">
        <v>0.28199999999999997</v>
      </c>
      <c r="L122" s="1">
        <v>0.23200000000000001</v>
      </c>
      <c r="M122" s="24">
        <f t="shared" si="15"/>
        <v>3.2711999999999998E-2</v>
      </c>
      <c r="N122" s="1">
        <v>0.56599999999999995</v>
      </c>
      <c r="O122" s="1">
        <v>0.42899999999999999</v>
      </c>
      <c r="P122" s="24">
        <f t="shared" si="14"/>
        <v>0.12140699999999999</v>
      </c>
      <c r="Q122" s="1">
        <v>2.4729999999999999</v>
      </c>
      <c r="R122" s="1">
        <v>4.3869999999999996</v>
      </c>
      <c r="S122" s="28">
        <f t="shared" si="12"/>
        <v>5.4245254999999988</v>
      </c>
      <c r="T122" s="29">
        <f t="shared" si="27"/>
        <v>4531.9906598282205</v>
      </c>
    </row>
    <row r="123" spans="1:20" ht="12.75" x14ac:dyDescent="0.2">
      <c r="A123" s="54" t="s">
        <v>1007</v>
      </c>
      <c r="B123" s="1">
        <v>9.1</v>
      </c>
      <c r="C123" s="1" t="s">
        <v>223</v>
      </c>
      <c r="D123" s="1">
        <v>16</v>
      </c>
      <c r="E123" s="1">
        <v>0.91600000000000004</v>
      </c>
      <c r="F123" s="1">
        <v>0.55000000000000004</v>
      </c>
      <c r="G123" s="24">
        <f t="shared" si="8"/>
        <v>0.25190000000000001</v>
      </c>
      <c r="H123" s="1">
        <v>0.98199999999999998</v>
      </c>
      <c r="I123" s="1">
        <v>0.497</v>
      </c>
      <c r="J123" s="24">
        <f t="shared" si="9"/>
        <v>0.24402699999999999</v>
      </c>
      <c r="K123" s="1">
        <v>0.45400000000000001</v>
      </c>
      <c r="L123" s="1">
        <v>0.42799999999999999</v>
      </c>
      <c r="M123" s="24">
        <f t="shared" si="15"/>
        <v>9.7156000000000006E-2</v>
      </c>
      <c r="N123" s="1">
        <v>0.374</v>
      </c>
      <c r="O123" s="1">
        <v>0.41499999999999998</v>
      </c>
      <c r="P123" s="24">
        <f t="shared" si="14"/>
        <v>7.7604999999999993E-2</v>
      </c>
      <c r="Q123" s="1">
        <v>2.7930000000000001</v>
      </c>
      <c r="R123" s="1">
        <v>3.86</v>
      </c>
      <c r="S123" s="28">
        <f t="shared" si="12"/>
        <v>5.3904899999999998</v>
      </c>
      <c r="T123" s="29">
        <f t="shared" si="27"/>
        <v>12.442059998256187</v>
      </c>
    </row>
    <row r="124" spans="1:20" ht="12.75" x14ac:dyDescent="0.2">
      <c r="A124" s="54" t="s">
        <v>1007</v>
      </c>
      <c r="B124" s="1">
        <v>9.1</v>
      </c>
      <c r="C124" s="1" t="s">
        <v>225</v>
      </c>
      <c r="D124" s="1">
        <v>18</v>
      </c>
      <c r="E124" s="1">
        <v>0.68200000000000005</v>
      </c>
      <c r="F124" s="1">
        <v>0.745</v>
      </c>
      <c r="G124" s="24">
        <f t="shared" si="8"/>
        <v>0.25404500000000002</v>
      </c>
      <c r="H124" s="1">
        <v>1</v>
      </c>
      <c r="I124" s="1">
        <v>0.61399999999999999</v>
      </c>
      <c r="J124" s="24">
        <f t="shared" si="9"/>
        <v>0.307</v>
      </c>
      <c r="K124" s="1">
        <v>0.64800000000000002</v>
      </c>
      <c r="L124" s="1">
        <v>0.42099999999999999</v>
      </c>
      <c r="M124" s="24">
        <f t="shared" si="15"/>
        <v>0.136404</v>
      </c>
      <c r="P124" s="24">
        <f t="shared" si="14"/>
        <v>0</v>
      </c>
      <c r="Q124" s="1">
        <v>3.11</v>
      </c>
      <c r="R124" s="1">
        <v>4.32</v>
      </c>
      <c r="S124" s="28">
        <f t="shared" si="12"/>
        <v>6.7176</v>
      </c>
      <c r="T124" s="29">
        <f t="shared" si="27"/>
        <v>10.382413361914969</v>
      </c>
    </row>
    <row r="125" spans="1:20" ht="12.75" x14ac:dyDescent="0.2">
      <c r="A125" s="54" t="s">
        <v>1007</v>
      </c>
      <c r="B125" s="1">
        <v>9.1</v>
      </c>
      <c r="C125" s="1" t="s">
        <v>228</v>
      </c>
      <c r="D125" s="1">
        <v>18</v>
      </c>
      <c r="E125" s="1">
        <v>0.96099999999999997</v>
      </c>
      <c r="F125" s="1">
        <v>0.749</v>
      </c>
      <c r="G125" s="24">
        <f t="shared" si="8"/>
        <v>0.35989450000000001</v>
      </c>
      <c r="H125" s="32">
        <v>0.99199999999999999</v>
      </c>
      <c r="I125" s="1">
        <v>0.82299999999999995</v>
      </c>
      <c r="J125" s="24">
        <f t="shared" si="9"/>
        <v>0.40820799999999996</v>
      </c>
      <c r="M125" s="24">
        <f t="shared" si="15"/>
        <v>0</v>
      </c>
      <c r="N125" s="1">
        <v>0.42399999999999999</v>
      </c>
      <c r="O125" s="1">
        <v>0.28100000000000003</v>
      </c>
      <c r="P125" s="24">
        <f t="shared" si="14"/>
        <v>5.9572000000000007E-2</v>
      </c>
      <c r="Q125" s="1">
        <v>3.61</v>
      </c>
      <c r="R125" s="1">
        <v>4.71</v>
      </c>
      <c r="S125" s="28">
        <f t="shared" si="12"/>
        <v>8.5015499999999999</v>
      </c>
      <c r="T125" s="29">
        <f t="shared" si="27"/>
        <v>9.7355717486811226</v>
      </c>
    </row>
    <row r="126" spans="1:20" ht="12.75" x14ac:dyDescent="0.2">
      <c r="A126" s="54" t="s">
        <v>1007</v>
      </c>
      <c r="B126" s="1">
        <v>9.1</v>
      </c>
      <c r="C126" s="1" t="s">
        <v>232</v>
      </c>
      <c r="G126" s="24">
        <f t="shared" si="8"/>
        <v>0</v>
      </c>
      <c r="J126" s="24">
        <f t="shared" si="9"/>
        <v>0</v>
      </c>
      <c r="M126" s="24">
        <f t="shared" si="15"/>
        <v>0</v>
      </c>
      <c r="P126" s="24">
        <f t="shared" si="14"/>
        <v>0</v>
      </c>
      <c r="S126" s="28">
        <f t="shared" si="12"/>
        <v>0</v>
      </c>
      <c r="T126" s="29"/>
    </row>
    <row r="127" spans="1:20" ht="12.75" x14ac:dyDescent="0.2">
      <c r="A127" s="54" t="s">
        <v>1007</v>
      </c>
      <c r="B127" s="1">
        <v>9.1</v>
      </c>
      <c r="C127" s="1" t="s">
        <v>234</v>
      </c>
      <c r="G127" s="24">
        <f t="shared" si="8"/>
        <v>0</v>
      </c>
      <c r="J127" s="24">
        <f t="shared" si="9"/>
        <v>0</v>
      </c>
      <c r="M127" s="24">
        <f t="shared" si="15"/>
        <v>0</v>
      </c>
      <c r="P127" s="24">
        <f t="shared" si="14"/>
        <v>0</v>
      </c>
      <c r="S127" s="28">
        <f t="shared" si="12"/>
        <v>0</v>
      </c>
      <c r="T127" s="29"/>
    </row>
    <row r="128" spans="1:20" ht="12.75" x14ac:dyDescent="0.2">
      <c r="A128" s="54" t="s">
        <v>1007</v>
      </c>
      <c r="B128" s="1">
        <v>9.1</v>
      </c>
      <c r="C128" s="1" t="s">
        <v>248</v>
      </c>
      <c r="D128" s="1">
        <v>34</v>
      </c>
      <c r="E128" s="1">
        <v>0.71099999999999997</v>
      </c>
      <c r="F128" s="1">
        <v>0.45</v>
      </c>
      <c r="G128" s="24">
        <f t="shared" si="8"/>
        <v>0.15997500000000001</v>
      </c>
      <c r="H128" s="1">
        <v>0.74</v>
      </c>
      <c r="I128" s="1">
        <v>0.496</v>
      </c>
      <c r="J128" s="24">
        <f t="shared" si="9"/>
        <v>0.18351999999999999</v>
      </c>
      <c r="M128" s="24">
        <f t="shared" si="15"/>
        <v>0</v>
      </c>
      <c r="P128" s="24">
        <f t="shared" si="14"/>
        <v>0</v>
      </c>
      <c r="Q128" s="1">
        <v>2.6789999999999998</v>
      </c>
      <c r="R128" s="1">
        <v>1.18</v>
      </c>
      <c r="S128" s="28">
        <f t="shared" si="12"/>
        <v>1.5806099999999998</v>
      </c>
      <c r="T128" s="29">
        <f t="shared" ref="T128:T130" si="28">((P128+M128+J128+G128)/S128)*100</f>
        <v>21.731799748198483</v>
      </c>
    </row>
    <row r="129" spans="1:20" ht="12.75" x14ac:dyDescent="0.2">
      <c r="A129" s="54" t="s">
        <v>1007</v>
      </c>
      <c r="B129" s="1">
        <v>9.1</v>
      </c>
      <c r="C129" s="1" t="s">
        <v>220</v>
      </c>
      <c r="D129" s="1">
        <v>32</v>
      </c>
      <c r="E129" s="1">
        <v>0.60399999999999998</v>
      </c>
      <c r="F129" s="1">
        <v>0.35399999999999998</v>
      </c>
      <c r="G129" s="24">
        <f t="shared" si="8"/>
        <v>0.10690799999999999</v>
      </c>
      <c r="H129" s="1">
        <v>0.44900000000000001</v>
      </c>
      <c r="I129" s="1">
        <v>0.21099999999999999</v>
      </c>
      <c r="J129" s="24">
        <f t="shared" si="9"/>
        <v>4.7369500000000002E-2</v>
      </c>
      <c r="M129" s="24">
        <f t="shared" si="15"/>
        <v>0</v>
      </c>
      <c r="P129" s="24">
        <f t="shared" si="14"/>
        <v>0</v>
      </c>
      <c r="Q129" s="1">
        <v>2.3199999999999998</v>
      </c>
      <c r="R129" s="1">
        <v>1.57</v>
      </c>
      <c r="S129" s="28">
        <f t="shared" si="12"/>
        <v>1.8211999999999999</v>
      </c>
      <c r="T129" s="29">
        <f t="shared" si="28"/>
        <v>8.4712003074895659</v>
      </c>
    </row>
    <row r="130" spans="1:20" ht="12.75" x14ac:dyDescent="0.2">
      <c r="A130" s="54" t="s">
        <v>1007</v>
      </c>
      <c r="B130" s="1">
        <v>9.1</v>
      </c>
      <c r="C130" s="1" t="s">
        <v>223</v>
      </c>
      <c r="D130" s="1">
        <v>31</v>
      </c>
      <c r="E130" s="1">
        <v>0.90700000000000003</v>
      </c>
      <c r="F130" s="1">
        <v>0.33800000000000002</v>
      </c>
      <c r="G130" s="24">
        <f t="shared" si="8"/>
        <v>0.153283</v>
      </c>
      <c r="H130" s="1">
        <v>0.68400000000000005</v>
      </c>
      <c r="I130" s="1">
        <v>0.3115</v>
      </c>
      <c r="J130" s="24">
        <f t="shared" si="9"/>
        <v>0.106533</v>
      </c>
      <c r="M130" s="24">
        <f t="shared" si="15"/>
        <v>0</v>
      </c>
      <c r="P130" s="24">
        <f t="shared" si="14"/>
        <v>0</v>
      </c>
      <c r="Q130" s="1">
        <v>2.117</v>
      </c>
      <c r="R130" s="1">
        <v>1.68</v>
      </c>
      <c r="S130" s="28">
        <f t="shared" si="12"/>
        <v>1.7782799999999999</v>
      </c>
      <c r="T130" s="29">
        <f t="shared" si="28"/>
        <v>14.610522527386014</v>
      </c>
    </row>
    <row r="131" spans="1:20" ht="12.75" x14ac:dyDescent="0.2">
      <c r="A131" s="54" t="s">
        <v>1007</v>
      </c>
      <c r="B131" s="1">
        <v>9.1</v>
      </c>
      <c r="C131" s="1" t="s">
        <v>253</v>
      </c>
      <c r="D131" s="1">
        <v>34</v>
      </c>
      <c r="G131" s="24">
        <f t="shared" si="8"/>
        <v>0</v>
      </c>
      <c r="J131" s="24">
        <f t="shared" si="9"/>
        <v>0</v>
      </c>
      <c r="M131" s="24">
        <f t="shared" si="15"/>
        <v>0</v>
      </c>
      <c r="P131" s="24">
        <f t="shared" si="14"/>
        <v>0</v>
      </c>
      <c r="S131" s="28">
        <f t="shared" si="12"/>
        <v>0</v>
      </c>
      <c r="T131" s="29"/>
    </row>
    <row r="132" spans="1:20" ht="12.75" x14ac:dyDescent="0.2">
      <c r="A132" s="54" t="s">
        <v>1007</v>
      </c>
      <c r="B132" s="1">
        <v>9.1</v>
      </c>
      <c r="C132" s="1" t="s">
        <v>232</v>
      </c>
      <c r="G132" s="24">
        <f t="shared" si="8"/>
        <v>0</v>
      </c>
      <c r="J132" s="24">
        <f t="shared" si="9"/>
        <v>0</v>
      </c>
      <c r="M132" s="24">
        <f t="shared" si="15"/>
        <v>0</v>
      </c>
      <c r="P132" s="24">
        <f t="shared" si="14"/>
        <v>0</v>
      </c>
      <c r="S132" s="28">
        <f t="shared" si="12"/>
        <v>0</v>
      </c>
      <c r="T132" s="29"/>
    </row>
    <row r="133" spans="1:20" ht="12.75" x14ac:dyDescent="0.2">
      <c r="A133" s="54" t="s">
        <v>1007</v>
      </c>
      <c r="B133" s="1">
        <v>9.1</v>
      </c>
      <c r="C133" s="1" t="s">
        <v>234</v>
      </c>
      <c r="G133" s="24">
        <f t="shared" si="8"/>
        <v>0</v>
      </c>
      <c r="J133" s="24">
        <f t="shared" si="9"/>
        <v>0</v>
      </c>
      <c r="M133" s="24">
        <f t="shared" si="15"/>
        <v>0</v>
      </c>
      <c r="P133" s="24">
        <f t="shared" si="14"/>
        <v>0</v>
      </c>
      <c r="S133" s="28">
        <f t="shared" si="12"/>
        <v>0</v>
      </c>
      <c r="T133" s="29"/>
    </row>
    <row r="134" spans="1:20" ht="12.75" x14ac:dyDescent="0.2">
      <c r="A134" s="56" t="s">
        <v>1025</v>
      </c>
      <c r="B134" s="1">
        <v>12.4</v>
      </c>
      <c r="C134" s="1" t="s">
        <v>644</v>
      </c>
      <c r="D134" s="1">
        <v>5</v>
      </c>
      <c r="E134" s="1">
        <v>1.87</v>
      </c>
      <c r="F134" s="1">
        <v>1.1839999999999999</v>
      </c>
      <c r="G134" s="24">
        <f t="shared" si="8"/>
        <v>1.10704</v>
      </c>
      <c r="H134" s="1">
        <v>1.417</v>
      </c>
      <c r="I134" s="1">
        <v>1.831</v>
      </c>
      <c r="J134" s="24">
        <f t="shared" si="9"/>
        <v>1.2972634999999999</v>
      </c>
      <c r="K134" s="1">
        <v>0.44700000000000001</v>
      </c>
      <c r="L134" s="1">
        <v>0.88200000000000001</v>
      </c>
      <c r="M134" s="24">
        <f t="shared" si="15"/>
        <v>0.197127</v>
      </c>
      <c r="N134" s="1">
        <v>0.27300000000000002</v>
      </c>
      <c r="O134" s="1">
        <v>0.48099999999999998</v>
      </c>
      <c r="P134" s="24">
        <f t="shared" si="14"/>
        <v>6.5656500000000007E-2</v>
      </c>
      <c r="Q134" s="1">
        <v>3.577</v>
      </c>
      <c r="R134" s="1">
        <v>4.83</v>
      </c>
      <c r="S134" s="28">
        <f t="shared" si="12"/>
        <v>8.6384550000000004</v>
      </c>
      <c r="T134" s="29">
        <f t="shared" ref="T134:T139" si="29">((P134+M134+J134+G134)/S134)*100</f>
        <v>30.874583475864608</v>
      </c>
    </row>
    <row r="135" spans="1:20" ht="12.75" x14ac:dyDescent="0.2">
      <c r="A135" s="56" t="s">
        <v>1025</v>
      </c>
      <c r="B135" s="1">
        <v>12.4</v>
      </c>
      <c r="C135" s="1" t="s">
        <v>709</v>
      </c>
      <c r="D135" s="1">
        <v>5</v>
      </c>
      <c r="E135" s="1">
        <v>2.02</v>
      </c>
      <c r="F135" s="1">
        <v>1.2769999999999999</v>
      </c>
      <c r="G135" s="24">
        <f t="shared" si="8"/>
        <v>1.2897699999999999</v>
      </c>
      <c r="H135" s="1">
        <v>1.833</v>
      </c>
      <c r="I135" s="1">
        <v>1.58</v>
      </c>
      <c r="J135" s="24">
        <f t="shared" si="9"/>
        <v>1.44807</v>
      </c>
      <c r="K135" s="1">
        <v>0.432</v>
      </c>
      <c r="L135" s="1">
        <v>0.6</v>
      </c>
      <c r="M135" s="24">
        <f t="shared" si="15"/>
        <v>0.12959999999999999</v>
      </c>
      <c r="N135" s="1">
        <v>0.44700000000000001</v>
      </c>
      <c r="O135" s="1">
        <v>0.88200000000000001</v>
      </c>
      <c r="P135" s="24">
        <f t="shared" si="14"/>
        <v>0.197127</v>
      </c>
      <c r="Q135" s="1">
        <v>3.9420000000000002</v>
      </c>
      <c r="R135" s="1">
        <v>5.19</v>
      </c>
      <c r="S135" s="28">
        <f t="shared" si="12"/>
        <v>10.229490000000002</v>
      </c>
      <c r="T135" s="29">
        <f t="shared" si="29"/>
        <v>29.958160181983651</v>
      </c>
    </row>
    <row r="136" spans="1:20" ht="12.75" x14ac:dyDescent="0.2">
      <c r="A136" s="56" t="s">
        <v>1025</v>
      </c>
      <c r="B136" s="1">
        <v>12.4</v>
      </c>
      <c r="C136" s="1" t="s">
        <v>220</v>
      </c>
      <c r="D136" s="1">
        <v>5</v>
      </c>
      <c r="E136" s="1">
        <v>1.1950000000000001</v>
      </c>
      <c r="F136" s="1">
        <v>1.1100000000000001</v>
      </c>
      <c r="G136" s="24">
        <f t="shared" si="8"/>
        <v>0.66322500000000006</v>
      </c>
      <c r="H136" s="1">
        <v>0.88300000000000001</v>
      </c>
      <c r="I136" s="1">
        <v>0.84299999999999997</v>
      </c>
      <c r="J136" s="24">
        <f t="shared" si="9"/>
        <v>0.37218449999999997</v>
      </c>
      <c r="K136" s="1">
        <v>0.58599999999999997</v>
      </c>
      <c r="L136" s="1">
        <v>0.44</v>
      </c>
      <c r="M136" s="24">
        <f t="shared" si="15"/>
        <v>0.12892000000000001</v>
      </c>
      <c r="P136" s="24">
        <f t="shared" si="14"/>
        <v>0</v>
      </c>
      <c r="Q136" s="1">
        <v>3.8319999999999999</v>
      </c>
      <c r="R136" s="1">
        <v>4.1399999999999997</v>
      </c>
      <c r="S136" s="28">
        <f t="shared" si="12"/>
        <v>7.9322399999999993</v>
      </c>
      <c r="T136" s="29">
        <f t="shared" si="29"/>
        <v>14.678445180680363</v>
      </c>
    </row>
    <row r="137" spans="1:20" ht="12.75" x14ac:dyDescent="0.2">
      <c r="A137" s="56" t="s">
        <v>1025</v>
      </c>
      <c r="B137" s="1">
        <v>12.4</v>
      </c>
      <c r="C137" s="1" t="s">
        <v>223</v>
      </c>
      <c r="D137" s="1">
        <v>5</v>
      </c>
      <c r="E137" s="1">
        <v>1.1779999999999999</v>
      </c>
      <c r="F137" s="1">
        <v>0.87</v>
      </c>
      <c r="G137" s="24">
        <f t="shared" si="8"/>
        <v>0.51242999999999994</v>
      </c>
      <c r="H137" s="1">
        <v>1.2290000000000001</v>
      </c>
      <c r="I137" s="1">
        <v>0.80100000000000005</v>
      </c>
      <c r="J137" s="24">
        <f t="shared" si="9"/>
        <v>0.49221450000000005</v>
      </c>
      <c r="K137" s="1">
        <v>0.39900000000000002</v>
      </c>
      <c r="L137" s="1">
        <v>0.49099999999999999</v>
      </c>
      <c r="M137" s="24">
        <f t="shared" si="15"/>
        <v>9.79545E-2</v>
      </c>
      <c r="N137" s="1">
        <v>0.52300000000000002</v>
      </c>
      <c r="O137" s="1">
        <v>0.34899999999999998</v>
      </c>
      <c r="P137" s="24">
        <f t="shared" si="14"/>
        <v>9.1263499999999997E-2</v>
      </c>
      <c r="Q137" s="1">
        <v>3.8860000000000001</v>
      </c>
      <c r="R137" s="1">
        <v>4.03</v>
      </c>
      <c r="S137" s="28">
        <f t="shared" si="12"/>
        <v>7.8302900000000006</v>
      </c>
      <c r="T137" s="29">
        <f t="shared" si="29"/>
        <v>15.24672138579797</v>
      </c>
    </row>
    <row r="138" spans="1:20" ht="12.75" x14ac:dyDescent="0.2">
      <c r="A138" s="56" t="s">
        <v>1025</v>
      </c>
      <c r="B138" s="1">
        <v>12.4</v>
      </c>
      <c r="C138" s="1" t="s">
        <v>225</v>
      </c>
      <c r="D138" s="1">
        <v>6</v>
      </c>
      <c r="E138" s="1">
        <v>1.883</v>
      </c>
      <c r="F138" s="1">
        <v>1.73</v>
      </c>
      <c r="G138" s="24">
        <f t="shared" si="8"/>
        <v>1.628795</v>
      </c>
      <c r="H138" s="1">
        <v>0.91800000000000004</v>
      </c>
      <c r="I138" s="1">
        <v>1.708</v>
      </c>
      <c r="J138" s="24">
        <f t="shared" si="9"/>
        <v>0.783972</v>
      </c>
      <c r="K138" s="1">
        <v>0.93100000000000005</v>
      </c>
      <c r="L138" s="1">
        <v>0.40600000000000003</v>
      </c>
      <c r="M138" s="24">
        <f t="shared" si="15"/>
        <v>0.18899300000000002</v>
      </c>
      <c r="N138" s="1">
        <v>1.149</v>
      </c>
      <c r="O138" s="1">
        <v>0.69</v>
      </c>
      <c r="P138" s="24">
        <f t="shared" si="14"/>
        <v>0.39640499999999995</v>
      </c>
      <c r="Q138" s="1">
        <v>5.0529999999999999</v>
      </c>
      <c r="R138" s="1">
        <v>6.6689999999999996</v>
      </c>
      <c r="S138" s="28">
        <f t="shared" si="12"/>
        <v>16.849228499999999</v>
      </c>
      <c r="T138" s="29">
        <f t="shared" si="29"/>
        <v>17.794078820878951</v>
      </c>
    </row>
    <row r="139" spans="1:20" ht="12.75" x14ac:dyDescent="0.2">
      <c r="A139" s="56" t="s">
        <v>1025</v>
      </c>
      <c r="B139" s="1">
        <v>12.4</v>
      </c>
      <c r="C139" s="1" t="s">
        <v>228</v>
      </c>
      <c r="D139" s="1">
        <v>6</v>
      </c>
      <c r="E139" s="1">
        <v>1.853</v>
      </c>
      <c r="F139" s="1">
        <v>1.47</v>
      </c>
      <c r="G139" s="24">
        <f t="shared" si="8"/>
        <v>1.361955</v>
      </c>
      <c r="H139" s="1">
        <v>1.387</v>
      </c>
      <c r="I139" s="1">
        <v>1.59</v>
      </c>
      <c r="J139" s="24">
        <f t="shared" si="9"/>
        <v>1.102665</v>
      </c>
      <c r="K139" s="1">
        <v>0.495</v>
      </c>
      <c r="L139" s="1">
        <v>0.51600000000000001</v>
      </c>
      <c r="M139" s="24">
        <f t="shared" si="15"/>
        <v>0.12770999999999999</v>
      </c>
      <c r="N139" s="1">
        <v>0.99399999999999999</v>
      </c>
      <c r="O139" s="1">
        <v>0.4</v>
      </c>
      <c r="P139" s="24">
        <f t="shared" si="14"/>
        <v>0.1988</v>
      </c>
      <c r="Q139" s="1">
        <v>3.9889999999999999</v>
      </c>
      <c r="R139" s="1">
        <v>8.19</v>
      </c>
      <c r="S139" s="28">
        <f t="shared" si="12"/>
        <v>16.334954999999997</v>
      </c>
      <c r="T139" s="29">
        <f t="shared" si="29"/>
        <v>17.086854539850279</v>
      </c>
    </row>
    <row r="140" spans="1:20" ht="12.75" x14ac:dyDescent="0.2">
      <c r="A140" s="56" t="s">
        <v>1025</v>
      </c>
      <c r="B140" s="1">
        <v>12.4</v>
      </c>
      <c r="C140" s="1" t="s">
        <v>232</v>
      </c>
      <c r="G140" s="24">
        <f t="shared" si="8"/>
        <v>0</v>
      </c>
      <c r="J140" s="24">
        <f t="shared" si="9"/>
        <v>0</v>
      </c>
      <c r="M140" s="24">
        <f t="shared" si="15"/>
        <v>0</v>
      </c>
      <c r="P140" s="24">
        <f t="shared" si="14"/>
        <v>0</v>
      </c>
      <c r="S140" s="28">
        <f t="shared" si="12"/>
        <v>0</v>
      </c>
      <c r="T140" s="29"/>
    </row>
    <row r="141" spans="1:20" ht="12.75" x14ac:dyDescent="0.2">
      <c r="A141" s="56" t="s">
        <v>1025</v>
      </c>
      <c r="B141" s="1">
        <v>12.4</v>
      </c>
      <c r="C141" s="1" t="s">
        <v>234</v>
      </c>
      <c r="G141" s="24">
        <f t="shared" si="8"/>
        <v>0</v>
      </c>
      <c r="J141" s="24">
        <f t="shared" si="9"/>
        <v>0</v>
      </c>
      <c r="M141" s="24">
        <f t="shared" si="15"/>
        <v>0</v>
      </c>
      <c r="P141" s="24">
        <f t="shared" si="14"/>
        <v>0</v>
      </c>
      <c r="S141" s="28">
        <f t="shared" si="12"/>
        <v>0</v>
      </c>
      <c r="T141" s="29"/>
    </row>
    <row r="142" spans="1:20" ht="12.75" x14ac:dyDescent="0.2">
      <c r="A142" s="56" t="s">
        <v>1025</v>
      </c>
      <c r="B142" s="1">
        <v>12.4</v>
      </c>
      <c r="C142" s="1" t="s">
        <v>210</v>
      </c>
      <c r="D142" s="1">
        <v>17</v>
      </c>
      <c r="E142" s="1">
        <v>1.0229999999999999</v>
      </c>
      <c r="F142" s="1">
        <v>0.90900000000000003</v>
      </c>
      <c r="G142" s="24">
        <f t="shared" si="8"/>
        <v>0.46495349999999996</v>
      </c>
      <c r="H142" s="1">
        <v>0.71599999999999997</v>
      </c>
      <c r="I142" s="1">
        <v>1.1299999999999999</v>
      </c>
      <c r="J142" s="24">
        <f t="shared" si="9"/>
        <v>0.40453999999999996</v>
      </c>
      <c r="K142" s="1">
        <v>0.63600000000000001</v>
      </c>
      <c r="L142" s="1">
        <v>0.77</v>
      </c>
      <c r="M142" s="24">
        <f t="shared" si="15"/>
        <v>0.24486000000000002</v>
      </c>
      <c r="N142" s="1">
        <v>0.52400000000000002</v>
      </c>
      <c r="O142" s="1">
        <v>0.28399999999999997</v>
      </c>
      <c r="P142" s="24">
        <f t="shared" si="14"/>
        <v>7.4408000000000002E-2</v>
      </c>
      <c r="Q142" s="1">
        <v>3.556</v>
      </c>
      <c r="R142" s="1">
        <v>3.39</v>
      </c>
      <c r="S142" s="28">
        <f t="shared" si="12"/>
        <v>6.0274200000000002</v>
      </c>
      <c r="T142" s="29">
        <f t="shared" ref="T142:T147" si="30">((P142+M142+J142+G142)/S142)*100</f>
        <v>19.722559569434349</v>
      </c>
    </row>
    <row r="143" spans="1:20" ht="12.75" x14ac:dyDescent="0.2">
      <c r="A143" s="56" t="s">
        <v>1025</v>
      </c>
      <c r="B143" s="1">
        <v>12.4</v>
      </c>
      <c r="C143" s="1" t="s">
        <v>217</v>
      </c>
      <c r="D143" s="1">
        <v>17</v>
      </c>
      <c r="E143" s="1">
        <v>1.18</v>
      </c>
      <c r="F143" s="1">
        <v>0.94899999999999995</v>
      </c>
      <c r="G143" s="24">
        <f t="shared" si="8"/>
        <v>0.55990999999999991</v>
      </c>
      <c r="H143" s="1">
        <v>1.2310000000000001</v>
      </c>
      <c r="I143" s="1">
        <v>1.0580000000000001</v>
      </c>
      <c r="J143" s="24">
        <f t="shared" si="9"/>
        <v>0.65119900000000008</v>
      </c>
      <c r="K143" s="1">
        <v>0.34300000000000003</v>
      </c>
      <c r="L143" s="1">
        <v>0.27800000000000002</v>
      </c>
      <c r="M143" s="24">
        <f t="shared" si="15"/>
        <v>4.7677000000000011E-2</v>
      </c>
      <c r="N143" s="1">
        <v>0.377</v>
      </c>
      <c r="O143" s="1">
        <v>0.77</v>
      </c>
      <c r="P143" s="24">
        <f t="shared" si="14"/>
        <v>0.145145</v>
      </c>
      <c r="Q143" s="1">
        <v>3.3519999999999999</v>
      </c>
      <c r="R143" s="1">
        <v>3.66</v>
      </c>
      <c r="S143" s="28">
        <f t="shared" si="12"/>
        <v>6.1341599999999996</v>
      </c>
      <c r="T143" s="29">
        <f t="shared" si="30"/>
        <v>22.887094565515085</v>
      </c>
    </row>
    <row r="144" spans="1:20" ht="12.75" x14ac:dyDescent="0.2">
      <c r="A144" s="56" t="s">
        <v>1025</v>
      </c>
      <c r="B144" s="1">
        <v>12.4</v>
      </c>
      <c r="C144" s="1" t="s">
        <v>220</v>
      </c>
      <c r="D144" s="1">
        <v>16</v>
      </c>
      <c r="E144" s="1">
        <v>0.95899999999999996</v>
      </c>
      <c r="F144" s="1">
        <v>0.68</v>
      </c>
      <c r="G144" s="24">
        <f t="shared" si="8"/>
        <v>0.32606000000000002</v>
      </c>
      <c r="H144" s="1">
        <v>0.91700000000000004</v>
      </c>
      <c r="I144" s="1">
        <v>0.56999999999999995</v>
      </c>
      <c r="J144" s="24">
        <f t="shared" si="9"/>
        <v>0.26134499999999999</v>
      </c>
      <c r="K144" s="1">
        <v>0.49</v>
      </c>
      <c r="L144" s="1">
        <v>0.23899999999999999</v>
      </c>
      <c r="M144" s="24">
        <f t="shared" si="15"/>
        <v>5.8554999999999996E-2</v>
      </c>
      <c r="N144" s="1">
        <v>0.33100000000000002</v>
      </c>
      <c r="O144" s="1">
        <v>0.45200000000000001</v>
      </c>
      <c r="P144" s="24">
        <f t="shared" si="14"/>
        <v>7.4806000000000011E-2</v>
      </c>
      <c r="Q144" s="1">
        <v>2.8260000000000001</v>
      </c>
      <c r="R144" s="1">
        <v>3.85</v>
      </c>
      <c r="S144" s="28">
        <f t="shared" si="12"/>
        <v>5.4400500000000003</v>
      </c>
      <c r="T144" s="29">
        <f t="shared" si="30"/>
        <v>13.249253223775517</v>
      </c>
    </row>
    <row r="145" spans="1:20" ht="12.75" x14ac:dyDescent="0.2">
      <c r="A145" s="56" t="s">
        <v>1025</v>
      </c>
      <c r="B145" s="1">
        <v>12.4</v>
      </c>
      <c r="C145" s="1" t="s">
        <v>223</v>
      </c>
      <c r="D145" s="1">
        <v>15</v>
      </c>
      <c r="E145" s="1">
        <v>1.115</v>
      </c>
      <c r="F145" s="1">
        <v>0.89600000000000002</v>
      </c>
      <c r="G145" s="24">
        <f t="shared" si="8"/>
        <v>0.49952000000000002</v>
      </c>
      <c r="H145" s="1">
        <v>0.96299999999999997</v>
      </c>
      <c r="I145" s="1">
        <v>0.46800000000000003</v>
      </c>
      <c r="J145" s="24">
        <f t="shared" si="9"/>
        <v>0.22534200000000001</v>
      </c>
      <c r="K145" s="1">
        <v>0.53500000000000003</v>
      </c>
      <c r="L145" s="1">
        <v>0.61499999999999999</v>
      </c>
      <c r="M145" s="24">
        <f t="shared" si="15"/>
        <v>0.16451250000000001</v>
      </c>
      <c r="N145" s="1">
        <v>0.25600000000000001</v>
      </c>
      <c r="O145" s="1">
        <v>0.47799999999999998</v>
      </c>
      <c r="P145" s="24">
        <f t="shared" si="14"/>
        <v>6.1183999999999995E-2</v>
      </c>
      <c r="Q145" s="1">
        <v>3.26</v>
      </c>
      <c r="R145" s="1">
        <v>3.66</v>
      </c>
      <c r="S145" s="28">
        <f t="shared" si="12"/>
        <v>5.9657999999999998</v>
      </c>
      <c r="T145" s="29">
        <f t="shared" si="30"/>
        <v>15.933462402360121</v>
      </c>
    </row>
    <row r="146" spans="1:20" ht="12.75" x14ac:dyDescent="0.2">
      <c r="A146" s="56" t="s">
        <v>1025</v>
      </c>
      <c r="B146" s="1">
        <v>12.4</v>
      </c>
      <c r="C146" s="1" t="s">
        <v>225</v>
      </c>
      <c r="D146" s="1">
        <v>18</v>
      </c>
      <c r="E146" s="1">
        <v>1.0469999999999999</v>
      </c>
      <c r="F146" s="1">
        <v>1.06</v>
      </c>
      <c r="G146" s="24">
        <f t="shared" si="8"/>
        <v>0.55491000000000001</v>
      </c>
      <c r="H146" s="1">
        <v>1.101</v>
      </c>
      <c r="I146" s="1">
        <v>1.0189999999999999</v>
      </c>
      <c r="J146" s="24">
        <f t="shared" si="9"/>
        <v>0.56095949999999994</v>
      </c>
      <c r="K146" s="1">
        <v>0.72</v>
      </c>
      <c r="L146" s="1">
        <v>0.47099999999999997</v>
      </c>
      <c r="M146" s="24">
        <f t="shared" si="15"/>
        <v>0.16955999999999999</v>
      </c>
      <c r="P146" s="24">
        <f t="shared" si="14"/>
        <v>0</v>
      </c>
      <c r="Q146" s="1">
        <v>3.78</v>
      </c>
      <c r="R146" s="1">
        <v>3.3</v>
      </c>
      <c r="S146" s="28">
        <f t="shared" si="12"/>
        <v>6.2369999999999992</v>
      </c>
      <c r="T146" s="29">
        <f t="shared" si="30"/>
        <v>20.60974025974026</v>
      </c>
    </row>
    <row r="147" spans="1:20" ht="12.75" x14ac:dyDescent="0.2">
      <c r="A147" s="56" t="s">
        <v>1025</v>
      </c>
      <c r="B147" s="1">
        <v>12.4</v>
      </c>
      <c r="C147" s="1" t="s">
        <v>228</v>
      </c>
      <c r="D147" s="1">
        <v>18</v>
      </c>
      <c r="E147" s="1">
        <v>1.27</v>
      </c>
      <c r="F147" s="1">
        <v>1.34</v>
      </c>
      <c r="G147" s="24">
        <f t="shared" si="8"/>
        <v>0.8509000000000001</v>
      </c>
      <c r="H147" s="1">
        <v>1.1599999999999999</v>
      </c>
      <c r="I147" s="1">
        <v>0.99</v>
      </c>
      <c r="J147" s="24">
        <f t="shared" si="9"/>
        <v>0.57419999999999993</v>
      </c>
      <c r="M147" s="24">
        <f t="shared" si="15"/>
        <v>0</v>
      </c>
      <c r="N147" s="1">
        <v>0.33</v>
      </c>
      <c r="O147" s="1">
        <v>0.28899999999999998</v>
      </c>
      <c r="P147" s="24">
        <f t="shared" si="14"/>
        <v>4.7684999999999998E-2</v>
      </c>
      <c r="Q147" s="1">
        <v>3.57</v>
      </c>
      <c r="R147" s="1">
        <v>3.79</v>
      </c>
      <c r="S147" s="28">
        <f t="shared" si="12"/>
        <v>6.7651499999999993</v>
      </c>
      <c r="T147" s="29">
        <f t="shared" si="30"/>
        <v>21.770175088505063</v>
      </c>
    </row>
    <row r="148" spans="1:20" ht="12.75" x14ac:dyDescent="0.2">
      <c r="A148" s="56" t="s">
        <v>1025</v>
      </c>
      <c r="B148" s="1">
        <v>12.4</v>
      </c>
      <c r="C148" s="1" t="s">
        <v>232</v>
      </c>
      <c r="G148" s="24">
        <f t="shared" si="8"/>
        <v>0</v>
      </c>
      <c r="J148" s="24">
        <f t="shared" si="9"/>
        <v>0</v>
      </c>
      <c r="M148" s="24">
        <f t="shared" si="15"/>
        <v>0</v>
      </c>
      <c r="P148" s="24">
        <f t="shared" si="14"/>
        <v>0</v>
      </c>
      <c r="S148" s="28">
        <f t="shared" si="12"/>
        <v>0</v>
      </c>
      <c r="T148" s="29"/>
    </row>
    <row r="149" spans="1:20" ht="12.75" x14ac:dyDescent="0.2">
      <c r="A149" s="56" t="s">
        <v>1025</v>
      </c>
      <c r="B149" s="1">
        <v>12.4</v>
      </c>
      <c r="C149" s="1" t="s">
        <v>234</v>
      </c>
      <c r="G149" s="24">
        <f t="shared" si="8"/>
        <v>0</v>
      </c>
      <c r="J149" s="24">
        <f t="shared" si="9"/>
        <v>0</v>
      </c>
      <c r="M149" s="24">
        <f t="shared" si="15"/>
        <v>0</v>
      </c>
      <c r="P149" s="24">
        <f t="shared" si="14"/>
        <v>0</v>
      </c>
      <c r="S149" s="28">
        <f t="shared" si="12"/>
        <v>0</v>
      </c>
      <c r="T149" s="29"/>
    </row>
    <row r="150" spans="1:20" ht="12.75" x14ac:dyDescent="0.2">
      <c r="A150" s="56" t="s">
        <v>1025</v>
      </c>
      <c r="B150" s="1">
        <v>12.4</v>
      </c>
      <c r="C150" s="1" t="s">
        <v>248</v>
      </c>
      <c r="D150" s="1">
        <v>32</v>
      </c>
      <c r="E150" s="1">
        <v>0.73899999999999999</v>
      </c>
      <c r="F150" s="1">
        <v>0.94399999999999995</v>
      </c>
      <c r="G150" s="24">
        <f t="shared" si="8"/>
        <v>0.34880799999999995</v>
      </c>
      <c r="H150" s="1">
        <v>0.71099999999999997</v>
      </c>
      <c r="I150" s="1">
        <v>0.78700000000000003</v>
      </c>
      <c r="J150" s="24">
        <f t="shared" si="9"/>
        <v>0.27977849999999999</v>
      </c>
      <c r="K150" s="1">
        <v>0.49</v>
      </c>
      <c r="L150" s="1">
        <v>0.41599999999999998</v>
      </c>
      <c r="M150" s="24">
        <f t="shared" si="15"/>
        <v>0.10192</v>
      </c>
      <c r="N150" s="1">
        <v>0.38500000000000001</v>
      </c>
      <c r="O150" s="1">
        <v>0.43</v>
      </c>
      <c r="P150" s="24">
        <f t="shared" si="14"/>
        <v>8.2775000000000001E-2</v>
      </c>
      <c r="Q150" s="1">
        <v>3.4990000000000001</v>
      </c>
      <c r="R150" s="1">
        <v>1.4670000000000001</v>
      </c>
      <c r="S150" s="28">
        <f t="shared" si="12"/>
        <v>2.5665165000000001</v>
      </c>
      <c r="T150" s="29">
        <f t="shared" ref="T150:T153" si="31">((P150+M150+J150+G150)/S150)*100</f>
        <v>31.688146170110343</v>
      </c>
    </row>
    <row r="151" spans="1:20" ht="12.75" x14ac:dyDescent="0.2">
      <c r="A151" s="56" t="s">
        <v>1025</v>
      </c>
      <c r="B151" s="1">
        <v>12.4</v>
      </c>
      <c r="C151" s="1" t="s">
        <v>220</v>
      </c>
      <c r="D151" s="1">
        <v>31</v>
      </c>
      <c r="E151" s="1">
        <v>0.47</v>
      </c>
      <c r="F151" s="1">
        <v>0.47</v>
      </c>
      <c r="G151" s="24">
        <f t="shared" si="8"/>
        <v>0.11044999999999999</v>
      </c>
      <c r="H151" s="1">
        <v>0.52400000000000002</v>
      </c>
      <c r="I151" s="1">
        <v>0.51</v>
      </c>
      <c r="J151" s="24">
        <f t="shared" si="9"/>
        <v>0.13362000000000002</v>
      </c>
      <c r="K151" s="1">
        <v>0.23699999999999999</v>
      </c>
      <c r="L151" s="1">
        <v>0.52700000000000002</v>
      </c>
      <c r="M151" s="24">
        <f t="shared" si="15"/>
        <v>6.2449499999999998E-2</v>
      </c>
      <c r="P151" s="24">
        <f t="shared" si="14"/>
        <v>0</v>
      </c>
      <c r="Q151" s="1">
        <v>3.0089999999999999</v>
      </c>
      <c r="R151" s="1">
        <v>3.32</v>
      </c>
      <c r="S151" s="28">
        <f t="shared" si="12"/>
        <v>4.9949399999999997</v>
      </c>
      <c r="T151" s="29">
        <f t="shared" si="31"/>
        <v>6.1366002394423154</v>
      </c>
    </row>
    <row r="152" spans="1:20" ht="12.75" x14ac:dyDescent="0.2">
      <c r="A152" s="56" t="s">
        <v>1025</v>
      </c>
      <c r="B152" s="1">
        <v>12.4</v>
      </c>
      <c r="C152" s="1" t="s">
        <v>223</v>
      </c>
      <c r="D152" s="1">
        <v>29</v>
      </c>
      <c r="E152" s="1">
        <v>0.92</v>
      </c>
      <c r="F152" s="1">
        <v>0.67</v>
      </c>
      <c r="G152" s="24">
        <f t="shared" si="8"/>
        <v>0.30820000000000003</v>
      </c>
      <c r="H152" s="1">
        <v>0.97699999999999998</v>
      </c>
      <c r="I152" s="1">
        <v>0.56000000000000005</v>
      </c>
      <c r="J152" s="24">
        <f t="shared" si="9"/>
        <v>0.27356000000000003</v>
      </c>
      <c r="M152" s="24">
        <f t="shared" si="15"/>
        <v>0</v>
      </c>
      <c r="P152" s="24">
        <f t="shared" si="14"/>
        <v>0</v>
      </c>
      <c r="Q152" s="1">
        <v>3.4830000000000001</v>
      </c>
      <c r="R152" s="1">
        <v>2.0499999999999998</v>
      </c>
      <c r="S152" s="28">
        <f t="shared" si="12"/>
        <v>3.5700749999999997</v>
      </c>
      <c r="T152" s="29">
        <f t="shared" si="31"/>
        <v>16.295455977815596</v>
      </c>
    </row>
    <row r="153" spans="1:20" ht="12.75" x14ac:dyDescent="0.2">
      <c r="A153" s="56" t="s">
        <v>1025</v>
      </c>
      <c r="B153" s="1">
        <v>12.4</v>
      </c>
      <c r="C153" s="1" t="s">
        <v>253</v>
      </c>
      <c r="D153" s="1">
        <v>34</v>
      </c>
      <c r="E153" s="1">
        <v>0.72099999999999997</v>
      </c>
      <c r="F153" s="1">
        <v>0.96599999999999997</v>
      </c>
      <c r="G153" s="24">
        <f t="shared" si="8"/>
        <v>0.34824299999999997</v>
      </c>
      <c r="H153" s="1">
        <v>0.82599999999999996</v>
      </c>
      <c r="I153" s="1">
        <v>1.04</v>
      </c>
      <c r="J153" s="24">
        <f t="shared" si="9"/>
        <v>0.42952000000000001</v>
      </c>
      <c r="M153" s="24">
        <f t="shared" si="15"/>
        <v>0</v>
      </c>
      <c r="P153" s="24">
        <f t="shared" si="14"/>
        <v>0</v>
      </c>
      <c r="Q153" s="1">
        <v>3.8919999999999999</v>
      </c>
      <c r="R153" s="1">
        <v>1.72</v>
      </c>
      <c r="S153" s="28">
        <f t="shared" si="12"/>
        <v>3.3471199999999999</v>
      </c>
      <c r="T153" s="29">
        <f t="shared" si="31"/>
        <v>23.236782666889745</v>
      </c>
    </row>
    <row r="154" spans="1:20" ht="12.75" x14ac:dyDescent="0.2">
      <c r="A154" s="56" t="s">
        <v>1025</v>
      </c>
      <c r="B154" s="1">
        <v>12.4</v>
      </c>
      <c r="C154" s="1" t="s">
        <v>232</v>
      </c>
      <c r="G154" s="24">
        <f t="shared" si="8"/>
        <v>0</v>
      </c>
      <c r="J154" s="24">
        <f t="shared" si="9"/>
        <v>0</v>
      </c>
      <c r="M154" s="24">
        <f t="shared" si="15"/>
        <v>0</v>
      </c>
      <c r="P154" s="24">
        <f t="shared" si="14"/>
        <v>0</v>
      </c>
      <c r="S154" s="28">
        <f t="shared" si="12"/>
        <v>0</v>
      </c>
      <c r="T154" s="29"/>
    </row>
    <row r="155" spans="1:20" ht="12.75" x14ac:dyDescent="0.2">
      <c r="A155" s="56" t="s">
        <v>1025</v>
      </c>
      <c r="B155" s="1">
        <v>12.4</v>
      </c>
      <c r="C155" s="1" t="s">
        <v>234</v>
      </c>
      <c r="G155" s="24">
        <f t="shared" si="8"/>
        <v>0</v>
      </c>
      <c r="J155" s="24">
        <f t="shared" si="9"/>
        <v>0</v>
      </c>
      <c r="M155" s="24">
        <f t="shared" si="15"/>
        <v>0</v>
      </c>
      <c r="P155" s="24">
        <f t="shared" si="14"/>
        <v>0</v>
      </c>
      <c r="S155" s="28">
        <f t="shared" si="12"/>
        <v>0</v>
      </c>
      <c r="T155" s="29"/>
    </row>
    <row r="156" spans="1:20" ht="12.75" x14ac:dyDescent="0.2">
      <c r="A156" s="57" t="s">
        <v>1030</v>
      </c>
      <c r="B156" s="1">
        <v>8</v>
      </c>
      <c r="C156" s="1" t="s">
        <v>644</v>
      </c>
      <c r="D156" s="1">
        <v>5</v>
      </c>
      <c r="E156" s="1">
        <v>1.0109999999999999</v>
      </c>
      <c r="F156" s="1">
        <v>1.1100000000000001</v>
      </c>
      <c r="G156" s="24">
        <f t="shared" si="8"/>
        <v>0.56110499999999996</v>
      </c>
      <c r="H156" s="1">
        <v>1.139</v>
      </c>
      <c r="I156" s="1">
        <v>1.0389999999999999</v>
      </c>
      <c r="J156" s="24">
        <f t="shared" si="9"/>
        <v>0.59171049999999992</v>
      </c>
      <c r="K156" s="1">
        <v>0.46200000000000002</v>
      </c>
      <c r="L156" s="1">
        <v>0.32</v>
      </c>
      <c r="M156" s="24">
        <f t="shared" si="15"/>
        <v>7.392E-2</v>
      </c>
      <c r="N156" s="1">
        <v>0.114</v>
      </c>
      <c r="O156" s="1">
        <v>0.17799999999999999</v>
      </c>
      <c r="P156" s="24">
        <f t="shared" si="14"/>
        <v>1.0146000000000001E-2</v>
      </c>
      <c r="Q156" s="1">
        <v>2.46</v>
      </c>
      <c r="R156" s="1">
        <v>2.54</v>
      </c>
      <c r="S156" s="28">
        <f t="shared" si="12"/>
        <v>3.1242000000000001</v>
      </c>
      <c r="T156" s="29">
        <f t="shared" ref="T156:T161" si="32">((P156+M156+J156+G156)/S156)*100</f>
        <v>39.590343127840725</v>
      </c>
    </row>
    <row r="157" spans="1:20" ht="12.75" x14ac:dyDescent="0.2">
      <c r="A157" s="57" t="s">
        <v>1030</v>
      </c>
      <c r="B157" s="1">
        <v>8</v>
      </c>
      <c r="C157" s="1" t="s">
        <v>709</v>
      </c>
      <c r="D157" s="1">
        <v>5</v>
      </c>
      <c r="E157" s="1">
        <v>0.90200000000000002</v>
      </c>
      <c r="F157" s="1">
        <v>0.98</v>
      </c>
      <c r="G157" s="24">
        <f t="shared" si="8"/>
        <v>0.44197999999999998</v>
      </c>
      <c r="H157" s="1">
        <v>0.59199999999999997</v>
      </c>
      <c r="I157" s="1">
        <v>0.73</v>
      </c>
      <c r="J157" s="24">
        <f t="shared" si="9"/>
        <v>0.21607999999999999</v>
      </c>
      <c r="K157" s="1">
        <v>0.19800000000000001</v>
      </c>
      <c r="L157" s="1">
        <v>0.17799999999999999</v>
      </c>
      <c r="M157" s="24">
        <f t="shared" si="15"/>
        <v>1.7621999999999999E-2</v>
      </c>
      <c r="N157" s="1">
        <v>0.41699999999999998</v>
      </c>
      <c r="O157" s="1">
        <v>0.34699999999999998</v>
      </c>
      <c r="P157" s="24">
        <f t="shared" si="14"/>
        <v>7.2349499999999997E-2</v>
      </c>
      <c r="Q157" s="1">
        <v>2.1859999999999999</v>
      </c>
      <c r="R157" s="1">
        <v>2.85</v>
      </c>
      <c r="S157" s="28">
        <f t="shared" si="12"/>
        <v>3.1150500000000001</v>
      </c>
      <c r="T157" s="29">
        <f t="shared" si="32"/>
        <v>24.013466878541273</v>
      </c>
    </row>
    <row r="158" spans="1:20" ht="12.75" x14ac:dyDescent="0.2">
      <c r="A158" s="57" t="s">
        <v>1030</v>
      </c>
      <c r="B158" s="1">
        <v>8</v>
      </c>
      <c r="C158" s="1" t="s">
        <v>220</v>
      </c>
      <c r="D158" s="1">
        <v>5</v>
      </c>
      <c r="E158" s="1">
        <v>0.69799999999999995</v>
      </c>
      <c r="F158" s="1">
        <v>0.81200000000000006</v>
      </c>
      <c r="G158" s="24">
        <f t="shared" si="8"/>
        <v>0.28338799999999997</v>
      </c>
      <c r="H158" s="1">
        <v>0.83399999999999996</v>
      </c>
      <c r="I158" s="1">
        <v>0.84399999999999997</v>
      </c>
      <c r="J158" s="24">
        <f t="shared" si="9"/>
        <v>0.35194799999999998</v>
      </c>
      <c r="K158" s="1">
        <v>0.69399999999999995</v>
      </c>
      <c r="L158" s="1">
        <v>0.68</v>
      </c>
      <c r="M158" s="24">
        <f t="shared" si="15"/>
        <v>0.23596</v>
      </c>
      <c r="N158" s="1">
        <v>0.60599999999999998</v>
      </c>
      <c r="O158" s="1">
        <v>0.42599999999999999</v>
      </c>
      <c r="P158" s="24">
        <f t="shared" si="14"/>
        <v>0.129078</v>
      </c>
      <c r="Q158" s="1">
        <v>2.177</v>
      </c>
      <c r="R158" s="1">
        <v>3.09</v>
      </c>
      <c r="S158" s="28">
        <f t="shared" si="12"/>
        <v>3.3634649999999997</v>
      </c>
      <c r="T158" s="29">
        <f t="shared" si="32"/>
        <v>29.742363901512281</v>
      </c>
    </row>
    <row r="159" spans="1:20" ht="12.75" x14ac:dyDescent="0.2">
      <c r="A159" s="57" t="s">
        <v>1030</v>
      </c>
      <c r="B159" s="1">
        <v>8</v>
      </c>
      <c r="C159" s="1" t="s">
        <v>223</v>
      </c>
      <c r="D159" s="1">
        <v>5</v>
      </c>
      <c r="E159" s="1">
        <v>0.65</v>
      </c>
      <c r="F159" s="1">
        <v>0.83599999999999997</v>
      </c>
      <c r="G159" s="24">
        <f t="shared" si="8"/>
        <v>0.2717</v>
      </c>
      <c r="H159" s="32">
        <v>0.61199999999999999</v>
      </c>
      <c r="I159" s="1">
        <v>0.53500000000000003</v>
      </c>
      <c r="J159" s="24">
        <f t="shared" si="9"/>
        <v>0.16370999999999999</v>
      </c>
      <c r="K159" s="1">
        <v>0.66</v>
      </c>
      <c r="L159" s="1">
        <v>388</v>
      </c>
      <c r="M159" s="24">
        <f t="shared" si="15"/>
        <v>128.04</v>
      </c>
      <c r="N159" s="1">
        <v>0.61199999999999999</v>
      </c>
      <c r="O159" s="1">
        <v>0.56999999999999995</v>
      </c>
      <c r="P159" s="24">
        <f t="shared" si="14"/>
        <v>0.17441999999999999</v>
      </c>
      <c r="Q159" s="1">
        <v>2.2000000000000002</v>
      </c>
      <c r="R159" s="1">
        <v>3.331</v>
      </c>
      <c r="S159" s="28">
        <f t="shared" si="12"/>
        <v>3.6641000000000004</v>
      </c>
      <c r="T159" s="29">
        <f t="shared" si="32"/>
        <v>3511.0894899156683</v>
      </c>
    </row>
    <row r="160" spans="1:20" ht="12.75" x14ac:dyDescent="0.2">
      <c r="A160" s="57" t="s">
        <v>1030</v>
      </c>
      <c r="B160" s="1">
        <v>8</v>
      </c>
      <c r="C160" s="1" t="s">
        <v>225</v>
      </c>
      <c r="D160" s="1">
        <v>6</v>
      </c>
      <c r="E160" s="1">
        <v>1.448</v>
      </c>
      <c r="F160" s="1">
        <v>1.1100000000000001</v>
      </c>
      <c r="G160" s="24">
        <f t="shared" si="8"/>
        <v>0.80364000000000002</v>
      </c>
      <c r="H160" s="1">
        <v>1.345</v>
      </c>
      <c r="I160" s="1">
        <v>0.55000000000000004</v>
      </c>
      <c r="J160" s="24">
        <f t="shared" si="9"/>
        <v>0.36987500000000001</v>
      </c>
      <c r="M160" s="24">
        <f t="shared" si="15"/>
        <v>0</v>
      </c>
      <c r="N160" s="1">
        <v>0.54500000000000004</v>
      </c>
      <c r="O160" s="1">
        <v>0.3</v>
      </c>
      <c r="P160" s="24">
        <f t="shared" si="14"/>
        <v>8.1750000000000003E-2</v>
      </c>
      <c r="Q160" s="1">
        <v>3.0760000000000001</v>
      </c>
      <c r="R160" s="1">
        <v>4.6900000000000004</v>
      </c>
      <c r="S160" s="28">
        <f t="shared" si="12"/>
        <v>7.2132200000000006</v>
      </c>
      <c r="T160" s="29">
        <f t="shared" si="32"/>
        <v>17.402283584862239</v>
      </c>
    </row>
    <row r="161" spans="1:20" ht="12.75" x14ac:dyDescent="0.2">
      <c r="A161" s="57" t="s">
        <v>1030</v>
      </c>
      <c r="B161" s="1">
        <v>8</v>
      </c>
      <c r="C161" s="1" t="s">
        <v>228</v>
      </c>
      <c r="D161" s="1">
        <v>6</v>
      </c>
      <c r="E161" s="1">
        <v>1.165</v>
      </c>
      <c r="F161" s="1">
        <v>1.248</v>
      </c>
      <c r="G161" s="24">
        <f t="shared" si="8"/>
        <v>0.72696000000000005</v>
      </c>
      <c r="H161" s="1">
        <v>1.2350000000000001</v>
      </c>
      <c r="I161" s="1">
        <v>0.97</v>
      </c>
      <c r="J161" s="24">
        <f t="shared" si="9"/>
        <v>0.59897500000000004</v>
      </c>
      <c r="M161" s="24">
        <f t="shared" si="15"/>
        <v>0</v>
      </c>
      <c r="P161" s="24">
        <f t="shared" si="14"/>
        <v>0</v>
      </c>
      <c r="Q161" s="1">
        <v>2.88</v>
      </c>
      <c r="R161" s="1">
        <v>4.29</v>
      </c>
      <c r="S161" s="28">
        <f t="shared" si="12"/>
        <v>6.1776</v>
      </c>
      <c r="T161" s="29">
        <f t="shared" si="32"/>
        <v>21.463594276094277</v>
      </c>
    </row>
    <row r="162" spans="1:20" ht="12.75" x14ac:dyDescent="0.2">
      <c r="A162" s="57" t="s">
        <v>1030</v>
      </c>
      <c r="B162" s="1">
        <v>8</v>
      </c>
      <c r="C162" s="1" t="s">
        <v>232</v>
      </c>
      <c r="G162" s="24">
        <f t="shared" si="8"/>
        <v>0</v>
      </c>
      <c r="J162" s="24">
        <f t="shared" si="9"/>
        <v>0</v>
      </c>
      <c r="M162" s="24">
        <f t="shared" si="15"/>
        <v>0</v>
      </c>
      <c r="P162" s="24">
        <f t="shared" si="14"/>
        <v>0</v>
      </c>
      <c r="S162" s="28">
        <f t="shared" si="12"/>
        <v>0</v>
      </c>
      <c r="T162" s="29"/>
    </row>
    <row r="163" spans="1:20" ht="12.75" x14ac:dyDescent="0.2">
      <c r="A163" s="57" t="s">
        <v>1030</v>
      </c>
      <c r="B163" s="1">
        <v>8</v>
      </c>
      <c r="C163" s="1" t="s">
        <v>234</v>
      </c>
      <c r="G163" s="24">
        <f t="shared" si="8"/>
        <v>0</v>
      </c>
      <c r="J163" s="24">
        <f t="shared" si="9"/>
        <v>0</v>
      </c>
      <c r="M163" s="24">
        <f t="shared" si="15"/>
        <v>0</v>
      </c>
      <c r="P163" s="24">
        <f t="shared" si="14"/>
        <v>0</v>
      </c>
      <c r="S163" s="28">
        <f t="shared" si="12"/>
        <v>0</v>
      </c>
      <c r="T163" s="29"/>
    </row>
    <row r="164" spans="1:20" ht="12.75" x14ac:dyDescent="0.2">
      <c r="A164" s="57" t="s">
        <v>1030</v>
      </c>
      <c r="B164" s="1">
        <v>8</v>
      </c>
      <c r="C164" s="1" t="s">
        <v>210</v>
      </c>
      <c r="D164" s="1">
        <v>16</v>
      </c>
      <c r="E164" s="1">
        <v>0.69</v>
      </c>
      <c r="F164" s="1">
        <v>0.44</v>
      </c>
      <c r="G164" s="24">
        <f t="shared" si="8"/>
        <v>0.15179999999999999</v>
      </c>
      <c r="H164" s="1">
        <v>0.58699999999999997</v>
      </c>
      <c r="I164" s="1">
        <v>0.497</v>
      </c>
      <c r="J164" s="24">
        <f t="shared" si="9"/>
        <v>0.14586949999999999</v>
      </c>
      <c r="K164" s="1">
        <v>0.22600000000000001</v>
      </c>
      <c r="L164" s="1">
        <v>0.20499999999999999</v>
      </c>
      <c r="M164" s="24">
        <f t="shared" si="15"/>
        <v>2.3164999999999998E-2</v>
      </c>
      <c r="P164" s="24">
        <f t="shared" si="14"/>
        <v>0</v>
      </c>
      <c r="Q164" s="1">
        <v>2.2679999999999998</v>
      </c>
      <c r="R164" s="1">
        <v>2.65</v>
      </c>
      <c r="S164" s="28">
        <f t="shared" si="12"/>
        <v>3.0050999999999997</v>
      </c>
      <c r="T164" s="29">
        <f t="shared" ref="T164:T169" si="33">((P164+M164+J164+G164)/S164)*100</f>
        <v>10.676333566270674</v>
      </c>
    </row>
    <row r="165" spans="1:20" ht="12.75" x14ac:dyDescent="0.2">
      <c r="A165" s="57" t="s">
        <v>1030</v>
      </c>
      <c r="B165" s="1">
        <v>8</v>
      </c>
      <c r="C165" s="1" t="s">
        <v>217</v>
      </c>
      <c r="D165" s="1">
        <v>16</v>
      </c>
      <c r="E165" s="1">
        <v>0.61099999999999999</v>
      </c>
      <c r="F165" s="1">
        <v>0.44</v>
      </c>
      <c r="G165" s="24">
        <f t="shared" si="8"/>
        <v>0.13442000000000001</v>
      </c>
      <c r="H165" s="1">
        <v>0.65100000000000002</v>
      </c>
      <c r="I165" s="1">
        <v>0.91</v>
      </c>
      <c r="J165" s="24">
        <f t="shared" si="9"/>
        <v>0.296205</v>
      </c>
      <c r="M165" s="24">
        <f t="shared" si="15"/>
        <v>0</v>
      </c>
      <c r="N165" s="1">
        <v>0.42</v>
      </c>
      <c r="O165" s="1">
        <v>0.442</v>
      </c>
      <c r="P165" s="24">
        <f t="shared" si="14"/>
        <v>9.282E-2</v>
      </c>
      <c r="Q165" s="1">
        <v>2.2949999999999999</v>
      </c>
      <c r="R165" s="1">
        <v>2.48</v>
      </c>
      <c r="S165" s="28">
        <f t="shared" si="12"/>
        <v>2.8458000000000001</v>
      </c>
      <c r="T165" s="29">
        <f t="shared" si="33"/>
        <v>18.393597582402137</v>
      </c>
    </row>
    <row r="166" spans="1:20" ht="12.75" x14ac:dyDescent="0.2">
      <c r="A166" s="57" t="s">
        <v>1030</v>
      </c>
      <c r="B166" s="1">
        <v>8</v>
      </c>
      <c r="C166" s="1" t="s">
        <v>220</v>
      </c>
      <c r="D166" s="1">
        <v>15</v>
      </c>
      <c r="E166" s="1">
        <v>0.63700000000000001</v>
      </c>
      <c r="F166" s="1">
        <v>0.56999999999999995</v>
      </c>
      <c r="G166" s="24">
        <f t="shared" si="8"/>
        <v>0.18154499999999998</v>
      </c>
      <c r="H166" s="1">
        <v>0.59799999999999998</v>
      </c>
      <c r="I166" s="1">
        <v>0.49099999999999999</v>
      </c>
      <c r="J166" s="24">
        <f t="shared" si="9"/>
        <v>0.146809</v>
      </c>
      <c r="K166" s="1">
        <v>0.52100000000000002</v>
      </c>
      <c r="L166" s="1">
        <v>0.35899999999999999</v>
      </c>
      <c r="M166" s="24">
        <f t="shared" si="15"/>
        <v>9.3519500000000005E-2</v>
      </c>
      <c r="N166" s="1">
        <v>0.29799999999999999</v>
      </c>
      <c r="O166" s="1">
        <v>0.43</v>
      </c>
      <c r="P166" s="24">
        <f t="shared" si="14"/>
        <v>6.4070000000000002E-2</v>
      </c>
      <c r="Q166" s="1">
        <v>2.2349999999999999</v>
      </c>
      <c r="R166" s="1">
        <v>2.21</v>
      </c>
      <c r="S166" s="28">
        <f t="shared" si="12"/>
        <v>2.4696749999999996</v>
      </c>
      <c r="T166" s="29">
        <f t="shared" si="33"/>
        <v>19.676414912893399</v>
      </c>
    </row>
    <row r="167" spans="1:20" ht="12.75" x14ac:dyDescent="0.2">
      <c r="A167" s="57" t="s">
        <v>1030</v>
      </c>
      <c r="B167" s="1">
        <v>8</v>
      </c>
      <c r="C167" s="1" t="s">
        <v>223</v>
      </c>
      <c r="D167" s="1">
        <v>15</v>
      </c>
      <c r="E167" s="1">
        <v>0.66300000000000003</v>
      </c>
      <c r="F167" s="1">
        <v>0.73799999999999999</v>
      </c>
      <c r="G167" s="24">
        <f t="shared" si="8"/>
        <v>0.244647</v>
      </c>
      <c r="H167" s="1">
        <v>0.69499999999999995</v>
      </c>
      <c r="I167" s="1">
        <v>0.51</v>
      </c>
      <c r="J167" s="24">
        <f t="shared" si="9"/>
        <v>0.17722499999999999</v>
      </c>
      <c r="K167" s="1">
        <v>0.34499999999999997</v>
      </c>
      <c r="L167" s="1">
        <v>0.51</v>
      </c>
      <c r="M167" s="24">
        <f t="shared" si="15"/>
        <v>8.7974999999999998E-2</v>
      </c>
      <c r="N167" s="1">
        <v>0.28299999999999997</v>
      </c>
      <c r="O167" s="1">
        <v>0.47399999999999998</v>
      </c>
      <c r="P167" s="24">
        <f t="shared" si="14"/>
        <v>6.7070999999999992E-2</v>
      </c>
      <c r="Q167" s="1">
        <v>2.5579999999999998</v>
      </c>
      <c r="R167" s="1">
        <v>2.19</v>
      </c>
      <c r="S167" s="28">
        <f t="shared" si="12"/>
        <v>2.8010099999999998</v>
      </c>
      <c r="T167" s="29">
        <f t="shared" si="33"/>
        <v>20.596784731221955</v>
      </c>
    </row>
    <row r="168" spans="1:20" ht="12.75" x14ac:dyDescent="0.2">
      <c r="A168" s="57" t="s">
        <v>1030</v>
      </c>
      <c r="B168" s="1">
        <v>8</v>
      </c>
      <c r="C168" s="1" t="s">
        <v>225</v>
      </c>
      <c r="D168" s="1">
        <v>17</v>
      </c>
      <c r="E168" s="1">
        <v>0.53</v>
      </c>
      <c r="F168" s="1">
        <v>0.93</v>
      </c>
      <c r="G168" s="24">
        <f t="shared" si="8"/>
        <v>0.24645000000000003</v>
      </c>
      <c r="H168" s="1">
        <v>0.40799999999999997</v>
      </c>
      <c r="I168" s="1">
        <v>0.99</v>
      </c>
      <c r="J168" s="24">
        <f t="shared" si="9"/>
        <v>0.20195999999999997</v>
      </c>
      <c r="M168" s="24">
        <f t="shared" si="15"/>
        <v>0</v>
      </c>
      <c r="N168" s="1">
        <v>0.28299999999999997</v>
      </c>
      <c r="O168" s="1">
        <v>0.43</v>
      </c>
      <c r="P168" s="24">
        <f t="shared" si="14"/>
        <v>6.0844999999999996E-2</v>
      </c>
      <c r="Q168" s="1">
        <v>1.867</v>
      </c>
      <c r="R168" s="1">
        <v>2.9</v>
      </c>
      <c r="S168" s="28">
        <f t="shared" si="12"/>
        <v>2.7071499999999999</v>
      </c>
      <c r="T168" s="29">
        <f t="shared" si="33"/>
        <v>18.811480708494173</v>
      </c>
    </row>
    <row r="169" spans="1:20" ht="12.75" x14ac:dyDescent="0.2">
      <c r="A169" s="57" t="s">
        <v>1030</v>
      </c>
      <c r="B169" s="1">
        <v>8</v>
      </c>
      <c r="C169" s="1" t="s">
        <v>228</v>
      </c>
      <c r="D169" s="1">
        <v>17</v>
      </c>
      <c r="E169" s="1">
        <v>0.67700000000000005</v>
      </c>
      <c r="F169" s="1">
        <v>0.77800000000000002</v>
      </c>
      <c r="G169" s="24">
        <f t="shared" si="8"/>
        <v>0.263353</v>
      </c>
      <c r="H169" s="1">
        <v>0.57099999999999995</v>
      </c>
      <c r="I169" s="1">
        <v>0.71899999999999997</v>
      </c>
      <c r="J169" s="24">
        <f t="shared" si="9"/>
        <v>0.20527449999999997</v>
      </c>
      <c r="K169" s="1">
        <v>0.24099999999999999</v>
      </c>
      <c r="L169" s="1">
        <v>0.55100000000000005</v>
      </c>
      <c r="M169" s="24">
        <f t="shared" si="15"/>
        <v>6.639550000000001E-2</v>
      </c>
      <c r="P169" s="24">
        <f t="shared" si="14"/>
        <v>0</v>
      </c>
      <c r="Q169" s="1">
        <v>1.915</v>
      </c>
      <c r="R169" s="1">
        <v>2.2200000000000002</v>
      </c>
      <c r="S169" s="28">
        <f t="shared" si="12"/>
        <v>2.1256500000000003</v>
      </c>
      <c r="T169" s="29">
        <f t="shared" si="33"/>
        <v>25.16985392703408</v>
      </c>
    </row>
    <row r="170" spans="1:20" ht="12.75" x14ac:dyDescent="0.2">
      <c r="A170" s="57" t="s">
        <v>1030</v>
      </c>
      <c r="B170" s="1">
        <v>8</v>
      </c>
      <c r="C170" s="1" t="s">
        <v>232</v>
      </c>
      <c r="G170" s="24">
        <f t="shared" si="8"/>
        <v>0</v>
      </c>
      <c r="J170" s="24">
        <f t="shared" si="9"/>
        <v>0</v>
      </c>
      <c r="M170" s="24">
        <f t="shared" si="15"/>
        <v>0</v>
      </c>
      <c r="P170" s="24">
        <f t="shared" si="14"/>
        <v>0</v>
      </c>
      <c r="S170" s="28">
        <f t="shared" si="12"/>
        <v>0</v>
      </c>
      <c r="T170" s="29"/>
    </row>
    <row r="171" spans="1:20" ht="12.75" x14ac:dyDescent="0.2">
      <c r="A171" s="57" t="s">
        <v>1030</v>
      </c>
      <c r="B171" s="1">
        <v>8</v>
      </c>
      <c r="C171" s="1" t="s">
        <v>234</v>
      </c>
      <c r="G171" s="24">
        <f t="shared" si="8"/>
        <v>0</v>
      </c>
      <c r="J171" s="24">
        <f t="shared" si="9"/>
        <v>0</v>
      </c>
      <c r="M171" s="24">
        <f t="shared" si="15"/>
        <v>0</v>
      </c>
      <c r="P171" s="24">
        <f t="shared" si="14"/>
        <v>0</v>
      </c>
      <c r="S171" s="28">
        <f t="shared" si="12"/>
        <v>0</v>
      </c>
      <c r="T171" s="29"/>
    </row>
    <row r="172" spans="1:20" ht="12.75" x14ac:dyDescent="0.2">
      <c r="A172" s="57" t="s">
        <v>1030</v>
      </c>
      <c r="B172" s="1">
        <v>8</v>
      </c>
      <c r="C172" s="1" t="s">
        <v>248</v>
      </c>
      <c r="D172" s="1">
        <v>30</v>
      </c>
      <c r="E172" s="1">
        <v>0.41799999999999998</v>
      </c>
      <c r="F172" s="1">
        <v>0.84099999999999997</v>
      </c>
      <c r="G172" s="24">
        <f t="shared" si="8"/>
        <v>0.17576899999999998</v>
      </c>
      <c r="H172" s="1">
        <v>0.54100000000000004</v>
      </c>
      <c r="I172" s="1">
        <v>0.56200000000000006</v>
      </c>
      <c r="J172" s="24">
        <f t="shared" si="9"/>
        <v>0.15202100000000002</v>
      </c>
      <c r="K172" s="1">
        <v>0.189</v>
      </c>
      <c r="L172" s="1">
        <v>0.45900000000000002</v>
      </c>
      <c r="M172" s="24">
        <f t="shared" si="15"/>
        <v>4.3375500000000004E-2</v>
      </c>
      <c r="N172" s="1">
        <v>0.27500000000000002</v>
      </c>
      <c r="O172" s="1">
        <v>0.46100000000000002</v>
      </c>
      <c r="P172" s="24">
        <f t="shared" si="14"/>
        <v>6.3387500000000013E-2</v>
      </c>
      <c r="Q172" s="1">
        <v>1.1679999999999999</v>
      </c>
      <c r="R172" s="1">
        <v>1.5389999999999999</v>
      </c>
      <c r="S172" s="28">
        <f t="shared" si="12"/>
        <v>0.89877599999999991</v>
      </c>
      <c r="T172" s="29">
        <f>((P172+M172+J172+G172)/S172)*100</f>
        <v>48.349421880424046</v>
      </c>
    </row>
    <row r="173" spans="1:20" ht="12.75" x14ac:dyDescent="0.2">
      <c r="A173" s="57" t="s">
        <v>1030</v>
      </c>
      <c r="B173" s="1">
        <v>8</v>
      </c>
      <c r="C173" s="1" t="s">
        <v>220</v>
      </c>
      <c r="D173" s="1">
        <v>29</v>
      </c>
      <c r="E173" s="1">
        <v>0.436</v>
      </c>
      <c r="F173" s="1">
        <v>0.61599999999999999</v>
      </c>
      <c r="G173" s="24">
        <f t="shared" si="8"/>
        <v>0.13428799999999999</v>
      </c>
      <c r="H173" s="1">
        <v>0.41699999999999998</v>
      </c>
      <c r="I173" s="1">
        <v>0.41</v>
      </c>
      <c r="J173" s="24">
        <f t="shared" si="9"/>
        <v>8.5484999999999992E-2</v>
      </c>
      <c r="K173" s="1">
        <v>0.27800000000000002</v>
      </c>
      <c r="L173" s="1">
        <v>0.49199999999999999</v>
      </c>
      <c r="M173" s="24">
        <f t="shared" si="15"/>
        <v>6.8388000000000004E-2</v>
      </c>
      <c r="N173" s="1">
        <v>0.193</v>
      </c>
      <c r="O173" s="1">
        <v>0.65600000000000003</v>
      </c>
      <c r="P173" s="24">
        <f t="shared" si="14"/>
        <v>6.3303999999999999E-2</v>
      </c>
      <c r="Q173" s="1">
        <v>2.0590000000000002</v>
      </c>
      <c r="S173" s="28">
        <f t="shared" si="12"/>
        <v>0</v>
      </c>
      <c r="T173" s="29"/>
    </row>
    <row r="174" spans="1:20" ht="12.75" x14ac:dyDescent="0.2">
      <c r="A174" s="57" t="s">
        <v>1030</v>
      </c>
      <c r="B174" s="1">
        <v>8</v>
      </c>
      <c r="C174" s="1" t="s">
        <v>223</v>
      </c>
      <c r="D174" s="1">
        <v>29</v>
      </c>
      <c r="E174" s="1">
        <v>0.68300000000000005</v>
      </c>
      <c r="F174" s="1">
        <v>0.69199999999999995</v>
      </c>
      <c r="G174" s="24">
        <f t="shared" si="8"/>
        <v>0.236318</v>
      </c>
      <c r="H174" s="1">
        <v>0.52</v>
      </c>
      <c r="I174" s="1">
        <v>0.75800000000000001</v>
      </c>
      <c r="J174" s="24">
        <f t="shared" si="9"/>
        <v>0.19708000000000001</v>
      </c>
      <c r="K174" s="1">
        <v>0.32</v>
      </c>
      <c r="L174" s="1">
        <v>0.40799999999999997</v>
      </c>
      <c r="M174" s="24">
        <f t="shared" si="15"/>
        <v>6.5279999999999991E-2</v>
      </c>
      <c r="N174" s="1">
        <v>0.32700000000000001</v>
      </c>
      <c r="O174" s="1">
        <v>0.28299999999999997</v>
      </c>
      <c r="P174" s="24">
        <f t="shared" si="14"/>
        <v>4.6270499999999999E-2</v>
      </c>
      <c r="Q174" s="1">
        <v>2.1659999999999999</v>
      </c>
      <c r="R174" s="1">
        <v>1.4159999999999999</v>
      </c>
      <c r="S174" s="28">
        <f t="shared" si="12"/>
        <v>1.5335279999999998</v>
      </c>
      <c r="T174" s="29">
        <f t="shared" ref="T174:T183" si="34">((P174+M174+J174+G174)/S174)*100</f>
        <v>35.535608088016666</v>
      </c>
    </row>
    <row r="175" spans="1:20" ht="12.75" x14ac:dyDescent="0.2">
      <c r="A175" s="57" t="s">
        <v>1030</v>
      </c>
      <c r="B175" s="1">
        <v>8</v>
      </c>
      <c r="C175" s="1" t="s">
        <v>253</v>
      </c>
      <c r="D175" s="1">
        <v>32</v>
      </c>
      <c r="E175" s="1">
        <v>0.47799999999999998</v>
      </c>
      <c r="F175" s="1">
        <v>0.74199999999999999</v>
      </c>
      <c r="G175" s="24">
        <f t="shared" si="8"/>
        <v>0.177338</v>
      </c>
      <c r="H175" s="1">
        <v>0.42599999999999999</v>
      </c>
      <c r="I175" s="1">
        <v>0.54800000000000004</v>
      </c>
      <c r="J175" s="24">
        <f t="shared" si="9"/>
        <v>0.11672400000000001</v>
      </c>
      <c r="K175" s="1">
        <v>0.28299999999999997</v>
      </c>
      <c r="L175" s="1">
        <v>0.63300000000000001</v>
      </c>
      <c r="M175" s="24">
        <f t="shared" si="15"/>
        <v>8.9569499999999996E-2</v>
      </c>
      <c r="N175" s="1">
        <v>0.23799999999999999</v>
      </c>
      <c r="O175" s="1">
        <v>0.25600000000000001</v>
      </c>
      <c r="P175" s="24">
        <f t="shared" si="14"/>
        <v>3.0463999999999998E-2</v>
      </c>
      <c r="Q175" s="1">
        <v>1.9650000000000001</v>
      </c>
      <c r="R175" s="1">
        <v>1.42</v>
      </c>
      <c r="S175" s="28">
        <f t="shared" si="12"/>
        <v>1.3951499999999999</v>
      </c>
      <c r="T175" s="29">
        <f t="shared" si="34"/>
        <v>29.681073719671723</v>
      </c>
    </row>
    <row r="176" spans="1:20" ht="12.75" x14ac:dyDescent="0.2">
      <c r="A176" s="57" t="s">
        <v>1030</v>
      </c>
      <c r="B176" s="1">
        <v>8</v>
      </c>
      <c r="C176" s="1" t="s">
        <v>232</v>
      </c>
      <c r="G176" s="24">
        <f t="shared" si="8"/>
        <v>0</v>
      </c>
      <c r="J176" s="24">
        <f t="shared" si="9"/>
        <v>0</v>
      </c>
      <c r="M176" s="24">
        <f t="shared" si="15"/>
        <v>0</v>
      </c>
      <c r="P176" s="24">
        <f t="shared" si="14"/>
        <v>0</v>
      </c>
      <c r="S176" s="28">
        <f t="shared" si="12"/>
        <v>0</v>
      </c>
      <c r="T176" s="29" t="e">
        <f t="shared" si="34"/>
        <v>#DIV/0!</v>
      </c>
    </row>
    <row r="177" spans="1:20" ht="12.75" x14ac:dyDescent="0.2">
      <c r="A177" s="57" t="s">
        <v>1030</v>
      </c>
      <c r="B177" s="1">
        <v>8</v>
      </c>
      <c r="C177" s="1" t="s">
        <v>234</v>
      </c>
      <c r="G177" s="24">
        <f t="shared" si="8"/>
        <v>0</v>
      </c>
      <c r="J177" s="24">
        <f t="shared" si="9"/>
        <v>0</v>
      </c>
      <c r="M177" s="24">
        <f t="shared" si="15"/>
        <v>0</v>
      </c>
      <c r="P177" s="24">
        <f t="shared" si="14"/>
        <v>0</v>
      </c>
      <c r="S177" s="28">
        <f t="shared" si="12"/>
        <v>0</v>
      </c>
      <c r="T177" s="29" t="e">
        <f t="shared" si="34"/>
        <v>#DIV/0!</v>
      </c>
    </row>
    <row r="178" spans="1:20" ht="12.75" x14ac:dyDescent="0.2">
      <c r="A178" s="58" t="s">
        <v>1033</v>
      </c>
      <c r="B178" s="1">
        <v>7.8</v>
      </c>
      <c r="C178" s="1" t="s">
        <v>644</v>
      </c>
      <c r="D178" s="1">
        <v>5</v>
      </c>
      <c r="E178" s="1">
        <v>1.0900000000000001</v>
      </c>
      <c r="F178" s="1">
        <v>0.63</v>
      </c>
      <c r="G178" s="24">
        <f t="shared" si="8"/>
        <v>0.34335000000000004</v>
      </c>
      <c r="H178" s="1">
        <v>1.052</v>
      </c>
      <c r="I178" s="1">
        <v>0.88</v>
      </c>
      <c r="J178" s="24">
        <f t="shared" si="9"/>
        <v>0.46288000000000001</v>
      </c>
      <c r="K178" s="1">
        <v>0.372</v>
      </c>
      <c r="L178" s="1">
        <v>0.38700000000000001</v>
      </c>
      <c r="M178" s="24">
        <f t="shared" si="15"/>
        <v>7.1982000000000004E-2</v>
      </c>
      <c r="N178" s="1">
        <v>0.56299999999999994</v>
      </c>
      <c r="O178" s="1">
        <v>0.59</v>
      </c>
      <c r="P178" s="24">
        <f t="shared" si="14"/>
        <v>0.16608499999999998</v>
      </c>
      <c r="Q178" s="1">
        <v>2.5739999999999998</v>
      </c>
      <c r="R178" s="1">
        <v>3.0720000000000001</v>
      </c>
      <c r="S178" s="28">
        <f t="shared" si="12"/>
        <v>3.9536639999999998</v>
      </c>
      <c r="T178" s="29">
        <f t="shared" si="34"/>
        <v>26.413397800116549</v>
      </c>
    </row>
    <row r="179" spans="1:20" ht="12.75" x14ac:dyDescent="0.2">
      <c r="A179" s="58" t="s">
        <v>1033</v>
      </c>
      <c r="B179" s="1">
        <v>7.8</v>
      </c>
      <c r="C179" s="1" t="s">
        <v>709</v>
      </c>
      <c r="D179" s="1">
        <v>5</v>
      </c>
      <c r="E179" s="1">
        <v>0.97299999999999998</v>
      </c>
      <c r="F179" s="1">
        <v>0.76</v>
      </c>
      <c r="G179" s="24">
        <f t="shared" si="8"/>
        <v>0.36974000000000001</v>
      </c>
      <c r="H179" s="1">
        <v>0.872</v>
      </c>
      <c r="I179" s="1">
        <v>0.75</v>
      </c>
      <c r="J179" s="24">
        <f t="shared" si="9"/>
        <v>0.32700000000000001</v>
      </c>
      <c r="K179" s="1">
        <v>0.60699999999999998</v>
      </c>
      <c r="L179" s="1">
        <v>0.59</v>
      </c>
      <c r="M179" s="24">
        <f t="shared" si="15"/>
        <v>0.17906499999999997</v>
      </c>
      <c r="P179" s="24">
        <f t="shared" si="14"/>
        <v>0</v>
      </c>
      <c r="Q179" s="1">
        <v>2.2930000000000001</v>
      </c>
      <c r="R179" s="1">
        <v>3.359</v>
      </c>
      <c r="S179" s="28">
        <f t="shared" si="12"/>
        <v>3.8510935000000002</v>
      </c>
      <c r="T179" s="29">
        <f t="shared" si="34"/>
        <v>22.741722578275493</v>
      </c>
    </row>
    <row r="180" spans="1:20" ht="12.75" x14ac:dyDescent="0.2">
      <c r="A180" s="58" t="s">
        <v>1033</v>
      </c>
      <c r="B180" s="1">
        <v>7.8</v>
      </c>
      <c r="C180" s="1" t="s">
        <v>220</v>
      </c>
      <c r="D180" s="1">
        <v>5</v>
      </c>
      <c r="E180" s="1">
        <v>0.75600000000000001</v>
      </c>
      <c r="F180" s="1">
        <v>0.85</v>
      </c>
      <c r="G180" s="24">
        <f t="shared" si="8"/>
        <v>0.32129999999999997</v>
      </c>
      <c r="H180" s="1">
        <v>0.64</v>
      </c>
      <c r="I180" s="1">
        <v>0.58699999999999997</v>
      </c>
      <c r="J180" s="24">
        <f t="shared" si="9"/>
        <v>0.18784000000000001</v>
      </c>
      <c r="K180" s="1">
        <v>0.63600000000000001</v>
      </c>
      <c r="L180" s="1">
        <v>0.40799999999999997</v>
      </c>
      <c r="M180" s="24">
        <f t="shared" si="15"/>
        <v>0.129744</v>
      </c>
      <c r="N180" s="1">
        <v>0.64200000000000002</v>
      </c>
      <c r="O180" s="1">
        <v>0.248</v>
      </c>
      <c r="P180" s="24">
        <f>(K180*L180)/2</f>
        <v>0.129744</v>
      </c>
      <c r="Q180" s="1">
        <v>2.137</v>
      </c>
      <c r="R180" s="1">
        <v>3.39</v>
      </c>
      <c r="S180" s="28">
        <f t="shared" si="12"/>
        <v>3.6222150000000002</v>
      </c>
      <c r="T180" s="29">
        <f t="shared" si="34"/>
        <v>21.219833720527355</v>
      </c>
    </row>
    <row r="181" spans="1:20" ht="12.75" x14ac:dyDescent="0.2">
      <c r="A181" s="58" t="s">
        <v>1033</v>
      </c>
      <c r="B181" s="1">
        <v>7.8</v>
      </c>
      <c r="C181" s="1" t="s">
        <v>223</v>
      </c>
      <c r="D181" s="1">
        <v>5</v>
      </c>
      <c r="E181" s="1">
        <v>0.86899999999999999</v>
      </c>
      <c r="F181" s="1">
        <v>1.08</v>
      </c>
      <c r="G181" s="24">
        <f t="shared" si="8"/>
        <v>0.46926000000000001</v>
      </c>
      <c r="H181" s="1">
        <v>0.48499999999999999</v>
      </c>
      <c r="I181" s="1">
        <v>0.74</v>
      </c>
      <c r="J181" s="24">
        <f t="shared" si="9"/>
        <v>0.17945</v>
      </c>
      <c r="K181" s="1">
        <v>0.40300000000000002</v>
      </c>
      <c r="L181" s="1">
        <v>0.49099999999999999</v>
      </c>
      <c r="M181" s="24">
        <f t="shared" si="15"/>
        <v>9.8936500000000011E-2</v>
      </c>
      <c r="N181" s="1">
        <v>0.501</v>
      </c>
      <c r="O181" s="1">
        <v>0.55700000000000005</v>
      </c>
      <c r="P181" s="24">
        <f t="shared" ref="P181:P192" si="35">(N181*O181)/2</f>
        <v>0.1395285</v>
      </c>
      <c r="Q181" s="1">
        <v>2.0299999999999998</v>
      </c>
      <c r="R181" s="1">
        <v>3.02</v>
      </c>
      <c r="S181" s="28">
        <f t="shared" si="12"/>
        <v>3.0652999999999997</v>
      </c>
      <c r="T181" s="29">
        <f t="shared" si="34"/>
        <v>28.942517861220768</v>
      </c>
    </row>
    <row r="182" spans="1:20" ht="12.75" x14ac:dyDescent="0.2">
      <c r="A182" s="58" t="s">
        <v>1033</v>
      </c>
      <c r="B182" s="1">
        <v>7.8</v>
      </c>
      <c r="C182" s="1" t="s">
        <v>225</v>
      </c>
      <c r="D182" s="1">
        <v>6</v>
      </c>
      <c r="E182" s="1">
        <v>1.242</v>
      </c>
      <c r="F182" s="1">
        <v>0.754</v>
      </c>
      <c r="G182" s="24">
        <f t="shared" si="8"/>
        <v>0.46823399999999998</v>
      </c>
      <c r="H182" s="1">
        <v>1.5509999999999999</v>
      </c>
      <c r="I182" s="1">
        <v>0.51100000000000001</v>
      </c>
      <c r="J182" s="24">
        <f t="shared" si="9"/>
        <v>0.39628049999999998</v>
      </c>
      <c r="K182" s="1"/>
      <c r="M182" s="24">
        <f t="shared" si="15"/>
        <v>0</v>
      </c>
      <c r="N182" s="1">
        <v>0.51900000000000002</v>
      </c>
      <c r="O182" s="1">
        <v>0.31900000000000001</v>
      </c>
      <c r="P182" s="24">
        <f t="shared" si="35"/>
        <v>8.2780500000000007E-2</v>
      </c>
      <c r="Q182" s="1">
        <v>2.407</v>
      </c>
      <c r="R182" s="1">
        <v>3.3090000000000002</v>
      </c>
      <c r="S182" s="28">
        <f t="shared" si="12"/>
        <v>3.9823815000000002</v>
      </c>
      <c r="T182" s="29">
        <f t="shared" si="34"/>
        <v>23.787148468824494</v>
      </c>
    </row>
    <row r="183" spans="1:20" ht="12.75" x14ac:dyDescent="0.2">
      <c r="A183" s="58" t="s">
        <v>1033</v>
      </c>
      <c r="B183" s="1">
        <v>7.8</v>
      </c>
      <c r="C183" s="1" t="s">
        <v>228</v>
      </c>
      <c r="D183" s="1">
        <v>6</v>
      </c>
      <c r="E183" s="1">
        <v>1.4119999999999999</v>
      </c>
      <c r="F183" s="1">
        <v>0.80200000000000005</v>
      </c>
      <c r="G183" s="24">
        <f t="shared" si="8"/>
        <v>0.56621200000000005</v>
      </c>
      <c r="H183" s="1">
        <v>1.143</v>
      </c>
      <c r="I183" s="1">
        <v>0.85499999999999998</v>
      </c>
      <c r="J183" s="24">
        <f t="shared" si="9"/>
        <v>0.48863249999999997</v>
      </c>
      <c r="M183" s="24">
        <f t="shared" si="15"/>
        <v>0</v>
      </c>
      <c r="P183" s="24">
        <f t="shared" si="35"/>
        <v>0</v>
      </c>
      <c r="Q183" s="1">
        <v>2.58</v>
      </c>
      <c r="R183" s="1">
        <v>3.7080000000000002</v>
      </c>
      <c r="S183" s="28">
        <f t="shared" si="12"/>
        <v>4.7833200000000007</v>
      </c>
      <c r="T183" s="29">
        <f t="shared" si="34"/>
        <v>22.052559728389483</v>
      </c>
    </row>
    <row r="184" spans="1:20" ht="12.75" x14ac:dyDescent="0.2">
      <c r="A184" s="58" t="s">
        <v>1033</v>
      </c>
      <c r="B184" s="1">
        <v>7.8</v>
      </c>
      <c r="C184" s="1" t="s">
        <v>232</v>
      </c>
      <c r="G184" s="24">
        <f t="shared" si="8"/>
        <v>0</v>
      </c>
      <c r="J184" s="24">
        <f t="shared" si="9"/>
        <v>0</v>
      </c>
      <c r="M184" s="24">
        <f t="shared" si="15"/>
        <v>0</v>
      </c>
      <c r="P184" s="24">
        <f t="shared" si="35"/>
        <v>0</v>
      </c>
      <c r="S184" s="28">
        <f t="shared" si="12"/>
        <v>0</v>
      </c>
      <c r="T184" s="29"/>
    </row>
    <row r="185" spans="1:20" ht="12.75" x14ac:dyDescent="0.2">
      <c r="A185" s="58" t="s">
        <v>1033</v>
      </c>
      <c r="B185" s="1">
        <v>7.8</v>
      </c>
      <c r="C185" s="1" t="s">
        <v>234</v>
      </c>
      <c r="G185" s="24">
        <f t="shared" si="8"/>
        <v>0</v>
      </c>
      <c r="J185" s="24">
        <f t="shared" si="9"/>
        <v>0</v>
      </c>
      <c r="M185" s="24">
        <f t="shared" si="15"/>
        <v>0</v>
      </c>
      <c r="P185" s="24">
        <f t="shared" si="35"/>
        <v>0</v>
      </c>
      <c r="S185" s="28">
        <f t="shared" si="12"/>
        <v>0</v>
      </c>
      <c r="T185" s="29"/>
    </row>
    <row r="186" spans="1:20" ht="12.75" x14ac:dyDescent="0.2">
      <c r="A186" s="58" t="s">
        <v>1033</v>
      </c>
      <c r="B186" s="1">
        <v>7.8</v>
      </c>
      <c r="C186" s="1" t="s">
        <v>210</v>
      </c>
      <c r="D186" s="1">
        <v>16</v>
      </c>
      <c r="E186" s="1">
        <v>0.72599999999999998</v>
      </c>
      <c r="F186" s="1">
        <v>0.69</v>
      </c>
      <c r="G186" s="24">
        <f t="shared" si="8"/>
        <v>0.25046999999999997</v>
      </c>
      <c r="H186" s="1">
        <v>0.81299999999999994</v>
      </c>
      <c r="I186" s="1">
        <v>0.47299999999999998</v>
      </c>
      <c r="J186" s="24">
        <f t="shared" si="9"/>
        <v>0.19227449999999999</v>
      </c>
      <c r="K186" s="1">
        <v>0.502</v>
      </c>
      <c r="L186" s="1">
        <v>0.47299999999999998</v>
      </c>
      <c r="M186" s="24">
        <f t="shared" si="15"/>
        <v>0.118723</v>
      </c>
      <c r="P186" s="24">
        <f t="shared" si="35"/>
        <v>0</v>
      </c>
      <c r="Q186" s="1">
        <v>1.9850000000000001</v>
      </c>
      <c r="R186" s="1">
        <v>2.5150000000000001</v>
      </c>
      <c r="S186" s="28">
        <f t="shared" si="12"/>
        <v>2.4961375000000001</v>
      </c>
      <c r="T186" s="29">
        <f t="shared" ref="T186:T192" si="36">((P186+M186+J186+G186)/S186)*100</f>
        <v>22.493452383933178</v>
      </c>
    </row>
    <row r="187" spans="1:20" ht="12.75" x14ac:dyDescent="0.2">
      <c r="A187" s="58" t="s">
        <v>1033</v>
      </c>
      <c r="B187" s="1">
        <v>7.8</v>
      </c>
      <c r="C187" s="1" t="s">
        <v>217</v>
      </c>
      <c r="D187" s="1">
        <v>16</v>
      </c>
      <c r="E187" s="1">
        <v>0.65600000000000003</v>
      </c>
      <c r="F187" s="1">
        <v>0.55000000000000004</v>
      </c>
      <c r="G187" s="24">
        <f t="shared" si="8"/>
        <v>0.18040000000000003</v>
      </c>
      <c r="H187" s="1">
        <v>0.755</v>
      </c>
      <c r="I187" s="1">
        <v>0.7</v>
      </c>
      <c r="J187" s="24">
        <f t="shared" si="9"/>
        <v>0.26424999999999998</v>
      </c>
      <c r="M187" s="24">
        <f t="shared" si="15"/>
        <v>0</v>
      </c>
      <c r="N187" s="1">
        <v>0.49399999999999999</v>
      </c>
      <c r="O187" s="1">
        <v>0.51200000000000001</v>
      </c>
      <c r="P187" s="24">
        <f t="shared" si="35"/>
        <v>0.12646399999999999</v>
      </c>
      <c r="Q187" s="1">
        <v>2.173</v>
      </c>
      <c r="R187" s="1">
        <v>2.5</v>
      </c>
      <c r="S187" s="28">
        <f t="shared" si="12"/>
        <v>2.7162500000000001</v>
      </c>
      <c r="T187" s="29">
        <f t="shared" si="36"/>
        <v>21.025826046939713</v>
      </c>
    </row>
    <row r="188" spans="1:20" ht="12.75" x14ac:dyDescent="0.2">
      <c r="A188" s="58" t="s">
        <v>1033</v>
      </c>
      <c r="B188" s="1">
        <v>7.8</v>
      </c>
      <c r="C188" s="1" t="s">
        <v>220</v>
      </c>
      <c r="D188" s="1">
        <v>16</v>
      </c>
      <c r="E188" s="1">
        <v>0.879</v>
      </c>
      <c r="F188" s="1">
        <v>0.44</v>
      </c>
      <c r="G188" s="24">
        <f t="shared" si="8"/>
        <v>0.19338</v>
      </c>
      <c r="H188" s="1">
        <v>0.625</v>
      </c>
      <c r="I188" s="1">
        <v>0.49</v>
      </c>
      <c r="J188" s="24">
        <f t="shared" si="9"/>
        <v>0.15312500000000001</v>
      </c>
      <c r="K188" s="1">
        <v>0.33600000000000002</v>
      </c>
      <c r="L188" s="1">
        <v>0.48</v>
      </c>
      <c r="M188" s="24">
        <f t="shared" si="15"/>
        <v>8.0640000000000003E-2</v>
      </c>
      <c r="N188" s="1">
        <v>0.23499999999999999</v>
      </c>
      <c r="O188" s="1">
        <v>0.32</v>
      </c>
      <c r="P188" s="24">
        <f t="shared" si="35"/>
        <v>3.7600000000000001E-2</v>
      </c>
      <c r="Q188" s="1">
        <v>2.2269999999999999</v>
      </c>
      <c r="R188" s="1">
        <v>2.339</v>
      </c>
      <c r="S188" s="28">
        <f t="shared" si="12"/>
        <v>2.6044764999999996</v>
      </c>
      <c r="T188" s="29">
        <f t="shared" si="36"/>
        <v>17.844084982145166</v>
      </c>
    </row>
    <row r="189" spans="1:20" ht="12.75" x14ac:dyDescent="0.2">
      <c r="A189" s="58" t="s">
        <v>1033</v>
      </c>
      <c r="B189" s="1">
        <v>7.8</v>
      </c>
      <c r="C189" s="1" t="s">
        <v>223</v>
      </c>
      <c r="D189" s="1">
        <v>15</v>
      </c>
      <c r="E189" s="1">
        <v>0.746</v>
      </c>
      <c r="F189" s="1">
        <v>0.43</v>
      </c>
      <c r="G189" s="24">
        <f t="shared" si="8"/>
        <v>0.16039</v>
      </c>
      <c r="H189" s="1">
        <v>0.69899999999999995</v>
      </c>
      <c r="I189" s="1">
        <v>0.315</v>
      </c>
      <c r="J189" s="24">
        <f t="shared" si="9"/>
        <v>0.1100925</v>
      </c>
      <c r="K189" s="1">
        <v>0.4</v>
      </c>
      <c r="L189" s="1">
        <v>0.41699999999999998</v>
      </c>
      <c r="M189" s="24">
        <f t="shared" si="15"/>
        <v>8.3400000000000002E-2</v>
      </c>
      <c r="N189" s="1">
        <v>0.33900000000000002</v>
      </c>
      <c r="O189" s="1">
        <v>0.499</v>
      </c>
      <c r="P189" s="24">
        <f t="shared" si="35"/>
        <v>8.4580500000000003E-2</v>
      </c>
      <c r="Q189" s="1">
        <v>2.3660000000000001</v>
      </c>
      <c r="R189" s="1">
        <v>2.88</v>
      </c>
      <c r="S189" s="28">
        <f t="shared" si="12"/>
        <v>3.4070399999999998</v>
      </c>
      <c r="T189" s="29">
        <f t="shared" si="36"/>
        <v>12.869323518361982</v>
      </c>
    </row>
    <row r="190" spans="1:20" ht="12.75" x14ac:dyDescent="0.2">
      <c r="A190" s="58" t="s">
        <v>1033</v>
      </c>
      <c r="B190" s="1">
        <v>7.8</v>
      </c>
      <c r="C190" s="1" t="s">
        <v>225</v>
      </c>
      <c r="D190" s="1">
        <v>18</v>
      </c>
      <c r="E190" s="1">
        <v>0.76</v>
      </c>
      <c r="F190" s="1">
        <v>0.66100000000000003</v>
      </c>
      <c r="G190" s="24">
        <f t="shared" si="8"/>
        <v>0.25118000000000001</v>
      </c>
      <c r="H190" s="1">
        <v>0.77200000000000002</v>
      </c>
      <c r="I190" s="1">
        <v>0.59</v>
      </c>
      <c r="J190" s="24">
        <f t="shared" si="9"/>
        <v>0.22774</v>
      </c>
      <c r="M190" s="24">
        <f t="shared" si="15"/>
        <v>0</v>
      </c>
      <c r="N190" s="1">
        <v>0.45800000000000002</v>
      </c>
      <c r="O190" s="1">
        <v>0.31</v>
      </c>
      <c r="P190" s="24">
        <f t="shared" si="35"/>
        <v>7.0989999999999998E-2</v>
      </c>
      <c r="Q190" s="1">
        <v>2.2519999999999998</v>
      </c>
      <c r="R190" s="1">
        <v>2.8809999999999998</v>
      </c>
      <c r="S190" s="28">
        <f t="shared" si="12"/>
        <v>3.2440059999999993</v>
      </c>
      <c r="T190" s="29">
        <f t="shared" si="36"/>
        <v>16.951571606217751</v>
      </c>
    </row>
    <row r="191" spans="1:20" ht="12.75" x14ac:dyDescent="0.2">
      <c r="A191" s="58" t="s">
        <v>1033</v>
      </c>
      <c r="B191" s="1">
        <v>7.8</v>
      </c>
      <c r="C191" s="1" t="s">
        <v>228</v>
      </c>
      <c r="D191" s="1">
        <v>18</v>
      </c>
      <c r="E191" s="1">
        <v>0.48699999999999999</v>
      </c>
      <c r="F191" s="1">
        <v>0.35</v>
      </c>
      <c r="G191" s="24">
        <f t="shared" si="8"/>
        <v>8.5224999999999995E-2</v>
      </c>
      <c r="H191" s="1">
        <v>0.46700000000000003</v>
      </c>
      <c r="I191" s="1">
        <v>0.5</v>
      </c>
      <c r="J191" s="24">
        <f t="shared" si="9"/>
        <v>0.11675000000000001</v>
      </c>
      <c r="M191" s="24">
        <f t="shared" si="15"/>
        <v>0</v>
      </c>
      <c r="N191" s="1">
        <v>0.34899999999999998</v>
      </c>
      <c r="O191" s="1">
        <v>0.33600000000000002</v>
      </c>
      <c r="P191" s="24">
        <f t="shared" si="35"/>
        <v>5.8631999999999997E-2</v>
      </c>
      <c r="Q191" s="1">
        <v>1.788</v>
      </c>
      <c r="R191" s="1">
        <v>2.4889999999999999</v>
      </c>
      <c r="S191" s="28">
        <f t="shared" si="12"/>
        <v>2.2251659999999998</v>
      </c>
      <c r="T191" s="29">
        <f t="shared" si="36"/>
        <v>11.711800378039214</v>
      </c>
    </row>
    <row r="192" spans="1:20" ht="12.75" x14ac:dyDescent="0.2">
      <c r="A192" s="58" t="s">
        <v>1033</v>
      </c>
      <c r="B192" s="1">
        <v>7.8</v>
      </c>
      <c r="C192" s="1" t="s">
        <v>232</v>
      </c>
      <c r="G192" s="24">
        <f t="shared" si="8"/>
        <v>0</v>
      </c>
      <c r="J192" s="24">
        <f t="shared" si="9"/>
        <v>0</v>
      </c>
      <c r="M192" s="24">
        <f t="shared" si="15"/>
        <v>0</v>
      </c>
      <c r="P192" s="24">
        <f t="shared" si="35"/>
        <v>0</v>
      </c>
      <c r="S192" s="28">
        <f t="shared" si="12"/>
        <v>0</v>
      </c>
      <c r="T192" s="29" t="e">
        <f t="shared" si="36"/>
        <v>#DIV/0!</v>
      </c>
    </row>
    <row r="193" spans="1:20" ht="12.75" x14ac:dyDescent="0.2">
      <c r="A193" s="58" t="s">
        <v>1033</v>
      </c>
      <c r="B193" s="1">
        <v>7.8</v>
      </c>
      <c r="C193" s="1" t="s">
        <v>234</v>
      </c>
      <c r="S193" s="28"/>
      <c r="T193" s="29"/>
    </row>
    <row r="194" spans="1:20" ht="12.75" x14ac:dyDescent="0.2">
      <c r="A194" s="58" t="s">
        <v>1033</v>
      </c>
      <c r="B194" s="1">
        <v>7.8</v>
      </c>
      <c r="C194" s="1" t="s">
        <v>248</v>
      </c>
      <c r="D194" s="1">
        <v>31</v>
      </c>
      <c r="E194" s="1">
        <v>0.47</v>
      </c>
      <c r="F194" s="1">
        <v>0.61</v>
      </c>
      <c r="G194" s="24">
        <f t="shared" ref="G194:G244" si="37">(E194*F194)/2</f>
        <v>0.14334999999999998</v>
      </c>
      <c r="H194" s="1">
        <v>0.45800000000000002</v>
      </c>
      <c r="I194" s="1">
        <v>0.51200000000000001</v>
      </c>
      <c r="J194" s="24">
        <f t="shared" ref="J194:J244" si="38">(H194*I194)/2</f>
        <v>0.117248</v>
      </c>
      <c r="K194" s="1">
        <v>0.43</v>
      </c>
      <c r="L194" s="1">
        <v>0.40600000000000003</v>
      </c>
      <c r="M194" s="24">
        <f t="shared" ref="M194:M200" si="39">(K194*L194)/2</f>
        <v>8.7290000000000006E-2</v>
      </c>
      <c r="N194" s="1">
        <v>0.23799999999999999</v>
      </c>
      <c r="O194" s="1">
        <v>0.32900000000000001</v>
      </c>
      <c r="P194" s="24">
        <f t="shared" ref="P194:P244" si="40">(N194*O194)/2</f>
        <v>3.9150999999999998E-2</v>
      </c>
      <c r="Q194" s="1">
        <v>1.4470000000000001</v>
      </c>
      <c r="R194" s="1">
        <v>1.357</v>
      </c>
      <c r="S194" s="28">
        <f>(Q194*R194)/2</f>
        <v>0.98178949999999998</v>
      </c>
      <c r="T194" s="29">
        <f>((P194+M194+J194+G194)/S194)*100</f>
        <v>39.421790516195173</v>
      </c>
    </row>
    <row r="195" spans="1:20" ht="12.75" x14ac:dyDescent="0.2">
      <c r="A195" s="58" t="s">
        <v>1033</v>
      </c>
      <c r="B195" s="1">
        <v>7.8</v>
      </c>
      <c r="C195" s="1" t="s">
        <v>220</v>
      </c>
      <c r="D195" s="1">
        <v>30</v>
      </c>
      <c r="E195" s="1">
        <v>0.44700000000000001</v>
      </c>
      <c r="F195" s="1">
        <v>0.28299999999999997</v>
      </c>
      <c r="G195" s="24">
        <f t="shared" si="37"/>
        <v>6.3250500000000001E-2</v>
      </c>
      <c r="H195" s="1">
        <v>0.48099999999999998</v>
      </c>
      <c r="I195" s="1">
        <v>0.34699999999999998</v>
      </c>
      <c r="J195" s="24">
        <f t="shared" si="38"/>
        <v>8.3453499999999986E-2</v>
      </c>
      <c r="M195" s="24">
        <f t="shared" si="39"/>
        <v>0</v>
      </c>
      <c r="N195" s="1">
        <v>0.40899999999999997</v>
      </c>
      <c r="O195" s="1">
        <v>0.40600000000000003</v>
      </c>
      <c r="P195" s="24">
        <f t="shared" si="40"/>
        <v>8.3027000000000004E-2</v>
      </c>
      <c r="Q195" s="1">
        <v>1.6839999999999999</v>
      </c>
      <c r="R195" s="1">
        <v>1.335</v>
      </c>
      <c r="S195" s="28">
        <f>(Q196*R196)/2</f>
        <v>1.7263399999999998</v>
      </c>
      <c r="T195" s="29">
        <f>((P196+M196+J196+G196)/S195)*100</f>
        <v>10.724828249359918</v>
      </c>
    </row>
    <row r="196" spans="1:20" ht="12.75" x14ac:dyDescent="0.2">
      <c r="A196" s="58" t="s">
        <v>1033</v>
      </c>
      <c r="B196" s="1">
        <v>7.8</v>
      </c>
      <c r="C196" s="1" t="s">
        <v>223</v>
      </c>
      <c r="D196" s="1">
        <v>29</v>
      </c>
      <c r="E196" s="1">
        <v>0.48199999999999998</v>
      </c>
      <c r="F196" s="1">
        <v>0.16200000000000001</v>
      </c>
      <c r="G196" s="24">
        <f t="shared" si="37"/>
        <v>3.9042E-2</v>
      </c>
      <c r="H196" s="1">
        <v>0.65200000000000002</v>
      </c>
      <c r="I196" s="1">
        <v>0.35499999999999998</v>
      </c>
      <c r="J196" s="24">
        <f t="shared" si="38"/>
        <v>0.11573</v>
      </c>
      <c r="K196" s="1">
        <v>0.24299999999999999</v>
      </c>
      <c r="L196" s="1">
        <v>0.25</v>
      </c>
      <c r="M196" s="24">
        <f t="shared" si="39"/>
        <v>3.0374999999999999E-2</v>
      </c>
      <c r="P196" s="24">
        <f t="shared" si="40"/>
        <v>0</v>
      </c>
      <c r="Q196" s="1">
        <v>2.09</v>
      </c>
      <c r="R196" s="1">
        <v>1.6519999999999999</v>
      </c>
      <c r="S196" s="28">
        <f>(Q195*R195)/2</f>
        <v>1.1240699999999999</v>
      </c>
      <c r="T196" s="29">
        <f>((P195+M195+J195+G195)/S196)*100</f>
        <v>20.437428274039871</v>
      </c>
    </row>
    <row r="197" spans="1:20" ht="12.75" x14ac:dyDescent="0.2">
      <c r="A197" s="58" t="s">
        <v>1033</v>
      </c>
      <c r="B197" s="1">
        <v>7.8</v>
      </c>
      <c r="C197" s="1" t="s">
        <v>253</v>
      </c>
      <c r="D197" s="1">
        <v>34</v>
      </c>
      <c r="E197" s="1">
        <v>0.47099999999999997</v>
      </c>
      <c r="F197" s="1">
        <v>0.42899999999999999</v>
      </c>
      <c r="G197" s="24">
        <f t="shared" si="37"/>
        <v>0.10102949999999999</v>
      </c>
      <c r="H197" s="1">
        <v>0.32400000000000001</v>
      </c>
      <c r="I197" s="1">
        <v>0.309</v>
      </c>
      <c r="J197" s="24">
        <f t="shared" si="38"/>
        <v>5.0057999999999998E-2</v>
      </c>
      <c r="K197" s="1">
        <v>0.20599999999999999</v>
      </c>
      <c r="L197" s="1">
        <v>0.314</v>
      </c>
      <c r="M197" s="24">
        <f t="shared" si="39"/>
        <v>3.2341999999999996E-2</v>
      </c>
      <c r="N197" s="1">
        <v>0.29299999999999998</v>
      </c>
      <c r="O197" s="1">
        <v>0.25</v>
      </c>
      <c r="P197" s="24">
        <f t="shared" si="40"/>
        <v>3.6624999999999998E-2</v>
      </c>
      <c r="Q197" s="1">
        <v>1.8109999999999999</v>
      </c>
      <c r="R197" s="1">
        <v>1.6240000000000001</v>
      </c>
      <c r="S197" s="28">
        <f t="shared" ref="S197:S241" si="41">(Q197*R197)/2</f>
        <v>1.470532</v>
      </c>
      <c r="T197" s="29">
        <f t="shared" ref="T197:T241" si="42">((P197+M197+J197+G197)/S197)*100</f>
        <v>14.964278233999668</v>
      </c>
    </row>
    <row r="198" spans="1:20" ht="12.75" x14ac:dyDescent="0.2">
      <c r="A198" s="58" t="s">
        <v>1033</v>
      </c>
      <c r="B198" s="1">
        <v>7.8</v>
      </c>
      <c r="C198" s="1" t="s">
        <v>232</v>
      </c>
      <c r="G198" s="24">
        <f t="shared" si="37"/>
        <v>0</v>
      </c>
      <c r="J198" s="24">
        <f t="shared" si="38"/>
        <v>0</v>
      </c>
      <c r="M198" s="24">
        <f t="shared" si="39"/>
        <v>0</v>
      </c>
      <c r="P198" s="24">
        <f t="shared" si="40"/>
        <v>0</v>
      </c>
      <c r="S198" s="28">
        <f t="shared" si="41"/>
        <v>0</v>
      </c>
      <c r="T198" s="29" t="e">
        <f t="shared" si="42"/>
        <v>#DIV/0!</v>
      </c>
    </row>
    <row r="199" spans="1:20" ht="12.75" x14ac:dyDescent="0.2">
      <c r="A199" s="58" t="s">
        <v>1033</v>
      </c>
      <c r="B199" s="1">
        <v>7.8</v>
      </c>
      <c r="C199" s="1" t="s">
        <v>234</v>
      </c>
      <c r="G199" s="24">
        <f t="shared" si="37"/>
        <v>0</v>
      </c>
      <c r="J199" s="24">
        <f t="shared" si="38"/>
        <v>0</v>
      </c>
      <c r="M199" s="24">
        <f t="shared" si="39"/>
        <v>0</v>
      </c>
      <c r="P199" s="24">
        <f t="shared" si="40"/>
        <v>0</v>
      </c>
      <c r="S199" s="28">
        <f t="shared" si="41"/>
        <v>0</v>
      </c>
      <c r="T199" s="29" t="e">
        <f t="shared" si="42"/>
        <v>#DIV/0!</v>
      </c>
    </row>
    <row r="200" spans="1:20" ht="12.75" x14ac:dyDescent="0.2">
      <c r="A200" s="3" t="s">
        <v>1034</v>
      </c>
      <c r="B200" s="1">
        <v>6.8</v>
      </c>
      <c r="C200" s="1" t="s">
        <v>644</v>
      </c>
      <c r="D200" s="1">
        <v>5</v>
      </c>
      <c r="E200" s="1">
        <v>0.76100000000000001</v>
      </c>
      <c r="F200" s="1">
        <v>0.66600000000000004</v>
      </c>
      <c r="G200" s="24">
        <f t="shared" si="37"/>
        <v>0.253413</v>
      </c>
      <c r="H200" s="1">
        <v>0.88200000000000001</v>
      </c>
      <c r="I200" s="1">
        <v>0.8</v>
      </c>
      <c r="J200" s="24">
        <f t="shared" si="38"/>
        <v>0.3528</v>
      </c>
      <c r="K200" s="1">
        <v>0.45</v>
      </c>
      <c r="L200" s="1">
        <v>0.35099999999999998</v>
      </c>
      <c r="M200" s="24">
        <f t="shared" si="39"/>
        <v>7.8975000000000004E-2</v>
      </c>
      <c r="N200" s="1">
        <v>0.24099999999999999</v>
      </c>
      <c r="O200" s="1">
        <v>0.30599999999999999</v>
      </c>
      <c r="P200" s="24">
        <f t="shared" si="40"/>
        <v>3.6872999999999996E-2</v>
      </c>
      <c r="Q200" s="1">
        <v>1.9330000000000001</v>
      </c>
      <c r="R200" s="1">
        <v>2.6</v>
      </c>
      <c r="S200" s="28">
        <f t="shared" si="41"/>
        <v>2.5129000000000001</v>
      </c>
      <c r="T200" s="29">
        <f t="shared" si="42"/>
        <v>28.734171674161331</v>
      </c>
    </row>
    <row r="201" spans="1:20" ht="12.75" x14ac:dyDescent="0.2">
      <c r="A201" s="3" t="s">
        <v>1034</v>
      </c>
      <c r="B201" s="1">
        <v>6.8</v>
      </c>
      <c r="C201" s="1" t="s">
        <v>709</v>
      </c>
      <c r="D201" s="1">
        <v>5</v>
      </c>
      <c r="E201" s="1">
        <v>0.86099999999999999</v>
      </c>
      <c r="F201" s="1">
        <v>0.55100000000000005</v>
      </c>
      <c r="G201" s="24">
        <f t="shared" si="37"/>
        <v>0.23720550000000001</v>
      </c>
      <c r="H201" s="1">
        <v>0.82199999999999995</v>
      </c>
      <c r="I201" s="1">
        <v>0.61599999999999999</v>
      </c>
      <c r="J201" s="24">
        <f t="shared" si="38"/>
        <v>0.25317599999999996</v>
      </c>
      <c r="L201" s="1"/>
      <c r="M201" s="24"/>
      <c r="N201" s="1">
        <v>0.29499999999999998</v>
      </c>
      <c r="O201" s="1">
        <v>0.30599999999999999</v>
      </c>
      <c r="P201" s="24">
        <f t="shared" si="40"/>
        <v>4.5134999999999995E-2</v>
      </c>
      <c r="Q201" s="1">
        <v>1.984</v>
      </c>
      <c r="R201" s="1">
        <v>3.01</v>
      </c>
      <c r="S201" s="28">
        <f t="shared" si="41"/>
        <v>2.9859199999999997</v>
      </c>
      <c r="T201" s="29">
        <f t="shared" si="42"/>
        <v>17.934723636266209</v>
      </c>
    </row>
    <row r="202" spans="1:20" ht="12.75" x14ac:dyDescent="0.2">
      <c r="A202" s="3" t="s">
        <v>1034</v>
      </c>
      <c r="B202" s="1">
        <v>6.8</v>
      </c>
      <c r="C202" s="1" t="s">
        <v>220</v>
      </c>
      <c r="D202" s="1">
        <v>5</v>
      </c>
      <c r="E202" s="1">
        <v>0.53300000000000003</v>
      </c>
      <c r="F202" s="1">
        <v>0.73299999999999998</v>
      </c>
      <c r="G202" s="24">
        <f t="shared" si="37"/>
        <v>0.1953445</v>
      </c>
      <c r="H202" s="1">
        <v>0.76400000000000001</v>
      </c>
      <c r="I202" s="1">
        <v>0.69699999999999995</v>
      </c>
      <c r="J202" s="24">
        <f t="shared" si="38"/>
        <v>0.26625399999999999</v>
      </c>
      <c r="K202" s="1">
        <v>0.26</v>
      </c>
      <c r="L202" s="1">
        <v>0.58799999999999997</v>
      </c>
      <c r="M202" s="24">
        <f t="shared" ref="M202:M217" si="43">(K202*L202)/2</f>
        <v>7.6439999999999994E-2</v>
      </c>
      <c r="N202" s="1">
        <v>0.27800000000000002</v>
      </c>
      <c r="O202" s="1">
        <v>0.28999999999999998</v>
      </c>
      <c r="P202" s="24">
        <f t="shared" si="40"/>
        <v>4.0309999999999999E-2</v>
      </c>
      <c r="Q202" s="1">
        <v>1.466</v>
      </c>
      <c r="R202" s="1">
        <v>1.887</v>
      </c>
      <c r="S202" s="28">
        <f t="shared" si="41"/>
        <v>1.3831709999999999</v>
      </c>
      <c r="T202" s="29">
        <f t="shared" si="42"/>
        <v>41.813232058798235</v>
      </c>
    </row>
    <row r="203" spans="1:20" ht="12.75" x14ac:dyDescent="0.2">
      <c r="A203" s="3" t="s">
        <v>1034</v>
      </c>
      <c r="B203" s="1">
        <v>6.8</v>
      </c>
      <c r="C203" s="1" t="s">
        <v>223</v>
      </c>
      <c r="D203" s="1">
        <v>5</v>
      </c>
      <c r="E203" s="1">
        <v>0.47799999999999998</v>
      </c>
      <c r="F203" s="1">
        <v>0.63500000000000001</v>
      </c>
      <c r="G203" s="24">
        <f t="shared" si="37"/>
        <v>0.15176499999999998</v>
      </c>
      <c r="H203" s="1">
        <v>0.55600000000000005</v>
      </c>
      <c r="I203" s="1">
        <v>0.40400000000000003</v>
      </c>
      <c r="J203" s="24">
        <f t="shared" si="38"/>
        <v>0.11231200000000002</v>
      </c>
      <c r="K203" s="1">
        <v>0.42</v>
      </c>
      <c r="L203" s="1">
        <v>0.42199999999999999</v>
      </c>
      <c r="M203" s="24">
        <f t="shared" si="43"/>
        <v>8.861999999999999E-2</v>
      </c>
      <c r="N203" s="1">
        <v>0.51100000000000001</v>
      </c>
      <c r="O203" s="1">
        <v>0.42899999999999999</v>
      </c>
      <c r="P203" s="24">
        <f t="shared" si="40"/>
        <v>0.1096095</v>
      </c>
      <c r="Q203" s="1">
        <v>1.845</v>
      </c>
      <c r="R203" s="1">
        <v>2.4649999999999999</v>
      </c>
      <c r="S203" s="28">
        <f t="shared" si="41"/>
        <v>2.2739624999999997</v>
      </c>
      <c r="T203" s="29">
        <f t="shared" si="42"/>
        <v>20.330436407812357</v>
      </c>
    </row>
    <row r="204" spans="1:20" ht="12.75" x14ac:dyDescent="0.2">
      <c r="A204" s="3" t="s">
        <v>1034</v>
      </c>
      <c r="B204" s="1">
        <v>6.8</v>
      </c>
      <c r="C204" s="1" t="s">
        <v>225</v>
      </c>
      <c r="D204" s="1">
        <v>6</v>
      </c>
      <c r="E204" s="1">
        <v>0.80600000000000005</v>
      </c>
      <c r="F204" s="1">
        <v>0.47099999999999997</v>
      </c>
      <c r="G204" s="24">
        <f t="shared" si="37"/>
        <v>0.18981300000000001</v>
      </c>
      <c r="H204" s="1">
        <v>1.044</v>
      </c>
      <c r="I204" s="1">
        <v>0.70199999999999996</v>
      </c>
      <c r="J204" s="24">
        <f t="shared" si="38"/>
        <v>0.36644399999999999</v>
      </c>
      <c r="M204" s="24">
        <f t="shared" si="43"/>
        <v>0</v>
      </c>
      <c r="P204" s="24">
        <f t="shared" si="40"/>
        <v>0</v>
      </c>
      <c r="Q204" s="1">
        <v>3.24</v>
      </c>
      <c r="R204" s="1">
        <v>2.6619999999999999</v>
      </c>
      <c r="S204" s="28">
        <f t="shared" si="41"/>
        <v>4.3124400000000005</v>
      </c>
      <c r="T204" s="29">
        <f t="shared" si="42"/>
        <v>12.898892506330522</v>
      </c>
    </row>
    <row r="205" spans="1:20" ht="12.75" x14ac:dyDescent="0.2">
      <c r="A205" s="3" t="s">
        <v>1034</v>
      </c>
      <c r="B205" s="1">
        <v>6.8</v>
      </c>
      <c r="C205" s="1" t="s">
        <v>228</v>
      </c>
      <c r="D205" s="1">
        <v>6</v>
      </c>
      <c r="E205" s="1">
        <v>1.4219999999999999</v>
      </c>
      <c r="F205" s="1">
        <v>0.64800000000000002</v>
      </c>
      <c r="G205" s="24">
        <f t="shared" si="37"/>
        <v>0.46072799999999997</v>
      </c>
      <c r="H205" s="1">
        <v>0.86199999999999999</v>
      </c>
      <c r="I205" s="1">
        <v>0.79200000000000004</v>
      </c>
      <c r="J205" s="24">
        <f t="shared" si="38"/>
        <v>0.34135199999999999</v>
      </c>
      <c r="M205" s="24">
        <f t="shared" si="43"/>
        <v>0</v>
      </c>
      <c r="P205" s="24">
        <f t="shared" si="40"/>
        <v>0</v>
      </c>
      <c r="Q205" s="1">
        <v>3.51</v>
      </c>
      <c r="R205" s="1">
        <v>2.36</v>
      </c>
      <c r="S205" s="28">
        <f t="shared" si="41"/>
        <v>4.1417999999999999</v>
      </c>
      <c r="T205" s="29">
        <f t="shared" si="42"/>
        <v>19.365493263798346</v>
      </c>
    </row>
    <row r="206" spans="1:20" ht="12.75" x14ac:dyDescent="0.2">
      <c r="A206" s="3" t="s">
        <v>1034</v>
      </c>
      <c r="B206" s="1">
        <v>6.8</v>
      </c>
      <c r="C206" s="1" t="s">
        <v>232</v>
      </c>
      <c r="G206" s="24">
        <f t="shared" si="37"/>
        <v>0</v>
      </c>
      <c r="J206" s="24">
        <f t="shared" si="38"/>
        <v>0</v>
      </c>
      <c r="M206" s="24">
        <f t="shared" si="43"/>
        <v>0</v>
      </c>
      <c r="P206" s="24">
        <f t="shared" si="40"/>
        <v>0</v>
      </c>
      <c r="S206" s="28">
        <f t="shared" si="41"/>
        <v>0</v>
      </c>
      <c r="T206" s="29" t="e">
        <f t="shared" si="42"/>
        <v>#DIV/0!</v>
      </c>
    </row>
    <row r="207" spans="1:20" ht="12.75" x14ac:dyDescent="0.2">
      <c r="A207" s="3" t="s">
        <v>1034</v>
      </c>
      <c r="B207" s="1">
        <v>6.8</v>
      </c>
      <c r="C207" s="1" t="s">
        <v>234</v>
      </c>
      <c r="G207" s="24">
        <f t="shared" si="37"/>
        <v>0</v>
      </c>
      <c r="J207" s="24">
        <f t="shared" si="38"/>
        <v>0</v>
      </c>
      <c r="M207" s="24">
        <f t="shared" si="43"/>
        <v>0</v>
      </c>
      <c r="P207" s="24">
        <f t="shared" si="40"/>
        <v>0</v>
      </c>
      <c r="S207" s="28">
        <f t="shared" si="41"/>
        <v>0</v>
      </c>
      <c r="T207" s="29" t="e">
        <f t="shared" si="42"/>
        <v>#DIV/0!</v>
      </c>
    </row>
    <row r="208" spans="1:20" ht="12.75" x14ac:dyDescent="0.2">
      <c r="A208" s="3" t="s">
        <v>1034</v>
      </c>
      <c r="B208" s="1">
        <v>6.8</v>
      </c>
      <c r="C208" s="1" t="s">
        <v>210</v>
      </c>
      <c r="D208" s="1">
        <v>17</v>
      </c>
      <c r="E208" s="1">
        <v>0.42599999999999999</v>
      </c>
      <c r="F208" s="1">
        <v>0.52400000000000002</v>
      </c>
      <c r="G208" s="24">
        <f t="shared" si="37"/>
        <v>0.111612</v>
      </c>
      <c r="H208" s="1">
        <v>0.65600000000000003</v>
      </c>
      <c r="I208" s="1">
        <v>0.33800000000000002</v>
      </c>
      <c r="J208" s="24">
        <f t="shared" si="38"/>
        <v>0.11086400000000002</v>
      </c>
      <c r="K208" s="1">
        <v>0.35199999999999998</v>
      </c>
      <c r="L208" s="1">
        <v>0.28799999999999998</v>
      </c>
      <c r="M208" s="24">
        <f t="shared" si="43"/>
        <v>5.068799999999999E-2</v>
      </c>
      <c r="N208" s="1">
        <v>0.10199999999999999</v>
      </c>
      <c r="O208" s="1">
        <v>0.20200000000000001</v>
      </c>
      <c r="P208" s="24">
        <f t="shared" si="40"/>
        <v>1.0302E-2</v>
      </c>
      <c r="Q208" s="1">
        <v>1.718</v>
      </c>
      <c r="R208" s="1">
        <v>1.83</v>
      </c>
      <c r="S208" s="28">
        <f t="shared" si="41"/>
        <v>1.5719700000000001</v>
      </c>
      <c r="T208" s="29">
        <f t="shared" si="42"/>
        <v>18.032532427463625</v>
      </c>
    </row>
    <row r="209" spans="1:20" ht="12.75" x14ac:dyDescent="0.2">
      <c r="A209" s="3" t="s">
        <v>1034</v>
      </c>
      <c r="B209" s="1">
        <v>6.8</v>
      </c>
      <c r="C209" s="1" t="s">
        <v>217</v>
      </c>
      <c r="D209" s="1">
        <v>17</v>
      </c>
      <c r="E209" s="1">
        <v>0.501</v>
      </c>
      <c r="F209" s="1">
        <v>0.42099999999999999</v>
      </c>
      <c r="G209" s="24">
        <f t="shared" si="37"/>
        <v>0.1054605</v>
      </c>
      <c r="H209" s="1">
        <v>0.59899999999999998</v>
      </c>
      <c r="I209" s="1">
        <v>0.27600000000000002</v>
      </c>
      <c r="J209" s="24">
        <f t="shared" si="38"/>
        <v>8.2661999999999999E-2</v>
      </c>
      <c r="K209" s="1">
        <v>1.71</v>
      </c>
      <c r="L209" s="1">
        <v>0.20200000000000001</v>
      </c>
      <c r="M209" s="24">
        <f t="shared" si="43"/>
        <v>0.17271</v>
      </c>
      <c r="N209" s="1">
        <v>0.35099999999999998</v>
      </c>
      <c r="O209" s="1">
        <v>0.45600000000000002</v>
      </c>
      <c r="P209" s="24">
        <f t="shared" si="40"/>
        <v>8.0028000000000002E-2</v>
      </c>
      <c r="Q209" s="1">
        <v>1.841</v>
      </c>
      <c r="R209" s="1">
        <v>2.0499999999999998</v>
      </c>
      <c r="S209" s="28">
        <f t="shared" si="41"/>
        <v>1.8870249999999997</v>
      </c>
      <c r="T209" s="29">
        <f t="shared" si="42"/>
        <v>23.362727043891844</v>
      </c>
    </row>
    <row r="210" spans="1:20" ht="12.75" x14ac:dyDescent="0.2">
      <c r="A210" s="3" t="s">
        <v>1034</v>
      </c>
      <c r="B210" s="1">
        <v>6.8</v>
      </c>
      <c r="C210" s="1" t="s">
        <v>220</v>
      </c>
      <c r="D210" s="1">
        <v>16</v>
      </c>
      <c r="E210" s="1">
        <v>0.30599999999999999</v>
      </c>
      <c r="F210" s="1">
        <v>0.443</v>
      </c>
      <c r="G210" s="24">
        <f t="shared" si="37"/>
        <v>6.7779000000000006E-2</v>
      </c>
      <c r="H210" s="1">
        <v>0.36799999999999999</v>
      </c>
      <c r="I210" s="1">
        <v>0.316</v>
      </c>
      <c r="J210" s="24">
        <f t="shared" si="38"/>
        <v>5.8144000000000001E-2</v>
      </c>
      <c r="K210" s="1">
        <v>0.34200000000000003</v>
      </c>
      <c r="L210" s="1">
        <v>0.38500000000000001</v>
      </c>
      <c r="M210" s="24">
        <f t="shared" si="43"/>
        <v>6.5835000000000005E-2</v>
      </c>
      <c r="N210" s="1">
        <v>0.47899999999999998</v>
      </c>
      <c r="O210" s="1">
        <v>0.28199999999999997</v>
      </c>
      <c r="P210" s="24">
        <f t="shared" si="40"/>
        <v>6.7538999999999988E-2</v>
      </c>
      <c r="Q210" s="1">
        <v>1.593</v>
      </c>
      <c r="R210" s="1">
        <v>1.76</v>
      </c>
      <c r="S210" s="28">
        <f t="shared" si="41"/>
        <v>1.40184</v>
      </c>
      <c r="T210" s="29">
        <f t="shared" si="42"/>
        <v>18.496904068937965</v>
      </c>
    </row>
    <row r="211" spans="1:20" ht="12.75" x14ac:dyDescent="0.2">
      <c r="A211" s="3" t="s">
        <v>1034</v>
      </c>
      <c r="B211" s="1">
        <v>6.8</v>
      </c>
      <c r="C211" s="1" t="s">
        <v>223</v>
      </c>
      <c r="D211" s="1">
        <v>15</v>
      </c>
      <c r="E211" s="1">
        <v>0.42399999999999999</v>
      </c>
      <c r="F211" s="1">
        <v>0.22700000000000001</v>
      </c>
      <c r="G211" s="24">
        <f t="shared" si="37"/>
        <v>4.8124E-2</v>
      </c>
      <c r="H211" s="1">
        <v>0.53400000000000003</v>
      </c>
      <c r="I211" s="1">
        <v>0.307</v>
      </c>
      <c r="J211" s="24">
        <f t="shared" si="38"/>
        <v>8.1969E-2</v>
      </c>
      <c r="K211" s="1">
        <v>0.26700000000000002</v>
      </c>
      <c r="L211" s="1">
        <v>0.34300000000000003</v>
      </c>
      <c r="M211" s="24">
        <f t="shared" si="43"/>
        <v>4.5790500000000005E-2</v>
      </c>
      <c r="P211" s="24">
        <f t="shared" si="40"/>
        <v>0</v>
      </c>
      <c r="Q211" s="1">
        <v>1.8109999999999999</v>
      </c>
      <c r="R211" s="1">
        <v>1.952</v>
      </c>
      <c r="S211" s="28">
        <f t="shared" si="41"/>
        <v>1.767536</v>
      </c>
      <c r="T211" s="29">
        <f t="shared" si="42"/>
        <v>9.9507732798653041</v>
      </c>
    </row>
    <row r="212" spans="1:20" ht="12.75" x14ac:dyDescent="0.2">
      <c r="A212" s="3" t="s">
        <v>1034</v>
      </c>
      <c r="B212" s="1">
        <v>6.8</v>
      </c>
      <c r="C212" s="1" t="s">
        <v>225</v>
      </c>
      <c r="D212" s="1">
        <v>18</v>
      </c>
      <c r="E212" s="1">
        <v>0.30099999999999999</v>
      </c>
      <c r="F212" s="1">
        <v>0.41199999999999998</v>
      </c>
      <c r="G212" s="24">
        <f t="shared" si="37"/>
        <v>6.2005999999999992E-2</v>
      </c>
      <c r="H212" s="1">
        <v>0.438</v>
      </c>
      <c r="I212" s="1">
        <v>0.379</v>
      </c>
      <c r="J212" s="24">
        <f t="shared" si="38"/>
        <v>8.3001000000000005E-2</v>
      </c>
      <c r="K212" s="1">
        <v>0.21099999999999999</v>
      </c>
      <c r="L212" s="1">
        <v>0.27800000000000002</v>
      </c>
      <c r="M212" s="24">
        <f t="shared" si="43"/>
        <v>2.9329000000000001E-2</v>
      </c>
      <c r="P212" s="24">
        <f t="shared" si="40"/>
        <v>0</v>
      </c>
      <c r="Q212" s="1">
        <v>1.6870000000000001</v>
      </c>
      <c r="R212" s="1">
        <v>1.8120000000000001</v>
      </c>
      <c r="S212" s="28">
        <f t="shared" si="41"/>
        <v>1.5284220000000002</v>
      </c>
      <c r="T212" s="29">
        <f t="shared" si="42"/>
        <v>11.406273921731039</v>
      </c>
    </row>
    <row r="213" spans="1:20" ht="12.75" x14ac:dyDescent="0.2">
      <c r="A213" s="3" t="s">
        <v>1034</v>
      </c>
      <c r="B213" s="1">
        <v>6.8</v>
      </c>
      <c r="C213" s="1" t="s">
        <v>228</v>
      </c>
      <c r="D213" s="1">
        <v>18</v>
      </c>
      <c r="E213" s="1">
        <v>0.49199999999999999</v>
      </c>
      <c r="F213" s="1">
        <v>0.46600000000000003</v>
      </c>
      <c r="G213" s="24">
        <f t="shared" si="37"/>
        <v>0.114636</v>
      </c>
      <c r="H213" s="1">
        <v>0.43</v>
      </c>
      <c r="I213" s="1">
        <v>0.55400000000000005</v>
      </c>
      <c r="J213" s="24">
        <f t="shared" si="38"/>
        <v>0.11911000000000001</v>
      </c>
      <c r="M213" s="24">
        <f t="shared" si="43"/>
        <v>0</v>
      </c>
      <c r="N213" s="1">
        <v>0.33900000000000002</v>
      </c>
      <c r="O213" s="1">
        <v>0.28699999999999998</v>
      </c>
      <c r="P213" s="24">
        <f t="shared" si="40"/>
        <v>4.8646500000000002E-2</v>
      </c>
      <c r="Q213" s="1">
        <v>1.631</v>
      </c>
      <c r="R213" s="1">
        <v>1.39</v>
      </c>
      <c r="S213" s="28">
        <f t="shared" si="41"/>
        <v>1.133545</v>
      </c>
      <c r="T213" s="29">
        <f t="shared" si="42"/>
        <v>24.912332549656167</v>
      </c>
    </row>
    <row r="214" spans="1:20" ht="12.75" x14ac:dyDescent="0.2">
      <c r="A214" s="3" t="s">
        <v>1034</v>
      </c>
      <c r="B214" s="1">
        <v>6.8</v>
      </c>
      <c r="C214" s="1" t="s">
        <v>232</v>
      </c>
      <c r="G214" s="24">
        <f t="shared" si="37"/>
        <v>0</v>
      </c>
      <c r="J214" s="24">
        <f t="shared" si="38"/>
        <v>0</v>
      </c>
      <c r="M214" s="24">
        <f t="shared" si="43"/>
        <v>0</v>
      </c>
      <c r="P214" s="24">
        <f t="shared" si="40"/>
        <v>0</v>
      </c>
      <c r="S214" s="28">
        <f t="shared" si="41"/>
        <v>0</v>
      </c>
      <c r="T214" s="29" t="e">
        <f t="shared" si="42"/>
        <v>#DIV/0!</v>
      </c>
    </row>
    <row r="215" spans="1:20" ht="12.75" x14ac:dyDescent="0.2">
      <c r="A215" s="3" t="s">
        <v>1034</v>
      </c>
      <c r="B215" s="1">
        <v>6.8</v>
      </c>
      <c r="C215" s="1" t="s">
        <v>234</v>
      </c>
      <c r="G215" s="24">
        <f t="shared" si="37"/>
        <v>0</v>
      </c>
      <c r="J215" s="24">
        <f t="shared" si="38"/>
        <v>0</v>
      </c>
      <c r="M215" s="24">
        <f t="shared" si="43"/>
        <v>0</v>
      </c>
      <c r="P215" s="24">
        <f t="shared" si="40"/>
        <v>0</v>
      </c>
      <c r="S215" s="28">
        <f t="shared" si="41"/>
        <v>0</v>
      </c>
      <c r="T215" s="29" t="e">
        <f t="shared" si="42"/>
        <v>#DIV/0!</v>
      </c>
    </row>
    <row r="216" spans="1:20" ht="12.75" x14ac:dyDescent="0.2">
      <c r="A216" s="3" t="s">
        <v>1034</v>
      </c>
      <c r="B216" s="1">
        <v>6.8</v>
      </c>
      <c r="C216" s="1" t="s">
        <v>248</v>
      </c>
      <c r="D216" s="1">
        <v>32</v>
      </c>
      <c r="E216" s="1">
        <v>0.52</v>
      </c>
      <c r="F216" s="1">
        <v>0.45200000000000001</v>
      </c>
      <c r="G216" s="24">
        <f t="shared" si="37"/>
        <v>0.11752000000000001</v>
      </c>
      <c r="H216" s="1">
        <v>0.60099999999999998</v>
      </c>
      <c r="I216" s="1">
        <v>0.29899999999999999</v>
      </c>
      <c r="J216" s="24">
        <f t="shared" si="38"/>
        <v>8.9849499999999999E-2</v>
      </c>
      <c r="K216" s="1">
        <v>0.38200000000000001</v>
      </c>
      <c r="L216" s="1">
        <v>0.32</v>
      </c>
      <c r="M216" s="24">
        <f t="shared" si="43"/>
        <v>6.1120000000000001E-2</v>
      </c>
      <c r="N216" s="1">
        <v>0.13700000000000001</v>
      </c>
      <c r="O216" s="1">
        <v>0.39200000000000002</v>
      </c>
      <c r="P216" s="24">
        <f t="shared" si="40"/>
        <v>2.6852000000000004E-2</v>
      </c>
      <c r="Q216" s="1">
        <v>1.274</v>
      </c>
      <c r="R216" s="1">
        <v>1.53</v>
      </c>
      <c r="S216" s="28">
        <f t="shared" si="41"/>
        <v>0.97461000000000009</v>
      </c>
      <c r="T216" s="29">
        <f t="shared" si="42"/>
        <v>30.303557320364042</v>
      </c>
    </row>
    <row r="217" spans="1:20" ht="12.75" x14ac:dyDescent="0.2">
      <c r="A217" s="3" t="s">
        <v>1034</v>
      </c>
      <c r="B217" s="1">
        <v>6.8</v>
      </c>
      <c r="C217" s="1" t="s">
        <v>220</v>
      </c>
      <c r="D217" s="1">
        <v>31</v>
      </c>
      <c r="E217" s="1">
        <v>0.49</v>
      </c>
      <c r="F217" s="1">
        <v>0.34699999999999998</v>
      </c>
      <c r="G217" s="24">
        <f t="shared" si="37"/>
        <v>8.5014999999999993E-2</v>
      </c>
      <c r="H217" s="1">
        <v>0.40500000000000003</v>
      </c>
      <c r="I217" s="1">
        <v>0.30299999999999999</v>
      </c>
      <c r="J217" s="24">
        <f t="shared" si="38"/>
        <v>6.1357500000000002E-2</v>
      </c>
      <c r="K217" s="1">
        <v>0.157</v>
      </c>
      <c r="L217" s="1">
        <v>0.35799999999999998</v>
      </c>
      <c r="M217" s="24">
        <f t="shared" si="43"/>
        <v>2.8103E-2</v>
      </c>
      <c r="N217" s="1">
        <v>0.20200000000000001</v>
      </c>
      <c r="O217" s="1">
        <v>0.32</v>
      </c>
      <c r="P217" s="24">
        <f t="shared" si="40"/>
        <v>3.2320000000000002E-2</v>
      </c>
      <c r="Q217" s="1">
        <v>1.4339999999999999</v>
      </c>
      <c r="R217" s="1">
        <v>2.95</v>
      </c>
      <c r="S217" s="28">
        <f t="shared" si="41"/>
        <v>2.1151499999999999</v>
      </c>
      <c r="T217" s="29">
        <f t="shared" si="42"/>
        <v>9.7768716166702152</v>
      </c>
    </row>
    <row r="218" spans="1:20" ht="12.75" x14ac:dyDescent="0.2">
      <c r="A218" s="3" t="s">
        <v>1034</v>
      </c>
      <c r="B218" s="1">
        <v>6.8</v>
      </c>
      <c r="C218" s="1" t="s">
        <v>223</v>
      </c>
      <c r="D218" s="1">
        <v>29</v>
      </c>
      <c r="E218" s="1">
        <v>0.35099999999999998</v>
      </c>
      <c r="F218" s="1">
        <v>0.32100000000000001</v>
      </c>
      <c r="G218" s="24">
        <f t="shared" si="37"/>
        <v>5.6335499999999997E-2</v>
      </c>
      <c r="H218" s="1">
        <v>0.373</v>
      </c>
      <c r="I218" s="1">
        <v>0.29599999999999999</v>
      </c>
      <c r="J218" s="24">
        <f t="shared" si="38"/>
        <v>5.5203999999999996E-2</v>
      </c>
      <c r="K218" s="1">
        <v>0.28899999999999998</v>
      </c>
      <c r="L218" s="1">
        <v>0.32700000000000001</v>
      </c>
      <c r="M218" s="24">
        <f>(N218*O218)/2</f>
        <v>3.1007E-2</v>
      </c>
      <c r="N218" s="1">
        <v>0.20200000000000001</v>
      </c>
      <c r="O218" s="1">
        <v>0.307</v>
      </c>
      <c r="P218" s="24">
        <f t="shared" si="40"/>
        <v>3.1007E-2</v>
      </c>
      <c r="Q218" s="1">
        <v>1.794</v>
      </c>
      <c r="R218" s="1">
        <v>1.23</v>
      </c>
      <c r="S218" s="28">
        <f t="shared" si="41"/>
        <v>1.10331</v>
      </c>
      <c r="T218" s="29">
        <f t="shared" si="42"/>
        <v>15.730257135347269</v>
      </c>
    </row>
    <row r="219" spans="1:20" ht="12.75" x14ac:dyDescent="0.2">
      <c r="A219" s="3" t="s">
        <v>1034</v>
      </c>
      <c r="B219" s="1">
        <v>6.8</v>
      </c>
      <c r="C219" s="1" t="s">
        <v>253</v>
      </c>
      <c r="D219" s="1">
        <v>34</v>
      </c>
      <c r="E219" s="1">
        <v>0.51800000000000002</v>
      </c>
      <c r="F219" s="1">
        <v>0.66100000000000003</v>
      </c>
      <c r="G219" s="24">
        <f t="shared" si="37"/>
        <v>0.17119900000000002</v>
      </c>
      <c r="H219" s="1">
        <v>0.55100000000000005</v>
      </c>
      <c r="I219" s="1">
        <v>0.68500000000000005</v>
      </c>
      <c r="J219" s="24">
        <f t="shared" si="38"/>
        <v>0.18871750000000004</v>
      </c>
      <c r="K219" s="1">
        <v>0.26100000000000001</v>
      </c>
      <c r="M219" s="24">
        <f t="shared" ref="M219:M244" si="44">(K219*L219)/2</f>
        <v>0</v>
      </c>
      <c r="N219" s="1">
        <v>0.16600000000000001</v>
      </c>
      <c r="O219" s="1">
        <v>0.32700000000000001</v>
      </c>
      <c r="P219" s="24">
        <f t="shared" si="40"/>
        <v>2.7141000000000002E-2</v>
      </c>
      <c r="Q219" s="1">
        <v>1.7669999999999999</v>
      </c>
      <c r="R219" s="1">
        <v>1.44</v>
      </c>
      <c r="S219" s="28">
        <f t="shared" si="41"/>
        <v>1.2722399999999998</v>
      </c>
      <c r="T219" s="29">
        <f t="shared" si="42"/>
        <v>30.423308495252478</v>
      </c>
    </row>
    <row r="220" spans="1:20" ht="12.75" x14ac:dyDescent="0.2">
      <c r="A220" s="3" t="s">
        <v>1034</v>
      </c>
      <c r="B220" s="1">
        <v>6.8</v>
      </c>
      <c r="C220" s="1" t="s">
        <v>232</v>
      </c>
      <c r="G220" s="24">
        <f t="shared" si="37"/>
        <v>0</v>
      </c>
      <c r="J220" s="24">
        <f t="shared" si="38"/>
        <v>0</v>
      </c>
      <c r="M220" s="24">
        <f t="shared" si="44"/>
        <v>0</v>
      </c>
      <c r="P220" s="24">
        <f t="shared" si="40"/>
        <v>0</v>
      </c>
      <c r="S220" s="28">
        <f t="shared" si="41"/>
        <v>0</v>
      </c>
      <c r="T220" s="29" t="e">
        <f t="shared" si="42"/>
        <v>#DIV/0!</v>
      </c>
    </row>
    <row r="221" spans="1:20" ht="12.75" x14ac:dyDescent="0.2">
      <c r="A221" s="3" t="s">
        <v>1034</v>
      </c>
      <c r="B221" s="1">
        <v>6.8</v>
      </c>
      <c r="C221" s="1" t="s">
        <v>234</v>
      </c>
      <c r="G221" s="24">
        <f t="shared" si="37"/>
        <v>0</v>
      </c>
      <c r="J221" s="24">
        <f t="shared" si="38"/>
        <v>0</v>
      </c>
      <c r="M221" s="24">
        <f t="shared" si="44"/>
        <v>0</v>
      </c>
      <c r="P221" s="24">
        <f t="shared" si="40"/>
        <v>0</v>
      </c>
      <c r="S221" s="28">
        <f t="shared" si="41"/>
        <v>0</v>
      </c>
      <c r="T221" s="29" t="e">
        <f t="shared" si="42"/>
        <v>#DIV/0!</v>
      </c>
    </row>
    <row r="222" spans="1:20" ht="12.75" x14ac:dyDescent="0.2">
      <c r="A222" s="59" t="s">
        <v>1035</v>
      </c>
      <c r="B222" s="1">
        <v>19.100000000000001</v>
      </c>
      <c r="C222" s="1" t="s">
        <v>644</v>
      </c>
      <c r="D222" s="1">
        <v>5</v>
      </c>
      <c r="E222" s="1">
        <v>2.8210000000000002</v>
      </c>
      <c r="F222" s="1">
        <v>1.7749999999999999</v>
      </c>
      <c r="G222" s="24">
        <f t="shared" si="37"/>
        <v>2.5036375</v>
      </c>
      <c r="H222" s="1">
        <v>2.4649999999999999</v>
      </c>
      <c r="I222" s="1">
        <v>1.9079999999999999</v>
      </c>
      <c r="J222" s="24">
        <f t="shared" si="38"/>
        <v>2.35161</v>
      </c>
      <c r="K222" s="1">
        <v>0.52800000000000002</v>
      </c>
      <c r="L222" s="1">
        <v>0.626</v>
      </c>
      <c r="M222" s="24">
        <f t="shared" si="44"/>
        <v>0.16526399999999999</v>
      </c>
      <c r="P222" s="24">
        <f t="shared" si="40"/>
        <v>0</v>
      </c>
      <c r="Q222" s="1">
        <v>6.43</v>
      </c>
      <c r="R222" s="1">
        <v>6.07</v>
      </c>
      <c r="S222" s="28">
        <f t="shared" si="41"/>
        <v>19.515049999999999</v>
      </c>
      <c r="T222" s="29">
        <f t="shared" si="42"/>
        <v>25.726357349840249</v>
      </c>
    </row>
    <row r="223" spans="1:20" ht="12.75" x14ac:dyDescent="0.2">
      <c r="A223" s="59" t="s">
        <v>1035</v>
      </c>
      <c r="B223" s="1">
        <v>19.100000000000001</v>
      </c>
      <c r="C223" s="1" t="s">
        <v>709</v>
      </c>
      <c r="D223" s="1">
        <v>5</v>
      </c>
      <c r="E223" s="1">
        <v>2.169</v>
      </c>
      <c r="F223" s="1">
        <v>2.44</v>
      </c>
      <c r="G223" s="24">
        <f t="shared" si="37"/>
        <v>2.6461800000000002</v>
      </c>
      <c r="H223" s="1">
        <v>2.1920000000000002</v>
      </c>
      <c r="I223" s="1">
        <v>2.38</v>
      </c>
      <c r="J223" s="24">
        <f t="shared" si="38"/>
        <v>2.6084800000000001</v>
      </c>
      <c r="M223" s="24">
        <f t="shared" si="44"/>
        <v>0</v>
      </c>
      <c r="N223" s="1">
        <v>0.79700000000000004</v>
      </c>
      <c r="O223" s="1">
        <v>0.94299999999999995</v>
      </c>
      <c r="P223" s="24">
        <f t="shared" si="40"/>
        <v>0.37578549999999999</v>
      </c>
      <c r="Q223" s="1">
        <v>4.952</v>
      </c>
      <c r="R223" s="1">
        <v>8.69</v>
      </c>
      <c r="S223" s="28">
        <f t="shared" si="41"/>
        <v>21.516439999999999</v>
      </c>
      <c r="T223" s="29">
        <f t="shared" si="42"/>
        <v>26.1681091295772</v>
      </c>
    </row>
    <row r="224" spans="1:20" ht="12.75" x14ac:dyDescent="0.2">
      <c r="A224" s="59" t="s">
        <v>1035</v>
      </c>
      <c r="B224" s="1">
        <v>19.100000000000001</v>
      </c>
      <c r="C224" s="1" t="s">
        <v>220</v>
      </c>
      <c r="D224" s="1">
        <v>5</v>
      </c>
      <c r="E224" s="1">
        <v>1.867</v>
      </c>
      <c r="F224" s="1">
        <v>1.7829999999999999</v>
      </c>
      <c r="G224" s="24">
        <f t="shared" si="37"/>
        <v>1.6644304999999999</v>
      </c>
      <c r="H224" s="1">
        <v>1.516</v>
      </c>
      <c r="I224" s="1">
        <v>1.2</v>
      </c>
      <c r="J224" s="24">
        <f t="shared" si="38"/>
        <v>0.90959999999999996</v>
      </c>
      <c r="K224" s="1">
        <v>0.69599999999999995</v>
      </c>
      <c r="L224" s="1">
        <v>0.41299999999999998</v>
      </c>
      <c r="M224" s="24">
        <f t="shared" si="44"/>
        <v>0.14372399999999999</v>
      </c>
      <c r="N224" s="1">
        <v>0.42499999999999999</v>
      </c>
      <c r="O224" s="1">
        <v>0.46100000000000002</v>
      </c>
      <c r="P224" s="24">
        <f t="shared" si="40"/>
        <v>9.7962500000000008E-2</v>
      </c>
      <c r="Q224" s="1">
        <v>5.3019999999999996</v>
      </c>
      <c r="R224" s="1">
        <v>7.71</v>
      </c>
      <c r="S224" s="28">
        <f t="shared" si="41"/>
        <v>20.439209999999999</v>
      </c>
      <c r="T224" s="29">
        <f t="shared" si="42"/>
        <v>13.776055923883554</v>
      </c>
    </row>
    <row r="225" spans="1:20" ht="12.75" x14ac:dyDescent="0.2">
      <c r="A225" s="59" t="s">
        <v>1035</v>
      </c>
      <c r="B225" s="1">
        <v>19.100000000000001</v>
      </c>
      <c r="C225" s="1" t="s">
        <v>223</v>
      </c>
      <c r="D225" s="1">
        <v>5</v>
      </c>
      <c r="E225" s="1">
        <v>1.393</v>
      </c>
      <c r="F225" s="1">
        <v>1.5189999999999999</v>
      </c>
      <c r="G225" s="24">
        <f t="shared" si="37"/>
        <v>1.0579835</v>
      </c>
      <c r="H225" s="1">
        <v>1.5629999999999999</v>
      </c>
      <c r="I225" s="1">
        <v>1.7529999999999999</v>
      </c>
      <c r="J225" s="24">
        <f t="shared" si="38"/>
        <v>1.3699694999999998</v>
      </c>
      <c r="K225" s="1">
        <v>0.497</v>
      </c>
      <c r="L225" s="1">
        <v>0.72099999999999997</v>
      </c>
      <c r="M225" s="24">
        <f t="shared" si="44"/>
        <v>0.17916849999999998</v>
      </c>
      <c r="N225" s="1">
        <v>1.391</v>
      </c>
      <c r="O225" s="1">
        <v>0.78900000000000003</v>
      </c>
      <c r="P225" s="24">
        <f t="shared" si="40"/>
        <v>0.5487495</v>
      </c>
      <c r="Q225" s="1">
        <v>5.5759999999999996</v>
      </c>
      <c r="R225" s="1">
        <v>9.4</v>
      </c>
      <c r="S225" s="28">
        <f t="shared" si="41"/>
        <v>26.2072</v>
      </c>
      <c r="T225" s="29">
        <f t="shared" si="42"/>
        <v>12.04199990842211</v>
      </c>
    </row>
    <row r="226" spans="1:20" ht="12.75" x14ac:dyDescent="0.2">
      <c r="A226" s="59" t="s">
        <v>1035</v>
      </c>
      <c r="B226" s="1">
        <v>19.100000000000001</v>
      </c>
      <c r="C226" s="1" t="s">
        <v>225</v>
      </c>
      <c r="D226" s="1">
        <v>6</v>
      </c>
      <c r="E226" s="1">
        <v>2.2829999999999999</v>
      </c>
      <c r="F226" s="1">
        <v>2</v>
      </c>
      <c r="G226" s="24">
        <f t="shared" si="37"/>
        <v>2.2829999999999999</v>
      </c>
      <c r="H226" s="1">
        <v>2.74</v>
      </c>
      <c r="I226" s="1">
        <v>2.105</v>
      </c>
      <c r="J226" s="24">
        <f t="shared" si="38"/>
        <v>2.8838500000000002</v>
      </c>
      <c r="M226" s="24">
        <f t="shared" si="44"/>
        <v>0</v>
      </c>
      <c r="N226" s="1">
        <v>0.96899999999999997</v>
      </c>
      <c r="O226" s="1">
        <v>0.67800000000000005</v>
      </c>
      <c r="P226" s="24">
        <f t="shared" si="40"/>
        <v>0.32849100000000003</v>
      </c>
      <c r="Q226" s="1">
        <v>5.6950000000000003</v>
      </c>
      <c r="R226" s="1">
        <v>8.84</v>
      </c>
      <c r="S226" s="28">
        <f t="shared" si="41"/>
        <v>25.171900000000001</v>
      </c>
      <c r="T226" s="29">
        <f t="shared" si="42"/>
        <v>21.831252309122473</v>
      </c>
    </row>
    <row r="227" spans="1:20" ht="12.75" x14ac:dyDescent="0.2">
      <c r="A227" s="59" t="s">
        <v>1035</v>
      </c>
      <c r="B227" s="1">
        <v>19.100000000000001</v>
      </c>
      <c r="C227" s="1" t="s">
        <v>228</v>
      </c>
      <c r="D227" s="1">
        <v>6</v>
      </c>
      <c r="E227" s="1">
        <v>2.278</v>
      </c>
      <c r="F227" s="1">
        <v>1.55</v>
      </c>
      <c r="G227" s="24">
        <f t="shared" si="37"/>
        <v>1.76545</v>
      </c>
      <c r="H227" s="1">
        <v>2.238</v>
      </c>
      <c r="I227" s="1">
        <v>2.1219999999999999</v>
      </c>
      <c r="J227" s="24">
        <f t="shared" si="38"/>
        <v>2.3745179999999997</v>
      </c>
      <c r="K227" s="1">
        <v>1.413</v>
      </c>
      <c r="L227" s="1">
        <v>1.1399999999999999</v>
      </c>
      <c r="M227" s="24">
        <f t="shared" si="44"/>
        <v>0.80540999999999996</v>
      </c>
      <c r="P227" s="24">
        <f t="shared" si="40"/>
        <v>0</v>
      </c>
      <c r="Q227" s="1">
        <v>5.8689999999999998</v>
      </c>
      <c r="R227" s="1">
        <v>9.9</v>
      </c>
      <c r="S227" s="28">
        <f t="shared" si="41"/>
        <v>29.051549999999999</v>
      </c>
      <c r="T227" s="29">
        <f t="shared" si="42"/>
        <v>17.022768148343204</v>
      </c>
    </row>
    <row r="228" spans="1:20" ht="12.75" x14ac:dyDescent="0.2">
      <c r="A228" s="59" t="s">
        <v>1035</v>
      </c>
      <c r="B228" s="1">
        <v>19.100000000000001</v>
      </c>
      <c r="C228" s="1" t="s">
        <v>232</v>
      </c>
      <c r="G228" s="24">
        <f t="shared" si="37"/>
        <v>0</v>
      </c>
      <c r="J228" s="24">
        <f t="shared" si="38"/>
        <v>0</v>
      </c>
      <c r="M228" s="24">
        <f t="shared" si="44"/>
        <v>0</v>
      </c>
      <c r="P228" s="24">
        <f t="shared" si="40"/>
        <v>0</v>
      </c>
      <c r="S228" s="28">
        <f t="shared" si="41"/>
        <v>0</v>
      </c>
      <c r="T228" s="29" t="e">
        <f t="shared" si="42"/>
        <v>#DIV/0!</v>
      </c>
    </row>
    <row r="229" spans="1:20" ht="12.75" x14ac:dyDescent="0.2">
      <c r="A229" s="59" t="s">
        <v>1035</v>
      </c>
      <c r="B229" s="1">
        <v>19.100000000000001</v>
      </c>
      <c r="C229" s="1" t="s">
        <v>234</v>
      </c>
      <c r="G229" s="24">
        <f t="shared" si="37"/>
        <v>0</v>
      </c>
      <c r="J229" s="24">
        <f t="shared" si="38"/>
        <v>0</v>
      </c>
      <c r="M229" s="24">
        <f t="shared" si="44"/>
        <v>0</v>
      </c>
      <c r="P229" s="24">
        <f t="shared" si="40"/>
        <v>0</v>
      </c>
      <c r="S229" s="28">
        <f t="shared" si="41"/>
        <v>0</v>
      </c>
      <c r="T229" s="29" t="e">
        <f t="shared" si="42"/>
        <v>#DIV/0!</v>
      </c>
    </row>
    <row r="230" spans="1:20" ht="12.75" x14ac:dyDescent="0.2">
      <c r="A230" s="59" t="s">
        <v>1035</v>
      </c>
      <c r="B230" s="1">
        <v>19.100000000000001</v>
      </c>
      <c r="C230" s="1" t="s">
        <v>210</v>
      </c>
      <c r="D230" s="1">
        <v>17</v>
      </c>
      <c r="E230" s="1">
        <v>1.4770000000000001</v>
      </c>
      <c r="F230" s="1">
        <v>1.57</v>
      </c>
      <c r="G230" s="24">
        <f t="shared" si="37"/>
        <v>1.1594450000000001</v>
      </c>
      <c r="H230" s="1">
        <v>1.2649999999999999</v>
      </c>
      <c r="I230" s="1">
        <v>1.47</v>
      </c>
      <c r="J230" s="24">
        <f t="shared" si="38"/>
        <v>0.92977499999999991</v>
      </c>
      <c r="K230" s="1">
        <v>0.84299999999999997</v>
      </c>
      <c r="L230" s="1">
        <v>0.83</v>
      </c>
      <c r="M230" s="24">
        <f t="shared" si="44"/>
        <v>0.34984499999999996</v>
      </c>
      <c r="P230" s="24">
        <f t="shared" si="40"/>
        <v>0</v>
      </c>
      <c r="Q230" s="1">
        <v>5.3719999999999999</v>
      </c>
      <c r="R230" s="1">
        <v>6.46</v>
      </c>
      <c r="S230" s="28">
        <f t="shared" si="41"/>
        <v>17.351559999999999</v>
      </c>
      <c r="T230" s="29">
        <f t="shared" si="42"/>
        <v>14.056747635371117</v>
      </c>
    </row>
    <row r="231" spans="1:20" ht="12.75" x14ac:dyDescent="0.2">
      <c r="A231" s="59" t="s">
        <v>1035</v>
      </c>
      <c r="B231" s="1">
        <v>19.100000000000001</v>
      </c>
      <c r="C231" s="1" t="s">
        <v>217</v>
      </c>
      <c r="D231" s="1">
        <v>17</v>
      </c>
      <c r="E231" s="1">
        <v>1.595</v>
      </c>
      <c r="F231" s="1">
        <v>1.47</v>
      </c>
      <c r="G231" s="24">
        <f t="shared" si="37"/>
        <v>1.1723250000000001</v>
      </c>
      <c r="H231" s="1">
        <v>1.427</v>
      </c>
      <c r="I231" s="1">
        <v>1.32</v>
      </c>
      <c r="J231" s="24">
        <f t="shared" si="38"/>
        <v>0.9418200000000001</v>
      </c>
      <c r="M231" s="24">
        <f t="shared" si="44"/>
        <v>0</v>
      </c>
      <c r="N231" s="1">
        <v>1.085</v>
      </c>
      <c r="O231" s="1">
        <v>0.77</v>
      </c>
      <c r="P231" s="24">
        <f t="shared" si="40"/>
        <v>0.41772500000000001</v>
      </c>
      <c r="Q231" s="1">
        <v>4.3129999999999997</v>
      </c>
      <c r="R231" s="1">
        <v>6.3</v>
      </c>
      <c r="S231" s="28">
        <f t="shared" si="41"/>
        <v>13.585949999999999</v>
      </c>
      <c r="T231" s="29">
        <f t="shared" si="42"/>
        <v>18.635943750713057</v>
      </c>
    </row>
    <row r="232" spans="1:20" ht="12.75" x14ac:dyDescent="0.2">
      <c r="A232" s="59" t="s">
        <v>1035</v>
      </c>
      <c r="B232" s="1">
        <v>19.100000000000001</v>
      </c>
      <c r="C232" s="1" t="s">
        <v>220</v>
      </c>
      <c r="D232" s="1">
        <v>17</v>
      </c>
      <c r="E232" s="1">
        <v>1.234</v>
      </c>
      <c r="F232" s="1">
        <v>1.44</v>
      </c>
      <c r="G232" s="24">
        <f t="shared" si="37"/>
        <v>0.88847999999999994</v>
      </c>
      <c r="H232" s="1">
        <v>1.129</v>
      </c>
      <c r="I232" s="1">
        <v>1.212</v>
      </c>
      <c r="J232" s="24">
        <f t="shared" si="38"/>
        <v>0.68417399999999995</v>
      </c>
      <c r="K232" s="1">
        <v>0.58499999999999996</v>
      </c>
      <c r="L232" s="1">
        <v>0.87</v>
      </c>
      <c r="M232" s="24">
        <f t="shared" si="44"/>
        <v>0.25447500000000001</v>
      </c>
      <c r="N232" s="1">
        <v>0.92800000000000005</v>
      </c>
      <c r="O232" s="1">
        <v>0.39</v>
      </c>
      <c r="P232" s="24">
        <f t="shared" si="40"/>
        <v>0.18096000000000001</v>
      </c>
      <c r="Q232" s="1">
        <v>4.9770000000000003</v>
      </c>
      <c r="R232" s="1">
        <v>6.39</v>
      </c>
      <c r="S232" s="28">
        <f t="shared" si="41"/>
        <v>15.901515</v>
      </c>
      <c r="T232" s="29">
        <f t="shared" si="42"/>
        <v>12.628287304700212</v>
      </c>
    </row>
    <row r="233" spans="1:20" ht="12.75" x14ac:dyDescent="0.2">
      <c r="A233" s="59" t="s">
        <v>1035</v>
      </c>
      <c r="B233" s="1">
        <v>19.100000000000001</v>
      </c>
      <c r="C233" s="1" t="s">
        <v>223</v>
      </c>
      <c r="D233" s="1">
        <v>16</v>
      </c>
      <c r="E233" s="1">
        <v>1.232</v>
      </c>
      <c r="F233" s="1">
        <v>1.2130000000000001</v>
      </c>
      <c r="G233" s="24">
        <f t="shared" si="37"/>
        <v>0.74720799999999998</v>
      </c>
      <c r="H233" s="1">
        <v>1.4910000000000001</v>
      </c>
      <c r="I233" s="1">
        <v>1.2</v>
      </c>
      <c r="J233" s="24">
        <f t="shared" si="38"/>
        <v>0.89460000000000006</v>
      </c>
      <c r="K233" s="1">
        <v>0.82299999999999995</v>
      </c>
      <c r="L233" s="1">
        <v>0.51</v>
      </c>
      <c r="M233" s="24">
        <f t="shared" si="44"/>
        <v>0.209865</v>
      </c>
      <c r="N233" s="1">
        <v>0.99199999999999999</v>
      </c>
      <c r="O233" s="1">
        <v>0.54100000000000004</v>
      </c>
      <c r="P233" s="24">
        <f t="shared" si="40"/>
        <v>0.26833600000000002</v>
      </c>
      <c r="Q233" s="1">
        <v>4.8499999999999996</v>
      </c>
      <c r="R233" s="1">
        <v>5.89</v>
      </c>
      <c r="S233" s="28">
        <f t="shared" si="41"/>
        <v>14.283249999999999</v>
      </c>
      <c r="T233" s="29">
        <f t="shared" si="42"/>
        <v>14.842623352528312</v>
      </c>
    </row>
    <row r="234" spans="1:20" ht="12.75" x14ac:dyDescent="0.2">
      <c r="A234" s="59" t="s">
        <v>1035</v>
      </c>
      <c r="B234" s="1">
        <v>19.100000000000001</v>
      </c>
      <c r="C234" s="1" t="s">
        <v>225</v>
      </c>
      <c r="D234" s="1">
        <v>18</v>
      </c>
      <c r="E234" s="1">
        <v>1.0209999999999999</v>
      </c>
      <c r="F234" s="1">
        <v>1.39</v>
      </c>
      <c r="G234" s="24">
        <f t="shared" si="37"/>
        <v>0.70959499999999986</v>
      </c>
      <c r="H234" s="1">
        <v>1.425</v>
      </c>
      <c r="I234" s="1">
        <v>1.02</v>
      </c>
      <c r="J234" s="24">
        <f t="shared" si="38"/>
        <v>0.72675000000000001</v>
      </c>
      <c r="M234" s="24">
        <f t="shared" si="44"/>
        <v>0</v>
      </c>
      <c r="N234" s="1">
        <v>0.67</v>
      </c>
      <c r="O234" s="1">
        <v>0.58399999999999996</v>
      </c>
      <c r="P234" s="24">
        <f t="shared" si="40"/>
        <v>0.19564000000000001</v>
      </c>
      <c r="Q234" s="1">
        <v>4.7409999999999997</v>
      </c>
      <c r="R234" s="1">
        <v>5.0830000000000002</v>
      </c>
      <c r="S234" s="28">
        <f t="shared" si="41"/>
        <v>12.0492515</v>
      </c>
      <c r="T234" s="29">
        <f t="shared" si="42"/>
        <v>13.544285302701164</v>
      </c>
    </row>
    <row r="235" spans="1:20" ht="12.75" x14ac:dyDescent="0.2">
      <c r="A235" s="59" t="s">
        <v>1035</v>
      </c>
      <c r="B235" s="1">
        <v>19.100000000000001</v>
      </c>
      <c r="C235" s="1" t="s">
        <v>228</v>
      </c>
      <c r="D235" s="1">
        <v>18</v>
      </c>
      <c r="E235" s="1">
        <v>1.3779999999999999</v>
      </c>
      <c r="F235" s="1">
        <v>1.37</v>
      </c>
      <c r="G235" s="24">
        <f t="shared" si="37"/>
        <v>0.94393000000000005</v>
      </c>
      <c r="H235" s="1">
        <v>1.21</v>
      </c>
      <c r="I235" s="1">
        <v>2.11</v>
      </c>
      <c r="J235" s="24">
        <f t="shared" si="38"/>
        <v>1.2765499999999999</v>
      </c>
      <c r="K235" s="1">
        <v>0.69499999999999995</v>
      </c>
      <c r="L235" s="1">
        <v>0.72</v>
      </c>
      <c r="M235" s="24">
        <f t="shared" si="44"/>
        <v>0.25019999999999998</v>
      </c>
      <c r="P235" s="24">
        <f t="shared" si="40"/>
        <v>0</v>
      </c>
      <c r="Q235" s="1">
        <v>5.0830000000000002</v>
      </c>
      <c r="R235" s="1">
        <v>6.36</v>
      </c>
      <c r="S235" s="28">
        <f t="shared" si="41"/>
        <v>16.16394</v>
      </c>
      <c r="T235" s="29">
        <f t="shared" si="42"/>
        <v>15.285134688695948</v>
      </c>
    </row>
    <row r="236" spans="1:20" ht="12.75" x14ac:dyDescent="0.2">
      <c r="A236" s="59" t="s">
        <v>1035</v>
      </c>
      <c r="B236" s="1">
        <v>19.100000000000001</v>
      </c>
      <c r="C236" s="1" t="s">
        <v>232</v>
      </c>
      <c r="G236" s="24">
        <f t="shared" si="37"/>
        <v>0</v>
      </c>
      <c r="J236" s="24">
        <f t="shared" si="38"/>
        <v>0</v>
      </c>
      <c r="M236" s="24">
        <f t="shared" si="44"/>
        <v>0</v>
      </c>
      <c r="P236" s="24">
        <f t="shared" si="40"/>
        <v>0</v>
      </c>
      <c r="S236" s="28">
        <f t="shared" si="41"/>
        <v>0</v>
      </c>
      <c r="T236" s="29" t="e">
        <f t="shared" si="42"/>
        <v>#DIV/0!</v>
      </c>
    </row>
    <row r="237" spans="1:20" ht="12.75" x14ac:dyDescent="0.2">
      <c r="A237" s="59" t="s">
        <v>1035</v>
      </c>
      <c r="B237" s="1">
        <v>19.100000000000001</v>
      </c>
      <c r="C237" s="1" t="s">
        <v>234</v>
      </c>
      <c r="G237" s="24">
        <f t="shared" si="37"/>
        <v>0</v>
      </c>
      <c r="J237" s="24">
        <f t="shared" si="38"/>
        <v>0</v>
      </c>
      <c r="M237" s="24">
        <f t="shared" si="44"/>
        <v>0</v>
      </c>
      <c r="P237" s="24">
        <f t="shared" si="40"/>
        <v>0</v>
      </c>
      <c r="S237" s="28">
        <f t="shared" si="41"/>
        <v>0</v>
      </c>
      <c r="T237" s="29" t="e">
        <f t="shared" si="42"/>
        <v>#DIV/0!</v>
      </c>
    </row>
    <row r="238" spans="1:20" ht="12.75" x14ac:dyDescent="0.2">
      <c r="A238" s="59" t="s">
        <v>1035</v>
      </c>
      <c r="B238" s="1">
        <v>19.100000000000001</v>
      </c>
      <c r="C238" s="1" t="s">
        <v>248</v>
      </c>
      <c r="D238" s="1">
        <v>33</v>
      </c>
      <c r="E238" s="1">
        <v>1.143</v>
      </c>
      <c r="F238" s="1">
        <v>1.272</v>
      </c>
      <c r="G238" s="24">
        <f t="shared" si="37"/>
        <v>0.72694800000000004</v>
      </c>
      <c r="H238" s="1">
        <v>0.85799999999999998</v>
      </c>
      <c r="I238" s="1">
        <v>1.321</v>
      </c>
      <c r="J238" s="24">
        <f t="shared" si="38"/>
        <v>0.56670900000000002</v>
      </c>
      <c r="M238" s="24">
        <f t="shared" si="44"/>
        <v>0</v>
      </c>
      <c r="P238" s="24">
        <f t="shared" si="40"/>
        <v>0</v>
      </c>
      <c r="Q238" s="1">
        <v>4.7240000000000002</v>
      </c>
      <c r="R238" s="1">
        <v>3.89</v>
      </c>
      <c r="S238" s="28">
        <f t="shared" si="41"/>
        <v>9.1881800000000009</v>
      </c>
      <c r="T238" s="29">
        <f t="shared" si="42"/>
        <v>14.079578327808118</v>
      </c>
    </row>
    <row r="239" spans="1:20" ht="12.75" x14ac:dyDescent="0.2">
      <c r="A239" s="59" t="s">
        <v>1035</v>
      </c>
      <c r="B239" s="1">
        <v>19.100000000000001</v>
      </c>
      <c r="C239" s="1" t="s">
        <v>220</v>
      </c>
      <c r="D239" s="1">
        <v>32</v>
      </c>
      <c r="E239" s="1">
        <v>1.329</v>
      </c>
      <c r="F239" s="1">
        <v>1.0569999999999999</v>
      </c>
      <c r="G239" s="24">
        <f t="shared" si="37"/>
        <v>0.70237649999999996</v>
      </c>
      <c r="H239" s="1">
        <v>1.0860000000000001</v>
      </c>
      <c r="I239" s="1">
        <v>1.202</v>
      </c>
      <c r="J239" s="24">
        <f t="shared" si="38"/>
        <v>0.65268599999999999</v>
      </c>
      <c r="K239" s="1">
        <v>0.41899999999999998</v>
      </c>
      <c r="L239" s="1">
        <v>0.71199999999999997</v>
      </c>
      <c r="M239" s="24">
        <f t="shared" si="44"/>
        <v>0.14916399999999999</v>
      </c>
      <c r="P239" s="24">
        <f t="shared" si="40"/>
        <v>0</v>
      </c>
      <c r="Q239" s="1">
        <v>4.8550000000000004</v>
      </c>
      <c r="R239" s="1">
        <v>2.79</v>
      </c>
      <c r="S239" s="28">
        <f t="shared" si="41"/>
        <v>6.7727250000000003</v>
      </c>
      <c r="T239" s="29">
        <f t="shared" si="42"/>
        <v>22.210063157739313</v>
      </c>
    </row>
    <row r="240" spans="1:20" ht="12.75" x14ac:dyDescent="0.2">
      <c r="A240" s="59" t="s">
        <v>1035</v>
      </c>
      <c r="B240" s="1">
        <v>19.100000000000001</v>
      </c>
      <c r="C240" s="1" t="s">
        <v>223</v>
      </c>
      <c r="D240" s="1">
        <v>36</v>
      </c>
      <c r="E240" s="1">
        <v>1.0569999999999999</v>
      </c>
      <c r="F240" s="1">
        <v>1.3779999999999999</v>
      </c>
      <c r="G240" s="24">
        <f t="shared" si="37"/>
        <v>0.72827299999999995</v>
      </c>
      <c r="H240" s="1">
        <v>0.97799999999999998</v>
      </c>
      <c r="I240" s="1">
        <v>1.38</v>
      </c>
      <c r="J240" s="24">
        <f t="shared" si="38"/>
        <v>0.67481999999999998</v>
      </c>
      <c r="K240" s="1">
        <v>0.67300000000000004</v>
      </c>
      <c r="L240" s="1">
        <v>0.86799999999999999</v>
      </c>
      <c r="M240" s="24">
        <f t="shared" si="44"/>
        <v>0.29208200000000001</v>
      </c>
      <c r="N240" s="1">
        <v>0.50700000000000001</v>
      </c>
      <c r="O240" s="1">
        <v>1.1299999999999999</v>
      </c>
      <c r="P240" s="24">
        <f t="shared" si="40"/>
        <v>0.28645499999999996</v>
      </c>
      <c r="Q240" s="1">
        <v>5.1420000000000003</v>
      </c>
      <c r="R240" s="1">
        <v>3.68</v>
      </c>
      <c r="S240" s="28">
        <f t="shared" si="41"/>
        <v>9.4612800000000004</v>
      </c>
      <c r="T240" s="29">
        <f t="shared" si="42"/>
        <v>20.944629056533572</v>
      </c>
    </row>
    <row r="241" spans="1:20" ht="12.75" x14ac:dyDescent="0.2">
      <c r="A241" s="59" t="s">
        <v>1035</v>
      </c>
      <c r="B241" s="1">
        <v>19.100000000000001</v>
      </c>
      <c r="C241" s="1" t="s">
        <v>253</v>
      </c>
      <c r="D241" s="1">
        <v>34</v>
      </c>
      <c r="E241" s="1">
        <v>1.2410000000000001</v>
      </c>
      <c r="F241" s="1">
        <v>1.214</v>
      </c>
      <c r="G241" s="24">
        <f t="shared" si="37"/>
        <v>0.75328700000000004</v>
      </c>
      <c r="H241" s="1">
        <v>1.0189999999999999</v>
      </c>
      <c r="I241" s="1">
        <v>1.55</v>
      </c>
      <c r="J241" s="24">
        <f t="shared" si="38"/>
        <v>0.7897249999999999</v>
      </c>
      <c r="K241" s="1">
        <v>0.46200000000000002</v>
      </c>
      <c r="L241" s="1">
        <v>0.56399999999999995</v>
      </c>
      <c r="M241" s="24">
        <f t="shared" si="44"/>
        <v>0.13028399999999998</v>
      </c>
      <c r="N241" s="1">
        <v>0.311</v>
      </c>
      <c r="O241" s="1">
        <v>0.436</v>
      </c>
      <c r="P241" s="24">
        <f t="shared" si="40"/>
        <v>6.7797999999999997E-2</v>
      </c>
      <c r="Q241" s="1">
        <v>4.6980000000000004</v>
      </c>
      <c r="R241" s="1">
        <v>3.875</v>
      </c>
      <c r="S241" s="28">
        <f t="shared" si="41"/>
        <v>9.1023750000000003</v>
      </c>
      <c r="T241" s="29">
        <f t="shared" si="42"/>
        <v>19.127908924868507</v>
      </c>
    </row>
    <row r="242" spans="1:20" ht="12.75" x14ac:dyDescent="0.2">
      <c r="A242" s="59" t="s">
        <v>1035</v>
      </c>
      <c r="B242" s="1">
        <v>19.100000000000001</v>
      </c>
      <c r="C242" s="1" t="s">
        <v>232</v>
      </c>
      <c r="G242" s="24">
        <f t="shared" si="37"/>
        <v>0</v>
      </c>
      <c r="J242" s="24">
        <f t="shared" si="38"/>
        <v>0</v>
      </c>
      <c r="M242" s="24">
        <f t="shared" si="44"/>
        <v>0</v>
      </c>
      <c r="P242" s="24">
        <f t="shared" si="40"/>
        <v>0</v>
      </c>
      <c r="S242" s="28"/>
      <c r="T242" s="29"/>
    </row>
    <row r="243" spans="1:20" ht="12.75" x14ac:dyDescent="0.2">
      <c r="A243" s="59" t="s">
        <v>1035</v>
      </c>
      <c r="B243" s="1">
        <v>19.100000000000001</v>
      </c>
      <c r="C243" s="1" t="s">
        <v>234</v>
      </c>
      <c r="G243" s="24">
        <f t="shared" si="37"/>
        <v>0</v>
      </c>
      <c r="J243" s="24">
        <f t="shared" si="38"/>
        <v>0</v>
      </c>
      <c r="M243" s="24">
        <f t="shared" si="44"/>
        <v>0</v>
      </c>
      <c r="P243" s="24">
        <f t="shared" si="40"/>
        <v>0</v>
      </c>
      <c r="S243" s="28"/>
      <c r="T243" s="29"/>
    </row>
    <row r="244" spans="1:20" ht="12.75" x14ac:dyDescent="0.2">
      <c r="G244" s="24">
        <f t="shared" si="37"/>
        <v>0</v>
      </c>
      <c r="J244" s="24">
        <f t="shared" si="38"/>
        <v>0</v>
      </c>
      <c r="M244" s="24">
        <f t="shared" si="44"/>
        <v>0</v>
      </c>
      <c r="P244" s="24">
        <f t="shared" si="40"/>
        <v>0</v>
      </c>
      <c r="S244" s="28"/>
      <c r="T244" s="29"/>
    </row>
    <row r="245" spans="1:20" ht="12.75" x14ac:dyDescent="0.2">
      <c r="G245" s="29"/>
      <c r="J245" s="29"/>
      <c r="M245" s="29"/>
      <c r="P245" s="29"/>
      <c r="S245" s="28"/>
      <c r="T245" s="29"/>
    </row>
    <row r="246" spans="1:20" ht="12.75" x14ac:dyDescent="0.2">
      <c r="G246" s="29"/>
      <c r="J246" s="29"/>
      <c r="M246" s="29"/>
      <c r="P246" s="29"/>
      <c r="S246" s="28"/>
      <c r="T246" s="29"/>
    </row>
    <row r="247" spans="1:20" ht="12.75" x14ac:dyDescent="0.2">
      <c r="G247" s="29"/>
      <c r="J247" s="29"/>
      <c r="M247" s="29"/>
      <c r="P247" s="29"/>
      <c r="S247" s="28"/>
      <c r="T247" s="29"/>
    </row>
    <row r="248" spans="1:20" ht="12.75" x14ac:dyDescent="0.2">
      <c r="G248" s="29"/>
      <c r="J248" s="29"/>
      <c r="M248" s="29"/>
      <c r="P248" s="29"/>
      <c r="S248" s="28"/>
      <c r="T248" s="29"/>
    </row>
    <row r="249" spans="1:20" ht="12.75" x14ac:dyDescent="0.2">
      <c r="G249" s="29"/>
      <c r="J249" s="29"/>
      <c r="M249" s="29"/>
      <c r="P249" s="29"/>
      <c r="S249" s="28"/>
      <c r="T249" s="29"/>
    </row>
    <row r="250" spans="1:20" ht="12.75" x14ac:dyDescent="0.2">
      <c r="G250" s="29"/>
      <c r="J250" s="29"/>
      <c r="M250" s="29"/>
      <c r="P250" s="29"/>
      <c r="S250" s="28"/>
      <c r="T250" s="29"/>
    </row>
    <row r="251" spans="1:20" ht="12.75" x14ac:dyDescent="0.2">
      <c r="G251" s="29"/>
      <c r="J251" s="29"/>
      <c r="M251" s="29"/>
      <c r="P251" s="29"/>
      <c r="S251" s="28"/>
      <c r="T251" s="29"/>
    </row>
    <row r="252" spans="1:20" ht="12.75" x14ac:dyDescent="0.2">
      <c r="G252" s="29"/>
      <c r="J252" s="29"/>
      <c r="M252" s="29"/>
      <c r="P252" s="29"/>
      <c r="S252" s="28"/>
      <c r="T252" s="29"/>
    </row>
    <row r="253" spans="1:20" ht="12.75" x14ac:dyDescent="0.2">
      <c r="G253" s="29"/>
      <c r="J253" s="29"/>
      <c r="M253" s="29"/>
      <c r="P253" s="29"/>
      <c r="S253" s="28"/>
      <c r="T253" s="29"/>
    </row>
    <row r="254" spans="1:20" ht="12.75" x14ac:dyDescent="0.2">
      <c r="G254" s="29"/>
      <c r="J254" s="29"/>
      <c r="M254" s="29"/>
      <c r="P254" s="29"/>
      <c r="S254" s="28"/>
      <c r="T254" s="29"/>
    </row>
    <row r="255" spans="1:20" ht="12.75" x14ac:dyDescent="0.2">
      <c r="G255" s="29"/>
      <c r="J255" s="29"/>
      <c r="M255" s="29"/>
      <c r="P255" s="29"/>
      <c r="S255" s="28"/>
      <c r="T255" s="29"/>
    </row>
    <row r="256" spans="1:20" ht="12.75" x14ac:dyDescent="0.2">
      <c r="G256" s="29"/>
      <c r="J256" s="29"/>
      <c r="M256" s="29"/>
      <c r="P256" s="29"/>
      <c r="S256" s="28"/>
      <c r="T256" s="29"/>
    </row>
    <row r="257" spans="7:20" ht="12.75" x14ac:dyDescent="0.2">
      <c r="G257" s="29"/>
      <c r="J257" s="29"/>
      <c r="M257" s="29"/>
      <c r="P257" s="29"/>
      <c r="S257" s="28"/>
      <c r="T257" s="29"/>
    </row>
    <row r="258" spans="7:20" ht="12.75" x14ac:dyDescent="0.2">
      <c r="G258" s="29"/>
      <c r="J258" s="29"/>
      <c r="M258" s="29"/>
      <c r="P258" s="29"/>
      <c r="S258" s="28"/>
      <c r="T258" s="29"/>
    </row>
    <row r="259" spans="7:20" ht="12.75" x14ac:dyDescent="0.2">
      <c r="G259" s="29"/>
      <c r="J259" s="29"/>
      <c r="M259" s="29"/>
      <c r="P259" s="29"/>
      <c r="S259" s="28"/>
      <c r="T259" s="29"/>
    </row>
    <row r="260" spans="7:20" ht="12.75" x14ac:dyDescent="0.2">
      <c r="G260" s="29"/>
      <c r="J260" s="29"/>
      <c r="M260" s="29"/>
      <c r="P260" s="29"/>
      <c r="S260" s="28"/>
      <c r="T260" s="29"/>
    </row>
    <row r="261" spans="7:20" ht="12.75" x14ac:dyDescent="0.2">
      <c r="G261" s="29"/>
      <c r="J261" s="29"/>
      <c r="M261" s="29"/>
      <c r="P261" s="29"/>
      <c r="S261" s="28"/>
      <c r="T261" s="29"/>
    </row>
    <row r="262" spans="7:20" ht="12.75" x14ac:dyDescent="0.2">
      <c r="G262" s="29"/>
      <c r="J262" s="29"/>
      <c r="M262" s="29"/>
      <c r="P262" s="29"/>
      <c r="S262" s="28"/>
      <c r="T262" s="29"/>
    </row>
    <row r="263" spans="7:20" ht="12.75" x14ac:dyDescent="0.2">
      <c r="G263" s="29"/>
      <c r="J263" s="29"/>
      <c r="M263" s="29"/>
      <c r="P263" s="29"/>
      <c r="S263" s="28"/>
      <c r="T263" s="29"/>
    </row>
    <row r="264" spans="7:20" ht="12.75" x14ac:dyDescent="0.2">
      <c r="G264" s="29"/>
      <c r="J264" s="29"/>
      <c r="M264" s="29"/>
      <c r="P264" s="29"/>
      <c r="S264" s="28"/>
      <c r="T264" s="29"/>
    </row>
    <row r="265" spans="7:20" ht="12.75" x14ac:dyDescent="0.2">
      <c r="G265" s="29"/>
      <c r="J265" s="29"/>
      <c r="M265" s="29"/>
      <c r="P265" s="29"/>
      <c r="S265" s="28"/>
      <c r="T265" s="29"/>
    </row>
    <row r="266" spans="7:20" ht="12.75" x14ac:dyDescent="0.2">
      <c r="G266" s="29"/>
      <c r="J266" s="29"/>
      <c r="M266" s="29"/>
      <c r="P266" s="29"/>
      <c r="S266" s="28"/>
      <c r="T266" s="29"/>
    </row>
    <row r="267" spans="7:20" ht="12.75" x14ac:dyDescent="0.2">
      <c r="G267" s="29"/>
      <c r="J267" s="29"/>
      <c r="M267" s="29"/>
      <c r="P267" s="29"/>
      <c r="S267" s="28"/>
      <c r="T267" s="29"/>
    </row>
    <row r="268" spans="7:20" ht="12.75" x14ac:dyDescent="0.2">
      <c r="G268" s="29"/>
      <c r="J268" s="29"/>
      <c r="M268" s="29"/>
      <c r="P268" s="29"/>
      <c r="S268" s="28"/>
      <c r="T268" s="29"/>
    </row>
    <row r="269" spans="7:20" ht="12.75" x14ac:dyDescent="0.2">
      <c r="G269" s="29"/>
      <c r="J269" s="29"/>
      <c r="M269" s="29"/>
      <c r="P269" s="29"/>
      <c r="S269" s="28"/>
      <c r="T269" s="29"/>
    </row>
    <row r="270" spans="7:20" ht="12.75" x14ac:dyDescent="0.2">
      <c r="G270" s="29"/>
      <c r="J270" s="29"/>
      <c r="M270" s="29"/>
      <c r="P270" s="29"/>
      <c r="S270" s="28"/>
      <c r="T270" s="29"/>
    </row>
    <row r="271" spans="7:20" ht="12.75" x14ac:dyDescent="0.2">
      <c r="G271" s="29"/>
      <c r="J271" s="29"/>
      <c r="M271" s="29"/>
      <c r="P271" s="29"/>
      <c r="S271" s="28"/>
      <c r="T271" s="29"/>
    </row>
    <row r="272" spans="7:20" ht="12.75" x14ac:dyDescent="0.2">
      <c r="G272" s="29"/>
      <c r="J272" s="29"/>
      <c r="M272" s="29"/>
      <c r="P272" s="29"/>
      <c r="S272" s="28"/>
      <c r="T272" s="29"/>
    </row>
    <row r="273" spans="7:20" ht="12.75" x14ac:dyDescent="0.2">
      <c r="G273" s="29"/>
      <c r="J273" s="29"/>
      <c r="M273" s="29"/>
      <c r="P273" s="29"/>
      <c r="S273" s="28"/>
      <c r="T273" s="29"/>
    </row>
    <row r="274" spans="7:20" ht="12.75" x14ac:dyDescent="0.2">
      <c r="G274" s="29"/>
      <c r="J274" s="29"/>
      <c r="M274" s="29"/>
      <c r="P274" s="29"/>
      <c r="S274" s="28"/>
      <c r="T274" s="29"/>
    </row>
    <row r="275" spans="7:20" ht="12.75" x14ac:dyDescent="0.2">
      <c r="G275" s="29"/>
      <c r="J275" s="29"/>
      <c r="M275" s="29"/>
      <c r="P275" s="29"/>
      <c r="S275" s="28"/>
      <c r="T275" s="29"/>
    </row>
    <row r="276" spans="7:20" ht="12.75" x14ac:dyDescent="0.2">
      <c r="G276" s="29"/>
      <c r="J276" s="29"/>
      <c r="M276" s="29"/>
      <c r="P276" s="29"/>
      <c r="S276" s="28"/>
      <c r="T276" s="29"/>
    </row>
    <row r="277" spans="7:20" ht="12.75" x14ac:dyDescent="0.2">
      <c r="G277" s="29"/>
      <c r="J277" s="29"/>
      <c r="M277" s="29"/>
      <c r="P277" s="29"/>
      <c r="S277" s="28"/>
      <c r="T277" s="29"/>
    </row>
    <row r="278" spans="7:20" ht="12.75" x14ac:dyDescent="0.2">
      <c r="G278" s="29"/>
      <c r="J278" s="29"/>
      <c r="M278" s="29"/>
      <c r="P278" s="29"/>
      <c r="S278" s="28"/>
      <c r="T278" s="29"/>
    </row>
    <row r="279" spans="7:20" ht="12.75" x14ac:dyDescent="0.2">
      <c r="G279" s="29"/>
      <c r="J279" s="29"/>
      <c r="M279" s="29"/>
      <c r="P279" s="29"/>
      <c r="S279" s="28"/>
      <c r="T279" s="29"/>
    </row>
    <row r="280" spans="7:20" ht="12.75" x14ac:dyDescent="0.2">
      <c r="G280" s="29"/>
      <c r="J280" s="29"/>
      <c r="M280" s="29"/>
      <c r="P280" s="29"/>
      <c r="S280" s="28"/>
      <c r="T280" s="29"/>
    </row>
    <row r="281" spans="7:20" ht="12.75" x14ac:dyDescent="0.2">
      <c r="G281" s="29"/>
      <c r="J281" s="29"/>
      <c r="M281" s="29"/>
      <c r="P281" s="29"/>
      <c r="S281" s="28"/>
      <c r="T281" s="29"/>
    </row>
    <row r="282" spans="7:20" ht="12.75" x14ac:dyDescent="0.2">
      <c r="G282" s="29"/>
      <c r="J282" s="29"/>
      <c r="M282" s="29"/>
      <c r="P282" s="29"/>
      <c r="S282" s="28"/>
      <c r="T282" s="29"/>
    </row>
    <row r="283" spans="7:20" ht="12.75" x14ac:dyDescent="0.2">
      <c r="G283" s="29"/>
      <c r="J283" s="29"/>
      <c r="M283" s="29"/>
      <c r="P283" s="29"/>
      <c r="S283" s="28"/>
      <c r="T283" s="29"/>
    </row>
    <row r="284" spans="7:20" ht="12.75" x14ac:dyDescent="0.2">
      <c r="G284" s="29"/>
      <c r="J284" s="29"/>
      <c r="M284" s="29"/>
      <c r="P284" s="29"/>
      <c r="S284" s="28"/>
      <c r="T284" s="29"/>
    </row>
    <row r="285" spans="7:20" ht="12.75" x14ac:dyDescent="0.2">
      <c r="G285" s="29"/>
      <c r="J285" s="29"/>
      <c r="M285" s="29"/>
      <c r="P285" s="29"/>
      <c r="S285" s="28"/>
      <c r="T285" s="29"/>
    </row>
    <row r="286" spans="7:20" ht="12.75" x14ac:dyDescent="0.2">
      <c r="G286" s="29"/>
      <c r="J286" s="29"/>
      <c r="M286" s="29"/>
      <c r="P286" s="29"/>
      <c r="S286" s="28"/>
      <c r="T286" s="29"/>
    </row>
    <row r="287" spans="7:20" ht="12.75" x14ac:dyDescent="0.2">
      <c r="G287" s="29"/>
      <c r="J287" s="29"/>
      <c r="M287" s="29"/>
      <c r="P287" s="29"/>
      <c r="S287" s="28"/>
      <c r="T287" s="29"/>
    </row>
    <row r="288" spans="7:20" ht="12.75" x14ac:dyDescent="0.2">
      <c r="G288" s="29"/>
      <c r="J288" s="29"/>
      <c r="M288" s="29"/>
      <c r="P288" s="29"/>
      <c r="S288" s="28"/>
      <c r="T288" s="29"/>
    </row>
    <row r="289" spans="7:20" ht="12.75" x14ac:dyDescent="0.2">
      <c r="G289" s="29"/>
      <c r="J289" s="29"/>
      <c r="M289" s="29"/>
      <c r="P289" s="29"/>
      <c r="S289" s="28"/>
      <c r="T289" s="29"/>
    </row>
    <row r="290" spans="7:20" ht="12.75" x14ac:dyDescent="0.2">
      <c r="G290" s="29"/>
      <c r="J290" s="29"/>
      <c r="M290" s="29"/>
      <c r="P290" s="29"/>
      <c r="S290" s="28"/>
      <c r="T290" s="29"/>
    </row>
    <row r="291" spans="7:20" ht="12.75" x14ac:dyDescent="0.2">
      <c r="G291" s="29"/>
      <c r="J291" s="29"/>
      <c r="M291" s="29"/>
      <c r="P291" s="29"/>
      <c r="S291" s="28"/>
      <c r="T291" s="29"/>
    </row>
    <row r="292" spans="7:20" ht="12.75" x14ac:dyDescent="0.2">
      <c r="G292" s="29"/>
      <c r="J292" s="29"/>
      <c r="M292" s="29"/>
      <c r="P292" s="29"/>
      <c r="S292" s="28"/>
      <c r="T292" s="29"/>
    </row>
    <row r="293" spans="7:20" ht="12.75" x14ac:dyDescent="0.2">
      <c r="G293" s="29"/>
      <c r="J293" s="29"/>
      <c r="M293" s="29"/>
      <c r="P293" s="29"/>
      <c r="S293" s="28"/>
      <c r="T293" s="29"/>
    </row>
    <row r="294" spans="7:20" ht="12.75" x14ac:dyDescent="0.2">
      <c r="G294" s="29"/>
      <c r="J294" s="29"/>
      <c r="M294" s="29"/>
      <c r="P294" s="29"/>
      <c r="S294" s="28"/>
      <c r="T294" s="29"/>
    </row>
    <row r="295" spans="7:20" ht="12.75" x14ac:dyDescent="0.2">
      <c r="G295" s="29"/>
      <c r="J295" s="29"/>
      <c r="M295" s="29"/>
      <c r="P295" s="29"/>
      <c r="S295" s="28"/>
      <c r="T295" s="29"/>
    </row>
    <row r="296" spans="7:20" ht="12.75" x14ac:dyDescent="0.2">
      <c r="G296" s="29"/>
      <c r="J296" s="29"/>
      <c r="M296" s="29"/>
      <c r="P296" s="29"/>
      <c r="S296" s="28"/>
      <c r="T296" s="29"/>
    </row>
    <row r="297" spans="7:20" ht="12.75" x14ac:dyDescent="0.2">
      <c r="G297" s="29"/>
      <c r="J297" s="29"/>
      <c r="M297" s="29"/>
      <c r="P297" s="29"/>
      <c r="S297" s="28"/>
      <c r="T297" s="29"/>
    </row>
    <row r="298" spans="7:20" ht="12.75" x14ac:dyDescent="0.2">
      <c r="G298" s="29"/>
      <c r="J298" s="29"/>
      <c r="M298" s="29"/>
      <c r="P298" s="29"/>
      <c r="S298" s="28"/>
      <c r="T298" s="29"/>
    </row>
    <row r="299" spans="7:20" ht="12.75" x14ac:dyDescent="0.2">
      <c r="G299" s="29"/>
      <c r="J299" s="29"/>
      <c r="M299" s="29"/>
      <c r="P299" s="29"/>
      <c r="S299" s="28"/>
      <c r="T299" s="29"/>
    </row>
    <row r="300" spans="7:20" ht="12.75" x14ac:dyDescent="0.2">
      <c r="G300" s="29"/>
      <c r="J300" s="29"/>
      <c r="M300" s="29"/>
      <c r="P300" s="29"/>
      <c r="S300" s="28"/>
      <c r="T300" s="29"/>
    </row>
    <row r="301" spans="7:20" ht="12.75" x14ac:dyDescent="0.2">
      <c r="G301" s="29"/>
      <c r="J301" s="29"/>
      <c r="M301" s="29"/>
      <c r="P301" s="29"/>
      <c r="S301" s="28"/>
      <c r="T301" s="29"/>
    </row>
    <row r="302" spans="7:20" ht="12.75" x14ac:dyDescent="0.2">
      <c r="G302" s="29"/>
      <c r="J302" s="29"/>
      <c r="M302" s="29"/>
      <c r="P302" s="29"/>
      <c r="S302" s="28"/>
      <c r="T302" s="29"/>
    </row>
    <row r="303" spans="7:20" ht="12.75" x14ac:dyDescent="0.2">
      <c r="G303" s="29"/>
      <c r="J303" s="29"/>
      <c r="M303" s="29"/>
      <c r="P303" s="29"/>
      <c r="S303" s="28"/>
      <c r="T303" s="29"/>
    </row>
    <row r="304" spans="7:20" ht="12.75" x14ac:dyDescent="0.2">
      <c r="G304" s="29"/>
      <c r="J304" s="29"/>
      <c r="M304" s="29"/>
      <c r="P304" s="29"/>
      <c r="S304" s="28"/>
      <c r="T304" s="29"/>
    </row>
    <row r="305" spans="7:20" ht="12.75" x14ac:dyDescent="0.2">
      <c r="G305" s="29"/>
      <c r="J305" s="29"/>
      <c r="M305" s="29"/>
      <c r="P305" s="29"/>
      <c r="S305" s="28"/>
      <c r="T305" s="29"/>
    </row>
    <row r="306" spans="7:20" ht="12.75" x14ac:dyDescent="0.2">
      <c r="G306" s="29"/>
      <c r="J306" s="29"/>
      <c r="M306" s="29"/>
      <c r="P306" s="29"/>
      <c r="S306" s="28"/>
      <c r="T306" s="29"/>
    </row>
    <row r="307" spans="7:20" ht="12.75" x14ac:dyDescent="0.2">
      <c r="G307" s="29"/>
      <c r="J307" s="29"/>
      <c r="M307" s="29"/>
      <c r="P307" s="29"/>
      <c r="S307" s="28"/>
      <c r="T307" s="29"/>
    </row>
    <row r="308" spans="7:20" ht="12.75" x14ac:dyDescent="0.2">
      <c r="G308" s="29"/>
      <c r="J308" s="29"/>
      <c r="M308" s="29"/>
      <c r="P308" s="29"/>
      <c r="S308" s="28"/>
      <c r="T308" s="29"/>
    </row>
    <row r="309" spans="7:20" ht="12.75" x14ac:dyDescent="0.2">
      <c r="G309" s="29"/>
      <c r="J309" s="29"/>
      <c r="M309" s="29"/>
      <c r="P309" s="29"/>
      <c r="S309" s="28"/>
      <c r="T309" s="29"/>
    </row>
    <row r="310" spans="7:20" ht="12.75" x14ac:dyDescent="0.2">
      <c r="G310" s="29"/>
      <c r="J310" s="29"/>
      <c r="M310" s="29"/>
      <c r="P310" s="29"/>
      <c r="S310" s="28"/>
      <c r="T310" s="29"/>
    </row>
    <row r="311" spans="7:20" ht="12.75" x14ac:dyDescent="0.2">
      <c r="G311" s="29"/>
      <c r="J311" s="29"/>
      <c r="M311" s="29"/>
      <c r="P311" s="29"/>
      <c r="S311" s="28"/>
      <c r="T311" s="29"/>
    </row>
    <row r="312" spans="7:20" ht="12.75" x14ac:dyDescent="0.2">
      <c r="G312" s="29"/>
      <c r="J312" s="29"/>
      <c r="M312" s="29"/>
      <c r="P312" s="29"/>
      <c r="S312" s="28"/>
      <c r="T312" s="29"/>
    </row>
    <row r="313" spans="7:20" ht="12.75" x14ac:dyDescent="0.2">
      <c r="G313" s="29"/>
      <c r="J313" s="29"/>
      <c r="M313" s="29"/>
      <c r="P313" s="29"/>
      <c r="S313" s="28"/>
      <c r="T313" s="29"/>
    </row>
    <row r="314" spans="7:20" ht="12.75" x14ac:dyDescent="0.2">
      <c r="G314" s="29"/>
      <c r="J314" s="29"/>
      <c r="M314" s="29"/>
      <c r="P314" s="29"/>
      <c r="S314" s="28"/>
      <c r="T314" s="29"/>
    </row>
    <row r="315" spans="7:20" ht="12.75" x14ac:dyDescent="0.2">
      <c r="G315" s="29"/>
      <c r="J315" s="29"/>
      <c r="M315" s="29"/>
      <c r="P315" s="29"/>
      <c r="S315" s="28"/>
      <c r="T315" s="29"/>
    </row>
    <row r="316" spans="7:20" ht="12.75" x14ac:dyDescent="0.2">
      <c r="G316" s="29"/>
      <c r="J316" s="29"/>
      <c r="M316" s="29"/>
      <c r="P316" s="29"/>
      <c r="S316" s="28"/>
      <c r="T316" s="29"/>
    </row>
    <row r="317" spans="7:20" ht="12.75" x14ac:dyDescent="0.2">
      <c r="G317" s="29"/>
      <c r="J317" s="29"/>
      <c r="M317" s="29"/>
      <c r="P317" s="29"/>
      <c r="S317" s="28"/>
      <c r="T317" s="29"/>
    </row>
    <row r="318" spans="7:20" ht="12.75" x14ac:dyDescent="0.2">
      <c r="G318" s="29"/>
      <c r="J318" s="29"/>
      <c r="M318" s="29"/>
      <c r="P318" s="29"/>
      <c r="S318" s="28"/>
      <c r="T318" s="29"/>
    </row>
    <row r="319" spans="7:20" ht="12.75" x14ac:dyDescent="0.2">
      <c r="G319" s="29"/>
      <c r="J319" s="29"/>
      <c r="M319" s="29"/>
      <c r="P319" s="29"/>
      <c r="S319" s="28"/>
      <c r="T319" s="29"/>
    </row>
    <row r="320" spans="7:20" ht="12.75" x14ac:dyDescent="0.2">
      <c r="G320" s="29"/>
      <c r="J320" s="29"/>
      <c r="M320" s="29"/>
      <c r="P320" s="29"/>
      <c r="S320" s="28"/>
      <c r="T320" s="29"/>
    </row>
    <row r="321" spans="7:20" ht="12.75" x14ac:dyDescent="0.2">
      <c r="G321" s="29"/>
      <c r="J321" s="29"/>
      <c r="M321" s="29"/>
      <c r="P321" s="29"/>
      <c r="S321" s="28"/>
      <c r="T321" s="29"/>
    </row>
    <row r="322" spans="7:20" ht="12.75" x14ac:dyDescent="0.2">
      <c r="G322" s="29"/>
      <c r="J322" s="29"/>
      <c r="M322" s="29"/>
      <c r="P322" s="29"/>
      <c r="S322" s="28"/>
      <c r="T322" s="29"/>
    </row>
    <row r="323" spans="7:20" ht="12.75" x14ac:dyDescent="0.2">
      <c r="G323" s="29"/>
      <c r="J323" s="29"/>
      <c r="M323" s="29"/>
      <c r="P323" s="29"/>
      <c r="S323" s="28"/>
      <c r="T323" s="29"/>
    </row>
    <row r="324" spans="7:20" ht="12.75" x14ac:dyDescent="0.2">
      <c r="G324" s="29"/>
      <c r="J324" s="29"/>
      <c r="M324" s="29"/>
      <c r="P324" s="29"/>
      <c r="S324" s="28"/>
      <c r="T324" s="29"/>
    </row>
    <row r="325" spans="7:20" ht="12.75" x14ac:dyDescent="0.2">
      <c r="G325" s="29"/>
      <c r="J325" s="29"/>
      <c r="M325" s="29"/>
      <c r="P325" s="29"/>
      <c r="S325" s="28"/>
      <c r="T325" s="29"/>
    </row>
    <row r="326" spans="7:20" ht="12.75" x14ac:dyDescent="0.2">
      <c r="G326" s="29"/>
      <c r="J326" s="29"/>
      <c r="M326" s="29"/>
      <c r="P326" s="29"/>
      <c r="S326" s="28"/>
      <c r="T326" s="29"/>
    </row>
    <row r="327" spans="7:20" ht="12.75" x14ac:dyDescent="0.2">
      <c r="G327" s="29"/>
      <c r="J327" s="29"/>
      <c r="M327" s="29"/>
      <c r="P327" s="29"/>
      <c r="S327" s="28"/>
      <c r="T327" s="29"/>
    </row>
    <row r="328" spans="7:20" ht="12.75" x14ac:dyDescent="0.2">
      <c r="G328" s="29"/>
      <c r="J328" s="29"/>
      <c r="M328" s="29"/>
      <c r="P328" s="29"/>
      <c r="S328" s="28"/>
      <c r="T328" s="29"/>
    </row>
    <row r="329" spans="7:20" ht="12.75" x14ac:dyDescent="0.2">
      <c r="G329" s="29"/>
      <c r="J329" s="29"/>
      <c r="M329" s="29"/>
      <c r="P329" s="29"/>
      <c r="S329" s="28"/>
      <c r="T329" s="29"/>
    </row>
    <row r="330" spans="7:20" ht="12.75" x14ac:dyDescent="0.2">
      <c r="G330" s="29"/>
      <c r="J330" s="29"/>
      <c r="M330" s="29"/>
      <c r="P330" s="29"/>
      <c r="S330" s="28"/>
      <c r="T330" s="29"/>
    </row>
    <row r="331" spans="7:20" ht="12.75" x14ac:dyDescent="0.2">
      <c r="G331" s="29"/>
      <c r="J331" s="29"/>
      <c r="M331" s="29"/>
      <c r="P331" s="29"/>
      <c r="S331" s="28"/>
      <c r="T331" s="29"/>
    </row>
    <row r="332" spans="7:20" ht="12.75" x14ac:dyDescent="0.2">
      <c r="G332" s="29"/>
      <c r="J332" s="29"/>
      <c r="M332" s="29"/>
      <c r="P332" s="29"/>
      <c r="S332" s="28"/>
      <c r="T332" s="29"/>
    </row>
    <row r="333" spans="7:20" ht="12.75" x14ac:dyDescent="0.2">
      <c r="G333" s="29"/>
      <c r="J333" s="29"/>
      <c r="M333" s="29"/>
      <c r="P333" s="29"/>
      <c r="S333" s="28"/>
      <c r="T333" s="29"/>
    </row>
    <row r="334" spans="7:20" ht="12.75" x14ac:dyDescent="0.2">
      <c r="G334" s="29"/>
      <c r="J334" s="29"/>
      <c r="M334" s="29"/>
      <c r="P334" s="29"/>
      <c r="S334" s="28"/>
      <c r="T334" s="29"/>
    </row>
    <row r="335" spans="7:20" ht="12.75" x14ac:dyDescent="0.2">
      <c r="G335" s="29"/>
      <c r="J335" s="29"/>
      <c r="M335" s="29"/>
      <c r="P335" s="29"/>
      <c r="S335" s="28"/>
      <c r="T335" s="29"/>
    </row>
    <row r="336" spans="7:20" ht="12.75" x14ac:dyDescent="0.2">
      <c r="G336" s="29"/>
      <c r="J336" s="29"/>
      <c r="M336" s="29"/>
      <c r="P336" s="29"/>
      <c r="S336" s="28"/>
      <c r="T336" s="29"/>
    </row>
    <row r="337" spans="7:20" ht="12.75" x14ac:dyDescent="0.2">
      <c r="G337" s="29"/>
      <c r="J337" s="29"/>
      <c r="M337" s="29"/>
      <c r="P337" s="29"/>
      <c r="S337" s="28"/>
      <c r="T337" s="29"/>
    </row>
    <row r="338" spans="7:20" ht="12.75" x14ac:dyDescent="0.2">
      <c r="G338" s="29"/>
      <c r="J338" s="29"/>
      <c r="M338" s="29"/>
      <c r="P338" s="29"/>
      <c r="S338" s="28"/>
      <c r="T338" s="29"/>
    </row>
    <row r="339" spans="7:20" ht="12.75" x14ac:dyDescent="0.2">
      <c r="G339" s="29"/>
      <c r="J339" s="29"/>
      <c r="M339" s="29"/>
      <c r="P339" s="29"/>
      <c r="S339" s="28"/>
      <c r="T339" s="29"/>
    </row>
    <row r="340" spans="7:20" ht="12.75" x14ac:dyDescent="0.2">
      <c r="G340" s="29"/>
      <c r="J340" s="29"/>
      <c r="M340" s="29"/>
      <c r="P340" s="29"/>
      <c r="S340" s="28"/>
      <c r="T340" s="29"/>
    </row>
    <row r="341" spans="7:20" ht="12.75" x14ac:dyDescent="0.2">
      <c r="G341" s="29"/>
      <c r="J341" s="29"/>
      <c r="M341" s="29"/>
      <c r="P341" s="29"/>
      <c r="S341" s="28"/>
      <c r="T341" s="29"/>
    </row>
    <row r="342" spans="7:20" ht="12.75" x14ac:dyDescent="0.2">
      <c r="G342" s="29"/>
      <c r="J342" s="29"/>
      <c r="M342" s="29"/>
      <c r="P342" s="29"/>
      <c r="S342" s="28"/>
      <c r="T342" s="29"/>
    </row>
    <row r="343" spans="7:20" ht="12.75" x14ac:dyDescent="0.2">
      <c r="G343" s="29"/>
      <c r="J343" s="29"/>
      <c r="M343" s="29"/>
      <c r="P343" s="29"/>
      <c r="S343" s="28"/>
      <c r="T343" s="29"/>
    </row>
    <row r="344" spans="7:20" ht="12.75" x14ac:dyDescent="0.2">
      <c r="G344" s="29"/>
      <c r="J344" s="29"/>
      <c r="M344" s="29"/>
      <c r="P344" s="29"/>
      <c r="S344" s="28"/>
      <c r="T344" s="29"/>
    </row>
    <row r="345" spans="7:20" ht="12.75" x14ac:dyDescent="0.2">
      <c r="G345" s="29"/>
      <c r="J345" s="29"/>
      <c r="M345" s="29"/>
      <c r="P345" s="29"/>
      <c r="S345" s="28"/>
      <c r="T345" s="29"/>
    </row>
    <row r="346" spans="7:20" ht="12.75" x14ac:dyDescent="0.2">
      <c r="G346" s="29"/>
      <c r="J346" s="29"/>
      <c r="M346" s="29"/>
      <c r="P346" s="29"/>
      <c r="S346" s="28"/>
      <c r="T346" s="29"/>
    </row>
    <row r="347" spans="7:20" ht="12.75" x14ac:dyDescent="0.2">
      <c r="G347" s="29"/>
      <c r="J347" s="29"/>
      <c r="M347" s="29"/>
      <c r="P347" s="29"/>
      <c r="S347" s="28"/>
      <c r="T347" s="29"/>
    </row>
    <row r="348" spans="7:20" ht="12.75" x14ac:dyDescent="0.2">
      <c r="G348" s="29"/>
      <c r="J348" s="29"/>
      <c r="M348" s="29"/>
      <c r="P348" s="29"/>
      <c r="S348" s="28"/>
      <c r="T348" s="29"/>
    </row>
    <row r="349" spans="7:20" ht="12.75" x14ac:dyDescent="0.2">
      <c r="G349" s="29"/>
      <c r="J349" s="29"/>
      <c r="M349" s="29"/>
      <c r="P349" s="29"/>
      <c r="S349" s="28"/>
      <c r="T349" s="29"/>
    </row>
    <row r="350" spans="7:20" ht="12.75" x14ac:dyDescent="0.2">
      <c r="G350" s="29"/>
      <c r="J350" s="29"/>
      <c r="M350" s="29"/>
      <c r="P350" s="29"/>
      <c r="S350" s="28"/>
      <c r="T350" s="29"/>
    </row>
    <row r="351" spans="7:20" ht="12.75" x14ac:dyDescent="0.2">
      <c r="G351" s="29"/>
      <c r="J351" s="29"/>
      <c r="M351" s="29"/>
      <c r="P351" s="29"/>
      <c r="S351" s="28"/>
      <c r="T351" s="29"/>
    </row>
    <row r="352" spans="7:20" ht="12.75" x14ac:dyDescent="0.2">
      <c r="G352" s="29"/>
      <c r="J352" s="29"/>
      <c r="M352" s="29"/>
      <c r="P352" s="29"/>
      <c r="S352" s="28"/>
      <c r="T352" s="29"/>
    </row>
    <row r="353" spans="7:20" ht="12.75" x14ac:dyDescent="0.2">
      <c r="G353" s="29"/>
      <c r="J353" s="29"/>
      <c r="M353" s="29"/>
      <c r="P353" s="29"/>
      <c r="S353" s="28"/>
      <c r="T353" s="29"/>
    </row>
    <row r="354" spans="7:20" ht="12.75" x14ac:dyDescent="0.2">
      <c r="G354" s="29"/>
      <c r="J354" s="29"/>
      <c r="M354" s="29"/>
      <c r="P354" s="29"/>
      <c r="S354" s="28"/>
      <c r="T354" s="29"/>
    </row>
    <row r="355" spans="7:20" ht="12.75" x14ac:dyDescent="0.2">
      <c r="G355" s="29"/>
      <c r="J355" s="29"/>
      <c r="M355" s="29"/>
      <c r="P355" s="29"/>
      <c r="S355" s="28"/>
      <c r="T355" s="29"/>
    </row>
    <row r="356" spans="7:20" ht="12.75" x14ac:dyDescent="0.2">
      <c r="G356" s="29"/>
      <c r="J356" s="29"/>
      <c r="M356" s="29"/>
      <c r="P356" s="29"/>
      <c r="S356" s="28"/>
      <c r="T356" s="29"/>
    </row>
    <row r="357" spans="7:20" ht="12.75" x14ac:dyDescent="0.2">
      <c r="G357" s="29"/>
      <c r="J357" s="29"/>
      <c r="M357" s="29"/>
      <c r="P357" s="29"/>
      <c r="S357" s="28"/>
      <c r="T357" s="29"/>
    </row>
    <row r="358" spans="7:20" ht="12.75" x14ac:dyDescent="0.2">
      <c r="G358" s="29"/>
      <c r="J358" s="29"/>
      <c r="M358" s="29"/>
      <c r="P358" s="29"/>
      <c r="S358" s="28"/>
      <c r="T358" s="29"/>
    </row>
    <row r="359" spans="7:20" ht="12.75" x14ac:dyDescent="0.2">
      <c r="G359" s="29"/>
      <c r="J359" s="29"/>
      <c r="M359" s="29"/>
      <c r="P359" s="29"/>
      <c r="S359" s="28"/>
      <c r="T359" s="29"/>
    </row>
    <row r="360" spans="7:20" ht="12.75" x14ac:dyDescent="0.2">
      <c r="G360" s="29"/>
      <c r="J360" s="29"/>
      <c r="M360" s="29"/>
      <c r="P360" s="29"/>
      <c r="S360" s="28"/>
      <c r="T360" s="29"/>
    </row>
    <row r="361" spans="7:20" ht="12.75" x14ac:dyDescent="0.2">
      <c r="G361" s="29"/>
      <c r="J361" s="29"/>
      <c r="M361" s="29"/>
      <c r="P361" s="29"/>
      <c r="S361" s="28"/>
      <c r="T361" s="29"/>
    </row>
    <row r="362" spans="7:20" ht="12.75" x14ac:dyDescent="0.2">
      <c r="G362" s="29"/>
      <c r="J362" s="29"/>
      <c r="M362" s="29"/>
      <c r="P362" s="29"/>
      <c r="S362" s="28"/>
      <c r="T362" s="29"/>
    </row>
    <row r="363" spans="7:20" ht="12.75" x14ac:dyDescent="0.2">
      <c r="G363" s="29"/>
      <c r="J363" s="29"/>
      <c r="M363" s="29"/>
      <c r="P363" s="29"/>
      <c r="S363" s="28"/>
      <c r="T363" s="29"/>
    </row>
    <row r="364" spans="7:20" ht="12.75" x14ac:dyDescent="0.2">
      <c r="G364" s="29"/>
      <c r="J364" s="29"/>
      <c r="M364" s="29"/>
      <c r="P364" s="29"/>
      <c r="S364" s="28"/>
      <c r="T364" s="29"/>
    </row>
    <row r="365" spans="7:20" ht="12.75" x14ac:dyDescent="0.2">
      <c r="G365" s="29"/>
      <c r="J365" s="29"/>
      <c r="M365" s="29"/>
      <c r="P365" s="29"/>
      <c r="S365" s="28"/>
      <c r="T365" s="29"/>
    </row>
    <row r="366" spans="7:20" ht="12.75" x14ac:dyDescent="0.2">
      <c r="G366" s="29"/>
      <c r="J366" s="29"/>
      <c r="M366" s="29"/>
      <c r="P366" s="29"/>
      <c r="S366" s="28"/>
      <c r="T366" s="29"/>
    </row>
    <row r="367" spans="7:20" ht="12.75" x14ac:dyDescent="0.2">
      <c r="G367" s="29"/>
      <c r="J367" s="29"/>
      <c r="M367" s="29"/>
      <c r="P367" s="29"/>
      <c r="S367" s="28"/>
      <c r="T367" s="29"/>
    </row>
    <row r="368" spans="7:20" ht="12.75" x14ac:dyDescent="0.2">
      <c r="G368" s="29"/>
      <c r="J368" s="29"/>
      <c r="M368" s="29"/>
      <c r="P368" s="29"/>
      <c r="S368" s="28"/>
      <c r="T368" s="29"/>
    </row>
    <row r="369" spans="7:20" ht="12.75" x14ac:dyDescent="0.2">
      <c r="G369" s="29"/>
      <c r="J369" s="29"/>
      <c r="M369" s="29"/>
      <c r="P369" s="29"/>
      <c r="S369" s="28"/>
      <c r="T369" s="29"/>
    </row>
    <row r="370" spans="7:20" ht="12.75" x14ac:dyDescent="0.2">
      <c r="G370" s="29"/>
      <c r="J370" s="29"/>
      <c r="M370" s="29"/>
      <c r="P370" s="29"/>
      <c r="S370" s="28"/>
      <c r="T370" s="29"/>
    </row>
    <row r="371" spans="7:20" ht="12.75" x14ac:dyDescent="0.2">
      <c r="G371" s="29"/>
      <c r="J371" s="29"/>
      <c r="M371" s="29"/>
      <c r="P371" s="29"/>
      <c r="S371" s="28"/>
      <c r="T371" s="29"/>
    </row>
    <row r="372" spans="7:20" ht="12.75" x14ac:dyDescent="0.2">
      <c r="G372" s="29"/>
      <c r="J372" s="29"/>
      <c r="M372" s="29"/>
      <c r="P372" s="29"/>
      <c r="S372" s="28"/>
      <c r="T372" s="29"/>
    </row>
    <row r="373" spans="7:20" ht="12.75" x14ac:dyDescent="0.2">
      <c r="G373" s="29"/>
      <c r="J373" s="29"/>
      <c r="M373" s="29"/>
      <c r="P373" s="29"/>
      <c r="S373" s="28"/>
      <c r="T373" s="29"/>
    </row>
    <row r="374" spans="7:20" ht="12.75" x14ac:dyDescent="0.2">
      <c r="G374" s="29"/>
      <c r="J374" s="29"/>
      <c r="M374" s="29"/>
      <c r="P374" s="29"/>
      <c r="S374" s="28"/>
      <c r="T374" s="29"/>
    </row>
    <row r="375" spans="7:20" ht="12.75" x14ac:dyDescent="0.2">
      <c r="G375" s="29"/>
      <c r="J375" s="29"/>
      <c r="M375" s="29"/>
      <c r="P375" s="29"/>
      <c r="S375" s="28"/>
      <c r="T375" s="29"/>
    </row>
    <row r="376" spans="7:20" ht="12.75" x14ac:dyDescent="0.2">
      <c r="G376" s="29"/>
      <c r="J376" s="29"/>
      <c r="M376" s="29"/>
      <c r="P376" s="29"/>
      <c r="S376" s="28"/>
      <c r="T376" s="29"/>
    </row>
    <row r="377" spans="7:20" ht="12.75" x14ac:dyDescent="0.2">
      <c r="G377" s="29"/>
      <c r="J377" s="29"/>
      <c r="M377" s="29"/>
      <c r="P377" s="29"/>
      <c r="S377" s="28"/>
      <c r="T377" s="29"/>
    </row>
    <row r="378" spans="7:20" ht="12.75" x14ac:dyDescent="0.2">
      <c r="G378" s="29"/>
      <c r="J378" s="29"/>
      <c r="M378" s="29"/>
      <c r="P378" s="29"/>
      <c r="S378" s="28"/>
      <c r="T378" s="29"/>
    </row>
    <row r="379" spans="7:20" ht="12.75" x14ac:dyDescent="0.2">
      <c r="G379" s="29"/>
      <c r="J379" s="29"/>
      <c r="M379" s="29"/>
      <c r="P379" s="29"/>
      <c r="S379" s="28"/>
      <c r="T379" s="29"/>
    </row>
    <row r="380" spans="7:20" ht="12.75" x14ac:dyDescent="0.2">
      <c r="G380" s="29"/>
      <c r="J380" s="29"/>
      <c r="M380" s="29"/>
      <c r="P380" s="29"/>
      <c r="S380" s="28"/>
      <c r="T380" s="29"/>
    </row>
    <row r="381" spans="7:20" ht="12.75" x14ac:dyDescent="0.2">
      <c r="G381" s="29"/>
      <c r="J381" s="29"/>
      <c r="M381" s="29"/>
      <c r="P381" s="29"/>
      <c r="S381" s="28"/>
      <c r="T381" s="29"/>
    </row>
    <row r="382" spans="7:20" ht="12.75" x14ac:dyDescent="0.2">
      <c r="G382" s="29"/>
      <c r="J382" s="29"/>
      <c r="M382" s="29"/>
      <c r="P382" s="29"/>
      <c r="S382" s="28"/>
      <c r="T382" s="29"/>
    </row>
    <row r="383" spans="7:20" ht="12.75" x14ac:dyDescent="0.2">
      <c r="G383" s="29"/>
      <c r="J383" s="29"/>
      <c r="M383" s="29"/>
      <c r="P383" s="29"/>
      <c r="S383" s="28"/>
      <c r="T383" s="29"/>
    </row>
    <row r="384" spans="7:20" ht="12.75" x14ac:dyDescent="0.2">
      <c r="G384" s="29"/>
      <c r="J384" s="29"/>
      <c r="M384" s="29"/>
      <c r="P384" s="29"/>
      <c r="S384" s="28"/>
      <c r="T384" s="29"/>
    </row>
    <row r="385" spans="7:20" ht="12.75" x14ac:dyDescent="0.2">
      <c r="G385" s="29"/>
      <c r="J385" s="29"/>
      <c r="M385" s="29"/>
      <c r="P385" s="29"/>
      <c r="S385" s="28"/>
      <c r="T385" s="29"/>
    </row>
    <row r="386" spans="7:20" ht="12.75" x14ac:dyDescent="0.2">
      <c r="G386" s="29"/>
      <c r="J386" s="29"/>
      <c r="M386" s="29"/>
      <c r="P386" s="29"/>
      <c r="S386" s="28"/>
      <c r="T386" s="29"/>
    </row>
    <row r="387" spans="7:20" ht="12.75" x14ac:dyDescent="0.2">
      <c r="G387" s="29"/>
      <c r="J387" s="29"/>
      <c r="M387" s="29"/>
      <c r="P387" s="29"/>
      <c r="S387" s="28"/>
      <c r="T387" s="29"/>
    </row>
    <row r="388" spans="7:20" ht="12.75" x14ac:dyDescent="0.2">
      <c r="G388" s="29"/>
      <c r="J388" s="29"/>
      <c r="M388" s="29"/>
      <c r="P388" s="29"/>
      <c r="S388" s="28"/>
      <c r="T388" s="29"/>
    </row>
    <row r="389" spans="7:20" ht="12.75" x14ac:dyDescent="0.2">
      <c r="G389" s="29"/>
      <c r="J389" s="29"/>
      <c r="M389" s="29"/>
      <c r="P389" s="29"/>
      <c r="S389" s="28"/>
      <c r="T389" s="29"/>
    </row>
    <row r="390" spans="7:20" ht="12.75" x14ac:dyDescent="0.2">
      <c r="G390" s="29"/>
      <c r="J390" s="29"/>
      <c r="M390" s="29"/>
      <c r="P390" s="29"/>
      <c r="S390" s="28"/>
      <c r="T390" s="29"/>
    </row>
    <row r="391" spans="7:20" ht="12.75" x14ac:dyDescent="0.2">
      <c r="G391" s="29"/>
      <c r="J391" s="29"/>
      <c r="M391" s="29"/>
      <c r="P391" s="29"/>
      <c r="S391" s="28"/>
      <c r="T391" s="29"/>
    </row>
    <row r="392" spans="7:20" ht="12.75" x14ac:dyDescent="0.2">
      <c r="G392" s="29"/>
      <c r="J392" s="29"/>
      <c r="M392" s="29"/>
      <c r="P392" s="29"/>
      <c r="S392" s="28"/>
      <c r="T392" s="29"/>
    </row>
    <row r="393" spans="7:20" ht="12.75" x14ac:dyDescent="0.2">
      <c r="G393" s="29"/>
      <c r="J393" s="29"/>
      <c r="M393" s="29"/>
      <c r="P393" s="29"/>
      <c r="S393" s="28"/>
      <c r="T393" s="29"/>
    </row>
    <row r="394" spans="7:20" ht="12.75" x14ac:dyDescent="0.2">
      <c r="G394" s="29"/>
      <c r="J394" s="29"/>
      <c r="M394" s="29"/>
      <c r="P394" s="29"/>
      <c r="S394" s="28"/>
      <c r="T394" s="29"/>
    </row>
    <row r="395" spans="7:20" ht="12.75" x14ac:dyDescent="0.2">
      <c r="G395" s="29"/>
      <c r="J395" s="29"/>
      <c r="M395" s="29"/>
      <c r="P395" s="29"/>
      <c r="S395" s="28"/>
      <c r="T395" s="29"/>
    </row>
    <row r="396" spans="7:20" ht="12.75" x14ac:dyDescent="0.2">
      <c r="G396" s="29"/>
      <c r="J396" s="29"/>
      <c r="M396" s="29"/>
      <c r="P396" s="29"/>
      <c r="S396" s="28"/>
      <c r="T396" s="29"/>
    </row>
    <row r="397" spans="7:20" ht="12.75" x14ac:dyDescent="0.2">
      <c r="G397" s="29"/>
      <c r="J397" s="29"/>
      <c r="M397" s="29"/>
      <c r="P397" s="29"/>
      <c r="S397" s="28"/>
      <c r="T397" s="29"/>
    </row>
    <row r="398" spans="7:20" ht="12.75" x14ac:dyDescent="0.2">
      <c r="G398" s="29"/>
      <c r="J398" s="29"/>
      <c r="M398" s="29"/>
      <c r="P398" s="29"/>
      <c r="S398" s="28"/>
      <c r="T398" s="29"/>
    </row>
    <row r="399" spans="7:20" ht="12.75" x14ac:dyDescent="0.2">
      <c r="G399" s="29"/>
      <c r="J399" s="29"/>
      <c r="M399" s="29"/>
      <c r="P399" s="29"/>
      <c r="S399" s="28"/>
      <c r="T399" s="29"/>
    </row>
    <row r="400" spans="7:20" ht="12.75" x14ac:dyDescent="0.2">
      <c r="G400" s="29"/>
      <c r="J400" s="29"/>
      <c r="M400" s="29"/>
      <c r="P400" s="29"/>
      <c r="S400" s="28"/>
      <c r="T400" s="29"/>
    </row>
    <row r="401" spans="7:20" ht="12.75" x14ac:dyDescent="0.2">
      <c r="G401" s="29"/>
      <c r="J401" s="29"/>
      <c r="M401" s="29"/>
      <c r="P401" s="29"/>
      <c r="S401" s="28"/>
      <c r="T401" s="29"/>
    </row>
    <row r="402" spans="7:20" ht="12.75" x14ac:dyDescent="0.2">
      <c r="G402" s="29"/>
      <c r="J402" s="29"/>
      <c r="M402" s="29"/>
      <c r="P402" s="29"/>
      <c r="S402" s="28"/>
      <c r="T402" s="29"/>
    </row>
    <row r="403" spans="7:20" ht="12.75" x14ac:dyDescent="0.2">
      <c r="G403" s="29"/>
      <c r="J403" s="29"/>
      <c r="M403" s="29"/>
      <c r="P403" s="29"/>
      <c r="S403" s="28"/>
      <c r="T403" s="29"/>
    </row>
    <row r="404" spans="7:20" ht="12.75" x14ac:dyDescent="0.2">
      <c r="G404" s="29"/>
      <c r="J404" s="29"/>
      <c r="M404" s="29"/>
      <c r="P404" s="29"/>
      <c r="S404" s="28"/>
      <c r="T404" s="29"/>
    </row>
    <row r="405" spans="7:20" ht="12.75" x14ac:dyDescent="0.2">
      <c r="G405" s="29"/>
      <c r="J405" s="29"/>
      <c r="M405" s="29"/>
      <c r="P405" s="29"/>
      <c r="S405" s="28"/>
      <c r="T405" s="29"/>
    </row>
    <row r="406" spans="7:20" ht="12.75" x14ac:dyDescent="0.2">
      <c r="G406" s="29"/>
      <c r="J406" s="29"/>
      <c r="M406" s="29"/>
      <c r="P406" s="29"/>
      <c r="S406" s="28"/>
      <c r="T406" s="29"/>
    </row>
    <row r="407" spans="7:20" ht="12.75" x14ac:dyDescent="0.2">
      <c r="G407" s="29"/>
      <c r="J407" s="29"/>
      <c r="M407" s="29"/>
      <c r="P407" s="29"/>
      <c r="S407" s="28"/>
      <c r="T407" s="29"/>
    </row>
    <row r="408" spans="7:20" ht="12.75" x14ac:dyDescent="0.2">
      <c r="G408" s="29"/>
      <c r="J408" s="29"/>
      <c r="M408" s="29"/>
      <c r="P408" s="29"/>
      <c r="S408" s="28"/>
      <c r="T408" s="29"/>
    </row>
    <row r="409" spans="7:20" ht="12.75" x14ac:dyDescent="0.2">
      <c r="G409" s="29"/>
      <c r="J409" s="29"/>
      <c r="M409" s="29"/>
      <c r="P409" s="29"/>
      <c r="S409" s="28"/>
      <c r="T409" s="29"/>
    </row>
    <row r="410" spans="7:20" ht="12.75" x14ac:dyDescent="0.2">
      <c r="G410" s="29"/>
      <c r="J410" s="29"/>
      <c r="M410" s="29"/>
      <c r="P410" s="29"/>
      <c r="S410" s="28"/>
      <c r="T410" s="29"/>
    </row>
    <row r="411" spans="7:20" ht="12.75" x14ac:dyDescent="0.2">
      <c r="G411" s="29"/>
      <c r="J411" s="29"/>
      <c r="M411" s="29"/>
      <c r="P411" s="29"/>
      <c r="S411" s="28"/>
      <c r="T411" s="29"/>
    </row>
    <row r="412" spans="7:20" ht="12.75" x14ac:dyDescent="0.2">
      <c r="G412" s="29"/>
      <c r="J412" s="29"/>
      <c r="M412" s="29"/>
      <c r="P412" s="29"/>
      <c r="S412" s="28"/>
      <c r="T412" s="29"/>
    </row>
    <row r="413" spans="7:20" ht="12.75" x14ac:dyDescent="0.2">
      <c r="G413" s="29"/>
      <c r="J413" s="29"/>
      <c r="M413" s="29"/>
      <c r="P413" s="29"/>
      <c r="S413" s="28"/>
      <c r="T413" s="29"/>
    </row>
    <row r="414" spans="7:20" ht="12.75" x14ac:dyDescent="0.2">
      <c r="G414" s="29"/>
      <c r="J414" s="29"/>
      <c r="M414" s="29"/>
      <c r="P414" s="29"/>
      <c r="S414" s="28"/>
      <c r="T414" s="29"/>
    </row>
    <row r="415" spans="7:20" ht="12.75" x14ac:dyDescent="0.2">
      <c r="G415" s="29"/>
      <c r="J415" s="29"/>
      <c r="M415" s="29"/>
      <c r="P415" s="29"/>
      <c r="S415" s="28"/>
      <c r="T415" s="29"/>
    </row>
    <row r="416" spans="7:20" ht="12.75" x14ac:dyDescent="0.2">
      <c r="G416" s="29"/>
      <c r="J416" s="29"/>
      <c r="M416" s="29"/>
      <c r="P416" s="29"/>
      <c r="S416" s="28"/>
      <c r="T416" s="29"/>
    </row>
    <row r="417" spans="7:20" ht="12.75" x14ac:dyDescent="0.2">
      <c r="G417" s="29"/>
      <c r="J417" s="29"/>
      <c r="M417" s="29"/>
      <c r="P417" s="29"/>
      <c r="S417" s="28"/>
      <c r="T417" s="29"/>
    </row>
    <row r="418" spans="7:20" ht="12.75" x14ac:dyDescent="0.2">
      <c r="G418" s="29"/>
      <c r="J418" s="29"/>
      <c r="M418" s="29"/>
      <c r="P418" s="29"/>
      <c r="S418" s="28"/>
      <c r="T418" s="29"/>
    </row>
    <row r="419" spans="7:20" ht="12.75" x14ac:dyDescent="0.2">
      <c r="G419" s="29"/>
      <c r="J419" s="29"/>
      <c r="M419" s="29"/>
      <c r="P419" s="29"/>
      <c r="S419" s="28"/>
      <c r="T419" s="29"/>
    </row>
    <row r="420" spans="7:20" ht="12.75" x14ac:dyDescent="0.2">
      <c r="G420" s="29"/>
      <c r="J420" s="29"/>
      <c r="M420" s="29"/>
      <c r="P420" s="29"/>
      <c r="S420" s="28"/>
      <c r="T420" s="29"/>
    </row>
    <row r="421" spans="7:20" ht="12.75" x14ac:dyDescent="0.2">
      <c r="G421" s="29"/>
      <c r="J421" s="29"/>
      <c r="M421" s="29"/>
      <c r="P421" s="29"/>
      <c r="S421" s="28"/>
      <c r="T421" s="29"/>
    </row>
    <row r="422" spans="7:20" ht="12.75" x14ac:dyDescent="0.2">
      <c r="G422" s="29"/>
      <c r="J422" s="29"/>
      <c r="M422" s="29"/>
      <c r="P422" s="29"/>
      <c r="S422" s="28"/>
      <c r="T422" s="29"/>
    </row>
    <row r="423" spans="7:20" ht="12.75" x14ac:dyDescent="0.2">
      <c r="G423" s="29"/>
      <c r="J423" s="29"/>
      <c r="M423" s="29"/>
      <c r="P423" s="29"/>
      <c r="S423" s="28"/>
      <c r="T423" s="29"/>
    </row>
    <row r="424" spans="7:20" ht="12.75" x14ac:dyDescent="0.2">
      <c r="G424" s="29"/>
      <c r="J424" s="29"/>
      <c r="M424" s="29"/>
      <c r="P424" s="29"/>
      <c r="S424" s="28"/>
      <c r="T424" s="29"/>
    </row>
    <row r="425" spans="7:20" ht="12.75" x14ac:dyDescent="0.2">
      <c r="G425" s="29"/>
      <c r="J425" s="29"/>
      <c r="M425" s="29"/>
      <c r="P425" s="29"/>
      <c r="S425" s="28"/>
      <c r="T425" s="29"/>
    </row>
    <row r="426" spans="7:20" ht="12.75" x14ac:dyDescent="0.2">
      <c r="G426" s="29"/>
      <c r="J426" s="29"/>
      <c r="M426" s="29"/>
      <c r="P426" s="29"/>
      <c r="S426" s="28"/>
      <c r="T426" s="29"/>
    </row>
    <row r="427" spans="7:20" ht="12.75" x14ac:dyDescent="0.2">
      <c r="G427" s="29"/>
      <c r="J427" s="29"/>
      <c r="M427" s="29"/>
      <c r="P427" s="29"/>
      <c r="S427" s="28"/>
      <c r="T427" s="29"/>
    </row>
    <row r="428" spans="7:20" ht="12.75" x14ac:dyDescent="0.2">
      <c r="G428" s="29"/>
      <c r="J428" s="29"/>
      <c r="M428" s="29"/>
      <c r="P428" s="29"/>
      <c r="S428" s="28"/>
      <c r="T428" s="29"/>
    </row>
    <row r="429" spans="7:20" ht="12.75" x14ac:dyDescent="0.2">
      <c r="G429" s="29"/>
      <c r="J429" s="29"/>
      <c r="M429" s="29"/>
      <c r="P429" s="29"/>
      <c r="S429" s="28"/>
      <c r="T429" s="29"/>
    </row>
    <row r="430" spans="7:20" ht="12.75" x14ac:dyDescent="0.2">
      <c r="G430" s="29"/>
      <c r="J430" s="29"/>
      <c r="M430" s="29"/>
      <c r="P430" s="29"/>
      <c r="S430" s="28"/>
      <c r="T430" s="29"/>
    </row>
    <row r="431" spans="7:20" ht="12.75" x14ac:dyDescent="0.2">
      <c r="G431" s="29"/>
      <c r="J431" s="29"/>
      <c r="M431" s="29"/>
      <c r="P431" s="29"/>
      <c r="S431" s="28"/>
      <c r="T431" s="29"/>
    </row>
    <row r="432" spans="7:20" ht="12.75" x14ac:dyDescent="0.2">
      <c r="G432" s="29"/>
      <c r="J432" s="29"/>
      <c r="M432" s="29"/>
      <c r="P432" s="29"/>
      <c r="S432" s="28"/>
      <c r="T432" s="29"/>
    </row>
    <row r="433" spans="7:20" ht="12.75" x14ac:dyDescent="0.2">
      <c r="G433" s="29"/>
      <c r="J433" s="29"/>
      <c r="M433" s="29"/>
      <c r="P433" s="29"/>
      <c r="S433" s="28"/>
      <c r="T433" s="29"/>
    </row>
    <row r="434" spans="7:20" ht="12.75" x14ac:dyDescent="0.2">
      <c r="G434" s="29"/>
      <c r="J434" s="29"/>
      <c r="M434" s="29"/>
      <c r="P434" s="29"/>
      <c r="S434" s="28"/>
      <c r="T434" s="29"/>
    </row>
    <row r="435" spans="7:20" ht="12.75" x14ac:dyDescent="0.2">
      <c r="G435" s="29"/>
      <c r="J435" s="29"/>
      <c r="M435" s="29"/>
      <c r="P435" s="29"/>
      <c r="S435" s="28"/>
      <c r="T435" s="29"/>
    </row>
    <row r="436" spans="7:20" ht="12.75" x14ac:dyDescent="0.2">
      <c r="G436" s="29"/>
      <c r="J436" s="29"/>
      <c r="M436" s="29"/>
      <c r="P436" s="29"/>
      <c r="S436" s="28"/>
      <c r="T436" s="29"/>
    </row>
    <row r="437" spans="7:20" ht="12.75" x14ac:dyDescent="0.2">
      <c r="G437" s="29"/>
      <c r="J437" s="29"/>
      <c r="M437" s="29"/>
      <c r="P437" s="29"/>
      <c r="S437" s="28"/>
      <c r="T437" s="29"/>
    </row>
    <row r="438" spans="7:20" ht="12.75" x14ac:dyDescent="0.2">
      <c r="G438" s="29"/>
      <c r="J438" s="29"/>
      <c r="M438" s="29"/>
      <c r="P438" s="29"/>
      <c r="S438" s="28"/>
      <c r="T438" s="29"/>
    </row>
    <row r="439" spans="7:20" ht="12.75" x14ac:dyDescent="0.2">
      <c r="G439" s="29"/>
      <c r="J439" s="29"/>
      <c r="M439" s="29"/>
      <c r="P439" s="29"/>
      <c r="S439" s="28"/>
      <c r="T439" s="29"/>
    </row>
    <row r="440" spans="7:20" ht="12.75" x14ac:dyDescent="0.2">
      <c r="G440" s="29"/>
      <c r="J440" s="29"/>
      <c r="M440" s="29"/>
      <c r="P440" s="29"/>
      <c r="S440" s="28"/>
      <c r="T440" s="29"/>
    </row>
    <row r="441" spans="7:20" ht="12.75" x14ac:dyDescent="0.2">
      <c r="G441" s="29"/>
      <c r="J441" s="29"/>
      <c r="M441" s="29"/>
      <c r="P441" s="29"/>
      <c r="S441" s="28"/>
      <c r="T441" s="29"/>
    </row>
    <row r="442" spans="7:20" ht="12.75" x14ac:dyDescent="0.2">
      <c r="G442" s="29"/>
      <c r="J442" s="29"/>
      <c r="M442" s="29"/>
      <c r="P442" s="29"/>
      <c r="S442" s="28"/>
      <c r="T442" s="29"/>
    </row>
    <row r="443" spans="7:20" ht="12.75" x14ac:dyDescent="0.2">
      <c r="G443" s="29"/>
      <c r="J443" s="29"/>
      <c r="M443" s="29"/>
      <c r="P443" s="29"/>
      <c r="S443" s="28"/>
      <c r="T443" s="29"/>
    </row>
    <row r="444" spans="7:20" ht="12.75" x14ac:dyDescent="0.2">
      <c r="G444" s="29"/>
      <c r="J444" s="29"/>
      <c r="M444" s="29"/>
      <c r="P444" s="29"/>
      <c r="S444" s="28"/>
      <c r="T444" s="29"/>
    </row>
    <row r="445" spans="7:20" ht="12.75" x14ac:dyDescent="0.2">
      <c r="G445" s="29"/>
      <c r="J445" s="29"/>
      <c r="M445" s="29"/>
      <c r="P445" s="29"/>
      <c r="S445" s="28"/>
      <c r="T445" s="29"/>
    </row>
    <row r="446" spans="7:20" ht="12.75" x14ac:dyDescent="0.2">
      <c r="G446" s="29"/>
      <c r="J446" s="29"/>
      <c r="M446" s="29"/>
      <c r="P446" s="29"/>
      <c r="S446" s="28"/>
      <c r="T446" s="29"/>
    </row>
    <row r="447" spans="7:20" ht="12.75" x14ac:dyDescent="0.2">
      <c r="G447" s="29"/>
      <c r="J447" s="29"/>
      <c r="M447" s="29"/>
      <c r="P447" s="29"/>
      <c r="S447" s="28"/>
      <c r="T447" s="29"/>
    </row>
    <row r="448" spans="7:20" ht="12.75" x14ac:dyDescent="0.2">
      <c r="G448" s="29"/>
      <c r="J448" s="29"/>
      <c r="M448" s="29"/>
      <c r="P448" s="29"/>
      <c r="S448" s="28"/>
      <c r="T448" s="29"/>
    </row>
    <row r="449" spans="7:20" ht="12.75" x14ac:dyDescent="0.2">
      <c r="G449" s="29"/>
      <c r="J449" s="29"/>
      <c r="M449" s="29"/>
      <c r="P449" s="29"/>
      <c r="S449" s="28"/>
      <c r="T449" s="29"/>
    </row>
    <row r="450" spans="7:20" ht="12.75" x14ac:dyDescent="0.2">
      <c r="G450" s="29"/>
      <c r="J450" s="29"/>
      <c r="M450" s="29"/>
      <c r="P450" s="29"/>
      <c r="S450" s="28"/>
      <c r="T450" s="29"/>
    </row>
    <row r="451" spans="7:20" ht="12.75" x14ac:dyDescent="0.2">
      <c r="G451" s="29"/>
      <c r="J451" s="29"/>
      <c r="M451" s="29"/>
      <c r="P451" s="29"/>
      <c r="S451" s="28"/>
      <c r="T451" s="29"/>
    </row>
    <row r="452" spans="7:20" ht="12.75" x14ac:dyDescent="0.2">
      <c r="G452" s="29"/>
      <c r="J452" s="29"/>
      <c r="M452" s="29"/>
      <c r="P452" s="29"/>
      <c r="S452" s="28"/>
      <c r="T452" s="29"/>
    </row>
    <row r="453" spans="7:20" ht="12.75" x14ac:dyDescent="0.2">
      <c r="G453" s="29"/>
      <c r="J453" s="29"/>
      <c r="M453" s="29"/>
      <c r="P453" s="29"/>
      <c r="S453" s="28"/>
      <c r="T453" s="29"/>
    </row>
    <row r="454" spans="7:20" ht="12.75" x14ac:dyDescent="0.2">
      <c r="G454" s="29"/>
      <c r="J454" s="29"/>
      <c r="M454" s="29"/>
      <c r="P454" s="29"/>
      <c r="S454" s="28"/>
      <c r="T454" s="29"/>
    </row>
    <row r="455" spans="7:20" ht="12.75" x14ac:dyDescent="0.2">
      <c r="G455" s="29"/>
      <c r="J455" s="29"/>
      <c r="M455" s="29"/>
      <c r="P455" s="29"/>
      <c r="S455" s="28"/>
      <c r="T455" s="29"/>
    </row>
    <row r="456" spans="7:20" ht="12.75" x14ac:dyDescent="0.2">
      <c r="G456" s="29"/>
      <c r="J456" s="29"/>
      <c r="M456" s="29"/>
      <c r="P456" s="29"/>
      <c r="S456" s="28"/>
      <c r="T456" s="29"/>
    </row>
    <row r="457" spans="7:20" ht="12.75" x14ac:dyDescent="0.2">
      <c r="G457" s="29"/>
      <c r="J457" s="29"/>
      <c r="M457" s="29"/>
      <c r="P457" s="29"/>
      <c r="S457" s="28"/>
      <c r="T457" s="29"/>
    </row>
    <row r="458" spans="7:20" ht="12.75" x14ac:dyDescent="0.2">
      <c r="G458" s="29"/>
      <c r="J458" s="29"/>
      <c r="M458" s="29"/>
      <c r="P458" s="29"/>
      <c r="S458" s="28"/>
      <c r="T458" s="29"/>
    </row>
    <row r="459" spans="7:20" ht="12.75" x14ac:dyDescent="0.2">
      <c r="G459" s="29"/>
      <c r="J459" s="29"/>
      <c r="M459" s="29"/>
      <c r="P459" s="29"/>
      <c r="S459" s="28"/>
      <c r="T459" s="29"/>
    </row>
    <row r="460" spans="7:20" ht="12.75" x14ac:dyDescent="0.2">
      <c r="G460" s="29"/>
      <c r="J460" s="29"/>
      <c r="M460" s="29"/>
      <c r="P460" s="29"/>
      <c r="S460" s="28"/>
      <c r="T460" s="29"/>
    </row>
    <row r="461" spans="7:20" ht="12.75" x14ac:dyDescent="0.2">
      <c r="G461" s="29"/>
      <c r="J461" s="29"/>
      <c r="M461" s="29"/>
      <c r="P461" s="29"/>
      <c r="S461" s="28"/>
      <c r="T461" s="29"/>
    </row>
    <row r="462" spans="7:20" ht="12.75" x14ac:dyDescent="0.2">
      <c r="G462" s="29"/>
      <c r="J462" s="29"/>
      <c r="M462" s="29"/>
      <c r="P462" s="29"/>
      <c r="S462" s="28"/>
      <c r="T462" s="29"/>
    </row>
    <row r="463" spans="7:20" ht="12.75" x14ac:dyDescent="0.2">
      <c r="G463" s="29"/>
      <c r="J463" s="29"/>
      <c r="M463" s="29"/>
      <c r="P463" s="29"/>
      <c r="S463" s="28"/>
      <c r="T463" s="29"/>
    </row>
    <row r="464" spans="7:20" ht="12.75" x14ac:dyDescent="0.2">
      <c r="G464" s="29"/>
      <c r="J464" s="29"/>
      <c r="M464" s="29"/>
      <c r="P464" s="29"/>
      <c r="S464" s="28"/>
      <c r="T464" s="29"/>
    </row>
    <row r="465" spans="7:20" ht="12.75" x14ac:dyDescent="0.2">
      <c r="G465" s="29"/>
      <c r="J465" s="29"/>
      <c r="M465" s="29"/>
      <c r="P465" s="29"/>
      <c r="S465" s="28"/>
      <c r="T465" s="29"/>
    </row>
    <row r="466" spans="7:20" ht="12.75" x14ac:dyDescent="0.2">
      <c r="G466" s="29"/>
      <c r="J466" s="29"/>
      <c r="M466" s="29"/>
      <c r="P466" s="29"/>
      <c r="S466" s="28"/>
      <c r="T466" s="29"/>
    </row>
    <row r="467" spans="7:20" ht="12.75" x14ac:dyDescent="0.2">
      <c r="G467" s="29"/>
      <c r="J467" s="29"/>
      <c r="M467" s="29"/>
      <c r="P467" s="29"/>
      <c r="S467" s="28"/>
      <c r="T467" s="29"/>
    </row>
    <row r="468" spans="7:20" ht="12.75" x14ac:dyDescent="0.2">
      <c r="G468" s="29"/>
      <c r="J468" s="29"/>
      <c r="M468" s="29"/>
      <c r="P468" s="29"/>
      <c r="S468" s="28"/>
      <c r="T468" s="29"/>
    </row>
    <row r="469" spans="7:20" ht="12.75" x14ac:dyDescent="0.2">
      <c r="G469" s="29"/>
      <c r="J469" s="29"/>
      <c r="M469" s="29"/>
      <c r="P469" s="29"/>
      <c r="S469" s="28"/>
      <c r="T469" s="29"/>
    </row>
    <row r="470" spans="7:20" ht="12.75" x14ac:dyDescent="0.2">
      <c r="G470" s="29"/>
      <c r="J470" s="29"/>
      <c r="M470" s="29"/>
      <c r="P470" s="29"/>
      <c r="S470" s="28"/>
      <c r="T470" s="29"/>
    </row>
    <row r="471" spans="7:20" ht="12.75" x14ac:dyDescent="0.2">
      <c r="G471" s="29"/>
      <c r="J471" s="29"/>
      <c r="M471" s="29"/>
      <c r="P471" s="29"/>
      <c r="S471" s="28"/>
      <c r="T471" s="29"/>
    </row>
    <row r="472" spans="7:20" ht="12.75" x14ac:dyDescent="0.2">
      <c r="G472" s="29"/>
      <c r="J472" s="29"/>
      <c r="M472" s="29"/>
      <c r="P472" s="29"/>
      <c r="S472" s="28"/>
      <c r="T472" s="29"/>
    </row>
    <row r="473" spans="7:20" ht="12.75" x14ac:dyDescent="0.2">
      <c r="G473" s="29"/>
      <c r="J473" s="29"/>
      <c r="M473" s="29"/>
      <c r="P473" s="29"/>
      <c r="S473" s="28"/>
      <c r="T473" s="29"/>
    </row>
    <row r="474" spans="7:20" ht="12.75" x14ac:dyDescent="0.2">
      <c r="G474" s="29"/>
      <c r="J474" s="29"/>
      <c r="M474" s="29"/>
      <c r="P474" s="29"/>
      <c r="S474" s="28"/>
      <c r="T474" s="29"/>
    </row>
    <row r="475" spans="7:20" ht="12.75" x14ac:dyDescent="0.2">
      <c r="G475" s="29"/>
      <c r="J475" s="29"/>
      <c r="M475" s="29"/>
      <c r="P475" s="29"/>
      <c r="S475" s="28"/>
      <c r="T475" s="29"/>
    </row>
    <row r="476" spans="7:20" ht="12.75" x14ac:dyDescent="0.2">
      <c r="G476" s="29"/>
      <c r="J476" s="29"/>
      <c r="M476" s="29"/>
      <c r="P476" s="29"/>
      <c r="S476" s="28"/>
      <c r="T476" s="29"/>
    </row>
    <row r="477" spans="7:20" ht="12.75" x14ac:dyDescent="0.2">
      <c r="G477" s="29"/>
      <c r="J477" s="29"/>
      <c r="M477" s="29"/>
      <c r="P477" s="29"/>
      <c r="S477" s="28"/>
      <c r="T477" s="29"/>
    </row>
    <row r="478" spans="7:20" ht="12.75" x14ac:dyDescent="0.2">
      <c r="G478" s="29"/>
      <c r="J478" s="29"/>
      <c r="M478" s="29"/>
      <c r="P478" s="29"/>
      <c r="S478" s="28"/>
      <c r="T478" s="29"/>
    </row>
    <row r="479" spans="7:20" ht="12.75" x14ac:dyDescent="0.2">
      <c r="G479" s="29"/>
      <c r="J479" s="29"/>
      <c r="M479" s="29"/>
      <c r="P479" s="29"/>
      <c r="S479" s="28"/>
      <c r="T479" s="29"/>
    </row>
    <row r="480" spans="7:20" ht="12.75" x14ac:dyDescent="0.2">
      <c r="G480" s="29"/>
      <c r="J480" s="29"/>
      <c r="M480" s="29"/>
      <c r="P480" s="29"/>
      <c r="S480" s="28"/>
      <c r="T480" s="29"/>
    </row>
    <row r="481" spans="7:20" ht="12.75" x14ac:dyDescent="0.2">
      <c r="G481" s="29"/>
      <c r="J481" s="29"/>
      <c r="M481" s="29"/>
      <c r="P481" s="29"/>
      <c r="S481" s="28"/>
      <c r="T481" s="29"/>
    </row>
    <row r="482" spans="7:20" ht="12.75" x14ac:dyDescent="0.2">
      <c r="G482" s="29"/>
      <c r="J482" s="29"/>
      <c r="M482" s="29"/>
      <c r="P482" s="29"/>
      <c r="S482" s="28"/>
      <c r="T482" s="29"/>
    </row>
    <row r="483" spans="7:20" ht="12.75" x14ac:dyDescent="0.2">
      <c r="G483" s="29"/>
      <c r="J483" s="29"/>
      <c r="M483" s="29"/>
      <c r="P483" s="29"/>
      <c r="S483" s="28"/>
      <c r="T483" s="29"/>
    </row>
    <row r="484" spans="7:20" ht="12.75" x14ac:dyDescent="0.2">
      <c r="G484" s="29"/>
      <c r="J484" s="29"/>
      <c r="M484" s="29"/>
      <c r="P484" s="29"/>
      <c r="S484" s="28"/>
      <c r="T484" s="29"/>
    </row>
    <row r="485" spans="7:20" ht="12.75" x14ac:dyDescent="0.2">
      <c r="G485" s="29"/>
      <c r="J485" s="29"/>
      <c r="M485" s="29"/>
      <c r="P485" s="29"/>
      <c r="S485" s="28"/>
      <c r="T485" s="29"/>
    </row>
    <row r="486" spans="7:20" ht="12.75" x14ac:dyDescent="0.2">
      <c r="G486" s="29"/>
      <c r="J486" s="29"/>
      <c r="M486" s="29"/>
      <c r="P486" s="29"/>
      <c r="S486" s="28"/>
      <c r="T486" s="29"/>
    </row>
    <row r="487" spans="7:20" ht="12.75" x14ac:dyDescent="0.2">
      <c r="G487" s="29"/>
      <c r="J487" s="29"/>
      <c r="M487" s="29"/>
      <c r="P487" s="29"/>
      <c r="S487" s="28"/>
      <c r="T487" s="29"/>
    </row>
    <row r="488" spans="7:20" ht="12.75" x14ac:dyDescent="0.2">
      <c r="G488" s="29"/>
      <c r="J488" s="29"/>
      <c r="M488" s="29"/>
      <c r="P488" s="29"/>
      <c r="S488" s="28"/>
      <c r="T488" s="29"/>
    </row>
    <row r="489" spans="7:20" ht="12.75" x14ac:dyDescent="0.2">
      <c r="G489" s="29"/>
      <c r="J489" s="29"/>
      <c r="M489" s="29"/>
      <c r="P489" s="29"/>
      <c r="S489" s="28"/>
      <c r="T489" s="29"/>
    </row>
    <row r="490" spans="7:20" ht="12.75" x14ac:dyDescent="0.2">
      <c r="G490" s="29"/>
      <c r="J490" s="29"/>
      <c r="M490" s="29"/>
      <c r="P490" s="29"/>
      <c r="S490" s="28"/>
      <c r="T490" s="29"/>
    </row>
    <row r="491" spans="7:20" ht="12.75" x14ac:dyDescent="0.2">
      <c r="G491" s="29"/>
      <c r="J491" s="29"/>
      <c r="M491" s="29"/>
      <c r="P491" s="29"/>
      <c r="S491" s="28"/>
      <c r="T491" s="29"/>
    </row>
    <row r="492" spans="7:20" ht="12.75" x14ac:dyDescent="0.2">
      <c r="G492" s="29"/>
      <c r="J492" s="29"/>
      <c r="M492" s="29"/>
      <c r="P492" s="29"/>
      <c r="S492" s="28"/>
      <c r="T492" s="29"/>
    </row>
    <row r="493" spans="7:20" ht="12.75" x14ac:dyDescent="0.2">
      <c r="G493" s="29"/>
      <c r="J493" s="29"/>
      <c r="M493" s="29"/>
      <c r="P493" s="29"/>
      <c r="S493" s="28"/>
      <c r="T493" s="29"/>
    </row>
    <row r="494" spans="7:20" ht="12.75" x14ac:dyDescent="0.2">
      <c r="G494" s="29"/>
      <c r="J494" s="29"/>
      <c r="M494" s="29"/>
      <c r="P494" s="29"/>
      <c r="S494" s="28"/>
      <c r="T494" s="29"/>
    </row>
    <row r="495" spans="7:20" ht="12.75" x14ac:dyDescent="0.2">
      <c r="G495" s="29"/>
      <c r="J495" s="29"/>
      <c r="M495" s="29"/>
      <c r="P495" s="29"/>
      <c r="S495" s="28"/>
      <c r="T495" s="29"/>
    </row>
    <row r="496" spans="7:20" ht="12.75" x14ac:dyDescent="0.2">
      <c r="G496" s="29"/>
      <c r="J496" s="29"/>
      <c r="M496" s="29"/>
      <c r="P496" s="29"/>
      <c r="S496" s="28"/>
      <c r="T496" s="29"/>
    </row>
    <row r="497" spans="7:20" ht="12.75" x14ac:dyDescent="0.2">
      <c r="G497" s="29"/>
      <c r="J497" s="29"/>
      <c r="M497" s="29"/>
      <c r="P497" s="29"/>
      <c r="S497" s="28"/>
      <c r="T497" s="29"/>
    </row>
    <row r="498" spans="7:20" ht="12.75" x14ac:dyDescent="0.2">
      <c r="G498" s="29"/>
      <c r="J498" s="29"/>
      <c r="M498" s="29"/>
      <c r="P498" s="29"/>
      <c r="S498" s="28"/>
      <c r="T498" s="29"/>
    </row>
    <row r="499" spans="7:20" ht="12.75" x14ac:dyDescent="0.2">
      <c r="G499" s="29"/>
      <c r="J499" s="29"/>
      <c r="M499" s="29"/>
      <c r="P499" s="29"/>
      <c r="S499" s="28"/>
      <c r="T499" s="29"/>
    </row>
    <row r="500" spans="7:20" ht="12.75" x14ac:dyDescent="0.2">
      <c r="G500" s="29"/>
      <c r="J500" s="29"/>
      <c r="M500" s="29"/>
      <c r="P500" s="29"/>
      <c r="S500" s="28"/>
      <c r="T500" s="29"/>
    </row>
    <row r="501" spans="7:20" ht="12.75" x14ac:dyDescent="0.2">
      <c r="G501" s="29"/>
      <c r="J501" s="29"/>
      <c r="M501" s="29"/>
      <c r="P501" s="29"/>
      <c r="S501" s="28"/>
      <c r="T501" s="29"/>
    </row>
    <row r="502" spans="7:20" ht="12.75" x14ac:dyDescent="0.2">
      <c r="G502" s="29"/>
      <c r="J502" s="29"/>
      <c r="M502" s="29"/>
      <c r="P502" s="29"/>
      <c r="S502" s="28"/>
      <c r="T502" s="29"/>
    </row>
    <row r="503" spans="7:20" ht="12.75" x14ac:dyDescent="0.2">
      <c r="G503" s="29"/>
      <c r="J503" s="29"/>
      <c r="M503" s="29"/>
      <c r="P503" s="29"/>
      <c r="S503" s="28"/>
      <c r="T503" s="29"/>
    </row>
    <row r="504" spans="7:20" ht="12.75" x14ac:dyDescent="0.2">
      <c r="G504" s="29"/>
      <c r="J504" s="29"/>
      <c r="M504" s="29"/>
      <c r="P504" s="29"/>
      <c r="S504" s="28"/>
      <c r="T504" s="29"/>
    </row>
    <row r="505" spans="7:20" ht="12.75" x14ac:dyDescent="0.2">
      <c r="G505" s="29"/>
      <c r="J505" s="29"/>
      <c r="M505" s="29"/>
      <c r="P505" s="29"/>
      <c r="S505" s="28"/>
      <c r="T505" s="29"/>
    </row>
    <row r="506" spans="7:20" ht="12.75" x14ac:dyDescent="0.2">
      <c r="G506" s="29"/>
      <c r="J506" s="29"/>
      <c r="M506" s="29"/>
      <c r="P506" s="29"/>
      <c r="S506" s="28"/>
      <c r="T506" s="29"/>
    </row>
    <row r="507" spans="7:20" ht="12.75" x14ac:dyDescent="0.2">
      <c r="G507" s="29"/>
      <c r="J507" s="29"/>
      <c r="M507" s="29"/>
      <c r="P507" s="29"/>
      <c r="S507" s="28"/>
      <c r="T507" s="29"/>
    </row>
    <row r="508" spans="7:20" ht="12.75" x14ac:dyDescent="0.2">
      <c r="G508" s="29"/>
      <c r="J508" s="29"/>
      <c r="M508" s="29"/>
      <c r="P508" s="29"/>
      <c r="S508" s="28"/>
      <c r="T508" s="29"/>
    </row>
    <row r="509" spans="7:20" ht="12.75" x14ac:dyDescent="0.2">
      <c r="G509" s="29"/>
      <c r="J509" s="29"/>
      <c r="M509" s="29"/>
      <c r="P509" s="29"/>
      <c r="S509" s="28"/>
      <c r="T509" s="29"/>
    </row>
    <row r="510" spans="7:20" ht="12.75" x14ac:dyDescent="0.2">
      <c r="G510" s="29"/>
      <c r="J510" s="29"/>
      <c r="M510" s="29"/>
      <c r="P510" s="29"/>
      <c r="S510" s="28"/>
      <c r="T510" s="29"/>
    </row>
    <row r="511" spans="7:20" ht="12.75" x14ac:dyDescent="0.2">
      <c r="G511" s="29"/>
      <c r="J511" s="29"/>
      <c r="M511" s="29"/>
      <c r="P511" s="29"/>
      <c r="S511" s="28"/>
      <c r="T511" s="29"/>
    </row>
    <row r="512" spans="7:20" ht="12.75" x14ac:dyDescent="0.2">
      <c r="G512" s="29"/>
      <c r="J512" s="29"/>
      <c r="M512" s="29"/>
      <c r="P512" s="29"/>
      <c r="S512" s="28"/>
      <c r="T512" s="29"/>
    </row>
    <row r="513" spans="7:20" ht="12.75" x14ac:dyDescent="0.2">
      <c r="G513" s="29"/>
      <c r="J513" s="29"/>
      <c r="M513" s="29"/>
      <c r="P513" s="29"/>
      <c r="S513" s="28"/>
      <c r="T513" s="29"/>
    </row>
    <row r="514" spans="7:20" ht="12.75" x14ac:dyDescent="0.2">
      <c r="G514" s="29"/>
      <c r="J514" s="29"/>
      <c r="M514" s="29"/>
      <c r="P514" s="29"/>
      <c r="S514" s="28"/>
      <c r="T514" s="29"/>
    </row>
    <row r="515" spans="7:20" ht="12.75" x14ac:dyDescent="0.2">
      <c r="G515" s="29"/>
      <c r="J515" s="29"/>
      <c r="M515" s="29"/>
      <c r="P515" s="29"/>
      <c r="S515" s="28"/>
      <c r="T515" s="29"/>
    </row>
    <row r="516" spans="7:20" ht="12.75" x14ac:dyDescent="0.2">
      <c r="G516" s="29"/>
      <c r="J516" s="29"/>
      <c r="M516" s="29"/>
      <c r="P516" s="29"/>
      <c r="S516" s="28"/>
      <c r="T516" s="29"/>
    </row>
    <row r="517" spans="7:20" ht="12.75" x14ac:dyDescent="0.2">
      <c r="G517" s="29"/>
      <c r="J517" s="29"/>
      <c r="M517" s="29"/>
      <c r="P517" s="29"/>
      <c r="S517" s="28"/>
      <c r="T517" s="29"/>
    </row>
    <row r="518" spans="7:20" ht="12.75" x14ac:dyDescent="0.2">
      <c r="G518" s="29"/>
      <c r="J518" s="29"/>
      <c r="M518" s="29"/>
      <c r="P518" s="29"/>
      <c r="S518" s="28"/>
      <c r="T518" s="29"/>
    </row>
    <row r="519" spans="7:20" ht="12.75" x14ac:dyDescent="0.2">
      <c r="G519" s="29"/>
      <c r="J519" s="29"/>
      <c r="M519" s="29"/>
      <c r="P519" s="29"/>
      <c r="S519" s="28"/>
      <c r="T519" s="29"/>
    </row>
    <row r="520" spans="7:20" ht="12.75" x14ac:dyDescent="0.2">
      <c r="G520" s="29"/>
      <c r="J520" s="29"/>
      <c r="M520" s="29"/>
      <c r="P520" s="29"/>
      <c r="S520" s="28"/>
      <c r="T520" s="29"/>
    </row>
    <row r="521" spans="7:20" ht="12.75" x14ac:dyDescent="0.2">
      <c r="G521" s="29"/>
      <c r="J521" s="29"/>
      <c r="M521" s="29"/>
      <c r="P521" s="29"/>
      <c r="S521" s="28"/>
      <c r="T521" s="29"/>
    </row>
    <row r="522" spans="7:20" ht="12.75" x14ac:dyDescent="0.2">
      <c r="G522" s="29"/>
      <c r="J522" s="29"/>
      <c r="M522" s="29"/>
      <c r="P522" s="29"/>
      <c r="S522" s="28"/>
      <c r="T522" s="29"/>
    </row>
    <row r="523" spans="7:20" ht="12.75" x14ac:dyDescent="0.2">
      <c r="G523" s="29"/>
      <c r="J523" s="29"/>
      <c r="M523" s="29"/>
      <c r="P523" s="29"/>
      <c r="S523" s="28"/>
      <c r="T523" s="29"/>
    </row>
    <row r="524" spans="7:20" ht="12.75" x14ac:dyDescent="0.2">
      <c r="G524" s="29"/>
      <c r="J524" s="29"/>
      <c r="M524" s="29"/>
      <c r="P524" s="29"/>
      <c r="S524" s="28"/>
      <c r="T524" s="29"/>
    </row>
    <row r="525" spans="7:20" ht="12.75" x14ac:dyDescent="0.2">
      <c r="G525" s="29"/>
      <c r="J525" s="29"/>
      <c r="M525" s="29"/>
      <c r="P525" s="29"/>
      <c r="S525" s="28"/>
      <c r="T525" s="29"/>
    </row>
    <row r="526" spans="7:20" ht="12.75" x14ac:dyDescent="0.2">
      <c r="G526" s="29"/>
      <c r="J526" s="29"/>
      <c r="M526" s="29"/>
      <c r="P526" s="29"/>
      <c r="S526" s="28"/>
      <c r="T526" s="29"/>
    </row>
    <row r="527" spans="7:20" ht="12.75" x14ac:dyDescent="0.2">
      <c r="G527" s="29"/>
      <c r="J527" s="29"/>
      <c r="M527" s="29"/>
      <c r="P527" s="29"/>
      <c r="S527" s="28"/>
      <c r="T527" s="29"/>
    </row>
    <row r="528" spans="7:20" ht="12.75" x14ac:dyDescent="0.2">
      <c r="G528" s="29"/>
      <c r="J528" s="29"/>
      <c r="M528" s="29"/>
      <c r="P528" s="29"/>
      <c r="S528" s="28"/>
      <c r="T528" s="29"/>
    </row>
    <row r="529" spans="7:20" ht="12.75" x14ac:dyDescent="0.2">
      <c r="G529" s="29"/>
      <c r="J529" s="29"/>
      <c r="M529" s="29"/>
      <c r="P529" s="29"/>
      <c r="S529" s="28"/>
      <c r="T529" s="29"/>
    </row>
    <row r="530" spans="7:20" ht="12.75" x14ac:dyDescent="0.2">
      <c r="G530" s="29"/>
      <c r="J530" s="29"/>
      <c r="M530" s="29"/>
      <c r="P530" s="29"/>
      <c r="S530" s="28"/>
      <c r="T530" s="29"/>
    </row>
    <row r="531" spans="7:20" ht="12.75" x14ac:dyDescent="0.2">
      <c r="G531" s="29"/>
      <c r="J531" s="29"/>
      <c r="M531" s="29"/>
      <c r="P531" s="29"/>
      <c r="S531" s="28"/>
      <c r="T531" s="29"/>
    </row>
    <row r="532" spans="7:20" ht="12.75" x14ac:dyDescent="0.2">
      <c r="G532" s="29"/>
      <c r="J532" s="29"/>
      <c r="M532" s="29"/>
      <c r="P532" s="29"/>
      <c r="S532" s="28"/>
      <c r="T532" s="29"/>
    </row>
    <row r="533" spans="7:20" ht="12.75" x14ac:dyDescent="0.2">
      <c r="G533" s="29"/>
      <c r="J533" s="29"/>
      <c r="M533" s="29"/>
      <c r="P533" s="29"/>
      <c r="S533" s="28"/>
      <c r="T533" s="29"/>
    </row>
    <row r="534" spans="7:20" ht="12.75" x14ac:dyDescent="0.2">
      <c r="G534" s="29"/>
      <c r="J534" s="29"/>
      <c r="M534" s="29"/>
      <c r="P534" s="29"/>
      <c r="S534" s="28"/>
      <c r="T534" s="29"/>
    </row>
    <row r="535" spans="7:20" ht="12.75" x14ac:dyDescent="0.2">
      <c r="G535" s="29"/>
      <c r="J535" s="29"/>
      <c r="M535" s="29"/>
      <c r="P535" s="29"/>
      <c r="S535" s="28"/>
      <c r="T535" s="29"/>
    </row>
    <row r="536" spans="7:20" ht="12.75" x14ac:dyDescent="0.2">
      <c r="G536" s="29"/>
      <c r="J536" s="29"/>
      <c r="M536" s="29"/>
      <c r="P536" s="29"/>
      <c r="S536" s="28"/>
      <c r="T536" s="29"/>
    </row>
    <row r="537" spans="7:20" ht="12.75" x14ac:dyDescent="0.2">
      <c r="G537" s="29"/>
      <c r="J537" s="29"/>
      <c r="M537" s="29"/>
      <c r="P537" s="29"/>
      <c r="S537" s="28"/>
      <c r="T537" s="29"/>
    </row>
    <row r="538" spans="7:20" ht="12.75" x14ac:dyDescent="0.2">
      <c r="G538" s="29"/>
      <c r="J538" s="29"/>
      <c r="M538" s="29"/>
      <c r="P538" s="29"/>
      <c r="S538" s="28"/>
      <c r="T538" s="29"/>
    </row>
    <row r="539" spans="7:20" ht="12.75" x14ac:dyDescent="0.2">
      <c r="G539" s="29"/>
      <c r="J539" s="29"/>
      <c r="M539" s="29"/>
      <c r="P539" s="29"/>
      <c r="S539" s="28"/>
      <c r="T539" s="29"/>
    </row>
    <row r="540" spans="7:20" ht="12.75" x14ac:dyDescent="0.2">
      <c r="G540" s="29"/>
      <c r="J540" s="29"/>
      <c r="M540" s="29"/>
      <c r="P540" s="29"/>
      <c r="S540" s="28"/>
      <c r="T540" s="29"/>
    </row>
    <row r="541" spans="7:20" ht="12.75" x14ac:dyDescent="0.2">
      <c r="G541" s="29"/>
      <c r="J541" s="29"/>
      <c r="M541" s="29"/>
      <c r="P541" s="29"/>
      <c r="S541" s="28"/>
      <c r="T541" s="29"/>
    </row>
    <row r="542" spans="7:20" ht="12.75" x14ac:dyDescent="0.2">
      <c r="G542" s="29"/>
      <c r="J542" s="29"/>
      <c r="M542" s="29"/>
      <c r="P542" s="29"/>
      <c r="S542" s="28"/>
      <c r="T542" s="29"/>
    </row>
    <row r="543" spans="7:20" ht="12.75" x14ac:dyDescent="0.2">
      <c r="G543" s="29"/>
      <c r="J543" s="29"/>
      <c r="M543" s="29"/>
      <c r="P543" s="29"/>
      <c r="S543" s="28"/>
      <c r="T543" s="29"/>
    </row>
    <row r="544" spans="7:20" ht="12.75" x14ac:dyDescent="0.2">
      <c r="G544" s="29"/>
      <c r="J544" s="29"/>
      <c r="M544" s="29"/>
      <c r="P544" s="29"/>
      <c r="S544" s="28"/>
      <c r="T544" s="29"/>
    </row>
    <row r="545" spans="7:20" ht="12.75" x14ac:dyDescent="0.2">
      <c r="G545" s="29"/>
      <c r="J545" s="29"/>
      <c r="M545" s="29"/>
      <c r="P545" s="29"/>
      <c r="S545" s="28"/>
      <c r="T545" s="29"/>
    </row>
    <row r="546" spans="7:20" ht="12.75" x14ac:dyDescent="0.2">
      <c r="G546" s="29"/>
      <c r="J546" s="29"/>
      <c r="M546" s="29"/>
      <c r="P546" s="29"/>
      <c r="S546" s="28"/>
      <c r="T546" s="29"/>
    </row>
    <row r="547" spans="7:20" ht="12.75" x14ac:dyDescent="0.2">
      <c r="G547" s="29"/>
      <c r="J547" s="29"/>
      <c r="M547" s="29"/>
      <c r="P547" s="29"/>
      <c r="S547" s="28"/>
      <c r="T547" s="29"/>
    </row>
    <row r="548" spans="7:20" ht="12.75" x14ac:dyDescent="0.2">
      <c r="G548" s="29"/>
      <c r="J548" s="29"/>
      <c r="M548" s="29"/>
      <c r="P548" s="29"/>
      <c r="S548" s="28"/>
      <c r="T548" s="29"/>
    </row>
    <row r="549" spans="7:20" ht="12.75" x14ac:dyDescent="0.2">
      <c r="G549" s="29"/>
      <c r="J549" s="29"/>
      <c r="M549" s="29"/>
      <c r="P549" s="29"/>
      <c r="S549" s="28"/>
      <c r="T549" s="29"/>
    </row>
    <row r="550" spans="7:20" ht="12.75" x14ac:dyDescent="0.2">
      <c r="G550" s="29"/>
      <c r="J550" s="29"/>
      <c r="M550" s="29"/>
      <c r="P550" s="29"/>
      <c r="S550" s="28"/>
      <c r="T550" s="29"/>
    </row>
    <row r="551" spans="7:20" ht="12.75" x14ac:dyDescent="0.2">
      <c r="G551" s="29"/>
      <c r="J551" s="29"/>
      <c r="M551" s="29"/>
      <c r="P551" s="29"/>
      <c r="S551" s="28"/>
      <c r="T551" s="29"/>
    </row>
    <row r="552" spans="7:20" ht="12.75" x14ac:dyDescent="0.2">
      <c r="G552" s="29"/>
      <c r="J552" s="29"/>
      <c r="M552" s="29"/>
      <c r="P552" s="29"/>
      <c r="S552" s="28"/>
      <c r="T552" s="29"/>
    </row>
    <row r="553" spans="7:20" ht="12.75" x14ac:dyDescent="0.2">
      <c r="G553" s="29"/>
      <c r="J553" s="29"/>
      <c r="M553" s="29"/>
      <c r="P553" s="29"/>
      <c r="S553" s="28"/>
      <c r="T553" s="29"/>
    </row>
    <row r="554" spans="7:20" ht="12.75" x14ac:dyDescent="0.2">
      <c r="G554" s="29"/>
      <c r="J554" s="29"/>
      <c r="M554" s="29"/>
      <c r="P554" s="29"/>
      <c r="S554" s="28"/>
      <c r="T554" s="29"/>
    </row>
    <row r="555" spans="7:20" ht="12.75" x14ac:dyDescent="0.2">
      <c r="G555" s="29"/>
      <c r="J555" s="29"/>
      <c r="M555" s="29"/>
      <c r="P555" s="29"/>
      <c r="S555" s="28"/>
      <c r="T555" s="29"/>
    </row>
    <row r="556" spans="7:20" ht="12.75" x14ac:dyDescent="0.2">
      <c r="G556" s="29"/>
      <c r="J556" s="29"/>
      <c r="M556" s="29"/>
      <c r="P556" s="29"/>
      <c r="S556" s="28"/>
      <c r="T556" s="29"/>
    </row>
    <row r="557" spans="7:20" ht="12.75" x14ac:dyDescent="0.2">
      <c r="G557" s="29"/>
      <c r="J557" s="29"/>
      <c r="M557" s="29"/>
      <c r="P557" s="29"/>
      <c r="S557" s="28"/>
      <c r="T557" s="29"/>
    </row>
    <row r="558" spans="7:20" ht="12.75" x14ac:dyDescent="0.2">
      <c r="G558" s="29"/>
      <c r="J558" s="29"/>
      <c r="M558" s="29"/>
      <c r="P558" s="29"/>
      <c r="S558" s="28"/>
      <c r="T558" s="29"/>
    </row>
    <row r="559" spans="7:20" ht="12.75" x14ac:dyDescent="0.2">
      <c r="G559" s="29"/>
      <c r="J559" s="29"/>
      <c r="M559" s="29"/>
      <c r="P559" s="29"/>
      <c r="S559" s="28"/>
      <c r="T559" s="29"/>
    </row>
    <row r="560" spans="7:20" ht="12.75" x14ac:dyDescent="0.2">
      <c r="G560" s="29"/>
      <c r="J560" s="29"/>
      <c r="M560" s="29"/>
      <c r="P560" s="29"/>
      <c r="S560" s="28"/>
      <c r="T560" s="29"/>
    </row>
    <row r="561" spans="7:20" ht="12.75" x14ac:dyDescent="0.2">
      <c r="G561" s="29"/>
      <c r="J561" s="29"/>
      <c r="M561" s="29"/>
      <c r="P561" s="29"/>
      <c r="S561" s="28"/>
      <c r="T561" s="29"/>
    </row>
    <row r="562" spans="7:20" ht="12.75" x14ac:dyDescent="0.2">
      <c r="G562" s="29"/>
      <c r="J562" s="29"/>
      <c r="M562" s="29"/>
      <c r="P562" s="29"/>
      <c r="S562" s="28"/>
      <c r="T562" s="29"/>
    </row>
    <row r="563" spans="7:20" ht="12.75" x14ac:dyDescent="0.2">
      <c r="G563" s="29"/>
      <c r="J563" s="29"/>
      <c r="M563" s="29"/>
      <c r="P563" s="29"/>
      <c r="S563" s="28"/>
      <c r="T563" s="29"/>
    </row>
    <row r="564" spans="7:20" ht="12.75" x14ac:dyDescent="0.2">
      <c r="G564" s="29"/>
      <c r="J564" s="29"/>
      <c r="M564" s="29"/>
      <c r="P564" s="29"/>
      <c r="S564" s="28"/>
      <c r="T564" s="29"/>
    </row>
    <row r="565" spans="7:20" ht="12.75" x14ac:dyDescent="0.2">
      <c r="G565" s="29"/>
      <c r="J565" s="29"/>
      <c r="M565" s="29"/>
      <c r="P565" s="29"/>
      <c r="S565" s="28"/>
      <c r="T565" s="29"/>
    </row>
    <row r="566" spans="7:20" ht="12.75" x14ac:dyDescent="0.2">
      <c r="G566" s="29"/>
      <c r="J566" s="29"/>
      <c r="M566" s="29"/>
      <c r="P566" s="29"/>
      <c r="S566" s="28"/>
      <c r="T566" s="29"/>
    </row>
    <row r="567" spans="7:20" ht="12.75" x14ac:dyDescent="0.2">
      <c r="G567" s="29"/>
      <c r="J567" s="29"/>
      <c r="M567" s="29"/>
      <c r="P567" s="29"/>
      <c r="S567" s="28"/>
      <c r="T567" s="29"/>
    </row>
    <row r="568" spans="7:20" ht="12.75" x14ac:dyDescent="0.2">
      <c r="G568" s="29"/>
      <c r="J568" s="29"/>
      <c r="M568" s="29"/>
      <c r="P568" s="29"/>
      <c r="S568" s="28"/>
      <c r="T568" s="29"/>
    </row>
    <row r="569" spans="7:20" ht="12.75" x14ac:dyDescent="0.2">
      <c r="G569" s="29"/>
      <c r="J569" s="29"/>
      <c r="M569" s="29"/>
      <c r="P569" s="29"/>
      <c r="S569" s="28"/>
      <c r="T569" s="29"/>
    </row>
    <row r="570" spans="7:20" ht="12.75" x14ac:dyDescent="0.2">
      <c r="G570" s="29"/>
      <c r="J570" s="29"/>
      <c r="M570" s="29"/>
      <c r="P570" s="29"/>
      <c r="S570" s="28"/>
      <c r="T570" s="29"/>
    </row>
    <row r="571" spans="7:20" ht="12.75" x14ac:dyDescent="0.2">
      <c r="G571" s="29"/>
      <c r="J571" s="29"/>
      <c r="M571" s="29"/>
      <c r="P571" s="29"/>
      <c r="S571" s="28"/>
      <c r="T571" s="29"/>
    </row>
    <row r="572" spans="7:20" ht="12.75" x14ac:dyDescent="0.2">
      <c r="G572" s="29"/>
      <c r="J572" s="29"/>
      <c r="M572" s="29"/>
      <c r="P572" s="29"/>
      <c r="S572" s="28"/>
      <c r="T572" s="29"/>
    </row>
    <row r="573" spans="7:20" ht="12.75" x14ac:dyDescent="0.2">
      <c r="G573" s="29"/>
      <c r="J573" s="29"/>
      <c r="M573" s="29"/>
      <c r="P573" s="29"/>
      <c r="S573" s="28"/>
      <c r="T573" s="29"/>
    </row>
    <row r="574" spans="7:20" ht="12.75" x14ac:dyDescent="0.2">
      <c r="G574" s="29"/>
      <c r="J574" s="29"/>
      <c r="M574" s="29"/>
      <c r="P574" s="29"/>
      <c r="S574" s="28"/>
      <c r="T574" s="29"/>
    </row>
    <row r="575" spans="7:20" ht="12.75" x14ac:dyDescent="0.2">
      <c r="G575" s="29"/>
      <c r="J575" s="29"/>
      <c r="M575" s="29"/>
      <c r="P575" s="29"/>
      <c r="S575" s="28"/>
      <c r="T575" s="29"/>
    </row>
    <row r="576" spans="7:20" ht="12.75" x14ac:dyDescent="0.2">
      <c r="G576" s="29"/>
      <c r="J576" s="29"/>
      <c r="M576" s="29"/>
      <c r="P576" s="29"/>
      <c r="S576" s="28"/>
      <c r="T576" s="29"/>
    </row>
    <row r="577" spans="7:20" ht="12.75" x14ac:dyDescent="0.2">
      <c r="G577" s="29"/>
      <c r="J577" s="29"/>
      <c r="M577" s="29"/>
      <c r="P577" s="29"/>
      <c r="S577" s="28"/>
      <c r="T577" s="29"/>
    </row>
    <row r="578" spans="7:20" ht="12.75" x14ac:dyDescent="0.2">
      <c r="G578" s="29"/>
      <c r="J578" s="29"/>
      <c r="M578" s="29"/>
      <c r="P578" s="29"/>
      <c r="S578" s="28"/>
      <c r="T578" s="29"/>
    </row>
    <row r="579" spans="7:20" ht="12.75" x14ac:dyDescent="0.2">
      <c r="G579" s="29"/>
      <c r="J579" s="29"/>
      <c r="M579" s="29"/>
      <c r="P579" s="29"/>
      <c r="S579" s="28"/>
      <c r="T579" s="29"/>
    </row>
    <row r="580" spans="7:20" ht="12.75" x14ac:dyDescent="0.2">
      <c r="G580" s="29"/>
      <c r="J580" s="29"/>
      <c r="M580" s="29"/>
      <c r="P580" s="29"/>
      <c r="S580" s="28"/>
      <c r="T580" s="29"/>
    </row>
    <row r="581" spans="7:20" ht="12.75" x14ac:dyDescent="0.2">
      <c r="G581" s="29"/>
      <c r="J581" s="29"/>
      <c r="M581" s="29"/>
      <c r="P581" s="29"/>
      <c r="S581" s="28"/>
      <c r="T581" s="29"/>
    </row>
    <row r="582" spans="7:20" ht="12.75" x14ac:dyDescent="0.2">
      <c r="G582" s="29"/>
      <c r="J582" s="29"/>
      <c r="M582" s="29"/>
      <c r="P582" s="29"/>
      <c r="S582" s="28"/>
      <c r="T582" s="29"/>
    </row>
    <row r="583" spans="7:20" ht="12.75" x14ac:dyDescent="0.2">
      <c r="G583" s="29"/>
      <c r="J583" s="29"/>
      <c r="M583" s="29"/>
      <c r="P583" s="29"/>
      <c r="S583" s="28"/>
      <c r="T583" s="29"/>
    </row>
    <row r="584" spans="7:20" ht="12.75" x14ac:dyDescent="0.2">
      <c r="G584" s="29"/>
      <c r="J584" s="29"/>
      <c r="M584" s="29"/>
      <c r="P584" s="29"/>
      <c r="S584" s="28"/>
      <c r="T584" s="29"/>
    </row>
    <row r="585" spans="7:20" ht="12.75" x14ac:dyDescent="0.2">
      <c r="G585" s="29"/>
      <c r="J585" s="29"/>
      <c r="M585" s="29"/>
      <c r="P585" s="29"/>
      <c r="S585" s="28"/>
      <c r="T585" s="29"/>
    </row>
    <row r="586" spans="7:20" ht="12.75" x14ac:dyDescent="0.2">
      <c r="G586" s="29"/>
      <c r="J586" s="29"/>
      <c r="M586" s="29"/>
      <c r="P586" s="29"/>
      <c r="S586" s="28"/>
      <c r="T586" s="29"/>
    </row>
    <row r="587" spans="7:20" ht="12.75" x14ac:dyDescent="0.2">
      <c r="G587" s="29"/>
      <c r="J587" s="29"/>
      <c r="M587" s="29"/>
      <c r="P587" s="29"/>
      <c r="S587" s="28"/>
      <c r="T587" s="29"/>
    </row>
    <row r="588" spans="7:20" ht="12.75" x14ac:dyDescent="0.2">
      <c r="G588" s="29"/>
      <c r="J588" s="29"/>
      <c r="M588" s="29"/>
      <c r="P588" s="29"/>
      <c r="S588" s="28"/>
      <c r="T588" s="29"/>
    </row>
    <row r="589" spans="7:20" ht="12.75" x14ac:dyDescent="0.2">
      <c r="G589" s="29"/>
      <c r="J589" s="29"/>
      <c r="M589" s="29"/>
      <c r="P589" s="29"/>
      <c r="S589" s="28"/>
      <c r="T589" s="29"/>
    </row>
    <row r="590" spans="7:20" ht="12.75" x14ac:dyDescent="0.2">
      <c r="G590" s="29"/>
      <c r="J590" s="29"/>
      <c r="M590" s="29"/>
      <c r="P590" s="29"/>
      <c r="S590" s="28"/>
      <c r="T590" s="29"/>
    </row>
    <row r="591" spans="7:20" ht="12.75" x14ac:dyDescent="0.2">
      <c r="G591" s="29"/>
      <c r="J591" s="29"/>
      <c r="M591" s="29"/>
      <c r="P591" s="29"/>
      <c r="S591" s="28"/>
      <c r="T591" s="29"/>
    </row>
    <row r="592" spans="7:20" ht="12.75" x14ac:dyDescent="0.2">
      <c r="G592" s="29"/>
      <c r="J592" s="29"/>
      <c r="M592" s="29"/>
      <c r="P592" s="29"/>
      <c r="S592" s="28"/>
      <c r="T592" s="29"/>
    </row>
    <row r="593" spans="7:20" ht="12.75" x14ac:dyDescent="0.2">
      <c r="G593" s="29"/>
      <c r="J593" s="29"/>
      <c r="M593" s="29"/>
      <c r="P593" s="29"/>
      <c r="S593" s="28"/>
      <c r="T593" s="29"/>
    </row>
    <row r="594" spans="7:20" ht="12.75" x14ac:dyDescent="0.2">
      <c r="G594" s="29"/>
      <c r="J594" s="29"/>
      <c r="M594" s="29"/>
      <c r="P594" s="29"/>
      <c r="S594" s="28"/>
      <c r="T594" s="29"/>
    </row>
    <row r="595" spans="7:20" ht="12.75" x14ac:dyDescent="0.2">
      <c r="G595" s="29"/>
      <c r="J595" s="29"/>
      <c r="M595" s="29"/>
      <c r="P595" s="29"/>
      <c r="S595" s="28"/>
      <c r="T595" s="29"/>
    </row>
    <row r="596" spans="7:20" ht="12.75" x14ac:dyDescent="0.2">
      <c r="G596" s="29"/>
      <c r="J596" s="29"/>
      <c r="M596" s="29"/>
      <c r="P596" s="29"/>
      <c r="S596" s="28"/>
      <c r="T596" s="29"/>
    </row>
    <row r="597" spans="7:20" ht="12.75" x14ac:dyDescent="0.2">
      <c r="G597" s="29"/>
      <c r="J597" s="29"/>
      <c r="M597" s="29"/>
      <c r="P597" s="29"/>
      <c r="S597" s="28"/>
      <c r="T597" s="29"/>
    </row>
    <row r="598" spans="7:20" ht="12.75" x14ac:dyDescent="0.2">
      <c r="G598" s="29"/>
      <c r="J598" s="29"/>
      <c r="M598" s="29"/>
      <c r="P598" s="29"/>
      <c r="S598" s="28"/>
      <c r="T598" s="29"/>
    </row>
    <row r="599" spans="7:20" ht="12.75" x14ac:dyDescent="0.2">
      <c r="G599" s="29"/>
      <c r="J599" s="29"/>
      <c r="M599" s="29"/>
      <c r="P599" s="29"/>
      <c r="S599" s="28"/>
      <c r="T599" s="29"/>
    </row>
    <row r="600" spans="7:20" ht="12.75" x14ac:dyDescent="0.2">
      <c r="G600" s="29"/>
      <c r="J600" s="29"/>
      <c r="M600" s="29"/>
      <c r="P600" s="29"/>
      <c r="S600" s="28"/>
      <c r="T600" s="29"/>
    </row>
    <row r="601" spans="7:20" ht="12.75" x14ac:dyDescent="0.2">
      <c r="G601" s="29"/>
      <c r="J601" s="29"/>
      <c r="M601" s="29"/>
      <c r="P601" s="29"/>
      <c r="S601" s="28"/>
      <c r="T601" s="29"/>
    </row>
    <row r="602" spans="7:20" ht="12.75" x14ac:dyDescent="0.2">
      <c r="G602" s="29"/>
      <c r="J602" s="29"/>
      <c r="M602" s="29"/>
      <c r="P602" s="29"/>
      <c r="S602" s="28"/>
      <c r="T602" s="29"/>
    </row>
    <row r="603" spans="7:20" ht="12.75" x14ac:dyDescent="0.2">
      <c r="G603" s="29"/>
      <c r="J603" s="29"/>
      <c r="M603" s="29"/>
      <c r="P603" s="29"/>
      <c r="S603" s="28"/>
      <c r="T603" s="29"/>
    </row>
    <row r="604" spans="7:20" ht="12.75" x14ac:dyDescent="0.2">
      <c r="G604" s="29"/>
      <c r="J604" s="29"/>
      <c r="M604" s="29"/>
      <c r="P604" s="29"/>
      <c r="S604" s="28"/>
      <c r="T604" s="29"/>
    </row>
    <row r="605" spans="7:20" ht="12.75" x14ac:dyDescent="0.2">
      <c r="G605" s="29"/>
      <c r="J605" s="29"/>
      <c r="M605" s="29"/>
      <c r="P605" s="29"/>
      <c r="S605" s="28"/>
      <c r="T605" s="29"/>
    </row>
    <row r="606" spans="7:20" ht="12.75" x14ac:dyDescent="0.2">
      <c r="G606" s="29"/>
      <c r="J606" s="29"/>
      <c r="M606" s="29"/>
      <c r="P606" s="29"/>
      <c r="S606" s="28"/>
      <c r="T606" s="29"/>
    </row>
    <row r="607" spans="7:20" ht="12.75" x14ac:dyDescent="0.2">
      <c r="G607" s="29"/>
      <c r="J607" s="29"/>
      <c r="M607" s="29"/>
      <c r="P607" s="29"/>
      <c r="S607" s="28"/>
      <c r="T607" s="29"/>
    </row>
    <row r="608" spans="7:20" ht="12.75" x14ac:dyDescent="0.2">
      <c r="G608" s="29"/>
      <c r="J608" s="29"/>
      <c r="M608" s="29"/>
      <c r="P608" s="29"/>
      <c r="S608" s="28"/>
      <c r="T608" s="29"/>
    </row>
    <row r="609" spans="7:20" ht="12.75" x14ac:dyDescent="0.2">
      <c r="G609" s="29"/>
      <c r="J609" s="29"/>
      <c r="M609" s="29"/>
      <c r="P609" s="29"/>
      <c r="S609" s="28"/>
      <c r="T609" s="29"/>
    </row>
    <row r="610" spans="7:20" ht="12.75" x14ac:dyDescent="0.2">
      <c r="G610" s="29"/>
      <c r="J610" s="29"/>
      <c r="M610" s="29"/>
      <c r="P610" s="29"/>
      <c r="S610" s="28"/>
      <c r="T610" s="29"/>
    </row>
    <row r="611" spans="7:20" ht="12.75" x14ac:dyDescent="0.2">
      <c r="G611" s="29"/>
      <c r="J611" s="29"/>
      <c r="M611" s="29"/>
      <c r="P611" s="29"/>
      <c r="S611" s="28"/>
      <c r="T611" s="29"/>
    </row>
    <row r="612" spans="7:20" ht="12.75" x14ac:dyDescent="0.2">
      <c r="G612" s="29"/>
      <c r="J612" s="29"/>
      <c r="M612" s="29"/>
      <c r="P612" s="29"/>
      <c r="S612" s="28"/>
      <c r="T612" s="29"/>
    </row>
    <row r="613" spans="7:20" ht="12.75" x14ac:dyDescent="0.2">
      <c r="G613" s="29"/>
      <c r="J613" s="29"/>
      <c r="M613" s="29"/>
      <c r="P613" s="29"/>
      <c r="S613" s="28"/>
      <c r="T613" s="29"/>
    </row>
    <row r="614" spans="7:20" ht="12.75" x14ac:dyDescent="0.2">
      <c r="G614" s="29"/>
      <c r="J614" s="29"/>
      <c r="M614" s="29"/>
      <c r="P614" s="29"/>
      <c r="S614" s="28"/>
      <c r="T614" s="29"/>
    </row>
    <row r="615" spans="7:20" ht="12.75" x14ac:dyDescent="0.2">
      <c r="G615" s="29"/>
      <c r="J615" s="29"/>
      <c r="M615" s="29"/>
      <c r="P615" s="29"/>
      <c r="S615" s="28"/>
      <c r="T615" s="29"/>
    </row>
    <row r="616" spans="7:20" ht="12.75" x14ac:dyDescent="0.2">
      <c r="G616" s="29"/>
      <c r="J616" s="29"/>
      <c r="M616" s="29"/>
      <c r="P616" s="29"/>
      <c r="S616" s="28"/>
      <c r="T616" s="29"/>
    </row>
    <row r="617" spans="7:20" ht="12.75" x14ac:dyDescent="0.2">
      <c r="G617" s="29"/>
      <c r="J617" s="29"/>
      <c r="M617" s="29"/>
      <c r="P617" s="29"/>
      <c r="S617" s="28"/>
      <c r="T617" s="29"/>
    </row>
    <row r="618" spans="7:20" ht="12.75" x14ac:dyDescent="0.2">
      <c r="G618" s="29"/>
      <c r="J618" s="29"/>
      <c r="M618" s="29"/>
      <c r="P618" s="29"/>
      <c r="S618" s="28"/>
      <c r="T618" s="29"/>
    </row>
    <row r="619" spans="7:20" ht="12.75" x14ac:dyDescent="0.2">
      <c r="G619" s="29"/>
      <c r="J619" s="29"/>
      <c r="M619" s="29"/>
      <c r="P619" s="29"/>
      <c r="S619" s="28"/>
      <c r="T619" s="29"/>
    </row>
    <row r="620" spans="7:20" ht="12.75" x14ac:dyDescent="0.2">
      <c r="G620" s="29"/>
      <c r="J620" s="29"/>
      <c r="M620" s="29"/>
      <c r="P620" s="29"/>
      <c r="S620" s="28"/>
      <c r="T620" s="29"/>
    </row>
    <row r="621" spans="7:20" ht="12.75" x14ac:dyDescent="0.2">
      <c r="G621" s="29"/>
      <c r="J621" s="29"/>
      <c r="M621" s="29"/>
      <c r="P621" s="29"/>
      <c r="S621" s="28"/>
      <c r="T621" s="29"/>
    </row>
    <row r="622" spans="7:20" ht="12.75" x14ac:dyDescent="0.2">
      <c r="G622" s="29"/>
      <c r="J622" s="29"/>
      <c r="M622" s="29"/>
      <c r="P622" s="29"/>
      <c r="S622" s="28"/>
      <c r="T622" s="29"/>
    </row>
    <row r="623" spans="7:20" ht="12.75" x14ac:dyDescent="0.2">
      <c r="G623" s="29"/>
      <c r="J623" s="29"/>
      <c r="M623" s="29"/>
      <c r="P623" s="29"/>
      <c r="S623" s="28"/>
      <c r="T623" s="29"/>
    </row>
    <row r="624" spans="7:20" ht="12.75" x14ac:dyDescent="0.2">
      <c r="G624" s="29"/>
      <c r="J624" s="29"/>
      <c r="M624" s="29"/>
      <c r="P624" s="29"/>
      <c r="S624" s="28"/>
      <c r="T624" s="29"/>
    </row>
    <row r="625" spans="7:20" ht="12.75" x14ac:dyDescent="0.2">
      <c r="G625" s="29"/>
      <c r="J625" s="29"/>
      <c r="M625" s="29"/>
      <c r="P625" s="29"/>
      <c r="S625" s="28"/>
      <c r="T625" s="29"/>
    </row>
    <row r="626" spans="7:20" ht="12.75" x14ac:dyDescent="0.2">
      <c r="G626" s="29"/>
      <c r="J626" s="29"/>
      <c r="M626" s="29"/>
      <c r="P626" s="29"/>
      <c r="S626" s="28"/>
      <c r="T626" s="29"/>
    </row>
    <row r="627" spans="7:20" ht="12.75" x14ac:dyDescent="0.2">
      <c r="G627" s="29"/>
      <c r="J627" s="29"/>
      <c r="M627" s="29"/>
      <c r="P627" s="29"/>
      <c r="S627" s="28"/>
      <c r="T627" s="29"/>
    </row>
    <row r="628" spans="7:20" ht="12.75" x14ac:dyDescent="0.2">
      <c r="G628" s="29"/>
      <c r="J628" s="29"/>
      <c r="M628" s="29"/>
      <c r="P628" s="29"/>
      <c r="S628" s="28"/>
      <c r="T628" s="29"/>
    </row>
    <row r="629" spans="7:20" ht="12.75" x14ac:dyDescent="0.2">
      <c r="G629" s="29"/>
      <c r="J629" s="29"/>
      <c r="M629" s="29"/>
      <c r="P629" s="29"/>
      <c r="S629" s="28"/>
      <c r="T629" s="29"/>
    </row>
    <row r="630" spans="7:20" ht="12.75" x14ac:dyDescent="0.2">
      <c r="G630" s="29"/>
      <c r="J630" s="29"/>
      <c r="M630" s="29"/>
      <c r="P630" s="29"/>
      <c r="S630" s="28"/>
      <c r="T630" s="29"/>
    </row>
    <row r="631" spans="7:20" ht="12.75" x14ac:dyDescent="0.2">
      <c r="G631" s="29"/>
      <c r="J631" s="29"/>
      <c r="M631" s="29"/>
      <c r="P631" s="29"/>
      <c r="S631" s="28"/>
      <c r="T631" s="29"/>
    </row>
    <row r="632" spans="7:20" ht="12.75" x14ac:dyDescent="0.2">
      <c r="G632" s="29"/>
      <c r="J632" s="29"/>
      <c r="M632" s="29"/>
      <c r="P632" s="29"/>
      <c r="S632" s="28"/>
      <c r="T632" s="29"/>
    </row>
    <row r="633" spans="7:20" ht="12.75" x14ac:dyDescent="0.2">
      <c r="G633" s="29"/>
      <c r="J633" s="29"/>
      <c r="M633" s="29"/>
      <c r="P633" s="29"/>
      <c r="S633" s="28"/>
      <c r="T633" s="29"/>
    </row>
    <row r="634" spans="7:20" ht="12.75" x14ac:dyDescent="0.2">
      <c r="G634" s="29"/>
      <c r="J634" s="29"/>
      <c r="M634" s="29"/>
      <c r="P634" s="29"/>
      <c r="S634" s="28"/>
      <c r="T634" s="29"/>
    </row>
    <row r="635" spans="7:20" ht="12.75" x14ac:dyDescent="0.2">
      <c r="G635" s="29"/>
      <c r="J635" s="29"/>
      <c r="M635" s="29"/>
      <c r="P635" s="29"/>
      <c r="S635" s="28"/>
      <c r="T635" s="29"/>
    </row>
    <row r="636" spans="7:20" ht="12.75" x14ac:dyDescent="0.2">
      <c r="G636" s="29"/>
      <c r="J636" s="29"/>
      <c r="M636" s="29"/>
      <c r="P636" s="29"/>
      <c r="S636" s="28"/>
      <c r="T636" s="29"/>
    </row>
    <row r="637" spans="7:20" ht="12.75" x14ac:dyDescent="0.2">
      <c r="G637" s="29"/>
      <c r="J637" s="29"/>
      <c r="M637" s="29"/>
      <c r="P637" s="29"/>
      <c r="S637" s="28"/>
      <c r="T637" s="29"/>
    </row>
    <row r="638" spans="7:20" ht="12.75" x14ac:dyDescent="0.2">
      <c r="G638" s="29"/>
      <c r="J638" s="29"/>
      <c r="M638" s="29"/>
      <c r="P638" s="29"/>
      <c r="S638" s="28"/>
      <c r="T638" s="29"/>
    </row>
    <row r="639" spans="7:20" ht="12.75" x14ac:dyDescent="0.2">
      <c r="G639" s="29"/>
      <c r="J639" s="29"/>
      <c r="M639" s="29"/>
      <c r="P639" s="29"/>
      <c r="S639" s="28"/>
      <c r="T639" s="29"/>
    </row>
    <row r="640" spans="7:20" ht="12.75" x14ac:dyDescent="0.2">
      <c r="G640" s="29"/>
      <c r="J640" s="29"/>
      <c r="M640" s="29"/>
      <c r="P640" s="29"/>
      <c r="S640" s="28"/>
      <c r="T640" s="29"/>
    </row>
    <row r="641" spans="7:20" ht="12.75" x14ac:dyDescent="0.2">
      <c r="G641" s="29"/>
      <c r="J641" s="29"/>
      <c r="M641" s="29"/>
      <c r="P641" s="29"/>
      <c r="S641" s="28"/>
      <c r="T641" s="29"/>
    </row>
    <row r="642" spans="7:20" ht="12.75" x14ac:dyDescent="0.2">
      <c r="G642" s="29"/>
      <c r="J642" s="29"/>
      <c r="M642" s="29"/>
      <c r="P642" s="29"/>
      <c r="S642" s="28"/>
      <c r="T642" s="29"/>
    </row>
    <row r="643" spans="7:20" ht="12.75" x14ac:dyDescent="0.2">
      <c r="G643" s="29"/>
      <c r="J643" s="29"/>
      <c r="M643" s="29"/>
      <c r="P643" s="29"/>
      <c r="S643" s="28"/>
      <c r="T643" s="29"/>
    </row>
    <row r="644" spans="7:20" ht="12.75" x14ac:dyDescent="0.2">
      <c r="G644" s="29"/>
      <c r="J644" s="29"/>
      <c r="M644" s="29"/>
      <c r="P644" s="29"/>
      <c r="S644" s="28"/>
      <c r="T644" s="29"/>
    </row>
    <row r="645" spans="7:20" ht="12.75" x14ac:dyDescent="0.2">
      <c r="G645" s="29"/>
      <c r="J645" s="29"/>
      <c r="M645" s="29"/>
      <c r="P645" s="29"/>
      <c r="S645" s="28"/>
      <c r="T645" s="29"/>
    </row>
    <row r="646" spans="7:20" ht="12.75" x14ac:dyDescent="0.2">
      <c r="G646" s="29"/>
      <c r="J646" s="29"/>
      <c r="M646" s="29"/>
      <c r="P646" s="29"/>
      <c r="S646" s="28"/>
      <c r="T646" s="29"/>
    </row>
    <row r="647" spans="7:20" ht="12.75" x14ac:dyDescent="0.2">
      <c r="G647" s="29"/>
      <c r="J647" s="29"/>
      <c r="M647" s="29"/>
      <c r="P647" s="29"/>
      <c r="S647" s="28"/>
      <c r="T647" s="29"/>
    </row>
    <row r="648" spans="7:20" ht="12.75" x14ac:dyDescent="0.2">
      <c r="G648" s="29"/>
      <c r="J648" s="29"/>
      <c r="M648" s="29"/>
      <c r="P648" s="29"/>
      <c r="S648" s="28"/>
      <c r="T648" s="29"/>
    </row>
    <row r="649" spans="7:20" ht="12.75" x14ac:dyDescent="0.2">
      <c r="G649" s="29"/>
      <c r="J649" s="29"/>
      <c r="M649" s="29"/>
      <c r="P649" s="29"/>
      <c r="S649" s="28"/>
      <c r="T649" s="29"/>
    </row>
    <row r="650" spans="7:20" ht="12.75" x14ac:dyDescent="0.2">
      <c r="G650" s="29"/>
      <c r="J650" s="29"/>
      <c r="M650" s="29"/>
      <c r="P650" s="29"/>
      <c r="S650" s="28"/>
      <c r="T650" s="29"/>
    </row>
    <row r="651" spans="7:20" ht="12.75" x14ac:dyDescent="0.2">
      <c r="G651" s="29"/>
      <c r="J651" s="29"/>
      <c r="M651" s="29"/>
      <c r="P651" s="29"/>
      <c r="S651" s="28"/>
      <c r="T651" s="29"/>
    </row>
    <row r="652" spans="7:20" ht="12.75" x14ac:dyDescent="0.2">
      <c r="G652" s="29"/>
      <c r="J652" s="29"/>
      <c r="M652" s="29"/>
      <c r="P652" s="29"/>
      <c r="S652" s="28"/>
      <c r="T652" s="29"/>
    </row>
    <row r="653" spans="7:20" ht="12.75" x14ac:dyDescent="0.2">
      <c r="G653" s="29"/>
      <c r="J653" s="29"/>
      <c r="M653" s="29"/>
      <c r="P653" s="29"/>
      <c r="S653" s="28"/>
      <c r="T653" s="29"/>
    </row>
    <row r="654" spans="7:20" ht="12.75" x14ac:dyDescent="0.2">
      <c r="G654" s="29"/>
      <c r="J654" s="29"/>
      <c r="M654" s="29"/>
      <c r="P654" s="29"/>
      <c r="S654" s="28"/>
      <c r="T654" s="29"/>
    </row>
    <row r="655" spans="7:20" ht="12.75" x14ac:dyDescent="0.2">
      <c r="G655" s="29"/>
      <c r="J655" s="29"/>
      <c r="M655" s="29"/>
      <c r="P655" s="29"/>
      <c r="S655" s="28"/>
      <c r="T655" s="29"/>
    </row>
    <row r="656" spans="7:20" ht="12.75" x14ac:dyDescent="0.2">
      <c r="G656" s="29"/>
      <c r="J656" s="29"/>
      <c r="M656" s="29"/>
      <c r="P656" s="29"/>
      <c r="S656" s="28"/>
      <c r="T656" s="29"/>
    </row>
    <row r="657" spans="7:20" ht="12.75" x14ac:dyDescent="0.2">
      <c r="G657" s="29"/>
      <c r="J657" s="29"/>
      <c r="M657" s="29"/>
      <c r="P657" s="29"/>
      <c r="S657" s="28"/>
      <c r="T657" s="29"/>
    </row>
    <row r="658" spans="7:20" ht="12.75" x14ac:dyDescent="0.2">
      <c r="G658" s="29"/>
      <c r="J658" s="29"/>
      <c r="M658" s="29"/>
      <c r="P658" s="29"/>
      <c r="S658" s="28"/>
      <c r="T658" s="29"/>
    </row>
    <row r="659" spans="7:20" ht="12.75" x14ac:dyDescent="0.2">
      <c r="G659" s="29"/>
      <c r="J659" s="29"/>
      <c r="M659" s="29"/>
      <c r="P659" s="29"/>
      <c r="S659" s="28"/>
      <c r="T659" s="29"/>
    </row>
    <row r="660" spans="7:20" ht="12.75" x14ac:dyDescent="0.2">
      <c r="G660" s="29"/>
      <c r="J660" s="29"/>
      <c r="M660" s="29"/>
      <c r="P660" s="29"/>
      <c r="S660" s="28"/>
      <c r="T660" s="29"/>
    </row>
    <row r="661" spans="7:20" ht="12.75" x14ac:dyDescent="0.2">
      <c r="G661" s="29"/>
      <c r="J661" s="29"/>
      <c r="M661" s="29"/>
      <c r="P661" s="29"/>
      <c r="S661" s="28"/>
      <c r="T661" s="29"/>
    </row>
    <row r="662" spans="7:20" ht="12.75" x14ac:dyDescent="0.2">
      <c r="G662" s="29"/>
      <c r="J662" s="29"/>
      <c r="M662" s="29"/>
      <c r="P662" s="29"/>
      <c r="S662" s="28"/>
      <c r="T662" s="29"/>
    </row>
    <row r="663" spans="7:20" ht="12.75" x14ac:dyDescent="0.2">
      <c r="G663" s="29"/>
      <c r="J663" s="29"/>
      <c r="M663" s="29"/>
      <c r="P663" s="29"/>
      <c r="S663" s="28"/>
      <c r="T663" s="29"/>
    </row>
    <row r="664" spans="7:20" ht="12.75" x14ac:dyDescent="0.2">
      <c r="G664" s="29"/>
      <c r="J664" s="29"/>
      <c r="M664" s="29"/>
      <c r="P664" s="29"/>
      <c r="S664" s="28"/>
      <c r="T664" s="29"/>
    </row>
    <row r="665" spans="7:20" ht="12.75" x14ac:dyDescent="0.2">
      <c r="G665" s="29"/>
      <c r="J665" s="29"/>
      <c r="M665" s="29"/>
      <c r="P665" s="29"/>
      <c r="S665" s="28"/>
      <c r="T665" s="29"/>
    </row>
    <row r="666" spans="7:20" ht="12.75" x14ac:dyDescent="0.2">
      <c r="G666" s="29"/>
      <c r="J666" s="29"/>
      <c r="M666" s="29"/>
      <c r="P666" s="29"/>
      <c r="S666" s="28"/>
      <c r="T666" s="29"/>
    </row>
    <row r="667" spans="7:20" ht="12.75" x14ac:dyDescent="0.2">
      <c r="G667" s="29"/>
      <c r="J667" s="29"/>
      <c r="M667" s="29"/>
      <c r="P667" s="29"/>
      <c r="S667" s="28"/>
      <c r="T667" s="29"/>
    </row>
    <row r="668" spans="7:20" ht="12.75" x14ac:dyDescent="0.2">
      <c r="G668" s="29"/>
      <c r="J668" s="29"/>
      <c r="M668" s="29"/>
      <c r="P668" s="29"/>
      <c r="S668" s="28"/>
      <c r="T668" s="29"/>
    </row>
    <row r="669" spans="7:20" ht="12.75" x14ac:dyDescent="0.2">
      <c r="G669" s="29"/>
      <c r="J669" s="29"/>
      <c r="M669" s="29"/>
      <c r="P669" s="29"/>
      <c r="S669" s="28"/>
      <c r="T669" s="29"/>
    </row>
    <row r="670" spans="7:20" ht="12.75" x14ac:dyDescent="0.2">
      <c r="G670" s="29"/>
      <c r="J670" s="29"/>
      <c r="M670" s="29"/>
      <c r="P670" s="29"/>
      <c r="S670" s="28"/>
      <c r="T670" s="29"/>
    </row>
    <row r="671" spans="7:20" ht="12.75" x14ac:dyDescent="0.2">
      <c r="G671" s="29"/>
      <c r="J671" s="29"/>
      <c r="M671" s="29"/>
      <c r="P671" s="29"/>
      <c r="S671" s="28"/>
      <c r="T671" s="29"/>
    </row>
    <row r="672" spans="7:20" ht="12.75" x14ac:dyDescent="0.2">
      <c r="G672" s="29"/>
      <c r="J672" s="29"/>
      <c r="M672" s="29"/>
      <c r="P672" s="29"/>
      <c r="S672" s="28"/>
      <c r="T672" s="29"/>
    </row>
    <row r="673" spans="7:20" ht="12.75" x14ac:dyDescent="0.2">
      <c r="G673" s="29"/>
      <c r="J673" s="29"/>
      <c r="M673" s="29"/>
      <c r="P673" s="29"/>
      <c r="S673" s="28"/>
      <c r="T673" s="29"/>
    </row>
    <row r="674" spans="7:20" ht="12.75" x14ac:dyDescent="0.2">
      <c r="G674" s="29"/>
      <c r="J674" s="29"/>
      <c r="M674" s="29"/>
      <c r="P674" s="29"/>
      <c r="S674" s="28"/>
      <c r="T674" s="29"/>
    </row>
    <row r="675" spans="7:20" ht="12.75" x14ac:dyDescent="0.2">
      <c r="G675" s="29"/>
      <c r="J675" s="29"/>
      <c r="M675" s="29"/>
      <c r="P675" s="29"/>
      <c r="S675" s="28"/>
      <c r="T675" s="29"/>
    </row>
    <row r="676" spans="7:20" ht="12.75" x14ac:dyDescent="0.2">
      <c r="G676" s="29"/>
      <c r="J676" s="29"/>
      <c r="M676" s="29"/>
      <c r="P676" s="29"/>
      <c r="S676" s="28"/>
      <c r="T676" s="29"/>
    </row>
    <row r="677" spans="7:20" ht="12.75" x14ac:dyDescent="0.2">
      <c r="G677" s="29"/>
      <c r="J677" s="29"/>
      <c r="M677" s="29"/>
      <c r="P677" s="29"/>
      <c r="S677" s="28"/>
      <c r="T677" s="29"/>
    </row>
    <row r="678" spans="7:20" ht="12.75" x14ac:dyDescent="0.2">
      <c r="G678" s="29"/>
      <c r="J678" s="29"/>
      <c r="M678" s="29"/>
      <c r="P678" s="29"/>
      <c r="S678" s="28"/>
      <c r="T678" s="29"/>
    </row>
    <row r="679" spans="7:20" ht="12.75" x14ac:dyDescent="0.2">
      <c r="G679" s="29"/>
      <c r="J679" s="29"/>
      <c r="M679" s="29"/>
      <c r="P679" s="29"/>
      <c r="S679" s="28"/>
      <c r="T679" s="29"/>
    </row>
    <row r="680" spans="7:20" ht="12.75" x14ac:dyDescent="0.2">
      <c r="G680" s="29"/>
      <c r="J680" s="29"/>
      <c r="M680" s="29"/>
      <c r="P680" s="29"/>
      <c r="S680" s="28"/>
      <c r="T680" s="29"/>
    </row>
    <row r="681" spans="7:20" ht="12.75" x14ac:dyDescent="0.2">
      <c r="G681" s="29"/>
      <c r="J681" s="29"/>
      <c r="M681" s="29"/>
      <c r="P681" s="29"/>
      <c r="S681" s="28"/>
      <c r="T681" s="29"/>
    </row>
    <row r="682" spans="7:20" ht="12.75" x14ac:dyDescent="0.2">
      <c r="G682" s="29"/>
      <c r="J682" s="29"/>
      <c r="M682" s="29"/>
      <c r="P682" s="29"/>
      <c r="S682" s="28"/>
      <c r="T682" s="29"/>
    </row>
    <row r="683" spans="7:20" ht="12.75" x14ac:dyDescent="0.2">
      <c r="G683" s="29"/>
      <c r="J683" s="29"/>
      <c r="M683" s="29"/>
      <c r="P683" s="29"/>
      <c r="S683" s="28"/>
      <c r="T683" s="29"/>
    </row>
    <row r="684" spans="7:20" ht="12.75" x14ac:dyDescent="0.2">
      <c r="G684" s="29"/>
      <c r="J684" s="29"/>
      <c r="M684" s="29"/>
      <c r="P684" s="29"/>
      <c r="S684" s="28"/>
      <c r="T684" s="29"/>
    </row>
    <row r="685" spans="7:20" ht="12.75" x14ac:dyDescent="0.2">
      <c r="G685" s="29"/>
      <c r="J685" s="29"/>
      <c r="M685" s="29"/>
      <c r="P685" s="29"/>
      <c r="S685" s="28"/>
      <c r="T685" s="29"/>
    </row>
    <row r="686" spans="7:20" ht="12.75" x14ac:dyDescent="0.2">
      <c r="G686" s="29"/>
      <c r="J686" s="29"/>
      <c r="M686" s="29"/>
      <c r="P686" s="29"/>
      <c r="S686" s="28"/>
      <c r="T686" s="29"/>
    </row>
    <row r="687" spans="7:20" ht="12.75" x14ac:dyDescent="0.2">
      <c r="G687" s="29"/>
      <c r="J687" s="29"/>
      <c r="M687" s="29"/>
      <c r="P687" s="29"/>
      <c r="S687" s="28"/>
      <c r="T687" s="29"/>
    </row>
    <row r="688" spans="7:20" ht="12.75" x14ac:dyDescent="0.2">
      <c r="G688" s="29"/>
      <c r="J688" s="29"/>
      <c r="M688" s="29"/>
      <c r="P688" s="29"/>
      <c r="S688" s="28"/>
      <c r="T688" s="29"/>
    </row>
    <row r="689" spans="7:20" ht="12.75" x14ac:dyDescent="0.2">
      <c r="G689" s="29"/>
      <c r="J689" s="29"/>
      <c r="M689" s="29"/>
      <c r="P689" s="29"/>
      <c r="S689" s="28"/>
      <c r="T689" s="29"/>
    </row>
    <row r="690" spans="7:20" ht="12.75" x14ac:dyDescent="0.2">
      <c r="G690" s="29"/>
      <c r="J690" s="29"/>
      <c r="M690" s="29"/>
      <c r="P690" s="29"/>
      <c r="S690" s="28"/>
      <c r="T690" s="29"/>
    </row>
    <row r="691" spans="7:20" ht="12.75" x14ac:dyDescent="0.2">
      <c r="G691" s="29"/>
      <c r="J691" s="29"/>
      <c r="M691" s="29"/>
      <c r="P691" s="29"/>
      <c r="S691" s="28"/>
      <c r="T691" s="29"/>
    </row>
    <row r="692" spans="7:20" ht="12.75" x14ac:dyDescent="0.2">
      <c r="G692" s="29"/>
      <c r="J692" s="29"/>
      <c r="M692" s="29"/>
      <c r="P692" s="29"/>
      <c r="S692" s="28"/>
      <c r="T692" s="29"/>
    </row>
    <row r="693" spans="7:20" ht="12.75" x14ac:dyDescent="0.2">
      <c r="G693" s="29"/>
      <c r="J693" s="29"/>
      <c r="M693" s="29"/>
      <c r="P693" s="29"/>
      <c r="S693" s="28"/>
      <c r="T693" s="29"/>
    </row>
    <row r="694" spans="7:20" ht="12.75" x14ac:dyDescent="0.2">
      <c r="G694" s="29"/>
      <c r="J694" s="29"/>
      <c r="M694" s="29"/>
      <c r="P694" s="29"/>
      <c r="S694" s="28"/>
      <c r="T694" s="29"/>
    </row>
    <row r="695" spans="7:20" ht="12.75" x14ac:dyDescent="0.2">
      <c r="G695" s="29"/>
      <c r="J695" s="29"/>
      <c r="M695" s="29"/>
      <c r="P695" s="29"/>
      <c r="S695" s="28"/>
      <c r="T695" s="29"/>
    </row>
    <row r="696" spans="7:20" ht="12.75" x14ac:dyDescent="0.2">
      <c r="G696" s="29"/>
      <c r="J696" s="29"/>
      <c r="M696" s="29"/>
      <c r="P696" s="29"/>
      <c r="S696" s="28"/>
      <c r="T696" s="29"/>
    </row>
    <row r="697" spans="7:20" ht="12.75" x14ac:dyDescent="0.2">
      <c r="G697" s="29"/>
      <c r="J697" s="29"/>
      <c r="M697" s="29"/>
      <c r="P697" s="29"/>
      <c r="S697" s="28"/>
      <c r="T697" s="29"/>
    </row>
    <row r="698" spans="7:20" ht="12.75" x14ac:dyDescent="0.2">
      <c r="G698" s="29"/>
      <c r="J698" s="29"/>
      <c r="M698" s="29"/>
      <c r="P698" s="29"/>
      <c r="S698" s="28"/>
      <c r="T698" s="29"/>
    </row>
    <row r="699" spans="7:20" ht="12.75" x14ac:dyDescent="0.2">
      <c r="G699" s="29"/>
      <c r="J699" s="29"/>
      <c r="M699" s="29"/>
      <c r="P699" s="29"/>
      <c r="S699" s="28"/>
      <c r="T699" s="29"/>
    </row>
    <row r="700" spans="7:20" ht="12.75" x14ac:dyDescent="0.2">
      <c r="G700" s="29"/>
      <c r="J700" s="29"/>
      <c r="M700" s="29"/>
      <c r="P700" s="29"/>
      <c r="S700" s="28"/>
      <c r="T700" s="29"/>
    </row>
    <row r="701" spans="7:20" ht="12.75" x14ac:dyDescent="0.2">
      <c r="G701" s="29"/>
      <c r="J701" s="29"/>
      <c r="M701" s="29"/>
      <c r="P701" s="29"/>
      <c r="S701" s="28"/>
      <c r="T701" s="29"/>
    </row>
    <row r="702" spans="7:20" ht="12.75" x14ac:dyDescent="0.2">
      <c r="G702" s="29"/>
      <c r="J702" s="29"/>
      <c r="M702" s="29"/>
      <c r="P702" s="29"/>
      <c r="S702" s="28"/>
      <c r="T702" s="29"/>
    </row>
    <row r="703" spans="7:20" ht="12.75" x14ac:dyDescent="0.2">
      <c r="G703" s="29"/>
      <c r="J703" s="29"/>
      <c r="M703" s="29"/>
      <c r="P703" s="29"/>
      <c r="S703" s="28"/>
      <c r="T703" s="29"/>
    </row>
    <row r="704" spans="7:20" ht="12.75" x14ac:dyDescent="0.2">
      <c r="G704" s="29"/>
      <c r="J704" s="29"/>
      <c r="M704" s="29"/>
      <c r="P704" s="29"/>
      <c r="S704" s="28"/>
      <c r="T704" s="29"/>
    </row>
    <row r="705" spans="7:20" ht="12.75" x14ac:dyDescent="0.2">
      <c r="G705" s="29"/>
      <c r="J705" s="29"/>
      <c r="M705" s="29"/>
      <c r="P705" s="29"/>
      <c r="S705" s="28"/>
      <c r="T705" s="29"/>
    </row>
    <row r="706" spans="7:20" ht="12.75" x14ac:dyDescent="0.2">
      <c r="G706" s="29"/>
      <c r="J706" s="29"/>
      <c r="M706" s="29"/>
      <c r="P706" s="29"/>
      <c r="S706" s="28"/>
      <c r="T706" s="29"/>
    </row>
    <row r="707" spans="7:20" ht="12.75" x14ac:dyDescent="0.2">
      <c r="G707" s="29"/>
      <c r="J707" s="29"/>
      <c r="M707" s="29"/>
      <c r="P707" s="29"/>
      <c r="S707" s="28"/>
      <c r="T707" s="29"/>
    </row>
    <row r="708" spans="7:20" ht="12.75" x14ac:dyDescent="0.2">
      <c r="G708" s="29"/>
      <c r="J708" s="29"/>
      <c r="M708" s="29"/>
      <c r="P708" s="29"/>
      <c r="S708" s="28"/>
      <c r="T708" s="29"/>
    </row>
    <row r="709" spans="7:20" ht="12.75" x14ac:dyDescent="0.2">
      <c r="G709" s="29"/>
      <c r="J709" s="29"/>
      <c r="M709" s="29"/>
      <c r="P709" s="29"/>
      <c r="S709" s="28"/>
      <c r="T709" s="29"/>
    </row>
    <row r="710" spans="7:20" ht="12.75" x14ac:dyDescent="0.2">
      <c r="G710" s="29"/>
      <c r="J710" s="29"/>
      <c r="M710" s="29"/>
      <c r="P710" s="29"/>
      <c r="S710" s="28"/>
      <c r="T710" s="29"/>
    </row>
    <row r="711" spans="7:20" ht="12.75" x14ac:dyDescent="0.2">
      <c r="G711" s="29"/>
      <c r="J711" s="29"/>
      <c r="M711" s="29"/>
      <c r="P711" s="29"/>
      <c r="S711" s="28"/>
      <c r="T711" s="29"/>
    </row>
    <row r="712" spans="7:20" ht="12.75" x14ac:dyDescent="0.2">
      <c r="G712" s="29"/>
      <c r="J712" s="29"/>
      <c r="M712" s="29"/>
      <c r="P712" s="29"/>
      <c r="S712" s="28"/>
      <c r="T712" s="29"/>
    </row>
    <row r="713" spans="7:20" ht="12.75" x14ac:dyDescent="0.2">
      <c r="G713" s="29"/>
      <c r="J713" s="29"/>
      <c r="M713" s="29"/>
      <c r="P713" s="29"/>
      <c r="S713" s="28"/>
      <c r="T713" s="29"/>
    </row>
    <row r="714" spans="7:20" ht="12.75" x14ac:dyDescent="0.2">
      <c r="G714" s="29"/>
      <c r="J714" s="29"/>
      <c r="M714" s="29"/>
      <c r="P714" s="29"/>
      <c r="S714" s="28"/>
      <c r="T714" s="29"/>
    </row>
    <row r="715" spans="7:20" ht="12.75" x14ac:dyDescent="0.2">
      <c r="G715" s="29"/>
      <c r="J715" s="29"/>
      <c r="M715" s="29"/>
      <c r="P715" s="29"/>
      <c r="S715" s="28"/>
      <c r="T715" s="29"/>
    </row>
    <row r="716" spans="7:20" ht="12.75" x14ac:dyDescent="0.2">
      <c r="G716" s="29"/>
      <c r="J716" s="29"/>
      <c r="M716" s="29"/>
      <c r="P716" s="29"/>
      <c r="S716" s="28"/>
      <c r="T716" s="29"/>
    </row>
    <row r="717" spans="7:20" ht="12.75" x14ac:dyDescent="0.2">
      <c r="G717" s="29"/>
      <c r="J717" s="29"/>
      <c r="M717" s="29"/>
      <c r="P717" s="29"/>
      <c r="S717" s="28"/>
      <c r="T717" s="29"/>
    </row>
    <row r="718" spans="7:20" ht="12.75" x14ac:dyDescent="0.2">
      <c r="G718" s="29"/>
      <c r="J718" s="29"/>
      <c r="M718" s="29"/>
      <c r="P718" s="29"/>
      <c r="S718" s="28"/>
      <c r="T718" s="29"/>
    </row>
    <row r="719" spans="7:20" ht="12.75" x14ac:dyDescent="0.2">
      <c r="G719" s="29"/>
      <c r="J719" s="29"/>
      <c r="M719" s="29"/>
      <c r="P719" s="29"/>
      <c r="S719" s="28"/>
      <c r="T719" s="29"/>
    </row>
    <row r="720" spans="7:20" ht="12.75" x14ac:dyDescent="0.2">
      <c r="G720" s="29"/>
      <c r="J720" s="29"/>
      <c r="M720" s="29"/>
      <c r="P720" s="29"/>
      <c r="S720" s="28"/>
      <c r="T720" s="29"/>
    </row>
    <row r="721" spans="7:20" ht="12.75" x14ac:dyDescent="0.2">
      <c r="G721" s="29"/>
      <c r="J721" s="29"/>
      <c r="M721" s="29"/>
      <c r="P721" s="29"/>
      <c r="S721" s="28"/>
      <c r="T721" s="29"/>
    </row>
    <row r="722" spans="7:20" ht="12.75" x14ac:dyDescent="0.2">
      <c r="G722" s="29"/>
      <c r="J722" s="29"/>
      <c r="M722" s="29"/>
      <c r="P722" s="29"/>
      <c r="S722" s="28"/>
      <c r="T722" s="29"/>
    </row>
    <row r="723" spans="7:20" ht="12.75" x14ac:dyDescent="0.2">
      <c r="G723" s="29"/>
      <c r="J723" s="29"/>
      <c r="M723" s="29"/>
      <c r="P723" s="29"/>
      <c r="S723" s="28"/>
      <c r="T723" s="29"/>
    </row>
    <row r="724" spans="7:20" ht="12.75" x14ac:dyDescent="0.2">
      <c r="G724" s="29"/>
      <c r="J724" s="29"/>
      <c r="M724" s="29"/>
      <c r="P724" s="29"/>
      <c r="S724" s="28"/>
      <c r="T724" s="29"/>
    </row>
    <row r="725" spans="7:20" ht="12.75" x14ac:dyDescent="0.2">
      <c r="G725" s="29"/>
      <c r="J725" s="29"/>
      <c r="M725" s="29"/>
      <c r="P725" s="29"/>
      <c r="S725" s="28"/>
      <c r="T725" s="29"/>
    </row>
    <row r="726" spans="7:20" ht="12.75" x14ac:dyDescent="0.2">
      <c r="G726" s="29"/>
      <c r="J726" s="29"/>
      <c r="M726" s="29"/>
      <c r="P726" s="29"/>
      <c r="S726" s="28"/>
      <c r="T726" s="29"/>
    </row>
    <row r="727" spans="7:20" ht="12.75" x14ac:dyDescent="0.2">
      <c r="G727" s="29"/>
      <c r="J727" s="29"/>
      <c r="M727" s="29"/>
      <c r="P727" s="29"/>
      <c r="S727" s="28"/>
      <c r="T727" s="29"/>
    </row>
    <row r="728" spans="7:20" ht="12.75" x14ac:dyDescent="0.2">
      <c r="G728" s="29"/>
      <c r="J728" s="29"/>
      <c r="M728" s="29"/>
      <c r="P728" s="29"/>
      <c r="S728" s="28"/>
      <c r="T728" s="29"/>
    </row>
    <row r="729" spans="7:20" ht="12.75" x14ac:dyDescent="0.2">
      <c r="G729" s="29"/>
      <c r="J729" s="29"/>
      <c r="M729" s="29"/>
      <c r="P729" s="29"/>
      <c r="S729" s="28"/>
      <c r="T729" s="29"/>
    </row>
    <row r="730" spans="7:20" ht="12.75" x14ac:dyDescent="0.2">
      <c r="G730" s="29"/>
      <c r="J730" s="29"/>
      <c r="M730" s="29"/>
      <c r="P730" s="29"/>
      <c r="S730" s="28"/>
      <c r="T730" s="29"/>
    </row>
    <row r="731" spans="7:20" ht="12.75" x14ac:dyDescent="0.2">
      <c r="G731" s="29"/>
      <c r="J731" s="29"/>
      <c r="M731" s="29"/>
      <c r="P731" s="29"/>
      <c r="S731" s="28"/>
      <c r="T731" s="29"/>
    </row>
    <row r="732" spans="7:20" ht="12.75" x14ac:dyDescent="0.2">
      <c r="G732" s="29"/>
      <c r="J732" s="29"/>
      <c r="M732" s="29"/>
      <c r="P732" s="29"/>
      <c r="S732" s="28"/>
      <c r="T732" s="29"/>
    </row>
    <row r="733" spans="7:20" ht="12.75" x14ac:dyDescent="0.2">
      <c r="G733" s="29"/>
      <c r="J733" s="29"/>
      <c r="M733" s="29"/>
      <c r="P733" s="29"/>
      <c r="S733" s="28"/>
      <c r="T733" s="29"/>
    </row>
    <row r="734" spans="7:20" ht="12.75" x14ac:dyDescent="0.2">
      <c r="G734" s="29"/>
      <c r="J734" s="29"/>
      <c r="M734" s="29"/>
      <c r="P734" s="29"/>
      <c r="S734" s="28"/>
      <c r="T734" s="29"/>
    </row>
    <row r="735" spans="7:20" ht="12.75" x14ac:dyDescent="0.2">
      <c r="G735" s="29"/>
      <c r="J735" s="29"/>
      <c r="M735" s="29"/>
      <c r="P735" s="29"/>
      <c r="S735" s="28"/>
      <c r="T735" s="29"/>
    </row>
    <row r="736" spans="7:20" ht="12.75" x14ac:dyDescent="0.2">
      <c r="G736" s="29"/>
      <c r="J736" s="29"/>
      <c r="M736" s="29"/>
      <c r="P736" s="29"/>
      <c r="S736" s="28"/>
      <c r="T736" s="29"/>
    </row>
    <row r="737" spans="7:20" ht="12.75" x14ac:dyDescent="0.2">
      <c r="G737" s="29"/>
      <c r="J737" s="29"/>
      <c r="M737" s="29"/>
      <c r="P737" s="29"/>
      <c r="S737" s="28"/>
      <c r="T737" s="29"/>
    </row>
    <row r="738" spans="7:20" ht="12.75" x14ac:dyDescent="0.2">
      <c r="G738" s="29"/>
      <c r="J738" s="29"/>
      <c r="M738" s="29"/>
      <c r="P738" s="29"/>
      <c r="S738" s="28"/>
      <c r="T738" s="29"/>
    </row>
    <row r="739" spans="7:20" ht="12.75" x14ac:dyDescent="0.2">
      <c r="G739" s="29"/>
      <c r="J739" s="29"/>
      <c r="M739" s="29"/>
      <c r="P739" s="29"/>
      <c r="S739" s="28"/>
      <c r="T739" s="29"/>
    </row>
    <row r="740" spans="7:20" ht="12.75" x14ac:dyDescent="0.2">
      <c r="G740" s="29"/>
      <c r="J740" s="29"/>
      <c r="M740" s="29"/>
      <c r="P740" s="29"/>
      <c r="S740" s="28"/>
      <c r="T740" s="29"/>
    </row>
    <row r="741" spans="7:20" ht="12.75" x14ac:dyDescent="0.2">
      <c r="G741" s="29"/>
      <c r="J741" s="29"/>
      <c r="M741" s="29"/>
      <c r="P741" s="29"/>
      <c r="S741" s="28"/>
      <c r="T741" s="29"/>
    </row>
    <row r="742" spans="7:20" ht="12.75" x14ac:dyDescent="0.2">
      <c r="G742" s="29"/>
      <c r="J742" s="29"/>
      <c r="M742" s="29"/>
      <c r="P742" s="29"/>
      <c r="S742" s="28"/>
      <c r="T742" s="29"/>
    </row>
    <row r="743" spans="7:20" ht="12.75" x14ac:dyDescent="0.2">
      <c r="G743" s="29"/>
      <c r="J743" s="29"/>
      <c r="M743" s="29"/>
      <c r="P743" s="29"/>
      <c r="S743" s="28"/>
      <c r="T743" s="29"/>
    </row>
    <row r="744" spans="7:20" ht="12.75" x14ac:dyDescent="0.2">
      <c r="G744" s="29"/>
      <c r="J744" s="29"/>
      <c r="M744" s="29"/>
      <c r="P744" s="29"/>
      <c r="S744" s="28"/>
      <c r="T744" s="29"/>
    </row>
    <row r="745" spans="7:20" ht="12.75" x14ac:dyDescent="0.2">
      <c r="G745" s="29"/>
      <c r="J745" s="29"/>
      <c r="M745" s="29"/>
      <c r="P745" s="29"/>
      <c r="S745" s="28"/>
      <c r="T745" s="29"/>
    </row>
    <row r="746" spans="7:20" ht="12.75" x14ac:dyDescent="0.2">
      <c r="G746" s="29"/>
      <c r="J746" s="29"/>
      <c r="M746" s="29"/>
      <c r="P746" s="29"/>
      <c r="S746" s="28"/>
      <c r="T746" s="29"/>
    </row>
    <row r="747" spans="7:20" ht="12.75" x14ac:dyDescent="0.2">
      <c r="G747" s="29"/>
      <c r="J747" s="29"/>
      <c r="M747" s="29"/>
      <c r="P747" s="29"/>
      <c r="S747" s="28"/>
      <c r="T747" s="29"/>
    </row>
    <row r="748" spans="7:20" ht="12.75" x14ac:dyDescent="0.2">
      <c r="G748" s="29"/>
      <c r="J748" s="29"/>
      <c r="M748" s="29"/>
      <c r="P748" s="29"/>
      <c r="S748" s="28"/>
      <c r="T748" s="29"/>
    </row>
    <row r="749" spans="7:20" ht="12.75" x14ac:dyDescent="0.2">
      <c r="G749" s="29"/>
      <c r="J749" s="29"/>
      <c r="M749" s="29"/>
      <c r="P749" s="29"/>
      <c r="S749" s="28"/>
      <c r="T749" s="29"/>
    </row>
    <row r="750" spans="7:20" ht="12.75" x14ac:dyDescent="0.2">
      <c r="G750" s="29"/>
      <c r="J750" s="29"/>
      <c r="M750" s="29"/>
      <c r="P750" s="29"/>
      <c r="S750" s="28"/>
      <c r="T750" s="29"/>
    </row>
    <row r="751" spans="7:20" ht="12.75" x14ac:dyDescent="0.2">
      <c r="G751" s="29"/>
      <c r="J751" s="29"/>
      <c r="M751" s="29"/>
      <c r="P751" s="29"/>
      <c r="S751" s="28"/>
      <c r="T751" s="29"/>
    </row>
    <row r="752" spans="7:20" ht="12.75" x14ac:dyDescent="0.2">
      <c r="G752" s="29"/>
      <c r="J752" s="29"/>
      <c r="M752" s="29"/>
      <c r="P752" s="29"/>
      <c r="S752" s="28"/>
      <c r="T752" s="29"/>
    </row>
    <row r="753" spans="7:20" ht="12.75" x14ac:dyDescent="0.2">
      <c r="G753" s="29"/>
      <c r="J753" s="29"/>
      <c r="M753" s="29"/>
      <c r="P753" s="29"/>
      <c r="S753" s="28"/>
      <c r="T753" s="29"/>
    </row>
    <row r="754" spans="7:20" ht="12.75" x14ac:dyDescent="0.2">
      <c r="G754" s="29"/>
      <c r="J754" s="29"/>
      <c r="M754" s="29"/>
      <c r="P754" s="29"/>
      <c r="S754" s="28"/>
      <c r="T754" s="29"/>
    </row>
    <row r="755" spans="7:20" ht="12.75" x14ac:dyDescent="0.2">
      <c r="G755" s="29"/>
      <c r="J755" s="29"/>
      <c r="M755" s="29"/>
      <c r="P755" s="29"/>
      <c r="S755" s="28"/>
      <c r="T755" s="29"/>
    </row>
    <row r="756" spans="7:20" ht="12.75" x14ac:dyDescent="0.2">
      <c r="G756" s="29"/>
      <c r="J756" s="29"/>
      <c r="M756" s="29"/>
      <c r="P756" s="29"/>
      <c r="S756" s="28"/>
      <c r="T756" s="29"/>
    </row>
    <row r="757" spans="7:20" ht="12.75" x14ac:dyDescent="0.2">
      <c r="G757" s="29"/>
      <c r="J757" s="29"/>
      <c r="M757" s="29"/>
      <c r="P757" s="29"/>
      <c r="S757" s="28"/>
      <c r="T757" s="29"/>
    </row>
    <row r="758" spans="7:20" ht="12.75" x14ac:dyDescent="0.2">
      <c r="G758" s="29"/>
      <c r="J758" s="29"/>
      <c r="M758" s="29"/>
      <c r="P758" s="29"/>
      <c r="S758" s="28"/>
      <c r="T758" s="29"/>
    </row>
    <row r="759" spans="7:20" ht="12.75" x14ac:dyDescent="0.2">
      <c r="G759" s="29"/>
      <c r="J759" s="29"/>
      <c r="M759" s="29"/>
      <c r="P759" s="29"/>
      <c r="S759" s="28"/>
      <c r="T759" s="29"/>
    </row>
    <row r="760" spans="7:20" ht="12.75" x14ac:dyDescent="0.2">
      <c r="G760" s="29"/>
      <c r="J760" s="29"/>
      <c r="M760" s="29"/>
      <c r="P760" s="29"/>
      <c r="S760" s="28"/>
      <c r="T760" s="29"/>
    </row>
    <row r="761" spans="7:20" ht="12.75" x14ac:dyDescent="0.2">
      <c r="G761" s="29"/>
      <c r="J761" s="29"/>
      <c r="M761" s="29"/>
      <c r="P761" s="29"/>
      <c r="S761" s="28"/>
      <c r="T761" s="29"/>
    </row>
    <row r="762" spans="7:20" ht="12.75" x14ac:dyDescent="0.2">
      <c r="G762" s="29"/>
      <c r="J762" s="29"/>
      <c r="M762" s="29"/>
      <c r="P762" s="29"/>
      <c r="S762" s="28"/>
      <c r="T762" s="29"/>
    </row>
    <row r="763" spans="7:20" ht="12.75" x14ac:dyDescent="0.2">
      <c r="G763" s="29"/>
      <c r="J763" s="29"/>
      <c r="M763" s="29"/>
      <c r="P763" s="29"/>
      <c r="S763" s="28"/>
      <c r="T763" s="29"/>
    </row>
    <row r="764" spans="7:20" ht="12.75" x14ac:dyDescent="0.2">
      <c r="G764" s="29"/>
      <c r="J764" s="29"/>
      <c r="M764" s="29"/>
      <c r="P764" s="29"/>
      <c r="S764" s="28"/>
      <c r="T764" s="29"/>
    </row>
    <row r="765" spans="7:20" ht="12.75" x14ac:dyDescent="0.2">
      <c r="G765" s="29"/>
      <c r="J765" s="29"/>
      <c r="M765" s="29"/>
      <c r="P765" s="29"/>
      <c r="S765" s="28"/>
      <c r="T765" s="29"/>
    </row>
    <row r="766" spans="7:20" ht="12.75" x14ac:dyDescent="0.2">
      <c r="G766" s="29"/>
      <c r="J766" s="29"/>
      <c r="M766" s="29"/>
      <c r="P766" s="29"/>
      <c r="S766" s="28"/>
      <c r="T766" s="29"/>
    </row>
    <row r="767" spans="7:20" ht="12.75" x14ac:dyDescent="0.2">
      <c r="G767" s="29"/>
      <c r="J767" s="29"/>
      <c r="M767" s="29"/>
      <c r="P767" s="29"/>
      <c r="S767" s="28"/>
      <c r="T767" s="29"/>
    </row>
    <row r="768" spans="7:20" ht="12.75" x14ac:dyDescent="0.2">
      <c r="G768" s="29"/>
      <c r="J768" s="29"/>
      <c r="M768" s="29"/>
      <c r="P768" s="29"/>
      <c r="S768" s="28"/>
      <c r="T768" s="29"/>
    </row>
    <row r="769" spans="7:20" ht="12.75" x14ac:dyDescent="0.2">
      <c r="G769" s="29"/>
      <c r="J769" s="29"/>
      <c r="M769" s="29"/>
      <c r="P769" s="29"/>
      <c r="S769" s="28"/>
      <c r="T769" s="29"/>
    </row>
    <row r="770" spans="7:20" ht="12.75" x14ac:dyDescent="0.2">
      <c r="G770" s="29"/>
      <c r="J770" s="29"/>
      <c r="M770" s="29"/>
      <c r="P770" s="29"/>
      <c r="S770" s="28"/>
      <c r="T770" s="29"/>
    </row>
    <row r="771" spans="7:20" ht="12.75" x14ac:dyDescent="0.2">
      <c r="G771" s="29"/>
      <c r="J771" s="29"/>
      <c r="M771" s="29"/>
      <c r="P771" s="29"/>
      <c r="S771" s="28"/>
      <c r="T771" s="29"/>
    </row>
    <row r="772" spans="7:20" ht="12.75" x14ac:dyDescent="0.2">
      <c r="G772" s="29"/>
      <c r="J772" s="29"/>
      <c r="M772" s="29"/>
      <c r="P772" s="29"/>
      <c r="S772" s="28"/>
      <c r="T772" s="29"/>
    </row>
    <row r="773" spans="7:20" ht="12.75" x14ac:dyDescent="0.2">
      <c r="G773" s="29"/>
      <c r="J773" s="29"/>
      <c r="M773" s="29"/>
      <c r="P773" s="29"/>
      <c r="S773" s="28"/>
      <c r="T773" s="29"/>
    </row>
    <row r="774" spans="7:20" ht="12.75" x14ac:dyDescent="0.2">
      <c r="G774" s="29"/>
      <c r="J774" s="29"/>
      <c r="M774" s="29"/>
      <c r="P774" s="29"/>
      <c r="S774" s="28"/>
      <c r="T774" s="29"/>
    </row>
    <row r="775" spans="7:20" ht="12.75" x14ac:dyDescent="0.2">
      <c r="G775" s="29"/>
      <c r="J775" s="29"/>
      <c r="M775" s="29"/>
      <c r="P775" s="29"/>
      <c r="S775" s="28"/>
      <c r="T775" s="29"/>
    </row>
    <row r="776" spans="7:20" ht="12.75" x14ac:dyDescent="0.2">
      <c r="G776" s="29"/>
      <c r="J776" s="29"/>
      <c r="M776" s="29"/>
      <c r="P776" s="29"/>
      <c r="S776" s="28"/>
      <c r="T776" s="29"/>
    </row>
    <row r="777" spans="7:20" ht="12.75" x14ac:dyDescent="0.2">
      <c r="G777" s="29"/>
      <c r="J777" s="29"/>
      <c r="M777" s="29"/>
      <c r="P777" s="29"/>
      <c r="S777" s="28"/>
      <c r="T777" s="29"/>
    </row>
    <row r="778" spans="7:20" ht="12.75" x14ac:dyDescent="0.2">
      <c r="G778" s="29"/>
      <c r="J778" s="29"/>
      <c r="M778" s="29"/>
      <c r="P778" s="29"/>
      <c r="S778" s="28"/>
      <c r="T778" s="29"/>
    </row>
    <row r="779" spans="7:20" ht="12.75" x14ac:dyDescent="0.2">
      <c r="G779" s="29"/>
      <c r="J779" s="29"/>
      <c r="M779" s="29"/>
      <c r="P779" s="29"/>
      <c r="S779" s="28"/>
      <c r="T779" s="29"/>
    </row>
    <row r="780" spans="7:20" ht="12.75" x14ac:dyDescent="0.2">
      <c r="G780" s="29"/>
      <c r="J780" s="29"/>
      <c r="M780" s="29"/>
      <c r="P780" s="29"/>
      <c r="S780" s="28"/>
      <c r="T780" s="29"/>
    </row>
    <row r="781" spans="7:20" ht="12.75" x14ac:dyDescent="0.2">
      <c r="G781" s="29"/>
      <c r="J781" s="29"/>
      <c r="M781" s="29"/>
      <c r="P781" s="29"/>
      <c r="S781" s="28"/>
      <c r="T781" s="29"/>
    </row>
    <row r="782" spans="7:20" ht="12.75" x14ac:dyDescent="0.2">
      <c r="G782" s="29"/>
      <c r="J782" s="29"/>
      <c r="M782" s="29"/>
      <c r="P782" s="29"/>
      <c r="S782" s="28"/>
      <c r="T782" s="29"/>
    </row>
    <row r="783" spans="7:20" ht="12.75" x14ac:dyDescent="0.2">
      <c r="G783" s="29"/>
      <c r="J783" s="29"/>
      <c r="M783" s="29"/>
      <c r="P783" s="29"/>
      <c r="S783" s="28"/>
      <c r="T783" s="29"/>
    </row>
    <row r="784" spans="7:20" ht="12.75" x14ac:dyDescent="0.2">
      <c r="G784" s="29"/>
      <c r="J784" s="29"/>
      <c r="M784" s="29"/>
      <c r="P784" s="29"/>
      <c r="S784" s="28"/>
      <c r="T784" s="29"/>
    </row>
    <row r="785" spans="7:20" ht="12.75" x14ac:dyDescent="0.2">
      <c r="G785" s="29"/>
      <c r="J785" s="29"/>
      <c r="M785" s="29"/>
      <c r="P785" s="29"/>
      <c r="S785" s="28"/>
      <c r="T785" s="29"/>
    </row>
    <row r="786" spans="7:20" ht="12.75" x14ac:dyDescent="0.2">
      <c r="G786" s="29"/>
      <c r="J786" s="29"/>
      <c r="M786" s="29"/>
      <c r="P786" s="29"/>
      <c r="S786" s="28"/>
      <c r="T786" s="29"/>
    </row>
    <row r="787" spans="7:20" ht="12.75" x14ac:dyDescent="0.2">
      <c r="G787" s="29"/>
      <c r="J787" s="29"/>
      <c r="M787" s="29"/>
      <c r="P787" s="29"/>
      <c r="S787" s="28"/>
      <c r="T787" s="29"/>
    </row>
    <row r="788" spans="7:20" ht="12.75" x14ac:dyDescent="0.2">
      <c r="G788" s="29"/>
      <c r="J788" s="29"/>
      <c r="M788" s="29"/>
      <c r="P788" s="29"/>
      <c r="S788" s="28"/>
      <c r="T788" s="29"/>
    </row>
    <row r="789" spans="7:20" ht="12.75" x14ac:dyDescent="0.2">
      <c r="G789" s="29"/>
      <c r="J789" s="29"/>
      <c r="M789" s="29"/>
      <c r="P789" s="29"/>
      <c r="S789" s="28"/>
      <c r="T789" s="29"/>
    </row>
    <row r="790" spans="7:20" ht="12.75" x14ac:dyDescent="0.2">
      <c r="G790" s="29"/>
      <c r="J790" s="29"/>
      <c r="M790" s="29"/>
      <c r="P790" s="29"/>
      <c r="S790" s="28"/>
      <c r="T790" s="29"/>
    </row>
    <row r="791" spans="7:20" ht="12.75" x14ac:dyDescent="0.2">
      <c r="G791" s="29"/>
      <c r="J791" s="29"/>
      <c r="M791" s="29"/>
      <c r="P791" s="29"/>
      <c r="S791" s="28"/>
      <c r="T791" s="29"/>
    </row>
    <row r="792" spans="7:20" ht="12.75" x14ac:dyDescent="0.2">
      <c r="G792" s="29"/>
      <c r="J792" s="29"/>
      <c r="M792" s="29"/>
      <c r="P792" s="29"/>
      <c r="S792" s="28"/>
      <c r="T792" s="29"/>
    </row>
    <row r="793" spans="7:20" ht="12.75" x14ac:dyDescent="0.2">
      <c r="G793" s="29"/>
      <c r="J793" s="29"/>
      <c r="M793" s="29"/>
      <c r="P793" s="29"/>
      <c r="S793" s="28"/>
      <c r="T793" s="29"/>
    </row>
    <row r="794" spans="7:20" ht="12.75" x14ac:dyDescent="0.2">
      <c r="G794" s="29"/>
      <c r="J794" s="29"/>
      <c r="M794" s="29"/>
      <c r="P794" s="29"/>
      <c r="S794" s="28"/>
      <c r="T794" s="29"/>
    </row>
    <row r="795" spans="7:20" ht="12.75" x14ac:dyDescent="0.2">
      <c r="G795" s="29"/>
      <c r="J795" s="29"/>
      <c r="M795" s="29"/>
      <c r="P795" s="29"/>
      <c r="S795" s="28"/>
      <c r="T795" s="29"/>
    </row>
    <row r="796" spans="7:20" ht="12.75" x14ac:dyDescent="0.2">
      <c r="G796" s="29"/>
      <c r="J796" s="29"/>
      <c r="M796" s="29"/>
      <c r="P796" s="29"/>
      <c r="S796" s="28"/>
      <c r="T796" s="29"/>
    </row>
    <row r="797" spans="7:20" ht="12.75" x14ac:dyDescent="0.2">
      <c r="G797" s="29"/>
      <c r="J797" s="29"/>
      <c r="M797" s="29"/>
      <c r="P797" s="29"/>
      <c r="S797" s="28"/>
      <c r="T797" s="29"/>
    </row>
    <row r="798" spans="7:20" ht="12.75" x14ac:dyDescent="0.2">
      <c r="G798" s="29"/>
      <c r="J798" s="29"/>
      <c r="M798" s="29"/>
      <c r="P798" s="29"/>
      <c r="S798" s="28"/>
      <c r="T798" s="29"/>
    </row>
    <row r="799" spans="7:20" ht="12.75" x14ac:dyDescent="0.2">
      <c r="G799" s="29"/>
      <c r="J799" s="29"/>
      <c r="M799" s="29"/>
      <c r="P799" s="29"/>
      <c r="S799" s="28"/>
      <c r="T799" s="29"/>
    </row>
    <row r="800" spans="7:20" ht="12.75" x14ac:dyDescent="0.2">
      <c r="G800" s="29"/>
      <c r="J800" s="29"/>
      <c r="M800" s="29"/>
      <c r="P800" s="29"/>
      <c r="S800" s="28"/>
      <c r="T800" s="29"/>
    </row>
    <row r="801" spans="7:20" ht="12.75" x14ac:dyDescent="0.2">
      <c r="G801" s="29"/>
      <c r="J801" s="29"/>
      <c r="M801" s="29"/>
      <c r="P801" s="29"/>
      <c r="S801" s="28"/>
      <c r="T801" s="29"/>
    </row>
    <row r="802" spans="7:20" ht="12.75" x14ac:dyDescent="0.2">
      <c r="G802" s="29"/>
      <c r="J802" s="29"/>
      <c r="M802" s="29"/>
      <c r="P802" s="29"/>
      <c r="S802" s="28"/>
      <c r="T802" s="29"/>
    </row>
    <row r="803" spans="7:20" ht="12.75" x14ac:dyDescent="0.2">
      <c r="G803" s="29"/>
      <c r="J803" s="29"/>
      <c r="M803" s="29"/>
      <c r="P803" s="29"/>
      <c r="S803" s="28"/>
      <c r="T803" s="29"/>
    </row>
    <row r="804" spans="7:20" ht="12.75" x14ac:dyDescent="0.2">
      <c r="G804" s="29"/>
      <c r="J804" s="29"/>
      <c r="M804" s="29"/>
      <c r="P804" s="29"/>
      <c r="S804" s="28"/>
      <c r="T804" s="29"/>
    </row>
    <row r="805" spans="7:20" ht="12.75" x14ac:dyDescent="0.2">
      <c r="G805" s="29"/>
      <c r="J805" s="29"/>
      <c r="M805" s="29"/>
      <c r="P805" s="29"/>
      <c r="S805" s="28"/>
      <c r="T805" s="29"/>
    </row>
    <row r="806" spans="7:20" ht="12.75" x14ac:dyDescent="0.2">
      <c r="G806" s="29"/>
      <c r="J806" s="29"/>
      <c r="M806" s="29"/>
      <c r="P806" s="29"/>
      <c r="S806" s="28"/>
      <c r="T806" s="29"/>
    </row>
    <row r="807" spans="7:20" ht="12.75" x14ac:dyDescent="0.2">
      <c r="G807" s="29"/>
      <c r="J807" s="29"/>
      <c r="M807" s="29"/>
      <c r="P807" s="29"/>
      <c r="S807" s="28"/>
      <c r="T807" s="29"/>
    </row>
    <row r="808" spans="7:20" ht="12.75" x14ac:dyDescent="0.2">
      <c r="G808" s="29"/>
      <c r="J808" s="29"/>
      <c r="M808" s="29"/>
      <c r="P808" s="29"/>
      <c r="S808" s="28"/>
      <c r="T808" s="29"/>
    </row>
    <row r="809" spans="7:20" ht="12.75" x14ac:dyDescent="0.2">
      <c r="G809" s="29"/>
      <c r="J809" s="29"/>
      <c r="M809" s="29"/>
      <c r="P809" s="29"/>
      <c r="S809" s="28"/>
      <c r="T809" s="29"/>
    </row>
    <row r="810" spans="7:20" ht="12.75" x14ac:dyDescent="0.2">
      <c r="G810" s="29"/>
      <c r="J810" s="29"/>
      <c r="M810" s="29"/>
      <c r="P810" s="29"/>
      <c r="S810" s="28"/>
      <c r="T810" s="29"/>
    </row>
    <row r="811" spans="7:20" ht="12.75" x14ac:dyDescent="0.2">
      <c r="G811" s="29"/>
      <c r="J811" s="29"/>
      <c r="M811" s="29"/>
      <c r="P811" s="29"/>
      <c r="S811" s="28"/>
      <c r="T811" s="29"/>
    </row>
    <row r="812" spans="7:20" ht="12.75" x14ac:dyDescent="0.2">
      <c r="G812" s="29"/>
      <c r="J812" s="29"/>
      <c r="M812" s="29"/>
      <c r="P812" s="29"/>
      <c r="S812" s="28"/>
      <c r="T812" s="29"/>
    </row>
    <row r="813" spans="7:20" ht="12.75" x14ac:dyDescent="0.2">
      <c r="G813" s="29"/>
      <c r="J813" s="29"/>
      <c r="M813" s="29"/>
      <c r="P813" s="29"/>
      <c r="S813" s="28"/>
      <c r="T813" s="29"/>
    </row>
    <row r="814" spans="7:20" ht="12.75" x14ac:dyDescent="0.2">
      <c r="G814" s="29"/>
      <c r="J814" s="29"/>
      <c r="M814" s="29"/>
      <c r="P814" s="29"/>
      <c r="S814" s="28"/>
      <c r="T814" s="29"/>
    </row>
    <row r="815" spans="7:20" ht="12.75" x14ac:dyDescent="0.2">
      <c r="G815" s="29"/>
      <c r="J815" s="29"/>
      <c r="M815" s="29"/>
      <c r="P815" s="29"/>
      <c r="S815" s="28"/>
      <c r="T815" s="29"/>
    </row>
    <row r="816" spans="7:20" ht="12.75" x14ac:dyDescent="0.2">
      <c r="G816" s="29"/>
      <c r="J816" s="29"/>
      <c r="M816" s="29"/>
      <c r="P816" s="29"/>
      <c r="S816" s="28"/>
      <c r="T816" s="29"/>
    </row>
    <row r="817" spans="7:20" ht="12.75" x14ac:dyDescent="0.2">
      <c r="G817" s="29"/>
      <c r="J817" s="29"/>
      <c r="M817" s="29"/>
      <c r="P817" s="29"/>
      <c r="S817" s="28"/>
      <c r="T817" s="29"/>
    </row>
    <row r="818" spans="7:20" ht="12.75" x14ac:dyDescent="0.2">
      <c r="G818" s="29"/>
      <c r="J818" s="29"/>
      <c r="M818" s="29"/>
      <c r="P818" s="29"/>
      <c r="S818" s="28"/>
      <c r="T818" s="29"/>
    </row>
    <row r="819" spans="7:20" ht="12.75" x14ac:dyDescent="0.2">
      <c r="G819" s="29"/>
      <c r="J819" s="29"/>
      <c r="M819" s="29"/>
      <c r="P819" s="29"/>
      <c r="S819" s="28"/>
      <c r="T819" s="29"/>
    </row>
    <row r="820" spans="7:20" ht="12.75" x14ac:dyDescent="0.2">
      <c r="G820" s="29"/>
      <c r="J820" s="29"/>
      <c r="M820" s="29"/>
      <c r="P820" s="29"/>
      <c r="S820" s="28"/>
      <c r="T820" s="29"/>
    </row>
    <row r="821" spans="7:20" ht="12.75" x14ac:dyDescent="0.2">
      <c r="G821" s="29"/>
      <c r="J821" s="29"/>
      <c r="M821" s="29"/>
      <c r="P821" s="29"/>
      <c r="S821" s="28"/>
      <c r="T821" s="29"/>
    </row>
    <row r="822" spans="7:20" ht="12.75" x14ac:dyDescent="0.2">
      <c r="G822" s="29"/>
      <c r="J822" s="29"/>
      <c r="M822" s="29"/>
      <c r="P822" s="29"/>
      <c r="S822" s="28"/>
      <c r="T822" s="29"/>
    </row>
    <row r="823" spans="7:20" ht="12.75" x14ac:dyDescent="0.2">
      <c r="G823" s="29"/>
      <c r="J823" s="29"/>
      <c r="M823" s="29"/>
      <c r="P823" s="29"/>
      <c r="S823" s="28"/>
      <c r="T823" s="29"/>
    </row>
    <row r="824" spans="7:20" ht="12.75" x14ac:dyDescent="0.2">
      <c r="G824" s="29"/>
      <c r="J824" s="29"/>
      <c r="M824" s="29"/>
      <c r="P824" s="29"/>
      <c r="S824" s="28"/>
      <c r="T824" s="29"/>
    </row>
    <row r="825" spans="7:20" ht="12.75" x14ac:dyDescent="0.2">
      <c r="G825" s="29"/>
      <c r="J825" s="29"/>
      <c r="M825" s="29"/>
      <c r="P825" s="29"/>
      <c r="S825" s="28"/>
      <c r="T825" s="29"/>
    </row>
    <row r="826" spans="7:20" ht="12.75" x14ac:dyDescent="0.2">
      <c r="G826" s="29"/>
      <c r="J826" s="29"/>
      <c r="M826" s="29"/>
      <c r="P826" s="29"/>
      <c r="S826" s="28"/>
      <c r="T826" s="29"/>
    </row>
    <row r="827" spans="7:20" ht="12.75" x14ac:dyDescent="0.2">
      <c r="G827" s="29"/>
      <c r="J827" s="29"/>
      <c r="M827" s="29"/>
      <c r="P827" s="29"/>
      <c r="S827" s="28"/>
      <c r="T827" s="29"/>
    </row>
    <row r="828" spans="7:20" ht="12.75" x14ac:dyDescent="0.2">
      <c r="G828" s="29"/>
      <c r="J828" s="29"/>
      <c r="M828" s="29"/>
      <c r="P828" s="29"/>
      <c r="S828" s="28"/>
      <c r="T828" s="29"/>
    </row>
    <row r="829" spans="7:20" ht="12.75" x14ac:dyDescent="0.2">
      <c r="G829" s="29"/>
      <c r="J829" s="29"/>
      <c r="M829" s="29"/>
      <c r="P829" s="29"/>
      <c r="S829" s="28"/>
      <c r="T829" s="29"/>
    </row>
    <row r="830" spans="7:20" ht="12.75" x14ac:dyDescent="0.2">
      <c r="G830" s="29"/>
      <c r="J830" s="29"/>
      <c r="M830" s="29"/>
      <c r="P830" s="29"/>
      <c r="S830" s="28"/>
      <c r="T830" s="29"/>
    </row>
    <row r="831" spans="7:20" ht="12.75" x14ac:dyDescent="0.2">
      <c r="G831" s="29"/>
      <c r="J831" s="29"/>
      <c r="M831" s="29"/>
      <c r="P831" s="29"/>
      <c r="S831" s="28"/>
      <c r="T831" s="29"/>
    </row>
    <row r="832" spans="7:20" ht="12.75" x14ac:dyDescent="0.2">
      <c r="G832" s="29"/>
      <c r="J832" s="29"/>
      <c r="M832" s="29"/>
      <c r="P832" s="29"/>
      <c r="S832" s="28"/>
      <c r="T832" s="29"/>
    </row>
    <row r="833" spans="7:20" ht="12.75" x14ac:dyDescent="0.2">
      <c r="G833" s="29"/>
      <c r="J833" s="29"/>
      <c r="M833" s="29"/>
      <c r="P833" s="29"/>
      <c r="S833" s="28"/>
      <c r="T833" s="29"/>
    </row>
    <row r="834" spans="7:20" ht="12.75" x14ac:dyDescent="0.2">
      <c r="G834" s="29"/>
      <c r="J834" s="29"/>
      <c r="M834" s="29"/>
      <c r="P834" s="29"/>
      <c r="S834" s="28"/>
      <c r="T834" s="29"/>
    </row>
    <row r="835" spans="7:20" ht="12.75" x14ac:dyDescent="0.2">
      <c r="G835" s="29"/>
      <c r="J835" s="29"/>
      <c r="M835" s="29"/>
      <c r="P835" s="29"/>
      <c r="S835" s="28"/>
      <c r="T835" s="29"/>
    </row>
    <row r="836" spans="7:20" ht="12.75" x14ac:dyDescent="0.2">
      <c r="G836" s="29"/>
      <c r="J836" s="29"/>
      <c r="M836" s="29"/>
      <c r="P836" s="29"/>
      <c r="S836" s="28"/>
      <c r="T836" s="29"/>
    </row>
    <row r="837" spans="7:20" ht="12.75" x14ac:dyDescent="0.2">
      <c r="G837" s="29"/>
      <c r="J837" s="29"/>
      <c r="M837" s="29"/>
      <c r="P837" s="29"/>
      <c r="S837" s="28"/>
      <c r="T837" s="29"/>
    </row>
    <row r="838" spans="7:20" ht="12.75" x14ac:dyDescent="0.2">
      <c r="G838" s="29"/>
      <c r="J838" s="29"/>
      <c r="M838" s="29"/>
      <c r="P838" s="29"/>
      <c r="S838" s="28"/>
      <c r="T838" s="29"/>
    </row>
    <row r="839" spans="7:20" ht="12.75" x14ac:dyDescent="0.2">
      <c r="G839" s="29"/>
      <c r="J839" s="29"/>
      <c r="M839" s="29"/>
      <c r="P839" s="29"/>
      <c r="S839" s="28"/>
      <c r="T839" s="29"/>
    </row>
    <row r="840" spans="7:20" ht="12.75" x14ac:dyDescent="0.2">
      <c r="G840" s="29"/>
      <c r="J840" s="29"/>
      <c r="M840" s="29"/>
      <c r="P840" s="29"/>
      <c r="S840" s="28"/>
      <c r="T840" s="29"/>
    </row>
    <row r="841" spans="7:20" ht="12.75" x14ac:dyDescent="0.2">
      <c r="G841" s="29"/>
      <c r="J841" s="29"/>
      <c r="M841" s="29"/>
      <c r="P841" s="29"/>
      <c r="S841" s="28"/>
      <c r="T841" s="29"/>
    </row>
    <row r="842" spans="7:20" ht="12.75" x14ac:dyDescent="0.2">
      <c r="G842" s="29"/>
      <c r="J842" s="29"/>
      <c r="M842" s="29"/>
      <c r="P842" s="29"/>
      <c r="S842" s="28"/>
      <c r="T842" s="29"/>
    </row>
    <row r="843" spans="7:20" ht="12.75" x14ac:dyDescent="0.2">
      <c r="G843" s="29"/>
      <c r="J843" s="29"/>
      <c r="M843" s="29"/>
      <c r="P843" s="29"/>
      <c r="S843" s="28"/>
      <c r="T843" s="29"/>
    </row>
    <row r="844" spans="7:20" ht="12.75" x14ac:dyDescent="0.2">
      <c r="G844" s="29"/>
      <c r="J844" s="29"/>
      <c r="M844" s="29"/>
      <c r="P844" s="29"/>
      <c r="S844" s="28"/>
      <c r="T844" s="29"/>
    </row>
    <row r="845" spans="7:20" ht="12.75" x14ac:dyDescent="0.2">
      <c r="G845" s="29"/>
      <c r="J845" s="29"/>
      <c r="M845" s="29"/>
      <c r="P845" s="29"/>
      <c r="S845" s="28"/>
      <c r="T845" s="29"/>
    </row>
    <row r="846" spans="7:20" ht="12.75" x14ac:dyDescent="0.2">
      <c r="G846" s="29"/>
      <c r="J846" s="29"/>
      <c r="M846" s="29"/>
      <c r="P846" s="29"/>
      <c r="S846" s="28"/>
      <c r="T846" s="29"/>
    </row>
    <row r="847" spans="7:20" ht="12.75" x14ac:dyDescent="0.2">
      <c r="G847" s="29"/>
      <c r="J847" s="29"/>
      <c r="M847" s="29"/>
      <c r="P847" s="29"/>
      <c r="S847" s="28"/>
      <c r="T847" s="29"/>
    </row>
    <row r="848" spans="7:20" ht="12.75" x14ac:dyDescent="0.2">
      <c r="G848" s="29"/>
      <c r="J848" s="29"/>
      <c r="M848" s="29"/>
      <c r="P848" s="29"/>
      <c r="S848" s="28"/>
      <c r="T848" s="29"/>
    </row>
    <row r="849" spans="7:20" ht="12.75" x14ac:dyDescent="0.2">
      <c r="G849" s="29"/>
      <c r="J849" s="29"/>
      <c r="M849" s="29"/>
      <c r="P849" s="29"/>
      <c r="S849" s="28"/>
      <c r="T849" s="29"/>
    </row>
    <row r="850" spans="7:20" ht="12.75" x14ac:dyDescent="0.2">
      <c r="G850" s="29"/>
      <c r="J850" s="29"/>
      <c r="M850" s="29"/>
      <c r="P850" s="29"/>
      <c r="S850" s="28"/>
      <c r="T850" s="29"/>
    </row>
    <row r="851" spans="7:20" ht="12.75" x14ac:dyDescent="0.2">
      <c r="G851" s="29"/>
      <c r="J851" s="29"/>
      <c r="M851" s="29"/>
      <c r="P851" s="29"/>
      <c r="S851" s="28"/>
      <c r="T851" s="29"/>
    </row>
    <row r="852" spans="7:20" ht="12.75" x14ac:dyDescent="0.2">
      <c r="G852" s="29"/>
      <c r="J852" s="29"/>
      <c r="M852" s="29"/>
      <c r="P852" s="29"/>
      <c r="S852" s="28"/>
      <c r="T852" s="29"/>
    </row>
    <row r="853" spans="7:20" ht="12.75" x14ac:dyDescent="0.2">
      <c r="G853" s="29"/>
      <c r="J853" s="29"/>
      <c r="M853" s="29"/>
      <c r="P853" s="29"/>
      <c r="S853" s="28"/>
      <c r="T853" s="29"/>
    </row>
    <row r="854" spans="7:20" ht="12.75" x14ac:dyDescent="0.2">
      <c r="G854" s="29"/>
      <c r="J854" s="29"/>
      <c r="M854" s="29"/>
      <c r="P854" s="29"/>
      <c r="S854" s="28"/>
      <c r="T854" s="29"/>
    </row>
    <row r="855" spans="7:20" ht="12.75" x14ac:dyDescent="0.2">
      <c r="G855" s="29"/>
      <c r="J855" s="29"/>
      <c r="M855" s="29"/>
      <c r="P855" s="29"/>
      <c r="S855" s="28"/>
      <c r="T855" s="29"/>
    </row>
    <row r="856" spans="7:20" ht="12.75" x14ac:dyDescent="0.2">
      <c r="G856" s="29"/>
      <c r="J856" s="29"/>
      <c r="M856" s="29"/>
      <c r="P856" s="29"/>
      <c r="S856" s="28"/>
      <c r="T856" s="29"/>
    </row>
    <row r="857" spans="7:20" ht="12.75" x14ac:dyDescent="0.2">
      <c r="G857" s="29"/>
      <c r="J857" s="29"/>
      <c r="M857" s="29"/>
      <c r="P857" s="29"/>
      <c r="S857" s="28"/>
      <c r="T857" s="29"/>
    </row>
    <row r="858" spans="7:20" ht="12.75" x14ac:dyDescent="0.2">
      <c r="G858" s="29"/>
      <c r="J858" s="29"/>
      <c r="M858" s="29"/>
      <c r="P858" s="29"/>
      <c r="S858" s="28"/>
      <c r="T858" s="29"/>
    </row>
    <row r="859" spans="7:20" ht="12.75" x14ac:dyDescent="0.2">
      <c r="G859" s="29"/>
      <c r="J859" s="29"/>
      <c r="M859" s="29"/>
      <c r="P859" s="29"/>
      <c r="S859" s="28"/>
      <c r="T859" s="29"/>
    </row>
    <row r="860" spans="7:20" ht="12.75" x14ac:dyDescent="0.2">
      <c r="G860" s="29"/>
      <c r="J860" s="29"/>
      <c r="M860" s="29"/>
      <c r="P860" s="29"/>
      <c r="S860" s="28"/>
      <c r="T860" s="29"/>
    </row>
    <row r="861" spans="7:20" ht="12.75" x14ac:dyDescent="0.2">
      <c r="G861" s="29"/>
      <c r="J861" s="29"/>
      <c r="M861" s="29"/>
      <c r="P861" s="29"/>
      <c r="S861" s="28"/>
      <c r="T861" s="29"/>
    </row>
    <row r="862" spans="7:20" ht="12.75" x14ac:dyDescent="0.2">
      <c r="G862" s="29"/>
      <c r="J862" s="29"/>
      <c r="M862" s="29"/>
      <c r="P862" s="29"/>
      <c r="S862" s="28"/>
      <c r="T862" s="29"/>
    </row>
    <row r="863" spans="7:20" ht="12.75" x14ac:dyDescent="0.2">
      <c r="G863" s="29"/>
      <c r="J863" s="29"/>
      <c r="M863" s="29"/>
      <c r="P863" s="29"/>
      <c r="S863" s="28"/>
      <c r="T863" s="29"/>
    </row>
    <row r="864" spans="7:20" ht="12.75" x14ac:dyDescent="0.2">
      <c r="G864" s="29"/>
      <c r="J864" s="29"/>
      <c r="M864" s="29"/>
      <c r="P864" s="29"/>
      <c r="S864" s="28"/>
      <c r="T864" s="29"/>
    </row>
    <row r="865" spans="7:20" ht="12.75" x14ac:dyDescent="0.2">
      <c r="G865" s="29"/>
      <c r="J865" s="29"/>
      <c r="M865" s="29"/>
      <c r="P865" s="29"/>
      <c r="S865" s="28"/>
      <c r="T865" s="29"/>
    </row>
    <row r="866" spans="7:20" ht="12.75" x14ac:dyDescent="0.2">
      <c r="G866" s="29"/>
      <c r="J866" s="29"/>
      <c r="M866" s="29"/>
      <c r="P866" s="29"/>
      <c r="S866" s="28"/>
      <c r="T866" s="29"/>
    </row>
    <row r="867" spans="7:20" ht="12.75" x14ac:dyDescent="0.2">
      <c r="G867" s="29"/>
      <c r="J867" s="29"/>
      <c r="M867" s="29"/>
      <c r="P867" s="29"/>
      <c r="S867" s="28"/>
      <c r="T867" s="29"/>
    </row>
    <row r="868" spans="7:20" ht="12.75" x14ac:dyDescent="0.2">
      <c r="G868" s="29"/>
      <c r="J868" s="29"/>
      <c r="M868" s="29"/>
      <c r="P868" s="29"/>
      <c r="S868" s="28"/>
      <c r="T868" s="29"/>
    </row>
    <row r="869" spans="7:20" ht="12.75" x14ac:dyDescent="0.2">
      <c r="G869" s="29"/>
      <c r="J869" s="29"/>
      <c r="M869" s="29"/>
      <c r="P869" s="29"/>
      <c r="S869" s="28"/>
      <c r="T869" s="29"/>
    </row>
    <row r="870" spans="7:20" ht="12.75" x14ac:dyDescent="0.2">
      <c r="G870" s="29"/>
      <c r="J870" s="29"/>
      <c r="M870" s="29"/>
      <c r="P870" s="29"/>
      <c r="S870" s="28"/>
      <c r="T870" s="29"/>
    </row>
    <row r="871" spans="7:20" ht="12.75" x14ac:dyDescent="0.2">
      <c r="G871" s="29"/>
      <c r="J871" s="29"/>
      <c r="M871" s="29"/>
      <c r="P871" s="29"/>
      <c r="S871" s="28"/>
      <c r="T871" s="29"/>
    </row>
    <row r="872" spans="7:20" ht="12.75" x14ac:dyDescent="0.2">
      <c r="G872" s="29"/>
      <c r="J872" s="29"/>
      <c r="M872" s="29"/>
      <c r="P872" s="29"/>
      <c r="S872" s="28"/>
      <c r="T872" s="29"/>
    </row>
    <row r="873" spans="7:20" ht="12.75" x14ac:dyDescent="0.2">
      <c r="G873" s="29"/>
      <c r="J873" s="29"/>
      <c r="M873" s="29"/>
      <c r="P873" s="29"/>
      <c r="S873" s="28"/>
      <c r="T873" s="29"/>
    </row>
    <row r="874" spans="7:20" ht="12.75" x14ac:dyDescent="0.2">
      <c r="G874" s="29"/>
      <c r="J874" s="29"/>
      <c r="M874" s="29"/>
      <c r="P874" s="29"/>
      <c r="S874" s="28"/>
      <c r="T874" s="29"/>
    </row>
    <row r="875" spans="7:20" ht="12.75" x14ac:dyDescent="0.2">
      <c r="G875" s="29"/>
      <c r="J875" s="29"/>
      <c r="M875" s="29"/>
      <c r="P875" s="29"/>
      <c r="S875" s="28"/>
      <c r="T875" s="29"/>
    </row>
    <row r="876" spans="7:20" ht="12.75" x14ac:dyDescent="0.2">
      <c r="G876" s="29"/>
      <c r="J876" s="29"/>
      <c r="M876" s="29"/>
      <c r="P876" s="29"/>
      <c r="S876" s="28"/>
      <c r="T876" s="29"/>
    </row>
    <row r="877" spans="7:20" ht="12.75" x14ac:dyDescent="0.2">
      <c r="G877" s="29"/>
      <c r="J877" s="29"/>
      <c r="M877" s="29"/>
      <c r="P877" s="29"/>
      <c r="S877" s="28"/>
      <c r="T877" s="29"/>
    </row>
    <row r="878" spans="7:20" ht="12.75" x14ac:dyDescent="0.2">
      <c r="G878" s="29"/>
      <c r="J878" s="29"/>
      <c r="M878" s="29"/>
      <c r="P878" s="29"/>
      <c r="S878" s="28"/>
      <c r="T878" s="29"/>
    </row>
    <row r="879" spans="7:20" ht="12.75" x14ac:dyDescent="0.2">
      <c r="G879" s="29"/>
      <c r="J879" s="29"/>
      <c r="M879" s="29"/>
      <c r="P879" s="29"/>
      <c r="S879" s="28"/>
      <c r="T879" s="29"/>
    </row>
    <row r="880" spans="7:20" ht="12.75" x14ac:dyDescent="0.2">
      <c r="G880" s="29"/>
      <c r="J880" s="29"/>
      <c r="M880" s="29"/>
      <c r="P880" s="29"/>
      <c r="S880" s="28"/>
      <c r="T880" s="29"/>
    </row>
    <row r="881" spans="7:20" ht="12.75" x14ac:dyDescent="0.2">
      <c r="G881" s="29"/>
      <c r="J881" s="29"/>
      <c r="M881" s="29"/>
      <c r="P881" s="29"/>
      <c r="S881" s="28"/>
      <c r="T881" s="29"/>
    </row>
    <row r="882" spans="7:20" ht="12.75" x14ac:dyDescent="0.2">
      <c r="G882" s="29"/>
      <c r="J882" s="29"/>
      <c r="M882" s="29"/>
      <c r="P882" s="29"/>
      <c r="S882" s="28"/>
      <c r="T882" s="29"/>
    </row>
    <row r="883" spans="7:20" ht="12.75" x14ac:dyDescent="0.2">
      <c r="G883" s="29"/>
      <c r="J883" s="29"/>
      <c r="M883" s="29"/>
      <c r="P883" s="29"/>
      <c r="S883" s="28"/>
      <c r="T883" s="29"/>
    </row>
    <row r="884" spans="7:20" ht="12.75" x14ac:dyDescent="0.2">
      <c r="G884" s="29"/>
      <c r="J884" s="29"/>
      <c r="M884" s="29"/>
      <c r="P884" s="29"/>
      <c r="S884" s="28"/>
      <c r="T884" s="29"/>
    </row>
    <row r="885" spans="7:20" ht="12.75" x14ac:dyDescent="0.2">
      <c r="G885" s="29"/>
      <c r="J885" s="29"/>
      <c r="M885" s="29"/>
      <c r="P885" s="29"/>
      <c r="S885" s="28"/>
      <c r="T885" s="29"/>
    </row>
    <row r="886" spans="7:20" ht="12.75" x14ac:dyDescent="0.2">
      <c r="G886" s="29"/>
      <c r="J886" s="29"/>
      <c r="M886" s="29"/>
      <c r="P886" s="29"/>
      <c r="S886" s="28"/>
      <c r="T886" s="29"/>
    </row>
    <row r="887" spans="7:20" ht="12.75" x14ac:dyDescent="0.2">
      <c r="G887" s="29"/>
      <c r="J887" s="29"/>
      <c r="M887" s="29"/>
      <c r="P887" s="29"/>
      <c r="S887" s="28"/>
      <c r="T887" s="29"/>
    </row>
    <row r="888" spans="7:20" ht="12.75" x14ac:dyDescent="0.2">
      <c r="G888" s="29"/>
      <c r="J888" s="29"/>
      <c r="M888" s="29"/>
      <c r="P888" s="29"/>
      <c r="S888" s="28"/>
      <c r="T888" s="29"/>
    </row>
    <row r="889" spans="7:20" ht="12.75" x14ac:dyDescent="0.2">
      <c r="G889" s="29"/>
      <c r="J889" s="29"/>
      <c r="M889" s="29"/>
      <c r="P889" s="29"/>
      <c r="S889" s="28"/>
      <c r="T889" s="29"/>
    </row>
    <row r="890" spans="7:20" ht="12.75" x14ac:dyDescent="0.2">
      <c r="G890" s="29"/>
      <c r="J890" s="29"/>
      <c r="M890" s="29"/>
      <c r="P890" s="29"/>
      <c r="S890" s="28"/>
      <c r="T890" s="29"/>
    </row>
    <row r="891" spans="7:20" ht="12.75" x14ac:dyDescent="0.2">
      <c r="G891" s="29"/>
      <c r="J891" s="29"/>
      <c r="M891" s="29"/>
      <c r="P891" s="29"/>
      <c r="S891" s="28"/>
      <c r="T891" s="29"/>
    </row>
    <row r="892" spans="7:20" ht="12.75" x14ac:dyDescent="0.2">
      <c r="G892" s="29"/>
      <c r="J892" s="29"/>
      <c r="M892" s="29"/>
      <c r="P892" s="29"/>
      <c r="S892" s="28"/>
      <c r="T892" s="29"/>
    </row>
    <row r="893" spans="7:20" ht="12.75" x14ac:dyDescent="0.2">
      <c r="G893" s="29"/>
      <c r="J893" s="29"/>
      <c r="M893" s="29"/>
      <c r="P893" s="29"/>
      <c r="S893" s="28"/>
      <c r="T893" s="29"/>
    </row>
    <row r="894" spans="7:20" ht="12.75" x14ac:dyDescent="0.2">
      <c r="G894" s="29"/>
      <c r="J894" s="29"/>
      <c r="M894" s="29"/>
      <c r="P894" s="29"/>
      <c r="S894" s="28"/>
      <c r="T894" s="29"/>
    </row>
    <row r="895" spans="7:20" ht="12.75" x14ac:dyDescent="0.2">
      <c r="G895" s="29"/>
      <c r="J895" s="29"/>
      <c r="M895" s="29"/>
      <c r="P895" s="29"/>
      <c r="S895" s="28"/>
      <c r="T895" s="29"/>
    </row>
    <row r="896" spans="7:20" ht="12.75" x14ac:dyDescent="0.2">
      <c r="G896" s="29"/>
      <c r="J896" s="29"/>
      <c r="M896" s="29"/>
      <c r="P896" s="29"/>
      <c r="S896" s="28"/>
      <c r="T896" s="29"/>
    </row>
    <row r="897" spans="7:20" ht="12.75" x14ac:dyDescent="0.2">
      <c r="G897" s="29"/>
      <c r="J897" s="29"/>
      <c r="M897" s="29"/>
      <c r="P897" s="29"/>
      <c r="S897" s="28"/>
      <c r="T897" s="29"/>
    </row>
    <row r="898" spans="7:20" ht="12.75" x14ac:dyDescent="0.2">
      <c r="G898" s="29"/>
      <c r="J898" s="29"/>
      <c r="M898" s="29"/>
      <c r="P898" s="29"/>
      <c r="S898" s="28"/>
      <c r="T898" s="29"/>
    </row>
    <row r="899" spans="7:20" ht="12.75" x14ac:dyDescent="0.2">
      <c r="G899" s="29"/>
      <c r="J899" s="29"/>
      <c r="M899" s="29"/>
      <c r="P899" s="29"/>
      <c r="S899" s="28"/>
      <c r="T899" s="29"/>
    </row>
    <row r="900" spans="7:20" ht="12.75" x14ac:dyDescent="0.2">
      <c r="G900" s="29"/>
      <c r="J900" s="29"/>
      <c r="M900" s="29"/>
      <c r="P900" s="29"/>
      <c r="S900" s="28"/>
      <c r="T900" s="29"/>
    </row>
    <row r="901" spans="7:20" ht="12.75" x14ac:dyDescent="0.2">
      <c r="G901" s="29"/>
      <c r="J901" s="29"/>
      <c r="M901" s="29"/>
      <c r="P901" s="29"/>
      <c r="S901" s="28"/>
      <c r="T901" s="29"/>
    </row>
    <row r="902" spans="7:20" ht="12.75" x14ac:dyDescent="0.2">
      <c r="G902" s="29"/>
      <c r="J902" s="29"/>
      <c r="M902" s="29"/>
      <c r="P902" s="29"/>
      <c r="S902" s="28"/>
      <c r="T902" s="29"/>
    </row>
    <row r="903" spans="7:20" ht="12.75" x14ac:dyDescent="0.2">
      <c r="G903" s="29"/>
      <c r="J903" s="29"/>
      <c r="M903" s="29"/>
      <c r="P903" s="29"/>
      <c r="S903" s="28"/>
      <c r="T903" s="29"/>
    </row>
    <row r="904" spans="7:20" ht="12.75" x14ac:dyDescent="0.2">
      <c r="G904" s="29"/>
      <c r="J904" s="29"/>
      <c r="M904" s="29"/>
      <c r="P904" s="29"/>
      <c r="S904" s="28"/>
      <c r="T904" s="29"/>
    </row>
    <row r="905" spans="7:20" ht="12.75" x14ac:dyDescent="0.2">
      <c r="G905" s="29"/>
      <c r="J905" s="29"/>
      <c r="M905" s="29"/>
      <c r="P905" s="29"/>
      <c r="S905" s="28"/>
      <c r="T905" s="29"/>
    </row>
    <row r="906" spans="7:20" ht="12.75" x14ac:dyDescent="0.2">
      <c r="G906" s="29"/>
      <c r="J906" s="29"/>
      <c r="M906" s="29"/>
      <c r="P906" s="29"/>
      <c r="S906" s="28"/>
      <c r="T906" s="29"/>
    </row>
    <row r="907" spans="7:20" ht="12.75" x14ac:dyDescent="0.2">
      <c r="G907" s="29"/>
      <c r="J907" s="29"/>
      <c r="M907" s="29"/>
      <c r="P907" s="29"/>
      <c r="S907" s="28"/>
      <c r="T907" s="29"/>
    </row>
    <row r="908" spans="7:20" ht="12.75" x14ac:dyDescent="0.2">
      <c r="G908" s="29"/>
      <c r="J908" s="29"/>
      <c r="M908" s="29"/>
      <c r="P908" s="29"/>
      <c r="S908" s="28"/>
      <c r="T908" s="29"/>
    </row>
    <row r="909" spans="7:20" ht="12.75" x14ac:dyDescent="0.2">
      <c r="G909" s="29"/>
      <c r="J909" s="29"/>
      <c r="M909" s="29"/>
      <c r="P909" s="29"/>
      <c r="S909" s="28"/>
      <c r="T909" s="29"/>
    </row>
    <row r="910" spans="7:20" ht="12.75" x14ac:dyDescent="0.2">
      <c r="G910" s="29"/>
      <c r="J910" s="29"/>
      <c r="M910" s="29"/>
      <c r="P910" s="29"/>
      <c r="S910" s="28"/>
      <c r="T910" s="29"/>
    </row>
    <row r="911" spans="7:20" ht="12.75" x14ac:dyDescent="0.2">
      <c r="G911" s="29"/>
      <c r="J911" s="29"/>
      <c r="M911" s="29"/>
      <c r="P911" s="29"/>
      <c r="S911" s="28"/>
      <c r="T911" s="29"/>
    </row>
    <row r="912" spans="7:20" ht="12.75" x14ac:dyDescent="0.2">
      <c r="G912" s="29"/>
      <c r="J912" s="29"/>
      <c r="M912" s="29"/>
      <c r="P912" s="29"/>
      <c r="S912" s="28"/>
      <c r="T912" s="29"/>
    </row>
    <row r="913" spans="7:20" ht="12.75" x14ac:dyDescent="0.2">
      <c r="G913" s="29"/>
      <c r="J913" s="29"/>
      <c r="M913" s="29"/>
      <c r="P913" s="29"/>
      <c r="S913" s="28"/>
      <c r="T913" s="29"/>
    </row>
    <row r="914" spans="7:20" ht="12.75" x14ac:dyDescent="0.2">
      <c r="G914" s="29"/>
      <c r="J914" s="29"/>
      <c r="M914" s="29"/>
      <c r="P914" s="29"/>
      <c r="S914" s="28"/>
      <c r="T914" s="29"/>
    </row>
    <row r="915" spans="7:20" ht="12.75" x14ac:dyDescent="0.2">
      <c r="G915" s="29"/>
      <c r="J915" s="29"/>
      <c r="M915" s="29"/>
      <c r="P915" s="29"/>
      <c r="S915" s="28"/>
      <c r="T915" s="29"/>
    </row>
    <row r="916" spans="7:20" ht="12.75" x14ac:dyDescent="0.2">
      <c r="G916" s="29"/>
      <c r="J916" s="29"/>
      <c r="M916" s="29"/>
      <c r="P916" s="29"/>
      <c r="S916" s="28"/>
      <c r="T916" s="29"/>
    </row>
    <row r="917" spans="7:20" ht="12.75" x14ac:dyDescent="0.2">
      <c r="G917" s="29"/>
      <c r="J917" s="29"/>
      <c r="M917" s="29"/>
      <c r="P917" s="29"/>
      <c r="S917" s="28"/>
      <c r="T917" s="29"/>
    </row>
    <row r="918" spans="7:20" ht="12.75" x14ac:dyDescent="0.2">
      <c r="G918" s="29"/>
      <c r="J918" s="29"/>
      <c r="M918" s="29"/>
      <c r="P918" s="29"/>
      <c r="S918" s="28"/>
      <c r="T918" s="29"/>
    </row>
    <row r="919" spans="7:20" ht="12.75" x14ac:dyDescent="0.2">
      <c r="G919" s="29"/>
      <c r="J919" s="29"/>
      <c r="M919" s="29"/>
      <c r="P919" s="29"/>
      <c r="S919" s="28"/>
      <c r="T919" s="29"/>
    </row>
    <row r="920" spans="7:20" ht="12.75" x14ac:dyDescent="0.2">
      <c r="G920" s="29"/>
      <c r="J920" s="29"/>
      <c r="M920" s="29"/>
      <c r="P920" s="29"/>
      <c r="S920" s="28"/>
      <c r="T920" s="29"/>
    </row>
    <row r="921" spans="7:20" ht="12.75" x14ac:dyDescent="0.2">
      <c r="G921" s="29"/>
      <c r="J921" s="29"/>
      <c r="M921" s="29"/>
      <c r="P921" s="29"/>
      <c r="S921" s="28"/>
      <c r="T921" s="29"/>
    </row>
    <row r="922" spans="7:20" ht="12.75" x14ac:dyDescent="0.2">
      <c r="G922" s="29"/>
      <c r="J922" s="29"/>
      <c r="M922" s="29"/>
      <c r="P922" s="29"/>
      <c r="S922" s="28"/>
      <c r="T922" s="29"/>
    </row>
    <row r="923" spans="7:20" ht="12.75" x14ac:dyDescent="0.2">
      <c r="G923" s="29"/>
      <c r="J923" s="29"/>
      <c r="M923" s="29"/>
      <c r="P923" s="29"/>
      <c r="S923" s="28"/>
      <c r="T923" s="29"/>
    </row>
    <row r="924" spans="7:20" ht="12.75" x14ac:dyDescent="0.2">
      <c r="G924" s="29"/>
      <c r="J924" s="29"/>
      <c r="M924" s="29"/>
      <c r="P924" s="29"/>
      <c r="S924" s="28"/>
      <c r="T924" s="29"/>
    </row>
    <row r="925" spans="7:20" ht="12.75" x14ac:dyDescent="0.2">
      <c r="G925" s="29"/>
      <c r="J925" s="29"/>
      <c r="M925" s="29"/>
      <c r="P925" s="29"/>
      <c r="S925" s="28"/>
      <c r="T925" s="29"/>
    </row>
    <row r="926" spans="7:20" ht="12.75" x14ac:dyDescent="0.2">
      <c r="G926" s="29"/>
      <c r="J926" s="29"/>
      <c r="M926" s="29"/>
      <c r="P926" s="29"/>
      <c r="S926" s="28"/>
      <c r="T926" s="29"/>
    </row>
    <row r="927" spans="7:20" ht="12.75" x14ac:dyDescent="0.2">
      <c r="G927" s="29"/>
      <c r="J927" s="29"/>
      <c r="M927" s="29"/>
      <c r="P927" s="29"/>
      <c r="S927" s="28"/>
      <c r="T927" s="29"/>
    </row>
    <row r="928" spans="7:20" ht="12.75" x14ac:dyDescent="0.2">
      <c r="G928" s="29"/>
      <c r="J928" s="29"/>
      <c r="M928" s="29"/>
      <c r="P928" s="29"/>
      <c r="S928" s="28"/>
      <c r="T928" s="29"/>
    </row>
    <row r="929" spans="7:20" ht="12.75" x14ac:dyDescent="0.2">
      <c r="G929" s="29"/>
      <c r="J929" s="29"/>
      <c r="M929" s="29"/>
      <c r="P929" s="29"/>
      <c r="S929" s="28"/>
      <c r="T929" s="29"/>
    </row>
    <row r="930" spans="7:20" ht="12.75" x14ac:dyDescent="0.2">
      <c r="G930" s="29"/>
      <c r="J930" s="29"/>
      <c r="M930" s="29"/>
      <c r="P930" s="29"/>
      <c r="S930" s="28"/>
      <c r="T930" s="29"/>
    </row>
    <row r="931" spans="7:20" ht="12.75" x14ac:dyDescent="0.2">
      <c r="G931" s="29"/>
      <c r="J931" s="29"/>
      <c r="M931" s="29"/>
      <c r="P931" s="29"/>
      <c r="S931" s="28"/>
      <c r="T931" s="29"/>
    </row>
    <row r="932" spans="7:20" ht="12.75" x14ac:dyDescent="0.2">
      <c r="G932" s="29"/>
      <c r="J932" s="29"/>
      <c r="M932" s="29"/>
      <c r="P932" s="29"/>
      <c r="S932" s="28"/>
      <c r="T932" s="29"/>
    </row>
    <row r="933" spans="7:20" ht="12.75" x14ac:dyDescent="0.2">
      <c r="G933" s="29"/>
      <c r="J933" s="29"/>
      <c r="M933" s="29"/>
      <c r="P933" s="29"/>
      <c r="S933" s="28"/>
      <c r="T933" s="29"/>
    </row>
    <row r="934" spans="7:20" ht="12.75" x14ac:dyDescent="0.2">
      <c r="G934" s="29"/>
      <c r="J934" s="29"/>
      <c r="M934" s="29"/>
      <c r="P934" s="29"/>
      <c r="S934" s="28"/>
      <c r="T934" s="29"/>
    </row>
    <row r="935" spans="7:20" ht="12.75" x14ac:dyDescent="0.2">
      <c r="G935" s="29"/>
      <c r="J935" s="29"/>
      <c r="M935" s="29"/>
      <c r="P935" s="29"/>
      <c r="S935" s="28"/>
      <c r="T935" s="29"/>
    </row>
    <row r="936" spans="7:20" ht="12.75" x14ac:dyDescent="0.2">
      <c r="G936" s="29"/>
      <c r="J936" s="29"/>
      <c r="M936" s="29"/>
      <c r="P936" s="29"/>
      <c r="S936" s="28"/>
      <c r="T936" s="29"/>
    </row>
    <row r="937" spans="7:20" ht="12.75" x14ac:dyDescent="0.2">
      <c r="G937" s="29"/>
      <c r="J937" s="29"/>
      <c r="M937" s="29"/>
      <c r="P937" s="29"/>
      <c r="S937" s="28"/>
      <c r="T937" s="29"/>
    </row>
    <row r="938" spans="7:20" ht="12.75" x14ac:dyDescent="0.2">
      <c r="G938" s="29"/>
      <c r="J938" s="29"/>
      <c r="M938" s="29"/>
      <c r="P938" s="29"/>
      <c r="S938" s="28"/>
      <c r="T938" s="29"/>
    </row>
    <row r="939" spans="7:20" ht="12.75" x14ac:dyDescent="0.2">
      <c r="G939" s="29"/>
      <c r="J939" s="29"/>
      <c r="M939" s="29"/>
      <c r="P939" s="29"/>
      <c r="S939" s="28"/>
      <c r="T939" s="29"/>
    </row>
    <row r="940" spans="7:20" ht="12.75" x14ac:dyDescent="0.2">
      <c r="G940" s="29"/>
      <c r="J940" s="29"/>
      <c r="M940" s="29"/>
      <c r="P940" s="29"/>
      <c r="S940" s="28"/>
      <c r="T940" s="29"/>
    </row>
    <row r="941" spans="7:20" ht="12.75" x14ac:dyDescent="0.2">
      <c r="G941" s="29"/>
      <c r="J941" s="29"/>
      <c r="M941" s="29"/>
      <c r="P941" s="29"/>
      <c r="S941" s="28"/>
      <c r="T941" s="29"/>
    </row>
    <row r="942" spans="7:20" ht="12.75" x14ac:dyDescent="0.2">
      <c r="G942" s="29"/>
      <c r="J942" s="29"/>
      <c r="M942" s="29"/>
      <c r="P942" s="29"/>
      <c r="S942" s="28"/>
      <c r="T942" s="29"/>
    </row>
    <row r="943" spans="7:20" ht="12.75" x14ac:dyDescent="0.2">
      <c r="G943" s="29"/>
      <c r="J943" s="29"/>
      <c r="M943" s="29"/>
      <c r="P943" s="29"/>
      <c r="S943" s="28"/>
      <c r="T943" s="29"/>
    </row>
    <row r="944" spans="7:20" ht="12.75" x14ac:dyDescent="0.2">
      <c r="G944" s="29"/>
      <c r="J944" s="29"/>
      <c r="M944" s="29"/>
      <c r="P944" s="29"/>
      <c r="S944" s="28"/>
      <c r="T944" s="29"/>
    </row>
    <row r="945" spans="7:20" ht="12.75" x14ac:dyDescent="0.2">
      <c r="G945" s="29"/>
      <c r="J945" s="29"/>
      <c r="M945" s="29"/>
      <c r="P945" s="29"/>
      <c r="S945" s="28"/>
      <c r="T945" s="29"/>
    </row>
    <row r="946" spans="7:20" ht="12.75" x14ac:dyDescent="0.2">
      <c r="G946" s="29"/>
      <c r="J946" s="29"/>
      <c r="M946" s="29"/>
      <c r="P946" s="29"/>
      <c r="S946" s="28"/>
      <c r="T946" s="29"/>
    </row>
    <row r="947" spans="7:20" ht="12.75" x14ac:dyDescent="0.2">
      <c r="G947" s="29"/>
      <c r="J947" s="29"/>
      <c r="M947" s="29"/>
      <c r="P947" s="29"/>
      <c r="S947" s="28"/>
      <c r="T947" s="29"/>
    </row>
    <row r="948" spans="7:20" ht="12.75" x14ac:dyDescent="0.2">
      <c r="G948" s="29"/>
      <c r="J948" s="29"/>
      <c r="M948" s="29"/>
      <c r="P948" s="29"/>
      <c r="S948" s="28"/>
      <c r="T948" s="29"/>
    </row>
    <row r="949" spans="7:20" ht="12.75" x14ac:dyDescent="0.2">
      <c r="G949" s="29"/>
      <c r="J949" s="29"/>
      <c r="M949" s="29"/>
      <c r="P949" s="29"/>
      <c r="S949" s="28"/>
      <c r="T949" s="29"/>
    </row>
    <row r="950" spans="7:20" ht="12.75" x14ac:dyDescent="0.2">
      <c r="G950" s="29"/>
      <c r="J950" s="29"/>
      <c r="M950" s="29"/>
      <c r="P950" s="29"/>
      <c r="S950" s="28"/>
      <c r="T950" s="29"/>
    </row>
    <row r="951" spans="7:20" ht="12.75" x14ac:dyDescent="0.2">
      <c r="G951" s="29"/>
      <c r="J951" s="29"/>
      <c r="M951" s="29"/>
      <c r="P951" s="29"/>
      <c r="S951" s="28"/>
      <c r="T951" s="29"/>
    </row>
    <row r="952" spans="7:20" ht="12.75" x14ac:dyDescent="0.2">
      <c r="G952" s="29"/>
      <c r="J952" s="29"/>
      <c r="M952" s="29"/>
      <c r="P952" s="29"/>
      <c r="S952" s="28"/>
      <c r="T952" s="29"/>
    </row>
    <row r="953" spans="7:20" ht="12.75" x14ac:dyDescent="0.2">
      <c r="G953" s="29"/>
      <c r="J953" s="29"/>
      <c r="M953" s="29"/>
      <c r="P953" s="29"/>
      <c r="S953" s="28"/>
      <c r="T953" s="29"/>
    </row>
    <row r="954" spans="7:20" ht="12.75" x14ac:dyDescent="0.2">
      <c r="G954" s="29"/>
      <c r="J954" s="29"/>
      <c r="M954" s="29"/>
      <c r="P954" s="29"/>
      <c r="S954" s="28"/>
      <c r="T954" s="29"/>
    </row>
    <row r="955" spans="7:20" ht="12.75" x14ac:dyDescent="0.2">
      <c r="G955" s="29"/>
      <c r="J955" s="29"/>
      <c r="M955" s="29"/>
      <c r="P955" s="29"/>
      <c r="S955" s="28"/>
      <c r="T955" s="29"/>
    </row>
    <row r="956" spans="7:20" ht="12.75" x14ac:dyDescent="0.2">
      <c r="G956" s="29"/>
      <c r="J956" s="29"/>
      <c r="M956" s="29"/>
      <c r="P956" s="29"/>
      <c r="S956" s="28"/>
      <c r="T956" s="29"/>
    </row>
    <row r="957" spans="7:20" ht="12.75" x14ac:dyDescent="0.2">
      <c r="G957" s="29"/>
      <c r="J957" s="29"/>
      <c r="M957" s="29"/>
      <c r="P957" s="29"/>
      <c r="S957" s="28"/>
      <c r="T957" s="29"/>
    </row>
    <row r="958" spans="7:20" ht="12.75" x14ac:dyDescent="0.2">
      <c r="G958" s="29"/>
      <c r="J958" s="29"/>
      <c r="M958" s="29"/>
      <c r="P958" s="29"/>
      <c r="S958" s="28"/>
      <c r="T958" s="29"/>
    </row>
    <row r="959" spans="7:20" ht="12.75" x14ac:dyDescent="0.2">
      <c r="G959" s="29"/>
      <c r="J959" s="29"/>
      <c r="M959" s="29"/>
      <c r="P959" s="29"/>
      <c r="S959" s="28"/>
      <c r="T959" s="29"/>
    </row>
    <row r="960" spans="7:20" ht="12.75" x14ac:dyDescent="0.2">
      <c r="G960" s="29"/>
      <c r="J960" s="29"/>
      <c r="M960" s="29"/>
      <c r="P960" s="29"/>
      <c r="S960" s="28"/>
      <c r="T960" s="29"/>
    </row>
    <row r="961" spans="7:20" ht="12.75" x14ac:dyDescent="0.2">
      <c r="G961" s="29"/>
      <c r="J961" s="29"/>
      <c r="M961" s="29"/>
      <c r="P961" s="29"/>
      <c r="S961" s="28"/>
      <c r="T961" s="29"/>
    </row>
    <row r="962" spans="7:20" ht="12.75" x14ac:dyDescent="0.2">
      <c r="G962" s="29"/>
      <c r="J962" s="29"/>
      <c r="M962" s="29"/>
      <c r="P962" s="29"/>
      <c r="S962" s="28"/>
      <c r="T962" s="29"/>
    </row>
    <row r="963" spans="7:20" ht="12.75" x14ac:dyDescent="0.2">
      <c r="G963" s="29"/>
      <c r="J963" s="29"/>
      <c r="M963" s="29"/>
      <c r="P963" s="29"/>
      <c r="S963" s="28"/>
      <c r="T963" s="29"/>
    </row>
    <row r="964" spans="7:20" ht="12.75" x14ac:dyDescent="0.2">
      <c r="G964" s="29"/>
      <c r="J964" s="29"/>
      <c r="M964" s="29"/>
      <c r="P964" s="29"/>
      <c r="S964" s="28"/>
      <c r="T964" s="29"/>
    </row>
    <row r="965" spans="7:20" ht="12.75" x14ac:dyDescent="0.2">
      <c r="G965" s="29"/>
      <c r="J965" s="29"/>
      <c r="M965" s="29"/>
      <c r="P965" s="29"/>
      <c r="S965" s="28"/>
      <c r="T965" s="29"/>
    </row>
    <row r="966" spans="7:20" ht="12.75" x14ac:dyDescent="0.2">
      <c r="G966" s="29"/>
      <c r="J966" s="29"/>
      <c r="M966" s="29"/>
      <c r="P966" s="29"/>
      <c r="S966" s="28"/>
      <c r="T966" s="29"/>
    </row>
    <row r="967" spans="7:20" ht="12.75" x14ac:dyDescent="0.2">
      <c r="G967" s="29"/>
      <c r="J967" s="29"/>
      <c r="M967" s="29"/>
      <c r="P967" s="29"/>
      <c r="S967" s="28"/>
      <c r="T967" s="29"/>
    </row>
    <row r="968" spans="7:20" ht="12.75" x14ac:dyDescent="0.2">
      <c r="G968" s="29"/>
      <c r="J968" s="29"/>
      <c r="M968" s="29"/>
      <c r="P968" s="29"/>
      <c r="S968" s="28"/>
      <c r="T968" s="29"/>
    </row>
    <row r="969" spans="7:20" ht="12.75" x14ac:dyDescent="0.2">
      <c r="G969" s="29"/>
      <c r="J969" s="29"/>
      <c r="M969" s="29"/>
      <c r="P969" s="29"/>
      <c r="S969" s="28"/>
      <c r="T969" s="29"/>
    </row>
    <row r="970" spans="7:20" ht="12.75" x14ac:dyDescent="0.2">
      <c r="G970" s="29"/>
      <c r="J970" s="29"/>
      <c r="M970" s="29"/>
      <c r="P970" s="29"/>
      <c r="S970" s="28"/>
      <c r="T970" s="29"/>
    </row>
    <row r="971" spans="7:20" ht="12.75" x14ac:dyDescent="0.2">
      <c r="G971" s="29"/>
      <c r="J971" s="29"/>
      <c r="M971" s="29"/>
      <c r="P971" s="29"/>
      <c r="S971" s="28"/>
      <c r="T971" s="29"/>
    </row>
    <row r="972" spans="7:20" ht="12.75" x14ac:dyDescent="0.2">
      <c r="G972" s="29"/>
      <c r="J972" s="29"/>
      <c r="M972" s="29"/>
      <c r="P972" s="29"/>
      <c r="S972" s="28"/>
      <c r="T972" s="29"/>
    </row>
    <row r="973" spans="7:20" ht="12.75" x14ac:dyDescent="0.2">
      <c r="G973" s="29"/>
      <c r="J973" s="29"/>
      <c r="M973" s="29"/>
      <c r="P973" s="29"/>
      <c r="S973" s="28"/>
      <c r="T973" s="29"/>
    </row>
    <row r="974" spans="7:20" ht="12.75" x14ac:dyDescent="0.2">
      <c r="G974" s="29"/>
      <c r="J974" s="29"/>
      <c r="M974" s="29"/>
      <c r="P974" s="29"/>
      <c r="S974" s="28"/>
      <c r="T974" s="29"/>
    </row>
    <row r="975" spans="7:20" ht="12.75" x14ac:dyDescent="0.2">
      <c r="G975" s="29"/>
      <c r="J975" s="29"/>
      <c r="M975" s="29"/>
      <c r="P975" s="29"/>
      <c r="S975" s="28"/>
      <c r="T975" s="29"/>
    </row>
    <row r="976" spans="7:20" ht="12.75" x14ac:dyDescent="0.2">
      <c r="G976" s="29"/>
      <c r="J976" s="29"/>
      <c r="M976" s="29"/>
      <c r="P976" s="29"/>
      <c r="S976" s="28"/>
      <c r="T976" s="29"/>
    </row>
    <row r="977" spans="7:20" ht="12.75" x14ac:dyDescent="0.2">
      <c r="G977" s="29"/>
      <c r="J977" s="29"/>
      <c r="M977" s="29"/>
      <c r="P977" s="29"/>
      <c r="S977" s="28"/>
      <c r="T977" s="29"/>
    </row>
    <row r="978" spans="7:20" ht="12.75" x14ac:dyDescent="0.2">
      <c r="G978" s="29"/>
      <c r="J978" s="29"/>
      <c r="M978" s="29"/>
      <c r="P978" s="29"/>
      <c r="S978" s="28"/>
      <c r="T978" s="29"/>
    </row>
    <row r="979" spans="7:20" ht="12.75" x14ac:dyDescent="0.2">
      <c r="G979" s="29"/>
      <c r="J979" s="29"/>
      <c r="M979" s="29"/>
      <c r="P979" s="29"/>
      <c r="S979" s="28"/>
      <c r="T979" s="29"/>
    </row>
    <row r="980" spans="7:20" ht="12.75" x14ac:dyDescent="0.2">
      <c r="G980" s="29"/>
      <c r="J980" s="29"/>
      <c r="M980" s="29"/>
      <c r="P980" s="29"/>
      <c r="S980" s="28"/>
      <c r="T980" s="29"/>
    </row>
    <row r="981" spans="7:20" ht="12.75" x14ac:dyDescent="0.2">
      <c r="G981" s="29"/>
      <c r="J981" s="29"/>
      <c r="M981" s="29"/>
      <c r="P981" s="29"/>
      <c r="S981" s="28"/>
      <c r="T981" s="29"/>
    </row>
    <row r="982" spans="7:20" ht="12.75" x14ac:dyDescent="0.2">
      <c r="G982" s="29"/>
      <c r="J982" s="29"/>
      <c r="M982" s="29"/>
      <c r="P982" s="29"/>
      <c r="S982" s="28"/>
      <c r="T982" s="29"/>
    </row>
    <row r="983" spans="7:20" ht="12.75" x14ac:dyDescent="0.2">
      <c r="G983" s="29"/>
      <c r="J983" s="29"/>
      <c r="M983" s="29"/>
      <c r="P983" s="29"/>
      <c r="S983" s="28"/>
      <c r="T983" s="29"/>
    </row>
    <row r="984" spans="7:20" ht="12.75" x14ac:dyDescent="0.2">
      <c r="G984" s="29"/>
      <c r="J984" s="29"/>
      <c r="M984" s="29"/>
      <c r="P984" s="29"/>
      <c r="S984" s="28"/>
      <c r="T984" s="29"/>
    </row>
    <row r="985" spans="7:20" ht="12.75" x14ac:dyDescent="0.2">
      <c r="G985" s="29"/>
      <c r="J985" s="29"/>
      <c r="M985" s="29"/>
      <c r="P985" s="29"/>
      <c r="S985" s="28"/>
      <c r="T985" s="29"/>
    </row>
    <row r="986" spans="7:20" ht="12.75" x14ac:dyDescent="0.2">
      <c r="G986" s="29"/>
      <c r="J986" s="29"/>
      <c r="M986" s="29"/>
      <c r="P986" s="29"/>
      <c r="S986" s="28"/>
      <c r="T986" s="29"/>
    </row>
    <row r="987" spans="7:20" ht="12.75" x14ac:dyDescent="0.2">
      <c r="G987" s="29"/>
      <c r="J987" s="29"/>
      <c r="M987" s="29"/>
      <c r="P987" s="29"/>
      <c r="S987" s="28"/>
      <c r="T987" s="29"/>
    </row>
    <row r="988" spans="7:20" ht="12.75" x14ac:dyDescent="0.2">
      <c r="G988" s="29"/>
      <c r="J988" s="29"/>
      <c r="M988" s="29"/>
      <c r="P988" s="29"/>
      <c r="S988" s="28"/>
      <c r="T988" s="29"/>
    </row>
    <row r="989" spans="7:20" ht="12.75" x14ac:dyDescent="0.2">
      <c r="G989" s="29"/>
      <c r="J989" s="29"/>
      <c r="M989" s="29"/>
      <c r="P989" s="29"/>
      <c r="S989" s="28"/>
      <c r="T989" s="29"/>
    </row>
    <row r="990" spans="7:20" ht="12.75" x14ac:dyDescent="0.2">
      <c r="G990" s="29"/>
      <c r="J990" s="29"/>
      <c r="M990" s="29"/>
      <c r="P990" s="29"/>
      <c r="S990" s="28"/>
      <c r="T990" s="29"/>
    </row>
    <row r="991" spans="7:20" ht="12.75" x14ac:dyDescent="0.2">
      <c r="G991" s="29"/>
      <c r="J991" s="29"/>
      <c r="M991" s="29"/>
      <c r="P991" s="29"/>
      <c r="S991" s="28"/>
      <c r="T991" s="29"/>
    </row>
    <row r="992" spans="7:20" ht="12.75" x14ac:dyDescent="0.2">
      <c r="G992" s="29"/>
      <c r="J992" s="29"/>
      <c r="M992" s="29"/>
      <c r="P992" s="29"/>
      <c r="S992" s="28"/>
      <c r="T992" s="29"/>
    </row>
    <row r="993" spans="7:20" ht="12.75" x14ac:dyDescent="0.2">
      <c r="G993" s="29"/>
      <c r="J993" s="29"/>
      <c r="M993" s="29"/>
      <c r="P993" s="29"/>
      <c r="S993" s="28"/>
      <c r="T993" s="29"/>
    </row>
    <row r="994" spans="7:20" ht="12.75" x14ac:dyDescent="0.2">
      <c r="G994" s="29"/>
      <c r="J994" s="29"/>
      <c r="M994" s="29"/>
      <c r="P994" s="29"/>
      <c r="S994" s="28"/>
      <c r="T994" s="29"/>
    </row>
    <row r="995" spans="7:20" ht="12.75" x14ac:dyDescent="0.2">
      <c r="G995" s="29"/>
      <c r="J995" s="29"/>
      <c r="M995" s="29"/>
      <c r="P995" s="29"/>
      <c r="S995" s="28"/>
      <c r="T995" s="29"/>
    </row>
    <row r="996" spans="7:20" ht="12.75" x14ac:dyDescent="0.2">
      <c r="G996" s="29"/>
      <c r="J996" s="29"/>
      <c r="M996" s="29"/>
      <c r="P996" s="29"/>
      <c r="S996" s="28"/>
      <c r="T996" s="29"/>
    </row>
    <row r="997" spans="7:20" ht="12.75" x14ac:dyDescent="0.2">
      <c r="G997" s="29"/>
      <c r="J997" s="29"/>
      <c r="M997" s="29"/>
      <c r="P997" s="29"/>
      <c r="S997" s="28"/>
      <c r="T997" s="29"/>
    </row>
    <row r="998" spans="7:20" ht="12.75" x14ac:dyDescent="0.2">
      <c r="G998" s="29"/>
      <c r="J998" s="29"/>
      <c r="M998" s="29"/>
      <c r="P998" s="29"/>
      <c r="S998" s="28"/>
      <c r="T998" s="29"/>
    </row>
    <row r="999" spans="7:20" ht="12.75" x14ac:dyDescent="0.2">
      <c r="G999" s="29"/>
      <c r="J999" s="29"/>
      <c r="M999" s="29"/>
      <c r="P999" s="29"/>
      <c r="S999" s="28"/>
      <c r="T999" s="29"/>
    </row>
    <row r="1000" spans="7:20" ht="12.75" x14ac:dyDescent="0.2">
      <c r="G1000" s="29"/>
      <c r="J1000" s="29"/>
      <c r="M1000" s="29"/>
      <c r="P1000" s="29"/>
      <c r="S1000" s="28"/>
      <c r="T1000" s="29"/>
    </row>
    <row r="1001" spans="7:20" ht="12.75" x14ac:dyDescent="0.2">
      <c r="G1001" s="29"/>
      <c r="J1001" s="29"/>
      <c r="M1001" s="29"/>
      <c r="P1001" s="29"/>
      <c r="S1001" s="28"/>
      <c r="T1001" s="29"/>
    </row>
    <row r="1002" spans="7:20" ht="12.75" x14ac:dyDescent="0.2">
      <c r="G1002" s="29"/>
      <c r="J1002" s="29"/>
      <c r="M1002" s="29"/>
      <c r="P1002" s="29"/>
      <c r="S1002" s="28"/>
      <c r="T1002" s="29"/>
    </row>
    <row r="1003" spans="7:20" ht="12.75" x14ac:dyDescent="0.2">
      <c r="G1003" s="29"/>
      <c r="J1003" s="29"/>
      <c r="M1003" s="29"/>
      <c r="P1003" s="29"/>
      <c r="S1003" s="28"/>
      <c r="T1003" s="29"/>
    </row>
    <row r="1004" spans="7:20" ht="12.75" x14ac:dyDescent="0.2">
      <c r="G1004" s="29"/>
      <c r="J1004" s="29"/>
      <c r="M1004" s="29"/>
      <c r="P1004" s="29"/>
      <c r="S1004" s="28"/>
      <c r="T1004" s="29"/>
    </row>
    <row r="1005" spans="7:20" ht="12.75" x14ac:dyDescent="0.2">
      <c r="G1005" s="29"/>
      <c r="J1005" s="29"/>
      <c r="M1005" s="29"/>
      <c r="P1005" s="29"/>
      <c r="S1005" s="28"/>
      <c r="T1005" s="29"/>
    </row>
    <row r="1006" spans="7:20" ht="12.75" x14ac:dyDescent="0.2">
      <c r="G1006" s="29"/>
      <c r="J1006" s="29"/>
      <c r="M1006" s="29"/>
      <c r="P1006" s="29"/>
      <c r="S1006" s="28"/>
      <c r="T1006" s="29"/>
    </row>
    <row r="1007" spans="7:20" ht="12.75" x14ac:dyDescent="0.2">
      <c r="G1007" s="29"/>
      <c r="J1007" s="29"/>
      <c r="M1007" s="29"/>
      <c r="P1007" s="29"/>
      <c r="S1007" s="28"/>
      <c r="T1007" s="29"/>
    </row>
    <row r="1008" spans="7:20" ht="12.75" x14ac:dyDescent="0.2">
      <c r="G1008" s="29"/>
      <c r="J1008" s="29"/>
      <c r="M1008" s="29"/>
      <c r="P1008" s="29"/>
      <c r="S1008" s="28"/>
      <c r="T1008" s="29"/>
    </row>
    <row r="1009" spans="7:20" ht="12.75" x14ac:dyDescent="0.2">
      <c r="G1009" s="29"/>
      <c r="J1009" s="29"/>
      <c r="M1009" s="29"/>
      <c r="P1009" s="29"/>
      <c r="S1009" s="28"/>
      <c r="T1009" s="29"/>
    </row>
    <row r="1010" spans="7:20" ht="12.75" x14ac:dyDescent="0.2">
      <c r="G1010" s="29"/>
      <c r="J1010" s="29"/>
      <c r="M1010" s="29"/>
      <c r="P1010" s="29"/>
      <c r="S1010" s="28"/>
      <c r="T1010" s="29"/>
    </row>
    <row r="1011" spans="7:20" ht="12.75" x14ac:dyDescent="0.2">
      <c r="G1011" s="29"/>
      <c r="J1011" s="29"/>
      <c r="M1011" s="29"/>
      <c r="P1011" s="29"/>
      <c r="S1011" s="28"/>
      <c r="T1011" s="29"/>
    </row>
    <row r="1012" spans="7:20" ht="12.75" x14ac:dyDescent="0.2">
      <c r="G1012" s="29"/>
      <c r="J1012" s="29"/>
      <c r="M1012" s="29"/>
      <c r="P1012" s="29"/>
      <c r="S1012" s="28"/>
      <c r="T1012" s="29"/>
    </row>
    <row r="1013" spans="7:20" ht="12.75" x14ac:dyDescent="0.2">
      <c r="G1013" s="29"/>
      <c r="J1013" s="29"/>
      <c r="M1013" s="29"/>
      <c r="P1013" s="29"/>
      <c r="S1013" s="28"/>
      <c r="T1013" s="29"/>
    </row>
    <row r="1014" spans="7:20" ht="12.75" x14ac:dyDescent="0.2">
      <c r="G1014" s="29"/>
      <c r="J1014" s="29"/>
      <c r="M1014" s="29"/>
      <c r="P1014" s="29"/>
      <c r="S1014" s="28"/>
      <c r="T1014" s="29"/>
    </row>
    <row r="1015" spans="7:20" ht="12.75" x14ac:dyDescent="0.2">
      <c r="G1015" s="29"/>
      <c r="J1015" s="29"/>
      <c r="M1015" s="29"/>
      <c r="P1015" s="29"/>
      <c r="S1015" s="28"/>
      <c r="T1015" s="29"/>
    </row>
    <row r="1016" spans="7:20" ht="12.75" x14ac:dyDescent="0.2">
      <c r="G1016" s="29"/>
      <c r="J1016" s="29"/>
      <c r="M1016" s="29"/>
      <c r="P1016" s="29"/>
      <c r="S1016" s="28"/>
      <c r="T1016"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09"/>
  <sheetViews>
    <sheetView workbookViewId="0"/>
  </sheetViews>
  <sheetFormatPr defaultColWidth="14.42578125" defaultRowHeight="15.75" customHeight="1" x14ac:dyDescent="0.2"/>
  <cols>
    <col min="1" max="1" width="21.42578125" customWidth="1"/>
    <col min="6" max="6" width="18.140625" customWidth="1"/>
    <col min="7" max="8" width="15.140625" customWidth="1"/>
    <col min="9" max="10" width="18.85546875" customWidth="1"/>
    <col min="11" max="16" width="17.28515625" customWidth="1"/>
    <col min="17" max="17" width="25.7109375" customWidth="1"/>
    <col min="18" max="18" width="29.28515625" customWidth="1"/>
    <col min="19" max="20" width="26.85546875" customWidth="1"/>
    <col min="22" max="22" width="35.5703125" customWidth="1"/>
  </cols>
  <sheetData>
    <row r="1" spans="1:31" ht="15.75" customHeight="1" x14ac:dyDescent="0.2">
      <c r="A1" s="1" t="s">
        <v>262</v>
      </c>
      <c r="B1" s="1" t="s">
        <v>265</v>
      </c>
      <c r="C1" s="1" t="s">
        <v>0</v>
      </c>
      <c r="D1" s="1" t="s">
        <v>268</v>
      </c>
      <c r="E1" s="1" t="s">
        <v>270</v>
      </c>
      <c r="F1" s="1" t="s">
        <v>271</v>
      </c>
      <c r="G1" s="32" t="s">
        <v>272</v>
      </c>
      <c r="H1" s="32" t="s">
        <v>273</v>
      </c>
      <c r="I1" s="1" t="s">
        <v>274</v>
      </c>
      <c r="J1" s="1" t="s">
        <v>275</v>
      </c>
      <c r="K1" s="1" t="s">
        <v>276</v>
      </c>
      <c r="L1" s="1" t="s">
        <v>277</v>
      </c>
      <c r="M1" s="1" t="s">
        <v>278</v>
      </c>
      <c r="N1" s="1" t="s">
        <v>279</v>
      </c>
      <c r="O1" s="1" t="s">
        <v>280</v>
      </c>
      <c r="P1" s="1" t="s">
        <v>281</v>
      </c>
      <c r="Q1" s="1" t="s">
        <v>282</v>
      </c>
      <c r="R1" s="1" t="s">
        <v>283</v>
      </c>
      <c r="S1" s="1" t="s">
        <v>284</v>
      </c>
      <c r="T1" s="1" t="s">
        <v>285</v>
      </c>
      <c r="U1" s="1" t="s">
        <v>286</v>
      </c>
      <c r="V1" s="1" t="s">
        <v>287</v>
      </c>
      <c r="W1" s="1" t="s">
        <v>288</v>
      </c>
      <c r="X1" s="1" t="s">
        <v>289</v>
      </c>
      <c r="Y1" s="1" t="s">
        <v>290</v>
      </c>
      <c r="Z1" s="1" t="s">
        <v>291</v>
      </c>
    </row>
    <row r="2" spans="1:31" ht="15.75" customHeight="1" x14ac:dyDescent="0.2">
      <c r="A2" s="34" t="s">
        <v>292</v>
      </c>
      <c r="B2" s="34" t="s">
        <v>295</v>
      </c>
      <c r="C2" s="34" t="s">
        <v>296</v>
      </c>
      <c r="D2" s="35"/>
      <c r="E2" s="35"/>
      <c r="F2" s="34">
        <v>3.05</v>
      </c>
      <c r="G2" s="34"/>
      <c r="H2" s="34">
        <v>8</v>
      </c>
      <c r="I2" s="34">
        <v>38</v>
      </c>
      <c r="J2" s="34">
        <v>39</v>
      </c>
      <c r="K2" s="34">
        <v>35</v>
      </c>
      <c r="L2" s="34">
        <v>40</v>
      </c>
      <c r="M2" s="34">
        <v>41</v>
      </c>
      <c r="N2" s="34">
        <v>35</v>
      </c>
      <c r="O2" s="34">
        <v>37</v>
      </c>
      <c r="P2" s="34">
        <v>39</v>
      </c>
      <c r="Q2" s="34">
        <v>5</v>
      </c>
      <c r="R2" s="34">
        <v>34</v>
      </c>
      <c r="S2" s="34" t="s">
        <v>297</v>
      </c>
      <c r="T2" s="34">
        <v>10</v>
      </c>
      <c r="U2" s="35"/>
      <c r="V2" s="35"/>
      <c r="W2" s="35"/>
      <c r="X2" s="35"/>
      <c r="Y2" s="35"/>
      <c r="Z2" s="35"/>
    </row>
    <row r="3" spans="1:31" ht="15.75" customHeight="1" x14ac:dyDescent="0.2">
      <c r="A3" s="34" t="s">
        <v>298</v>
      </c>
      <c r="B3" s="34" t="s">
        <v>295</v>
      </c>
      <c r="C3" s="34" t="s">
        <v>296</v>
      </c>
      <c r="D3" s="35"/>
      <c r="E3" s="35"/>
      <c r="F3" s="34">
        <v>2.8</v>
      </c>
      <c r="G3" s="34"/>
      <c r="H3" s="34">
        <v>8</v>
      </c>
      <c r="I3" s="34">
        <v>38</v>
      </c>
      <c r="J3" s="34">
        <v>38</v>
      </c>
      <c r="K3" s="34">
        <v>36</v>
      </c>
      <c r="L3" s="34">
        <v>40</v>
      </c>
      <c r="M3" s="34">
        <v>39</v>
      </c>
      <c r="N3" s="34">
        <v>37</v>
      </c>
      <c r="O3" s="34">
        <v>37</v>
      </c>
      <c r="P3" s="34">
        <v>38</v>
      </c>
      <c r="Q3" s="34">
        <v>5</v>
      </c>
      <c r="R3" s="34" t="s">
        <v>299</v>
      </c>
      <c r="S3" s="34">
        <v>2</v>
      </c>
      <c r="T3" s="34">
        <v>7</v>
      </c>
      <c r="U3" s="35"/>
      <c r="V3" s="35"/>
      <c r="W3" s="35"/>
      <c r="X3" s="35"/>
      <c r="Y3" s="35"/>
      <c r="Z3" s="35"/>
    </row>
    <row r="4" spans="1:31" ht="15.75" customHeight="1" x14ac:dyDescent="0.2">
      <c r="A4" s="34" t="s">
        <v>301</v>
      </c>
      <c r="B4" s="34" t="s">
        <v>295</v>
      </c>
      <c r="C4" s="34" t="s">
        <v>296</v>
      </c>
      <c r="D4" s="35"/>
      <c r="E4" s="35"/>
      <c r="F4" s="34">
        <v>8.4</v>
      </c>
      <c r="G4" s="34" t="s">
        <v>310</v>
      </c>
      <c r="H4" s="34">
        <v>8</v>
      </c>
      <c r="I4" s="34">
        <v>38</v>
      </c>
      <c r="J4" s="34">
        <v>37</v>
      </c>
      <c r="K4" s="34">
        <v>35</v>
      </c>
      <c r="L4" s="34">
        <v>39</v>
      </c>
      <c r="M4" s="34">
        <v>39</v>
      </c>
      <c r="N4" s="34">
        <v>36</v>
      </c>
      <c r="O4" s="34">
        <v>38</v>
      </c>
      <c r="P4" s="34">
        <v>38</v>
      </c>
      <c r="Q4" s="34">
        <v>5</v>
      </c>
      <c r="R4" s="34" t="s">
        <v>311</v>
      </c>
      <c r="S4" s="34">
        <v>1</v>
      </c>
      <c r="T4" s="34">
        <v>5</v>
      </c>
      <c r="U4" s="35"/>
      <c r="V4" s="35"/>
      <c r="W4" s="35"/>
      <c r="X4" s="35"/>
      <c r="Y4" s="35"/>
      <c r="Z4" s="35"/>
    </row>
    <row r="5" spans="1:31" ht="15.75" customHeight="1" x14ac:dyDescent="0.2">
      <c r="A5" s="39" t="s">
        <v>312</v>
      </c>
      <c r="B5" s="39" t="s">
        <v>295</v>
      </c>
      <c r="C5" s="39" t="s">
        <v>296</v>
      </c>
      <c r="D5" s="40"/>
      <c r="E5" s="40"/>
      <c r="F5" s="40"/>
      <c r="G5" s="40"/>
      <c r="H5" s="40"/>
      <c r="I5" s="40"/>
      <c r="J5" s="40"/>
      <c r="K5" s="40"/>
      <c r="L5" s="40"/>
      <c r="M5" s="40"/>
      <c r="N5" s="40"/>
      <c r="O5" s="40"/>
      <c r="P5" s="40"/>
      <c r="Q5" s="40"/>
      <c r="R5" s="40"/>
      <c r="S5" s="40"/>
      <c r="T5" s="40"/>
      <c r="U5" s="40"/>
      <c r="V5" s="40"/>
      <c r="W5" s="40"/>
      <c r="X5" s="40"/>
      <c r="Y5" s="40"/>
      <c r="Z5" s="40"/>
    </row>
    <row r="6" spans="1:31" ht="15.75" customHeight="1" x14ac:dyDescent="0.2">
      <c r="A6" s="1" t="s">
        <v>56</v>
      </c>
      <c r="B6" s="1" t="s">
        <v>328</v>
      </c>
      <c r="C6" s="1" t="s">
        <v>329</v>
      </c>
      <c r="E6" s="1"/>
      <c r="F6" s="1">
        <v>3.3</v>
      </c>
      <c r="G6" s="42"/>
      <c r="H6" s="32">
        <v>8</v>
      </c>
      <c r="I6" s="1">
        <v>38</v>
      </c>
      <c r="J6" s="1">
        <v>38</v>
      </c>
      <c r="K6" s="1">
        <v>37</v>
      </c>
      <c r="L6" s="1">
        <v>43</v>
      </c>
      <c r="M6" s="1">
        <v>43</v>
      </c>
      <c r="N6" s="1">
        <v>36</v>
      </c>
      <c r="O6" s="1">
        <v>38</v>
      </c>
      <c r="P6" s="1">
        <v>38</v>
      </c>
      <c r="Q6" s="1"/>
      <c r="R6" s="1"/>
    </row>
    <row r="7" spans="1:31" ht="15.75" customHeight="1" x14ac:dyDescent="0.2">
      <c r="A7" s="1" t="s">
        <v>68</v>
      </c>
      <c r="B7" s="1" t="s">
        <v>328</v>
      </c>
      <c r="C7" s="1" t="s">
        <v>348</v>
      </c>
      <c r="E7" s="1"/>
      <c r="F7" s="1">
        <v>14.9</v>
      </c>
      <c r="G7" s="42"/>
      <c r="H7" s="32">
        <v>8</v>
      </c>
      <c r="I7" s="1">
        <v>39</v>
      </c>
      <c r="J7" s="1">
        <v>36</v>
      </c>
      <c r="K7" s="1">
        <v>36</v>
      </c>
      <c r="L7" s="1" t="s">
        <v>353</v>
      </c>
      <c r="M7" s="1">
        <v>42</v>
      </c>
      <c r="N7" s="1">
        <v>36</v>
      </c>
      <c r="O7" s="1">
        <v>38</v>
      </c>
      <c r="P7" s="1" t="s">
        <v>356</v>
      </c>
      <c r="Q7" s="1">
        <v>5</v>
      </c>
      <c r="R7" s="1" t="s">
        <v>358</v>
      </c>
    </row>
    <row r="8" spans="1:31" ht="15.75" customHeight="1" x14ac:dyDescent="0.2">
      <c r="A8" s="1" t="s">
        <v>70</v>
      </c>
      <c r="B8" s="1" t="s">
        <v>328</v>
      </c>
      <c r="C8" s="1" t="s">
        <v>348</v>
      </c>
      <c r="E8" s="1">
        <v>16</v>
      </c>
      <c r="F8" s="1">
        <v>14.3</v>
      </c>
      <c r="G8" s="42"/>
      <c r="H8" s="32">
        <v>8</v>
      </c>
      <c r="I8" s="1">
        <v>38</v>
      </c>
      <c r="J8" s="1">
        <v>36</v>
      </c>
      <c r="K8" s="1">
        <v>35</v>
      </c>
      <c r="L8" s="1">
        <v>42</v>
      </c>
      <c r="M8" s="1">
        <v>41</v>
      </c>
      <c r="N8" s="1">
        <v>35</v>
      </c>
      <c r="O8" s="1">
        <v>37</v>
      </c>
      <c r="P8" s="1">
        <v>38</v>
      </c>
      <c r="Q8" s="1">
        <v>5</v>
      </c>
      <c r="R8" s="1">
        <v>14</v>
      </c>
      <c r="T8" s="1">
        <v>4</v>
      </c>
    </row>
    <row r="9" spans="1:31" ht="15.75" customHeight="1" x14ac:dyDescent="0.2">
      <c r="A9" s="1" t="s">
        <v>72</v>
      </c>
      <c r="B9" s="1" t="s">
        <v>328</v>
      </c>
      <c r="C9" s="1" t="s">
        <v>348</v>
      </c>
      <c r="E9" s="1">
        <v>15.6</v>
      </c>
      <c r="F9" s="1">
        <v>14</v>
      </c>
      <c r="G9" s="42"/>
      <c r="H9" s="32">
        <v>8</v>
      </c>
      <c r="I9" s="1">
        <v>39</v>
      </c>
      <c r="J9" s="1">
        <v>39</v>
      </c>
      <c r="K9" s="1">
        <v>36</v>
      </c>
      <c r="L9" s="1">
        <v>41</v>
      </c>
      <c r="M9" s="1">
        <v>41</v>
      </c>
      <c r="N9" s="1" t="s">
        <v>366</v>
      </c>
      <c r="O9" s="1">
        <v>38</v>
      </c>
      <c r="P9" s="1">
        <v>39</v>
      </c>
      <c r="Q9" s="1" t="s">
        <v>368</v>
      </c>
      <c r="R9" s="1" t="s">
        <v>370</v>
      </c>
      <c r="S9" s="1" t="s">
        <v>372</v>
      </c>
      <c r="T9" s="1">
        <v>6</v>
      </c>
    </row>
    <row r="10" spans="1:31" ht="15.75" customHeight="1" x14ac:dyDescent="0.2">
      <c r="A10" s="1" t="s">
        <v>74</v>
      </c>
      <c r="B10" s="1" t="s">
        <v>328</v>
      </c>
      <c r="C10" s="1" t="s">
        <v>348</v>
      </c>
      <c r="E10" s="1">
        <v>18</v>
      </c>
      <c r="F10" s="1">
        <v>16</v>
      </c>
      <c r="G10" s="42"/>
      <c r="H10" s="32">
        <v>8</v>
      </c>
      <c r="I10" s="1">
        <v>38</v>
      </c>
      <c r="J10" s="1" t="s">
        <v>378</v>
      </c>
      <c r="K10" s="1">
        <v>36</v>
      </c>
      <c r="L10" s="1">
        <v>42</v>
      </c>
      <c r="M10" s="1">
        <v>42</v>
      </c>
      <c r="N10" s="1">
        <v>37</v>
      </c>
      <c r="O10" s="1">
        <v>38</v>
      </c>
      <c r="P10" s="1">
        <v>39</v>
      </c>
      <c r="Q10" s="1" t="s">
        <v>382</v>
      </c>
      <c r="R10" s="1" t="s">
        <v>384</v>
      </c>
      <c r="S10" s="1" t="s">
        <v>372</v>
      </c>
      <c r="T10" s="1">
        <v>6</v>
      </c>
    </row>
    <row r="11" spans="1:31" ht="15.75" customHeight="1" x14ac:dyDescent="0.2">
      <c r="A11" s="1" t="s">
        <v>76</v>
      </c>
      <c r="B11" s="1" t="s">
        <v>328</v>
      </c>
      <c r="C11" s="1" t="s">
        <v>348</v>
      </c>
      <c r="E11" s="1" t="s">
        <v>389</v>
      </c>
      <c r="F11" s="1" t="s">
        <v>390</v>
      </c>
      <c r="G11" s="43" t="s">
        <v>392</v>
      </c>
      <c r="H11" s="32">
        <v>8</v>
      </c>
      <c r="I11" s="1">
        <v>38</v>
      </c>
      <c r="J11" s="1">
        <v>38</v>
      </c>
      <c r="K11" s="1">
        <v>34</v>
      </c>
      <c r="L11" s="1" t="s">
        <v>409</v>
      </c>
      <c r="M11" s="1">
        <v>34</v>
      </c>
      <c r="N11" s="1">
        <v>34</v>
      </c>
      <c r="O11" s="1">
        <v>38</v>
      </c>
      <c r="P11" s="1">
        <v>38</v>
      </c>
      <c r="Q11" s="1">
        <v>5</v>
      </c>
      <c r="R11" s="1" t="s">
        <v>412</v>
      </c>
      <c r="T11" s="1">
        <v>4</v>
      </c>
    </row>
    <row r="12" spans="1:31" ht="15.75" customHeight="1" x14ac:dyDescent="0.2">
      <c r="A12" s="1" t="s">
        <v>78</v>
      </c>
      <c r="B12" s="1" t="s">
        <v>328</v>
      </c>
      <c r="C12" s="1" t="s">
        <v>417</v>
      </c>
      <c r="E12" s="1">
        <v>14.2</v>
      </c>
      <c r="F12" s="1">
        <v>12.9</v>
      </c>
      <c r="G12" s="42"/>
      <c r="H12" s="32">
        <v>8</v>
      </c>
      <c r="I12" s="1">
        <v>38</v>
      </c>
      <c r="J12" s="1">
        <v>38</v>
      </c>
      <c r="K12" s="1">
        <v>34</v>
      </c>
      <c r="L12" s="1">
        <v>41</v>
      </c>
      <c r="M12" s="1">
        <v>40</v>
      </c>
      <c r="N12" s="1">
        <v>36</v>
      </c>
      <c r="O12" s="1" t="s">
        <v>426</v>
      </c>
      <c r="P12" s="1">
        <v>39</v>
      </c>
      <c r="Q12" s="1">
        <v>5</v>
      </c>
      <c r="R12" s="1" t="s">
        <v>430</v>
      </c>
      <c r="T12" s="1">
        <v>6</v>
      </c>
    </row>
    <row r="13" spans="1:31" ht="15.75" customHeight="1" x14ac:dyDescent="0.2">
      <c r="A13" s="44" t="s">
        <v>80</v>
      </c>
      <c r="B13" s="1" t="s">
        <v>328</v>
      </c>
      <c r="C13" s="1" t="s">
        <v>417</v>
      </c>
      <c r="E13" s="1">
        <v>14.5</v>
      </c>
      <c r="F13" s="1">
        <v>13</v>
      </c>
      <c r="G13" s="42"/>
      <c r="H13" s="32">
        <v>8</v>
      </c>
      <c r="I13" s="1">
        <v>38</v>
      </c>
      <c r="J13" s="1">
        <v>37</v>
      </c>
      <c r="K13" s="1">
        <v>34</v>
      </c>
      <c r="L13" s="1" t="s">
        <v>461</v>
      </c>
      <c r="M13" s="1">
        <v>40</v>
      </c>
      <c r="N13" s="1">
        <v>34</v>
      </c>
      <c r="O13" s="1">
        <v>37</v>
      </c>
      <c r="P13" s="1">
        <v>38</v>
      </c>
      <c r="Q13" s="1" t="s">
        <v>466</v>
      </c>
      <c r="R13" s="1">
        <v>5</v>
      </c>
      <c r="T13" s="1">
        <v>9</v>
      </c>
    </row>
    <row r="14" spans="1:31" ht="15.75" customHeight="1" x14ac:dyDescent="0.2">
      <c r="A14" s="44" t="s">
        <v>82</v>
      </c>
      <c r="B14" s="1" t="s">
        <v>328</v>
      </c>
      <c r="C14" s="1" t="s">
        <v>417</v>
      </c>
      <c r="E14" s="1">
        <v>13.8</v>
      </c>
      <c r="F14" s="1">
        <v>12.4</v>
      </c>
      <c r="G14" s="42"/>
      <c r="H14" s="32">
        <v>8</v>
      </c>
      <c r="I14" s="1">
        <v>38</v>
      </c>
      <c r="J14" s="1">
        <v>37</v>
      </c>
      <c r="K14" s="1">
        <v>34</v>
      </c>
      <c r="L14" s="1">
        <v>40</v>
      </c>
      <c r="M14" s="1">
        <v>41</v>
      </c>
      <c r="N14" s="1">
        <v>35</v>
      </c>
      <c r="O14" s="1">
        <v>37</v>
      </c>
      <c r="P14" s="1">
        <v>38</v>
      </c>
      <c r="Q14" s="1">
        <v>5</v>
      </c>
      <c r="T14" s="1">
        <v>8</v>
      </c>
    </row>
    <row r="15" spans="1:31" ht="15.75" customHeight="1" x14ac:dyDescent="0.2">
      <c r="A15" s="34" t="s">
        <v>485</v>
      </c>
      <c r="B15" s="34" t="s">
        <v>328</v>
      </c>
      <c r="C15" s="34" t="s">
        <v>488</v>
      </c>
      <c r="D15" s="35"/>
      <c r="E15" s="34" t="s">
        <v>296</v>
      </c>
      <c r="F15" s="34">
        <v>9</v>
      </c>
      <c r="G15" s="35"/>
      <c r="H15" s="34">
        <v>8</v>
      </c>
      <c r="I15" s="34" t="s">
        <v>492</v>
      </c>
      <c r="J15" s="34">
        <v>34</v>
      </c>
      <c r="K15" s="34">
        <v>31</v>
      </c>
      <c r="L15" s="34">
        <v>36</v>
      </c>
      <c r="M15" s="34">
        <v>36</v>
      </c>
      <c r="N15" s="34">
        <v>32</v>
      </c>
      <c r="O15" s="34">
        <v>35</v>
      </c>
      <c r="P15" s="34" t="s">
        <v>498</v>
      </c>
      <c r="Q15" s="34" t="s">
        <v>500</v>
      </c>
      <c r="R15" s="34">
        <v>4</v>
      </c>
      <c r="S15" s="35"/>
      <c r="T15" s="34" t="s">
        <v>296</v>
      </c>
      <c r="U15" s="35"/>
      <c r="V15" s="35"/>
      <c r="W15" s="35"/>
      <c r="X15" s="35"/>
      <c r="Y15" s="35"/>
      <c r="Z15" s="35"/>
      <c r="AA15" s="35"/>
      <c r="AB15" s="35"/>
      <c r="AC15" s="35"/>
      <c r="AD15" s="35"/>
      <c r="AE15" s="35"/>
    </row>
    <row r="16" spans="1:31" ht="15.75" customHeight="1" x14ac:dyDescent="0.2">
      <c r="A16" s="34" t="s">
        <v>509</v>
      </c>
      <c r="B16" s="34" t="s">
        <v>328</v>
      </c>
      <c r="C16" s="34" t="s">
        <v>488</v>
      </c>
      <c r="D16" s="35"/>
      <c r="E16" s="34" t="s">
        <v>296</v>
      </c>
      <c r="F16" s="34">
        <v>10.4</v>
      </c>
      <c r="G16" s="35"/>
      <c r="H16" s="34">
        <v>8</v>
      </c>
      <c r="I16" s="34" t="s">
        <v>516</v>
      </c>
      <c r="J16" s="34">
        <v>37</v>
      </c>
      <c r="K16" s="34">
        <v>34</v>
      </c>
      <c r="L16" s="34">
        <v>40</v>
      </c>
      <c r="M16" s="34">
        <v>40</v>
      </c>
      <c r="N16" s="34">
        <v>33</v>
      </c>
      <c r="O16" s="34">
        <v>36</v>
      </c>
      <c r="P16" s="34">
        <v>38</v>
      </c>
      <c r="Q16" s="34" t="s">
        <v>522</v>
      </c>
      <c r="R16" s="34">
        <v>17</v>
      </c>
      <c r="S16" s="35"/>
      <c r="T16" s="34" t="s">
        <v>296</v>
      </c>
      <c r="U16" s="35"/>
      <c r="V16" s="35"/>
      <c r="W16" s="35"/>
      <c r="X16" s="35"/>
      <c r="Y16" s="35"/>
      <c r="Z16" s="35"/>
      <c r="AA16" s="35"/>
      <c r="AB16" s="35"/>
      <c r="AC16" s="35"/>
      <c r="AD16" s="35"/>
      <c r="AE16" s="35"/>
    </row>
    <row r="17" spans="1:20" ht="15.75" customHeight="1" x14ac:dyDescent="0.2">
      <c r="A17" s="1" t="s">
        <v>84</v>
      </c>
      <c r="B17" s="1" t="s">
        <v>328</v>
      </c>
      <c r="C17" s="1" t="s">
        <v>488</v>
      </c>
      <c r="E17" s="1">
        <v>10.3</v>
      </c>
      <c r="F17" s="1">
        <v>9.1</v>
      </c>
      <c r="G17" s="42"/>
      <c r="H17" s="32">
        <v>8</v>
      </c>
      <c r="I17" s="1">
        <v>40</v>
      </c>
      <c r="J17" s="1">
        <v>38</v>
      </c>
      <c r="K17" s="1">
        <v>37</v>
      </c>
      <c r="L17" s="1" t="s">
        <v>540</v>
      </c>
      <c r="M17" s="1" t="s">
        <v>542</v>
      </c>
      <c r="N17" s="1" t="s">
        <v>544</v>
      </c>
      <c r="O17" s="1">
        <v>38</v>
      </c>
      <c r="P17" s="1">
        <v>40</v>
      </c>
      <c r="Q17" s="1" t="s">
        <v>546</v>
      </c>
      <c r="R17" s="1">
        <v>19</v>
      </c>
      <c r="T17" s="1">
        <v>8</v>
      </c>
    </row>
    <row r="18" spans="1:20" ht="15.75" customHeight="1" x14ac:dyDescent="0.2">
      <c r="A18" s="1" t="s">
        <v>550</v>
      </c>
      <c r="B18" s="1" t="s">
        <v>328</v>
      </c>
      <c r="C18" s="1" t="s">
        <v>488</v>
      </c>
      <c r="E18" s="1">
        <v>10.199999999999999</v>
      </c>
      <c r="F18" s="1">
        <v>9.3000000000000007</v>
      </c>
      <c r="G18" s="42"/>
      <c r="H18" s="32">
        <v>8</v>
      </c>
      <c r="I18" s="1" t="s">
        <v>557</v>
      </c>
      <c r="J18" s="1">
        <v>37</v>
      </c>
      <c r="K18" s="1">
        <v>35</v>
      </c>
      <c r="L18" s="1" t="s">
        <v>560</v>
      </c>
      <c r="M18" s="1">
        <v>35</v>
      </c>
      <c r="N18" s="1">
        <v>33</v>
      </c>
      <c r="O18" s="1">
        <v>38</v>
      </c>
      <c r="P18" s="1">
        <v>39</v>
      </c>
      <c r="Q18" s="1" t="s">
        <v>565</v>
      </c>
      <c r="R18" s="1" t="s">
        <v>296</v>
      </c>
      <c r="T18" s="1">
        <v>6</v>
      </c>
    </row>
    <row r="19" spans="1:20" ht="15.75" customHeight="1" x14ac:dyDescent="0.2">
      <c r="A19" s="1" t="s">
        <v>88</v>
      </c>
      <c r="B19" s="1" t="s">
        <v>328</v>
      </c>
      <c r="C19" s="1" t="s">
        <v>570</v>
      </c>
      <c r="E19" s="1" t="s">
        <v>296</v>
      </c>
      <c r="F19" s="1">
        <v>2.6</v>
      </c>
      <c r="G19" s="32" t="s">
        <v>574</v>
      </c>
      <c r="H19" s="32">
        <v>8</v>
      </c>
      <c r="I19" s="1">
        <v>36</v>
      </c>
      <c r="J19" s="1">
        <v>38</v>
      </c>
      <c r="K19" s="1">
        <v>36</v>
      </c>
      <c r="L19" s="1">
        <v>38</v>
      </c>
      <c r="M19" s="1">
        <v>38</v>
      </c>
      <c r="N19" s="1">
        <v>36</v>
      </c>
      <c r="O19" s="1">
        <v>38</v>
      </c>
      <c r="P19" s="1">
        <v>37</v>
      </c>
    </row>
    <row r="20" spans="1:20" ht="15.75" customHeight="1" x14ac:dyDescent="0.2">
      <c r="A20" s="1" t="s">
        <v>92</v>
      </c>
      <c r="B20" s="1" t="s">
        <v>328</v>
      </c>
      <c r="C20" s="1" t="s">
        <v>576</v>
      </c>
      <c r="E20" s="1" t="s">
        <v>296</v>
      </c>
      <c r="F20" s="1">
        <v>2.6</v>
      </c>
      <c r="G20" s="32" t="s">
        <v>577</v>
      </c>
      <c r="H20" s="32">
        <v>8</v>
      </c>
      <c r="I20" s="1">
        <v>38</v>
      </c>
      <c r="J20" s="1">
        <v>39</v>
      </c>
      <c r="K20" s="1">
        <v>36</v>
      </c>
      <c r="L20" s="1">
        <v>41</v>
      </c>
      <c r="M20" s="1">
        <v>43</v>
      </c>
      <c r="N20" s="1">
        <v>36</v>
      </c>
      <c r="O20" s="1">
        <v>37</v>
      </c>
      <c r="P20" s="1">
        <v>38</v>
      </c>
    </row>
    <row r="21" spans="1:20" ht="15.75" customHeight="1" x14ac:dyDescent="0.2">
      <c r="A21" s="1" t="s">
        <v>94</v>
      </c>
      <c r="B21" s="1" t="s">
        <v>328</v>
      </c>
      <c r="C21" s="1" t="s">
        <v>578</v>
      </c>
      <c r="F21" s="1">
        <v>12</v>
      </c>
      <c r="G21" s="32" t="s">
        <v>579</v>
      </c>
      <c r="H21" s="32">
        <v>8</v>
      </c>
      <c r="I21" s="1">
        <v>38</v>
      </c>
      <c r="J21" s="1">
        <v>36</v>
      </c>
      <c r="K21" s="1">
        <v>34</v>
      </c>
      <c r="L21" s="1">
        <v>41</v>
      </c>
      <c r="M21" s="1">
        <v>40</v>
      </c>
      <c r="N21" s="1">
        <v>34</v>
      </c>
      <c r="O21" s="1">
        <v>35</v>
      </c>
      <c r="P21" s="1">
        <v>38</v>
      </c>
    </row>
    <row r="22" spans="1:20" ht="15.75" customHeight="1" x14ac:dyDescent="0.2">
      <c r="A22" s="1" t="s">
        <v>580</v>
      </c>
      <c r="B22" s="1" t="s">
        <v>581</v>
      </c>
      <c r="C22" s="1" t="s">
        <v>582</v>
      </c>
      <c r="F22" s="1">
        <v>5</v>
      </c>
      <c r="G22" s="42"/>
      <c r="H22" s="46">
        <v>42953</v>
      </c>
      <c r="I22" s="1">
        <v>38</v>
      </c>
      <c r="J22" s="48">
        <v>38</v>
      </c>
      <c r="K22" s="1">
        <v>36</v>
      </c>
      <c r="L22" s="1">
        <v>38</v>
      </c>
      <c r="M22" s="1">
        <v>38</v>
      </c>
      <c r="N22" s="1">
        <v>37</v>
      </c>
      <c r="O22" s="49">
        <v>38</v>
      </c>
      <c r="P22" s="1">
        <v>38</v>
      </c>
    </row>
    <row r="23" spans="1:20" ht="15.75" customHeight="1" x14ac:dyDescent="0.2">
      <c r="A23" s="1" t="s">
        <v>690</v>
      </c>
      <c r="B23" s="1" t="s">
        <v>692</v>
      </c>
      <c r="C23" s="1" t="s">
        <v>582</v>
      </c>
      <c r="F23" s="1">
        <v>4</v>
      </c>
      <c r="G23" s="42"/>
      <c r="H23" s="32" t="s">
        <v>693</v>
      </c>
      <c r="I23" s="1">
        <v>26</v>
      </c>
      <c r="J23" s="1">
        <v>26</v>
      </c>
      <c r="K23" s="1">
        <v>28</v>
      </c>
      <c r="L23" s="1">
        <v>28</v>
      </c>
      <c r="M23" s="1">
        <v>28</v>
      </c>
      <c r="N23" s="1">
        <v>27</v>
      </c>
      <c r="O23" s="1">
        <v>26</v>
      </c>
      <c r="P23" s="1">
        <v>26</v>
      </c>
      <c r="R23" s="1">
        <v>20</v>
      </c>
    </row>
    <row r="24" spans="1:20" ht="15.75" customHeight="1" x14ac:dyDescent="0.2">
      <c r="A24" s="1" t="s">
        <v>694</v>
      </c>
      <c r="B24" s="1" t="s">
        <v>328</v>
      </c>
      <c r="C24" s="1" t="s">
        <v>582</v>
      </c>
      <c r="F24" s="1">
        <v>2.8</v>
      </c>
      <c r="G24" s="42"/>
      <c r="H24" s="32">
        <v>8</v>
      </c>
      <c r="I24" s="1">
        <v>39</v>
      </c>
      <c r="J24" s="1">
        <v>37</v>
      </c>
      <c r="K24" s="1">
        <v>36</v>
      </c>
      <c r="L24" s="1">
        <v>39</v>
      </c>
      <c r="M24" s="1">
        <v>39</v>
      </c>
      <c r="N24" s="1">
        <v>35</v>
      </c>
      <c r="O24" s="1">
        <v>37</v>
      </c>
      <c r="P24" s="1">
        <v>39</v>
      </c>
    </row>
    <row r="25" spans="1:20" ht="15.75" customHeight="1" x14ac:dyDescent="0.2">
      <c r="A25" s="1" t="s">
        <v>703</v>
      </c>
      <c r="B25" s="1" t="s">
        <v>581</v>
      </c>
      <c r="C25" s="1" t="s">
        <v>706</v>
      </c>
      <c r="F25" s="1">
        <v>11.3</v>
      </c>
      <c r="G25" s="42"/>
      <c r="H25" s="46">
        <v>42953</v>
      </c>
      <c r="I25" s="1">
        <v>38</v>
      </c>
      <c r="J25" s="49">
        <v>37</v>
      </c>
      <c r="K25" s="1">
        <v>36</v>
      </c>
      <c r="L25" s="1">
        <v>38</v>
      </c>
      <c r="M25" s="1">
        <v>38</v>
      </c>
      <c r="N25" s="1">
        <v>36</v>
      </c>
      <c r="O25" s="49">
        <v>37</v>
      </c>
      <c r="P25" s="1">
        <v>38</v>
      </c>
    </row>
    <row r="26" spans="1:20" ht="15.75" customHeight="1" x14ac:dyDescent="0.2">
      <c r="A26" s="1" t="s">
        <v>96</v>
      </c>
      <c r="B26" s="1" t="s">
        <v>328</v>
      </c>
      <c r="C26" s="1" t="s">
        <v>706</v>
      </c>
      <c r="F26" s="1">
        <v>9.1</v>
      </c>
      <c r="G26" s="42"/>
      <c r="H26" s="32">
        <v>8</v>
      </c>
      <c r="I26" s="1">
        <v>38</v>
      </c>
      <c r="J26" s="1">
        <v>37</v>
      </c>
      <c r="K26" s="1">
        <v>36</v>
      </c>
      <c r="L26" s="1">
        <v>40</v>
      </c>
      <c r="M26" s="1">
        <v>41</v>
      </c>
      <c r="N26" s="1">
        <v>36</v>
      </c>
      <c r="O26" s="1">
        <v>37</v>
      </c>
      <c r="P26" s="1">
        <v>38</v>
      </c>
    </row>
    <row r="27" spans="1:20" ht="15.75" customHeight="1" x14ac:dyDescent="0.2">
      <c r="A27" s="1" t="s">
        <v>99</v>
      </c>
      <c r="B27" s="1" t="s">
        <v>328</v>
      </c>
      <c r="C27" s="1" t="s">
        <v>706</v>
      </c>
      <c r="F27" s="1">
        <v>8</v>
      </c>
      <c r="G27" s="42"/>
      <c r="H27" s="32">
        <v>8</v>
      </c>
      <c r="I27" s="1">
        <v>36</v>
      </c>
      <c r="J27" s="1">
        <v>35</v>
      </c>
      <c r="K27" s="1">
        <v>34</v>
      </c>
      <c r="L27" s="1">
        <v>38</v>
      </c>
      <c r="M27" s="1">
        <v>39</v>
      </c>
      <c r="N27" s="1">
        <v>33</v>
      </c>
      <c r="O27" s="1">
        <v>35</v>
      </c>
      <c r="P27" s="1">
        <v>36</v>
      </c>
    </row>
    <row r="28" spans="1:20" ht="15.75" customHeight="1" x14ac:dyDescent="0.2">
      <c r="A28" s="1" t="s">
        <v>102</v>
      </c>
      <c r="B28" s="1" t="s">
        <v>328</v>
      </c>
      <c r="C28" s="1" t="s">
        <v>706</v>
      </c>
      <c r="F28" s="1">
        <v>12.3</v>
      </c>
      <c r="G28" s="42"/>
      <c r="H28" s="32">
        <v>8</v>
      </c>
      <c r="I28" s="1">
        <v>38</v>
      </c>
      <c r="J28" s="1">
        <v>37</v>
      </c>
      <c r="K28" s="1">
        <v>35</v>
      </c>
      <c r="L28" s="1">
        <v>40</v>
      </c>
      <c r="M28" s="1">
        <v>40</v>
      </c>
      <c r="N28" s="1">
        <v>36</v>
      </c>
      <c r="O28" s="1">
        <v>37</v>
      </c>
      <c r="P28" s="1">
        <v>38</v>
      </c>
    </row>
    <row r="29" spans="1:20" ht="15.75" customHeight="1" x14ac:dyDescent="0.2">
      <c r="A29" s="1" t="s">
        <v>105</v>
      </c>
      <c r="B29" s="1" t="s">
        <v>328</v>
      </c>
      <c r="C29" s="1" t="s">
        <v>744</v>
      </c>
      <c r="F29" s="1">
        <v>6.8</v>
      </c>
      <c r="G29" s="42"/>
      <c r="H29" s="32">
        <v>8</v>
      </c>
      <c r="I29" s="1">
        <v>38</v>
      </c>
      <c r="J29" s="1">
        <v>36</v>
      </c>
      <c r="K29" s="1">
        <v>34</v>
      </c>
      <c r="L29" s="1">
        <v>41</v>
      </c>
      <c r="M29" s="1">
        <v>40</v>
      </c>
      <c r="N29" s="1">
        <v>34</v>
      </c>
      <c r="O29" s="49" t="s">
        <v>752</v>
      </c>
      <c r="P29" s="1">
        <v>38</v>
      </c>
    </row>
    <row r="30" spans="1:20" ht="15.75" customHeight="1" x14ac:dyDescent="0.2">
      <c r="A30" s="1" t="s">
        <v>109</v>
      </c>
      <c r="B30" s="1" t="s">
        <v>328</v>
      </c>
      <c r="C30" s="1" t="s">
        <v>744</v>
      </c>
      <c r="F30" s="1">
        <v>7.8</v>
      </c>
      <c r="G30" s="42"/>
      <c r="H30" s="32">
        <v>8</v>
      </c>
      <c r="I30" s="1">
        <v>37</v>
      </c>
      <c r="J30" s="1">
        <v>36</v>
      </c>
      <c r="K30" s="1">
        <v>34</v>
      </c>
      <c r="L30" s="1">
        <v>40</v>
      </c>
      <c r="M30" s="1">
        <v>41</v>
      </c>
      <c r="N30" s="1">
        <v>35</v>
      </c>
      <c r="O30" s="49" t="s">
        <v>761</v>
      </c>
      <c r="P30" s="1">
        <v>37</v>
      </c>
    </row>
    <row r="31" spans="1:20" ht="15.75" customHeight="1" x14ac:dyDescent="0.2">
      <c r="A31" s="1" t="s">
        <v>765</v>
      </c>
      <c r="B31" s="1" t="s">
        <v>767</v>
      </c>
      <c r="C31" s="1" t="s">
        <v>769</v>
      </c>
      <c r="F31" s="1">
        <v>5.8</v>
      </c>
      <c r="G31" s="42"/>
      <c r="H31" s="32" t="s">
        <v>693</v>
      </c>
      <c r="I31" s="1">
        <v>26</v>
      </c>
      <c r="J31" s="1">
        <v>30</v>
      </c>
      <c r="K31" s="1">
        <v>29</v>
      </c>
      <c r="L31" s="1">
        <v>29</v>
      </c>
      <c r="M31" s="1">
        <v>29</v>
      </c>
      <c r="N31" s="1">
        <v>29</v>
      </c>
      <c r="O31" s="1">
        <v>29</v>
      </c>
      <c r="P31" s="1">
        <v>27</v>
      </c>
      <c r="R31" s="1">
        <v>20</v>
      </c>
    </row>
    <row r="32" spans="1:20" ht="15.75" customHeight="1" x14ac:dyDescent="0.2">
      <c r="A32" s="1" t="s">
        <v>113</v>
      </c>
      <c r="B32" s="1" t="s">
        <v>295</v>
      </c>
      <c r="C32" s="1" t="s">
        <v>780</v>
      </c>
      <c r="F32" s="1">
        <v>19.100000000000001</v>
      </c>
      <c r="G32" s="42"/>
      <c r="H32" s="32">
        <v>8</v>
      </c>
      <c r="I32" s="1">
        <v>39</v>
      </c>
      <c r="J32" s="1">
        <v>38</v>
      </c>
      <c r="K32" s="1">
        <v>36</v>
      </c>
      <c r="L32" s="1">
        <v>41</v>
      </c>
      <c r="M32" s="1">
        <v>41</v>
      </c>
      <c r="N32" s="1">
        <v>36</v>
      </c>
      <c r="O32" s="1">
        <v>37</v>
      </c>
      <c r="P32" s="1">
        <v>39</v>
      </c>
    </row>
    <row r="33" spans="1:31" ht="15.75" customHeight="1" x14ac:dyDescent="0.2">
      <c r="A33" s="1" t="s">
        <v>118</v>
      </c>
      <c r="B33" s="1" t="s">
        <v>295</v>
      </c>
      <c r="C33" s="1" t="s">
        <v>782</v>
      </c>
      <c r="F33" s="1">
        <v>15.1</v>
      </c>
      <c r="G33" s="42"/>
      <c r="H33" s="32">
        <v>8</v>
      </c>
      <c r="I33" s="1">
        <v>37</v>
      </c>
      <c r="J33" s="1">
        <v>36</v>
      </c>
      <c r="K33" s="1">
        <v>35</v>
      </c>
      <c r="L33" s="1">
        <v>40</v>
      </c>
      <c r="M33" s="1">
        <v>41</v>
      </c>
      <c r="N33" s="1">
        <v>35</v>
      </c>
      <c r="O33" s="1">
        <v>35</v>
      </c>
      <c r="P33" s="1">
        <v>37</v>
      </c>
    </row>
    <row r="34" spans="1:31" ht="12.75" x14ac:dyDescent="0.2">
      <c r="A34" s="1" t="s">
        <v>121</v>
      </c>
      <c r="B34" s="1" t="s">
        <v>295</v>
      </c>
      <c r="C34" s="1" t="s">
        <v>793</v>
      </c>
      <c r="F34" s="1">
        <v>2.9729999999999999</v>
      </c>
      <c r="G34" s="42"/>
      <c r="H34" s="32">
        <v>8</v>
      </c>
      <c r="I34" s="1">
        <v>38</v>
      </c>
      <c r="J34" s="1">
        <v>36</v>
      </c>
      <c r="K34" s="1">
        <v>35</v>
      </c>
      <c r="L34" s="1">
        <v>40</v>
      </c>
      <c r="M34" s="1">
        <v>40</v>
      </c>
      <c r="N34" s="1">
        <v>35</v>
      </c>
      <c r="O34" s="1">
        <v>36</v>
      </c>
      <c r="P34" s="1">
        <v>38</v>
      </c>
    </row>
    <row r="35" spans="1:31" ht="12.75" x14ac:dyDescent="0.2">
      <c r="A35" s="32" t="s">
        <v>816</v>
      </c>
      <c r="B35" s="32" t="s">
        <v>295</v>
      </c>
      <c r="C35" s="32" t="s">
        <v>133</v>
      </c>
      <c r="D35" s="42"/>
      <c r="E35" s="42"/>
      <c r="F35" s="32">
        <v>3.3</v>
      </c>
      <c r="G35" s="32" t="s">
        <v>821</v>
      </c>
      <c r="H35" s="42"/>
      <c r="I35" s="42"/>
      <c r="J35" s="42"/>
      <c r="K35" s="42"/>
      <c r="L35" s="42"/>
      <c r="M35" s="42"/>
      <c r="N35" s="42"/>
      <c r="O35" s="42"/>
      <c r="P35" s="42"/>
      <c r="Q35" s="42"/>
      <c r="R35" s="42"/>
      <c r="S35" s="42"/>
      <c r="T35" s="42"/>
      <c r="U35" s="42"/>
      <c r="V35" s="42"/>
      <c r="W35" s="42"/>
      <c r="X35" s="42"/>
      <c r="Y35" s="42"/>
      <c r="Z35" s="42"/>
      <c r="AA35" s="42"/>
      <c r="AB35" s="42"/>
      <c r="AC35" s="42"/>
      <c r="AD35" s="42"/>
      <c r="AE35" s="42"/>
    </row>
    <row r="36" spans="1:31" ht="12.75" x14ac:dyDescent="0.2">
      <c r="A36" s="1" t="s">
        <v>123</v>
      </c>
      <c r="B36" s="1" t="s">
        <v>295</v>
      </c>
      <c r="C36" s="1" t="s">
        <v>793</v>
      </c>
      <c r="F36" s="1">
        <v>3.47</v>
      </c>
      <c r="G36" s="42"/>
      <c r="H36" s="32">
        <v>8</v>
      </c>
      <c r="I36" s="1">
        <v>38</v>
      </c>
      <c r="J36" s="1" t="s">
        <v>840</v>
      </c>
      <c r="K36" s="1">
        <v>36</v>
      </c>
      <c r="L36" s="1">
        <v>42</v>
      </c>
      <c r="M36" s="1">
        <v>42</v>
      </c>
      <c r="N36" s="1">
        <v>36</v>
      </c>
      <c r="O36" s="1">
        <v>37</v>
      </c>
      <c r="P36" s="1">
        <v>38</v>
      </c>
    </row>
    <row r="37" spans="1:31" ht="12.75" x14ac:dyDescent="0.2">
      <c r="G37" s="42"/>
      <c r="H37" s="42"/>
    </row>
    <row r="38" spans="1:31" ht="12.75" x14ac:dyDescent="0.2">
      <c r="G38" s="42"/>
      <c r="H38" s="42"/>
    </row>
    <row r="39" spans="1:31" ht="12.75" x14ac:dyDescent="0.2">
      <c r="G39" s="42"/>
      <c r="H39" s="42"/>
    </row>
    <row r="40" spans="1:31" ht="12.75" x14ac:dyDescent="0.2">
      <c r="G40" s="42"/>
      <c r="H40" s="42"/>
    </row>
    <row r="41" spans="1:31" ht="12.75" x14ac:dyDescent="0.2">
      <c r="G41" s="42"/>
      <c r="H41" s="42"/>
    </row>
    <row r="42" spans="1:31" ht="12.75" x14ac:dyDescent="0.2">
      <c r="G42" s="42"/>
      <c r="H42" s="42"/>
    </row>
    <row r="43" spans="1:31" ht="12.75" x14ac:dyDescent="0.2">
      <c r="G43" s="42"/>
      <c r="H43" s="42"/>
    </row>
    <row r="44" spans="1:31" ht="12.75" x14ac:dyDescent="0.2">
      <c r="G44" s="42"/>
      <c r="H44" s="42"/>
    </row>
    <row r="45" spans="1:31" ht="12.75" x14ac:dyDescent="0.2">
      <c r="G45" s="42"/>
      <c r="H45" s="42"/>
    </row>
    <row r="46" spans="1:31" ht="12.75" x14ac:dyDescent="0.2">
      <c r="G46" s="42"/>
      <c r="H46" s="42"/>
    </row>
    <row r="47" spans="1:31" ht="12.75" x14ac:dyDescent="0.2">
      <c r="G47" s="42"/>
      <c r="H47" s="42"/>
    </row>
    <row r="48" spans="1:31" ht="12.75" x14ac:dyDescent="0.2">
      <c r="G48" s="42"/>
      <c r="H48" s="42"/>
    </row>
    <row r="49" spans="7:8" ht="12.75" x14ac:dyDescent="0.2">
      <c r="G49" s="42"/>
      <c r="H49" s="42"/>
    </row>
    <row r="50" spans="7:8" ht="12.75" x14ac:dyDescent="0.2">
      <c r="G50" s="42"/>
      <c r="H50" s="42"/>
    </row>
    <row r="51" spans="7:8" ht="12.75" x14ac:dyDescent="0.2">
      <c r="G51" s="42"/>
      <c r="H51" s="42"/>
    </row>
    <row r="52" spans="7:8" ht="12.75" x14ac:dyDescent="0.2">
      <c r="G52" s="42"/>
      <c r="H52" s="42"/>
    </row>
    <row r="53" spans="7:8" ht="12.75" x14ac:dyDescent="0.2">
      <c r="G53" s="42"/>
      <c r="H53" s="42"/>
    </row>
    <row r="54" spans="7:8" ht="12.75" x14ac:dyDescent="0.2">
      <c r="G54" s="42"/>
      <c r="H54" s="42"/>
    </row>
    <row r="55" spans="7:8" ht="12.75" x14ac:dyDescent="0.2">
      <c r="G55" s="42"/>
      <c r="H55" s="42"/>
    </row>
    <row r="56" spans="7:8" ht="12.75" x14ac:dyDescent="0.2">
      <c r="G56" s="42"/>
      <c r="H56" s="42"/>
    </row>
    <row r="57" spans="7:8" ht="12.75" x14ac:dyDescent="0.2">
      <c r="G57" s="42"/>
      <c r="H57" s="42"/>
    </row>
    <row r="58" spans="7:8" ht="12.75" x14ac:dyDescent="0.2">
      <c r="G58" s="42"/>
      <c r="H58" s="42"/>
    </row>
    <row r="59" spans="7:8" ht="12.75" x14ac:dyDescent="0.2">
      <c r="G59" s="42"/>
      <c r="H59" s="42"/>
    </row>
    <row r="60" spans="7:8" ht="12.75" x14ac:dyDescent="0.2">
      <c r="G60" s="42"/>
      <c r="H60" s="42"/>
    </row>
    <row r="61" spans="7:8" ht="12.75" x14ac:dyDescent="0.2">
      <c r="G61" s="42"/>
      <c r="H61" s="42"/>
    </row>
    <row r="62" spans="7:8" ht="12.75" x14ac:dyDescent="0.2">
      <c r="G62" s="42"/>
      <c r="H62" s="42"/>
    </row>
    <row r="63" spans="7:8" ht="12.75" x14ac:dyDescent="0.2">
      <c r="G63" s="42"/>
      <c r="H63" s="42"/>
    </row>
    <row r="64" spans="7:8" ht="12.75" x14ac:dyDescent="0.2">
      <c r="G64" s="42"/>
      <c r="H64" s="42"/>
    </row>
    <row r="65" spans="7:8" ht="12.75" x14ac:dyDescent="0.2">
      <c r="G65" s="42"/>
      <c r="H65" s="42"/>
    </row>
    <row r="66" spans="7:8" ht="12.75" x14ac:dyDescent="0.2">
      <c r="G66" s="42"/>
      <c r="H66" s="42"/>
    </row>
    <row r="67" spans="7:8" ht="12.75" x14ac:dyDescent="0.2">
      <c r="G67" s="42"/>
      <c r="H67" s="42"/>
    </row>
    <row r="68" spans="7:8" ht="12.75" x14ac:dyDescent="0.2">
      <c r="G68" s="42"/>
      <c r="H68" s="42"/>
    </row>
    <row r="69" spans="7:8" ht="12.75" x14ac:dyDescent="0.2">
      <c r="G69" s="42"/>
      <c r="H69" s="42"/>
    </row>
    <row r="70" spans="7:8" ht="12.75" x14ac:dyDescent="0.2">
      <c r="G70" s="42"/>
      <c r="H70" s="42"/>
    </row>
    <row r="71" spans="7:8" ht="12.75" x14ac:dyDescent="0.2">
      <c r="G71" s="42"/>
      <c r="H71" s="42"/>
    </row>
    <row r="72" spans="7:8" ht="12.75" x14ac:dyDescent="0.2">
      <c r="G72" s="42"/>
      <c r="H72" s="42"/>
    </row>
    <row r="73" spans="7:8" ht="12.75" x14ac:dyDescent="0.2">
      <c r="G73" s="42"/>
      <c r="H73" s="42"/>
    </row>
    <row r="74" spans="7:8" ht="12.75" x14ac:dyDescent="0.2">
      <c r="G74" s="42"/>
      <c r="H74" s="42"/>
    </row>
    <row r="75" spans="7:8" ht="12.75" x14ac:dyDescent="0.2">
      <c r="G75" s="42"/>
      <c r="H75" s="42"/>
    </row>
    <row r="76" spans="7:8" ht="12.75" x14ac:dyDescent="0.2">
      <c r="G76" s="42"/>
      <c r="H76" s="42"/>
    </row>
    <row r="77" spans="7:8" ht="12.75" x14ac:dyDescent="0.2">
      <c r="G77" s="42"/>
      <c r="H77" s="42"/>
    </row>
    <row r="78" spans="7:8" ht="12.75" x14ac:dyDescent="0.2">
      <c r="G78" s="42"/>
      <c r="H78" s="42"/>
    </row>
    <row r="79" spans="7:8" ht="12.75" x14ac:dyDescent="0.2">
      <c r="G79" s="42"/>
      <c r="H79" s="42"/>
    </row>
    <row r="80" spans="7:8" ht="12.75" x14ac:dyDescent="0.2">
      <c r="G80" s="42"/>
      <c r="H80" s="42"/>
    </row>
    <row r="81" spans="7:8" ht="12.75" x14ac:dyDescent="0.2">
      <c r="G81" s="42"/>
      <c r="H81" s="42"/>
    </row>
    <row r="82" spans="7:8" ht="12.75" x14ac:dyDescent="0.2">
      <c r="G82" s="42"/>
      <c r="H82" s="42"/>
    </row>
    <row r="83" spans="7:8" ht="12.75" x14ac:dyDescent="0.2">
      <c r="G83" s="42"/>
      <c r="H83" s="42"/>
    </row>
    <row r="84" spans="7:8" ht="12.75" x14ac:dyDescent="0.2">
      <c r="G84" s="42"/>
      <c r="H84" s="42"/>
    </row>
    <row r="85" spans="7:8" ht="12.75" x14ac:dyDescent="0.2">
      <c r="G85" s="42"/>
      <c r="H85" s="42"/>
    </row>
    <row r="86" spans="7:8" ht="12.75" x14ac:dyDescent="0.2">
      <c r="G86" s="42"/>
      <c r="H86" s="42"/>
    </row>
    <row r="87" spans="7:8" ht="12.75" x14ac:dyDescent="0.2">
      <c r="G87" s="42"/>
      <c r="H87" s="42"/>
    </row>
    <row r="88" spans="7:8" ht="12.75" x14ac:dyDescent="0.2">
      <c r="G88" s="42"/>
      <c r="H88" s="42"/>
    </row>
    <row r="89" spans="7:8" ht="12.75" x14ac:dyDescent="0.2">
      <c r="G89" s="42"/>
      <c r="H89" s="42"/>
    </row>
    <row r="90" spans="7:8" ht="12.75" x14ac:dyDescent="0.2">
      <c r="G90" s="42"/>
      <c r="H90" s="42"/>
    </row>
    <row r="91" spans="7:8" ht="12.75" x14ac:dyDescent="0.2">
      <c r="G91" s="42"/>
      <c r="H91" s="42"/>
    </row>
    <row r="92" spans="7:8" ht="12.75" x14ac:dyDescent="0.2">
      <c r="G92" s="42"/>
      <c r="H92" s="42"/>
    </row>
    <row r="93" spans="7:8" ht="12.75" x14ac:dyDescent="0.2">
      <c r="G93" s="42"/>
      <c r="H93" s="42"/>
    </row>
    <row r="94" spans="7:8" ht="12.75" x14ac:dyDescent="0.2">
      <c r="G94" s="42"/>
      <c r="H94" s="42"/>
    </row>
    <row r="95" spans="7:8" ht="12.75" x14ac:dyDescent="0.2">
      <c r="G95" s="42"/>
      <c r="H95" s="42"/>
    </row>
    <row r="96" spans="7:8" ht="12.75" x14ac:dyDescent="0.2">
      <c r="G96" s="42"/>
      <c r="H96" s="42"/>
    </row>
    <row r="97" spans="7:8" ht="12.75" x14ac:dyDescent="0.2">
      <c r="G97" s="42"/>
      <c r="H97" s="42"/>
    </row>
    <row r="98" spans="7:8" ht="12.75" x14ac:dyDescent="0.2">
      <c r="G98" s="42"/>
      <c r="H98" s="42"/>
    </row>
    <row r="99" spans="7:8" ht="12.75" x14ac:dyDescent="0.2">
      <c r="G99" s="42"/>
      <c r="H99" s="42"/>
    </row>
    <row r="100" spans="7:8" ht="12.75" x14ac:dyDescent="0.2">
      <c r="G100" s="42"/>
      <c r="H100" s="42"/>
    </row>
    <row r="101" spans="7:8" ht="12.75" x14ac:dyDescent="0.2">
      <c r="G101" s="42"/>
      <c r="H101" s="42"/>
    </row>
    <row r="102" spans="7:8" ht="12.75" x14ac:dyDescent="0.2">
      <c r="G102" s="42"/>
      <c r="H102" s="42"/>
    </row>
    <row r="103" spans="7:8" ht="12.75" x14ac:dyDescent="0.2">
      <c r="G103" s="42"/>
      <c r="H103" s="42"/>
    </row>
    <row r="104" spans="7:8" ht="12.75" x14ac:dyDescent="0.2">
      <c r="G104" s="42"/>
      <c r="H104" s="42"/>
    </row>
    <row r="105" spans="7:8" ht="12.75" x14ac:dyDescent="0.2">
      <c r="G105" s="42"/>
      <c r="H105" s="42"/>
    </row>
    <row r="106" spans="7:8" ht="12.75" x14ac:dyDescent="0.2">
      <c r="G106" s="42"/>
      <c r="H106" s="42"/>
    </row>
    <row r="107" spans="7:8" ht="12.75" x14ac:dyDescent="0.2">
      <c r="G107" s="42"/>
      <c r="H107" s="42"/>
    </row>
    <row r="108" spans="7:8" ht="12.75" x14ac:dyDescent="0.2">
      <c r="G108" s="42"/>
      <c r="H108" s="42"/>
    </row>
    <row r="109" spans="7:8" ht="12.75" x14ac:dyDescent="0.2">
      <c r="G109" s="42"/>
      <c r="H109" s="42"/>
    </row>
    <row r="110" spans="7:8" ht="12.75" x14ac:dyDescent="0.2">
      <c r="G110" s="42"/>
      <c r="H110" s="42"/>
    </row>
    <row r="111" spans="7:8" ht="12.75" x14ac:dyDescent="0.2">
      <c r="G111" s="42"/>
      <c r="H111" s="42"/>
    </row>
    <row r="112" spans="7:8" ht="12.75" x14ac:dyDescent="0.2">
      <c r="G112" s="42"/>
      <c r="H112" s="42"/>
    </row>
    <row r="113" spans="7:8" ht="12.75" x14ac:dyDescent="0.2">
      <c r="G113" s="42"/>
      <c r="H113" s="42"/>
    </row>
    <row r="114" spans="7:8" ht="12.75" x14ac:dyDescent="0.2">
      <c r="G114" s="42"/>
      <c r="H114" s="42"/>
    </row>
    <row r="115" spans="7:8" ht="12.75" x14ac:dyDescent="0.2">
      <c r="G115" s="42"/>
      <c r="H115" s="42"/>
    </row>
    <row r="116" spans="7:8" ht="12.75" x14ac:dyDescent="0.2">
      <c r="G116" s="42"/>
      <c r="H116" s="42"/>
    </row>
    <row r="117" spans="7:8" ht="12.75" x14ac:dyDescent="0.2">
      <c r="G117" s="42"/>
      <c r="H117" s="42"/>
    </row>
    <row r="118" spans="7:8" ht="12.75" x14ac:dyDescent="0.2">
      <c r="G118" s="42"/>
      <c r="H118" s="42"/>
    </row>
    <row r="119" spans="7:8" ht="12.75" x14ac:dyDescent="0.2">
      <c r="G119" s="42"/>
      <c r="H119" s="42"/>
    </row>
    <row r="120" spans="7:8" ht="12.75" x14ac:dyDescent="0.2">
      <c r="G120" s="42"/>
      <c r="H120" s="42"/>
    </row>
    <row r="121" spans="7:8" ht="12.75" x14ac:dyDescent="0.2">
      <c r="G121" s="42"/>
      <c r="H121" s="42"/>
    </row>
    <row r="122" spans="7:8" ht="12.75" x14ac:dyDescent="0.2">
      <c r="G122" s="42"/>
      <c r="H122" s="42"/>
    </row>
    <row r="123" spans="7:8" ht="12.75" x14ac:dyDescent="0.2">
      <c r="G123" s="42"/>
      <c r="H123" s="42"/>
    </row>
    <row r="124" spans="7:8" ht="12.75" x14ac:dyDescent="0.2">
      <c r="G124" s="42"/>
      <c r="H124" s="42"/>
    </row>
    <row r="125" spans="7:8" ht="12.75" x14ac:dyDescent="0.2">
      <c r="G125" s="42"/>
      <c r="H125" s="42"/>
    </row>
    <row r="126" spans="7:8" ht="12.75" x14ac:dyDescent="0.2">
      <c r="G126" s="42"/>
      <c r="H126" s="42"/>
    </row>
    <row r="127" spans="7:8" ht="12.75" x14ac:dyDescent="0.2">
      <c r="G127" s="42"/>
      <c r="H127" s="42"/>
    </row>
    <row r="128" spans="7:8" ht="12.75" x14ac:dyDescent="0.2">
      <c r="G128" s="42"/>
      <c r="H128" s="42"/>
    </row>
    <row r="129" spans="7:8" ht="12.75" x14ac:dyDescent="0.2">
      <c r="G129" s="42"/>
      <c r="H129" s="42"/>
    </row>
    <row r="130" spans="7:8" ht="12.75" x14ac:dyDescent="0.2">
      <c r="G130" s="42"/>
      <c r="H130" s="42"/>
    </row>
    <row r="131" spans="7:8" ht="12.75" x14ac:dyDescent="0.2">
      <c r="G131" s="42"/>
      <c r="H131" s="42"/>
    </row>
    <row r="132" spans="7:8" ht="12.75" x14ac:dyDescent="0.2">
      <c r="G132" s="42"/>
      <c r="H132" s="42"/>
    </row>
    <row r="133" spans="7:8" ht="12.75" x14ac:dyDescent="0.2">
      <c r="G133" s="42"/>
      <c r="H133" s="42"/>
    </row>
    <row r="134" spans="7:8" ht="12.75" x14ac:dyDescent="0.2">
      <c r="G134" s="42"/>
      <c r="H134" s="42"/>
    </row>
    <row r="135" spans="7:8" ht="12.75" x14ac:dyDescent="0.2">
      <c r="G135" s="42"/>
      <c r="H135" s="42"/>
    </row>
    <row r="136" spans="7:8" ht="12.75" x14ac:dyDescent="0.2">
      <c r="G136" s="42"/>
      <c r="H136" s="42"/>
    </row>
    <row r="137" spans="7:8" ht="12.75" x14ac:dyDescent="0.2">
      <c r="G137" s="42"/>
      <c r="H137" s="42"/>
    </row>
    <row r="138" spans="7:8" ht="12.75" x14ac:dyDescent="0.2">
      <c r="G138" s="42"/>
      <c r="H138" s="42"/>
    </row>
    <row r="139" spans="7:8" ht="12.75" x14ac:dyDescent="0.2">
      <c r="G139" s="42"/>
      <c r="H139" s="42"/>
    </row>
    <row r="140" spans="7:8" ht="12.75" x14ac:dyDescent="0.2">
      <c r="G140" s="42"/>
      <c r="H140" s="42"/>
    </row>
    <row r="141" spans="7:8" ht="12.75" x14ac:dyDescent="0.2">
      <c r="G141" s="42"/>
      <c r="H141" s="42"/>
    </row>
    <row r="142" spans="7:8" ht="12.75" x14ac:dyDescent="0.2">
      <c r="G142" s="42"/>
      <c r="H142" s="42"/>
    </row>
    <row r="143" spans="7:8" ht="12.75" x14ac:dyDescent="0.2">
      <c r="G143" s="42"/>
      <c r="H143" s="42"/>
    </row>
    <row r="144" spans="7:8" ht="12.75" x14ac:dyDescent="0.2">
      <c r="G144" s="42"/>
      <c r="H144" s="42"/>
    </row>
    <row r="145" spans="7:8" ht="12.75" x14ac:dyDescent="0.2">
      <c r="G145" s="42"/>
      <c r="H145" s="42"/>
    </row>
    <row r="146" spans="7:8" ht="12.75" x14ac:dyDescent="0.2">
      <c r="G146" s="42"/>
      <c r="H146" s="42"/>
    </row>
    <row r="147" spans="7:8" ht="12.75" x14ac:dyDescent="0.2">
      <c r="G147" s="42"/>
      <c r="H147" s="42"/>
    </row>
    <row r="148" spans="7:8" ht="12.75" x14ac:dyDescent="0.2">
      <c r="G148" s="42"/>
      <c r="H148" s="42"/>
    </row>
    <row r="149" spans="7:8" ht="12.75" x14ac:dyDescent="0.2">
      <c r="G149" s="42"/>
      <c r="H149" s="42"/>
    </row>
    <row r="150" spans="7:8" ht="12.75" x14ac:dyDescent="0.2">
      <c r="G150" s="42"/>
      <c r="H150" s="42"/>
    </row>
    <row r="151" spans="7:8" ht="12.75" x14ac:dyDescent="0.2">
      <c r="G151" s="42"/>
      <c r="H151" s="42"/>
    </row>
    <row r="152" spans="7:8" ht="12.75" x14ac:dyDescent="0.2">
      <c r="G152" s="42"/>
      <c r="H152" s="42"/>
    </row>
    <row r="153" spans="7:8" ht="12.75" x14ac:dyDescent="0.2">
      <c r="G153" s="42"/>
      <c r="H153" s="42"/>
    </row>
    <row r="154" spans="7:8" ht="12.75" x14ac:dyDescent="0.2">
      <c r="G154" s="42"/>
      <c r="H154" s="42"/>
    </row>
    <row r="155" spans="7:8" ht="12.75" x14ac:dyDescent="0.2">
      <c r="G155" s="42"/>
      <c r="H155" s="42"/>
    </row>
    <row r="156" spans="7:8" ht="12.75" x14ac:dyDescent="0.2">
      <c r="G156" s="42"/>
      <c r="H156" s="42"/>
    </row>
    <row r="157" spans="7:8" ht="12.75" x14ac:dyDescent="0.2">
      <c r="G157" s="42"/>
      <c r="H157" s="42"/>
    </row>
    <row r="158" spans="7:8" ht="12.75" x14ac:dyDescent="0.2">
      <c r="G158" s="42"/>
      <c r="H158" s="42"/>
    </row>
    <row r="159" spans="7:8" ht="12.75" x14ac:dyDescent="0.2">
      <c r="G159" s="42"/>
      <c r="H159" s="42"/>
    </row>
    <row r="160" spans="7:8" ht="12.75" x14ac:dyDescent="0.2">
      <c r="G160" s="42"/>
      <c r="H160" s="42"/>
    </row>
    <row r="161" spans="7:8" ht="12.75" x14ac:dyDescent="0.2">
      <c r="G161" s="42"/>
      <c r="H161" s="42"/>
    </row>
    <row r="162" spans="7:8" ht="12.75" x14ac:dyDescent="0.2">
      <c r="G162" s="42"/>
      <c r="H162" s="42"/>
    </row>
    <row r="163" spans="7:8" ht="12.75" x14ac:dyDescent="0.2">
      <c r="G163" s="42"/>
      <c r="H163" s="42"/>
    </row>
    <row r="164" spans="7:8" ht="12.75" x14ac:dyDescent="0.2">
      <c r="G164" s="42"/>
      <c r="H164" s="42"/>
    </row>
    <row r="165" spans="7:8" ht="12.75" x14ac:dyDescent="0.2">
      <c r="G165" s="42"/>
      <c r="H165" s="42"/>
    </row>
    <row r="166" spans="7:8" ht="12.75" x14ac:dyDescent="0.2">
      <c r="G166" s="42"/>
      <c r="H166" s="42"/>
    </row>
    <row r="167" spans="7:8" ht="12.75" x14ac:dyDescent="0.2">
      <c r="G167" s="42"/>
      <c r="H167" s="42"/>
    </row>
    <row r="168" spans="7:8" ht="12.75" x14ac:dyDescent="0.2">
      <c r="G168" s="42"/>
      <c r="H168" s="42"/>
    </row>
    <row r="169" spans="7:8" ht="12.75" x14ac:dyDescent="0.2">
      <c r="G169" s="42"/>
      <c r="H169" s="42"/>
    </row>
    <row r="170" spans="7:8" ht="12.75" x14ac:dyDescent="0.2">
      <c r="G170" s="42"/>
      <c r="H170" s="42"/>
    </row>
    <row r="171" spans="7:8" ht="12.75" x14ac:dyDescent="0.2">
      <c r="G171" s="42"/>
      <c r="H171" s="42"/>
    </row>
    <row r="172" spans="7:8" ht="12.75" x14ac:dyDescent="0.2">
      <c r="G172" s="42"/>
      <c r="H172" s="42"/>
    </row>
    <row r="173" spans="7:8" ht="12.75" x14ac:dyDescent="0.2">
      <c r="G173" s="42"/>
      <c r="H173" s="42"/>
    </row>
    <row r="174" spans="7:8" ht="12.75" x14ac:dyDescent="0.2">
      <c r="G174" s="42"/>
      <c r="H174" s="42"/>
    </row>
    <row r="175" spans="7:8" ht="12.75" x14ac:dyDescent="0.2">
      <c r="G175" s="42"/>
      <c r="H175" s="42"/>
    </row>
    <row r="176" spans="7:8" ht="12.75" x14ac:dyDescent="0.2">
      <c r="G176" s="42"/>
      <c r="H176" s="42"/>
    </row>
    <row r="177" spans="7:8" ht="12.75" x14ac:dyDescent="0.2">
      <c r="G177" s="42"/>
      <c r="H177" s="42"/>
    </row>
    <row r="178" spans="7:8" ht="12.75" x14ac:dyDescent="0.2">
      <c r="G178" s="42"/>
      <c r="H178" s="42"/>
    </row>
    <row r="179" spans="7:8" ht="12.75" x14ac:dyDescent="0.2">
      <c r="G179" s="42"/>
      <c r="H179" s="42"/>
    </row>
    <row r="180" spans="7:8" ht="12.75" x14ac:dyDescent="0.2">
      <c r="G180" s="42"/>
      <c r="H180" s="42"/>
    </row>
    <row r="181" spans="7:8" ht="12.75" x14ac:dyDescent="0.2">
      <c r="G181" s="42"/>
      <c r="H181" s="42"/>
    </row>
    <row r="182" spans="7:8" ht="12.75" x14ac:dyDescent="0.2">
      <c r="G182" s="42"/>
      <c r="H182" s="42"/>
    </row>
    <row r="183" spans="7:8" ht="12.75" x14ac:dyDescent="0.2">
      <c r="G183" s="42"/>
      <c r="H183" s="42"/>
    </row>
    <row r="184" spans="7:8" ht="12.75" x14ac:dyDescent="0.2">
      <c r="G184" s="42"/>
      <c r="H184" s="42"/>
    </row>
    <row r="185" spans="7:8" ht="12.75" x14ac:dyDescent="0.2">
      <c r="G185" s="42"/>
      <c r="H185" s="42"/>
    </row>
    <row r="186" spans="7:8" ht="12.75" x14ac:dyDescent="0.2">
      <c r="G186" s="42"/>
      <c r="H186" s="42"/>
    </row>
    <row r="187" spans="7:8" ht="12.75" x14ac:dyDescent="0.2">
      <c r="G187" s="42"/>
      <c r="H187" s="42"/>
    </row>
    <row r="188" spans="7:8" ht="12.75" x14ac:dyDescent="0.2">
      <c r="G188" s="42"/>
      <c r="H188" s="42"/>
    </row>
    <row r="189" spans="7:8" ht="12.75" x14ac:dyDescent="0.2">
      <c r="G189" s="42"/>
      <c r="H189" s="42"/>
    </row>
    <row r="190" spans="7:8" ht="12.75" x14ac:dyDescent="0.2">
      <c r="G190" s="42"/>
      <c r="H190" s="42"/>
    </row>
    <row r="191" spans="7:8" ht="12.75" x14ac:dyDescent="0.2">
      <c r="G191" s="42"/>
      <c r="H191" s="42"/>
    </row>
    <row r="192" spans="7:8" ht="12.75" x14ac:dyDescent="0.2">
      <c r="G192" s="42"/>
      <c r="H192" s="42"/>
    </row>
    <row r="193" spans="7:8" ht="12.75" x14ac:dyDescent="0.2">
      <c r="G193" s="42"/>
      <c r="H193" s="42"/>
    </row>
    <row r="194" spans="7:8" ht="12.75" x14ac:dyDescent="0.2">
      <c r="G194" s="42"/>
      <c r="H194" s="42"/>
    </row>
    <row r="195" spans="7:8" ht="12.75" x14ac:dyDescent="0.2">
      <c r="G195" s="42"/>
      <c r="H195" s="42"/>
    </row>
    <row r="196" spans="7:8" ht="12.75" x14ac:dyDescent="0.2">
      <c r="G196" s="42"/>
      <c r="H196" s="42"/>
    </row>
    <row r="197" spans="7:8" ht="12.75" x14ac:dyDescent="0.2">
      <c r="G197" s="42"/>
      <c r="H197" s="42"/>
    </row>
    <row r="198" spans="7:8" ht="12.75" x14ac:dyDescent="0.2">
      <c r="G198" s="42"/>
      <c r="H198" s="42"/>
    </row>
    <row r="199" spans="7:8" ht="12.75" x14ac:dyDescent="0.2">
      <c r="G199" s="42"/>
      <c r="H199" s="42"/>
    </row>
    <row r="200" spans="7:8" ht="12.75" x14ac:dyDescent="0.2">
      <c r="G200" s="42"/>
      <c r="H200" s="42"/>
    </row>
    <row r="201" spans="7:8" ht="12.75" x14ac:dyDescent="0.2">
      <c r="G201" s="42"/>
      <c r="H201" s="42"/>
    </row>
    <row r="202" spans="7:8" ht="12.75" x14ac:dyDescent="0.2">
      <c r="G202" s="42"/>
      <c r="H202" s="42"/>
    </row>
    <row r="203" spans="7:8" ht="12.75" x14ac:dyDescent="0.2">
      <c r="G203" s="42"/>
      <c r="H203" s="42"/>
    </row>
    <row r="204" spans="7:8" ht="12.75" x14ac:dyDescent="0.2">
      <c r="G204" s="42"/>
      <c r="H204" s="42"/>
    </row>
    <row r="205" spans="7:8" ht="12.75" x14ac:dyDescent="0.2">
      <c r="G205" s="42"/>
      <c r="H205" s="42"/>
    </row>
    <row r="206" spans="7:8" ht="12.75" x14ac:dyDescent="0.2">
      <c r="G206" s="42"/>
      <c r="H206" s="42"/>
    </row>
    <row r="207" spans="7:8" ht="12.75" x14ac:dyDescent="0.2">
      <c r="G207" s="42"/>
      <c r="H207" s="42"/>
    </row>
    <row r="208" spans="7:8" ht="12.75" x14ac:dyDescent="0.2">
      <c r="G208" s="42"/>
      <c r="H208" s="42"/>
    </row>
    <row r="209" spans="7:8" ht="12.75" x14ac:dyDescent="0.2">
      <c r="G209" s="42"/>
      <c r="H209" s="42"/>
    </row>
    <row r="210" spans="7:8" ht="12.75" x14ac:dyDescent="0.2">
      <c r="G210" s="42"/>
      <c r="H210" s="42"/>
    </row>
    <row r="211" spans="7:8" ht="12.75" x14ac:dyDescent="0.2">
      <c r="G211" s="42"/>
      <c r="H211" s="42"/>
    </row>
    <row r="212" spans="7:8" ht="12.75" x14ac:dyDescent="0.2">
      <c r="G212" s="42"/>
      <c r="H212" s="42"/>
    </row>
    <row r="213" spans="7:8" ht="12.75" x14ac:dyDescent="0.2">
      <c r="G213" s="42"/>
      <c r="H213" s="42"/>
    </row>
    <row r="214" spans="7:8" ht="12.75" x14ac:dyDescent="0.2">
      <c r="G214" s="42"/>
      <c r="H214" s="42"/>
    </row>
    <row r="215" spans="7:8" ht="12.75" x14ac:dyDescent="0.2">
      <c r="G215" s="42"/>
      <c r="H215" s="42"/>
    </row>
    <row r="216" spans="7:8" ht="12.75" x14ac:dyDescent="0.2">
      <c r="G216" s="42"/>
      <c r="H216" s="42"/>
    </row>
    <row r="217" spans="7:8" ht="12.75" x14ac:dyDescent="0.2">
      <c r="G217" s="42"/>
      <c r="H217" s="42"/>
    </row>
    <row r="218" spans="7:8" ht="12.75" x14ac:dyDescent="0.2">
      <c r="G218" s="42"/>
      <c r="H218" s="42"/>
    </row>
    <row r="219" spans="7:8" ht="12.75" x14ac:dyDescent="0.2">
      <c r="G219" s="42"/>
      <c r="H219" s="42"/>
    </row>
    <row r="220" spans="7:8" ht="12.75" x14ac:dyDescent="0.2">
      <c r="G220" s="42"/>
      <c r="H220" s="42"/>
    </row>
    <row r="221" spans="7:8" ht="12.75" x14ac:dyDescent="0.2">
      <c r="G221" s="42"/>
      <c r="H221" s="42"/>
    </row>
    <row r="222" spans="7:8" ht="12.75" x14ac:dyDescent="0.2">
      <c r="G222" s="42"/>
      <c r="H222" s="42"/>
    </row>
    <row r="223" spans="7:8" ht="12.75" x14ac:dyDescent="0.2">
      <c r="G223" s="42"/>
      <c r="H223" s="42"/>
    </row>
    <row r="224" spans="7:8" ht="12.75" x14ac:dyDescent="0.2">
      <c r="G224" s="42"/>
      <c r="H224" s="42"/>
    </row>
    <row r="225" spans="7:8" ht="12.75" x14ac:dyDescent="0.2">
      <c r="G225" s="42"/>
      <c r="H225" s="42"/>
    </row>
    <row r="226" spans="7:8" ht="12.75" x14ac:dyDescent="0.2">
      <c r="G226" s="42"/>
      <c r="H226" s="42"/>
    </row>
    <row r="227" spans="7:8" ht="12.75" x14ac:dyDescent="0.2">
      <c r="G227" s="42"/>
      <c r="H227" s="42"/>
    </row>
    <row r="228" spans="7:8" ht="12.75" x14ac:dyDescent="0.2">
      <c r="G228" s="42"/>
      <c r="H228" s="42"/>
    </row>
    <row r="229" spans="7:8" ht="12.75" x14ac:dyDescent="0.2">
      <c r="G229" s="42"/>
      <c r="H229" s="42"/>
    </row>
    <row r="230" spans="7:8" ht="12.75" x14ac:dyDescent="0.2">
      <c r="G230" s="42"/>
      <c r="H230" s="42"/>
    </row>
    <row r="231" spans="7:8" ht="12.75" x14ac:dyDescent="0.2">
      <c r="G231" s="42"/>
      <c r="H231" s="42"/>
    </row>
    <row r="232" spans="7:8" ht="12.75" x14ac:dyDescent="0.2">
      <c r="G232" s="42"/>
      <c r="H232" s="42"/>
    </row>
    <row r="233" spans="7:8" ht="12.75" x14ac:dyDescent="0.2">
      <c r="G233" s="42"/>
      <c r="H233" s="42"/>
    </row>
    <row r="234" spans="7:8" ht="12.75" x14ac:dyDescent="0.2">
      <c r="G234" s="42"/>
      <c r="H234" s="42"/>
    </row>
    <row r="235" spans="7:8" ht="12.75" x14ac:dyDescent="0.2">
      <c r="G235" s="42"/>
      <c r="H235" s="42"/>
    </row>
    <row r="236" spans="7:8" ht="12.75" x14ac:dyDescent="0.2">
      <c r="G236" s="42"/>
      <c r="H236" s="42"/>
    </row>
    <row r="237" spans="7:8" ht="12.75" x14ac:dyDescent="0.2">
      <c r="G237" s="42"/>
      <c r="H237" s="42"/>
    </row>
    <row r="238" spans="7:8" ht="12.75" x14ac:dyDescent="0.2">
      <c r="G238" s="42"/>
      <c r="H238" s="42"/>
    </row>
    <row r="239" spans="7:8" ht="12.75" x14ac:dyDescent="0.2">
      <c r="G239" s="42"/>
      <c r="H239" s="42"/>
    </row>
    <row r="240" spans="7:8" ht="12.75" x14ac:dyDescent="0.2">
      <c r="G240" s="42"/>
      <c r="H240" s="42"/>
    </row>
    <row r="241" spans="7:8" ht="12.75" x14ac:dyDescent="0.2">
      <c r="G241" s="42"/>
      <c r="H241" s="42"/>
    </row>
    <row r="242" spans="7:8" ht="12.75" x14ac:dyDescent="0.2">
      <c r="G242" s="42"/>
      <c r="H242" s="42"/>
    </row>
    <row r="243" spans="7:8" ht="12.75" x14ac:dyDescent="0.2">
      <c r="G243" s="42"/>
      <c r="H243" s="42"/>
    </row>
    <row r="244" spans="7:8" ht="12.75" x14ac:dyDescent="0.2">
      <c r="G244" s="42"/>
      <c r="H244" s="42"/>
    </row>
    <row r="245" spans="7:8" ht="12.75" x14ac:dyDescent="0.2">
      <c r="G245" s="42"/>
      <c r="H245" s="42"/>
    </row>
    <row r="246" spans="7:8" ht="12.75" x14ac:dyDescent="0.2">
      <c r="G246" s="42"/>
      <c r="H246" s="42"/>
    </row>
    <row r="247" spans="7:8" ht="12.75" x14ac:dyDescent="0.2">
      <c r="G247" s="42"/>
      <c r="H247" s="42"/>
    </row>
    <row r="248" spans="7:8" ht="12.75" x14ac:dyDescent="0.2">
      <c r="G248" s="42"/>
      <c r="H248" s="42"/>
    </row>
    <row r="249" spans="7:8" ht="12.75" x14ac:dyDescent="0.2">
      <c r="G249" s="42"/>
      <c r="H249" s="42"/>
    </row>
    <row r="250" spans="7:8" ht="12.75" x14ac:dyDescent="0.2">
      <c r="G250" s="42"/>
      <c r="H250" s="42"/>
    </row>
    <row r="251" spans="7:8" ht="12.75" x14ac:dyDescent="0.2">
      <c r="G251" s="42"/>
      <c r="H251" s="42"/>
    </row>
    <row r="252" spans="7:8" ht="12.75" x14ac:dyDescent="0.2">
      <c r="G252" s="42"/>
      <c r="H252" s="42"/>
    </row>
    <row r="253" spans="7:8" ht="12.75" x14ac:dyDescent="0.2">
      <c r="G253" s="42"/>
      <c r="H253" s="42"/>
    </row>
    <row r="254" spans="7:8" ht="12.75" x14ac:dyDescent="0.2">
      <c r="G254" s="42"/>
      <c r="H254" s="42"/>
    </row>
    <row r="255" spans="7:8" ht="12.75" x14ac:dyDescent="0.2">
      <c r="G255" s="42"/>
      <c r="H255" s="42"/>
    </row>
    <row r="256" spans="7:8" ht="12.75" x14ac:dyDescent="0.2">
      <c r="G256" s="42"/>
      <c r="H256" s="42"/>
    </row>
    <row r="257" spans="7:8" ht="12.75" x14ac:dyDescent="0.2">
      <c r="G257" s="42"/>
      <c r="H257" s="42"/>
    </row>
    <row r="258" spans="7:8" ht="12.75" x14ac:dyDescent="0.2">
      <c r="G258" s="42"/>
      <c r="H258" s="42"/>
    </row>
    <row r="259" spans="7:8" ht="12.75" x14ac:dyDescent="0.2">
      <c r="G259" s="42"/>
      <c r="H259" s="42"/>
    </row>
    <row r="260" spans="7:8" ht="12.75" x14ac:dyDescent="0.2">
      <c r="G260" s="42"/>
      <c r="H260" s="42"/>
    </row>
    <row r="261" spans="7:8" ht="12.75" x14ac:dyDescent="0.2">
      <c r="G261" s="42"/>
      <c r="H261" s="42"/>
    </row>
    <row r="262" spans="7:8" ht="12.75" x14ac:dyDescent="0.2">
      <c r="G262" s="42"/>
      <c r="H262" s="42"/>
    </row>
    <row r="263" spans="7:8" ht="12.75" x14ac:dyDescent="0.2">
      <c r="G263" s="42"/>
      <c r="H263" s="42"/>
    </row>
    <row r="264" spans="7:8" ht="12.75" x14ac:dyDescent="0.2">
      <c r="G264" s="42"/>
      <c r="H264" s="42"/>
    </row>
    <row r="265" spans="7:8" ht="12.75" x14ac:dyDescent="0.2">
      <c r="G265" s="42"/>
      <c r="H265" s="42"/>
    </row>
    <row r="266" spans="7:8" ht="12.75" x14ac:dyDescent="0.2">
      <c r="G266" s="42"/>
      <c r="H266" s="42"/>
    </row>
    <row r="267" spans="7:8" ht="12.75" x14ac:dyDescent="0.2">
      <c r="G267" s="42"/>
      <c r="H267" s="42"/>
    </row>
    <row r="268" spans="7:8" ht="12.75" x14ac:dyDescent="0.2">
      <c r="G268" s="42"/>
      <c r="H268" s="42"/>
    </row>
    <row r="269" spans="7:8" ht="12.75" x14ac:dyDescent="0.2">
      <c r="G269" s="42"/>
      <c r="H269" s="42"/>
    </row>
    <row r="270" spans="7:8" ht="12.75" x14ac:dyDescent="0.2">
      <c r="G270" s="42"/>
      <c r="H270" s="42"/>
    </row>
    <row r="271" spans="7:8" ht="12.75" x14ac:dyDescent="0.2">
      <c r="G271" s="42"/>
      <c r="H271" s="42"/>
    </row>
    <row r="272" spans="7:8" ht="12.75" x14ac:dyDescent="0.2">
      <c r="G272" s="42"/>
      <c r="H272" s="42"/>
    </row>
    <row r="273" spans="7:8" ht="12.75" x14ac:dyDescent="0.2">
      <c r="G273" s="42"/>
      <c r="H273" s="42"/>
    </row>
    <row r="274" spans="7:8" ht="12.75" x14ac:dyDescent="0.2">
      <c r="G274" s="42"/>
      <c r="H274" s="42"/>
    </row>
    <row r="275" spans="7:8" ht="12.75" x14ac:dyDescent="0.2">
      <c r="G275" s="42"/>
      <c r="H275" s="42"/>
    </row>
    <row r="276" spans="7:8" ht="12.75" x14ac:dyDescent="0.2">
      <c r="G276" s="42"/>
      <c r="H276" s="42"/>
    </row>
    <row r="277" spans="7:8" ht="12.75" x14ac:dyDescent="0.2">
      <c r="G277" s="42"/>
      <c r="H277" s="42"/>
    </row>
    <row r="278" spans="7:8" ht="12.75" x14ac:dyDescent="0.2">
      <c r="G278" s="42"/>
      <c r="H278" s="42"/>
    </row>
    <row r="279" spans="7:8" ht="12.75" x14ac:dyDescent="0.2">
      <c r="G279" s="42"/>
      <c r="H279" s="42"/>
    </row>
    <row r="280" spans="7:8" ht="12.75" x14ac:dyDescent="0.2">
      <c r="G280" s="42"/>
      <c r="H280" s="42"/>
    </row>
    <row r="281" spans="7:8" ht="12.75" x14ac:dyDescent="0.2">
      <c r="G281" s="42"/>
      <c r="H281" s="42"/>
    </row>
    <row r="282" spans="7:8" ht="12.75" x14ac:dyDescent="0.2">
      <c r="G282" s="42"/>
      <c r="H282" s="42"/>
    </row>
    <row r="283" spans="7:8" ht="12.75" x14ac:dyDescent="0.2">
      <c r="G283" s="42"/>
      <c r="H283" s="42"/>
    </row>
    <row r="284" spans="7:8" ht="12.75" x14ac:dyDescent="0.2">
      <c r="G284" s="42"/>
      <c r="H284" s="42"/>
    </row>
    <row r="285" spans="7:8" ht="12.75" x14ac:dyDescent="0.2">
      <c r="G285" s="42"/>
      <c r="H285" s="42"/>
    </row>
    <row r="286" spans="7:8" ht="12.75" x14ac:dyDescent="0.2">
      <c r="G286" s="42"/>
      <c r="H286" s="42"/>
    </row>
    <row r="287" spans="7:8" ht="12.75" x14ac:dyDescent="0.2">
      <c r="G287" s="42"/>
      <c r="H287" s="42"/>
    </row>
    <row r="288" spans="7:8" ht="12.75" x14ac:dyDescent="0.2">
      <c r="G288" s="42"/>
      <c r="H288" s="42"/>
    </row>
    <row r="289" spans="7:8" ht="12.75" x14ac:dyDescent="0.2">
      <c r="G289" s="42"/>
      <c r="H289" s="42"/>
    </row>
    <row r="290" spans="7:8" ht="12.75" x14ac:dyDescent="0.2">
      <c r="G290" s="42"/>
      <c r="H290" s="42"/>
    </row>
    <row r="291" spans="7:8" ht="12.75" x14ac:dyDescent="0.2">
      <c r="G291" s="42"/>
      <c r="H291" s="42"/>
    </row>
    <row r="292" spans="7:8" ht="12.75" x14ac:dyDescent="0.2">
      <c r="G292" s="42"/>
      <c r="H292" s="42"/>
    </row>
    <row r="293" spans="7:8" ht="12.75" x14ac:dyDescent="0.2">
      <c r="G293" s="42"/>
      <c r="H293" s="42"/>
    </row>
    <row r="294" spans="7:8" ht="12.75" x14ac:dyDescent="0.2">
      <c r="G294" s="42"/>
      <c r="H294" s="42"/>
    </row>
    <row r="295" spans="7:8" ht="12.75" x14ac:dyDescent="0.2">
      <c r="G295" s="42"/>
      <c r="H295" s="42"/>
    </row>
    <row r="296" spans="7:8" ht="12.75" x14ac:dyDescent="0.2">
      <c r="G296" s="42"/>
      <c r="H296" s="42"/>
    </row>
    <row r="297" spans="7:8" ht="12.75" x14ac:dyDescent="0.2">
      <c r="G297" s="42"/>
      <c r="H297" s="42"/>
    </row>
    <row r="298" spans="7:8" ht="12.75" x14ac:dyDescent="0.2">
      <c r="G298" s="42"/>
      <c r="H298" s="42"/>
    </row>
    <row r="299" spans="7:8" ht="12.75" x14ac:dyDescent="0.2">
      <c r="G299" s="42"/>
      <c r="H299" s="42"/>
    </row>
    <row r="300" spans="7:8" ht="12.75" x14ac:dyDescent="0.2">
      <c r="G300" s="42"/>
      <c r="H300" s="42"/>
    </row>
    <row r="301" spans="7:8" ht="12.75" x14ac:dyDescent="0.2">
      <c r="G301" s="42"/>
      <c r="H301" s="42"/>
    </row>
    <row r="302" spans="7:8" ht="12.75" x14ac:dyDescent="0.2">
      <c r="G302" s="42"/>
      <c r="H302" s="42"/>
    </row>
    <row r="303" spans="7:8" ht="12.75" x14ac:dyDescent="0.2">
      <c r="G303" s="42"/>
      <c r="H303" s="42"/>
    </row>
    <row r="304" spans="7:8" ht="12.75" x14ac:dyDescent="0.2">
      <c r="G304" s="42"/>
      <c r="H304" s="42"/>
    </row>
    <row r="305" spans="7:8" ht="12.75" x14ac:dyDescent="0.2">
      <c r="G305" s="42"/>
      <c r="H305" s="42"/>
    </row>
    <row r="306" spans="7:8" ht="12.75" x14ac:dyDescent="0.2">
      <c r="G306" s="42"/>
      <c r="H306" s="42"/>
    </row>
    <row r="307" spans="7:8" ht="12.75" x14ac:dyDescent="0.2">
      <c r="G307" s="42"/>
      <c r="H307" s="42"/>
    </row>
    <row r="308" spans="7:8" ht="12.75" x14ac:dyDescent="0.2">
      <c r="G308" s="42"/>
      <c r="H308" s="42"/>
    </row>
    <row r="309" spans="7:8" ht="12.75" x14ac:dyDescent="0.2">
      <c r="G309" s="42"/>
      <c r="H309" s="42"/>
    </row>
    <row r="310" spans="7:8" ht="12.75" x14ac:dyDescent="0.2">
      <c r="G310" s="42"/>
      <c r="H310" s="42"/>
    </row>
    <row r="311" spans="7:8" ht="12.75" x14ac:dyDescent="0.2">
      <c r="G311" s="42"/>
      <c r="H311" s="42"/>
    </row>
    <row r="312" spans="7:8" ht="12.75" x14ac:dyDescent="0.2">
      <c r="G312" s="42"/>
      <c r="H312" s="42"/>
    </row>
    <row r="313" spans="7:8" ht="12.75" x14ac:dyDescent="0.2">
      <c r="G313" s="42"/>
      <c r="H313" s="42"/>
    </row>
    <row r="314" spans="7:8" ht="12.75" x14ac:dyDescent="0.2">
      <c r="G314" s="42"/>
      <c r="H314" s="42"/>
    </row>
    <row r="315" spans="7:8" ht="12.75" x14ac:dyDescent="0.2">
      <c r="G315" s="42"/>
      <c r="H315" s="42"/>
    </row>
    <row r="316" spans="7:8" ht="12.75" x14ac:dyDescent="0.2">
      <c r="G316" s="42"/>
      <c r="H316" s="42"/>
    </row>
    <row r="317" spans="7:8" ht="12.75" x14ac:dyDescent="0.2">
      <c r="G317" s="42"/>
      <c r="H317" s="42"/>
    </row>
    <row r="318" spans="7:8" ht="12.75" x14ac:dyDescent="0.2">
      <c r="G318" s="42"/>
      <c r="H318" s="42"/>
    </row>
    <row r="319" spans="7:8" ht="12.75" x14ac:dyDescent="0.2">
      <c r="G319" s="42"/>
      <c r="H319" s="42"/>
    </row>
    <row r="320" spans="7:8" ht="12.75" x14ac:dyDescent="0.2">
      <c r="G320" s="42"/>
      <c r="H320" s="42"/>
    </row>
    <row r="321" spans="7:8" ht="12.75" x14ac:dyDescent="0.2">
      <c r="G321" s="42"/>
      <c r="H321" s="42"/>
    </row>
    <row r="322" spans="7:8" ht="12.75" x14ac:dyDescent="0.2">
      <c r="G322" s="42"/>
      <c r="H322" s="42"/>
    </row>
    <row r="323" spans="7:8" ht="12.75" x14ac:dyDescent="0.2">
      <c r="G323" s="42"/>
      <c r="H323" s="42"/>
    </row>
    <row r="324" spans="7:8" ht="12.75" x14ac:dyDescent="0.2">
      <c r="G324" s="42"/>
      <c r="H324" s="42"/>
    </row>
    <row r="325" spans="7:8" ht="12.75" x14ac:dyDescent="0.2">
      <c r="G325" s="42"/>
      <c r="H325" s="42"/>
    </row>
    <row r="326" spans="7:8" ht="12.75" x14ac:dyDescent="0.2">
      <c r="G326" s="42"/>
      <c r="H326" s="42"/>
    </row>
    <row r="327" spans="7:8" ht="12.75" x14ac:dyDescent="0.2">
      <c r="G327" s="42"/>
      <c r="H327" s="42"/>
    </row>
    <row r="328" spans="7:8" ht="12.75" x14ac:dyDescent="0.2">
      <c r="G328" s="42"/>
      <c r="H328" s="42"/>
    </row>
    <row r="329" spans="7:8" ht="12.75" x14ac:dyDescent="0.2">
      <c r="G329" s="42"/>
      <c r="H329" s="42"/>
    </row>
    <row r="330" spans="7:8" ht="12.75" x14ac:dyDescent="0.2">
      <c r="G330" s="42"/>
      <c r="H330" s="42"/>
    </row>
    <row r="331" spans="7:8" ht="12.75" x14ac:dyDescent="0.2">
      <c r="G331" s="42"/>
      <c r="H331" s="42"/>
    </row>
    <row r="332" spans="7:8" ht="12.75" x14ac:dyDescent="0.2">
      <c r="G332" s="42"/>
      <c r="H332" s="42"/>
    </row>
    <row r="333" spans="7:8" ht="12.75" x14ac:dyDescent="0.2">
      <c r="G333" s="42"/>
      <c r="H333" s="42"/>
    </row>
    <row r="334" spans="7:8" ht="12.75" x14ac:dyDescent="0.2">
      <c r="G334" s="42"/>
      <c r="H334" s="42"/>
    </row>
    <row r="335" spans="7:8" ht="12.75" x14ac:dyDescent="0.2">
      <c r="G335" s="42"/>
      <c r="H335" s="42"/>
    </row>
    <row r="336" spans="7:8" ht="12.75" x14ac:dyDescent="0.2">
      <c r="G336" s="42"/>
      <c r="H336" s="42"/>
    </row>
    <row r="337" spans="7:8" ht="12.75" x14ac:dyDescent="0.2">
      <c r="G337" s="42"/>
      <c r="H337" s="42"/>
    </row>
    <row r="338" spans="7:8" ht="12.75" x14ac:dyDescent="0.2">
      <c r="G338" s="42"/>
      <c r="H338" s="42"/>
    </row>
    <row r="339" spans="7:8" ht="12.75" x14ac:dyDescent="0.2">
      <c r="G339" s="42"/>
      <c r="H339" s="42"/>
    </row>
    <row r="340" spans="7:8" ht="12.75" x14ac:dyDescent="0.2">
      <c r="G340" s="42"/>
      <c r="H340" s="42"/>
    </row>
    <row r="341" spans="7:8" ht="12.75" x14ac:dyDescent="0.2">
      <c r="G341" s="42"/>
      <c r="H341" s="42"/>
    </row>
    <row r="342" spans="7:8" ht="12.75" x14ac:dyDescent="0.2">
      <c r="G342" s="42"/>
      <c r="H342" s="42"/>
    </row>
    <row r="343" spans="7:8" ht="12.75" x14ac:dyDescent="0.2">
      <c r="G343" s="42"/>
      <c r="H343" s="42"/>
    </row>
    <row r="344" spans="7:8" ht="12.75" x14ac:dyDescent="0.2">
      <c r="G344" s="42"/>
      <c r="H344" s="42"/>
    </row>
    <row r="345" spans="7:8" ht="12.75" x14ac:dyDescent="0.2">
      <c r="G345" s="42"/>
      <c r="H345" s="42"/>
    </row>
    <row r="346" spans="7:8" ht="12.75" x14ac:dyDescent="0.2">
      <c r="G346" s="42"/>
      <c r="H346" s="42"/>
    </row>
    <row r="347" spans="7:8" ht="12.75" x14ac:dyDescent="0.2">
      <c r="G347" s="42"/>
      <c r="H347" s="42"/>
    </row>
    <row r="348" spans="7:8" ht="12.75" x14ac:dyDescent="0.2">
      <c r="G348" s="42"/>
      <c r="H348" s="42"/>
    </row>
    <row r="349" spans="7:8" ht="12.75" x14ac:dyDescent="0.2">
      <c r="G349" s="42"/>
      <c r="H349" s="42"/>
    </row>
    <row r="350" spans="7:8" ht="12.75" x14ac:dyDescent="0.2">
      <c r="G350" s="42"/>
      <c r="H350" s="42"/>
    </row>
    <row r="351" spans="7:8" ht="12.75" x14ac:dyDescent="0.2">
      <c r="G351" s="42"/>
      <c r="H351" s="42"/>
    </row>
    <row r="352" spans="7:8" ht="12.75" x14ac:dyDescent="0.2">
      <c r="G352" s="42"/>
      <c r="H352" s="42"/>
    </row>
    <row r="353" spans="7:8" ht="12.75" x14ac:dyDescent="0.2">
      <c r="G353" s="42"/>
      <c r="H353" s="42"/>
    </row>
    <row r="354" spans="7:8" ht="12.75" x14ac:dyDescent="0.2">
      <c r="G354" s="42"/>
      <c r="H354" s="42"/>
    </row>
    <row r="355" spans="7:8" ht="12.75" x14ac:dyDescent="0.2">
      <c r="G355" s="42"/>
      <c r="H355" s="42"/>
    </row>
    <row r="356" spans="7:8" ht="12.75" x14ac:dyDescent="0.2">
      <c r="G356" s="42"/>
      <c r="H356" s="42"/>
    </row>
    <row r="357" spans="7:8" ht="12.75" x14ac:dyDescent="0.2">
      <c r="G357" s="42"/>
      <c r="H357" s="42"/>
    </row>
    <row r="358" spans="7:8" ht="12.75" x14ac:dyDescent="0.2">
      <c r="G358" s="42"/>
      <c r="H358" s="42"/>
    </row>
    <row r="359" spans="7:8" ht="12.75" x14ac:dyDescent="0.2">
      <c r="G359" s="42"/>
      <c r="H359" s="42"/>
    </row>
    <row r="360" spans="7:8" ht="12.75" x14ac:dyDescent="0.2">
      <c r="G360" s="42"/>
      <c r="H360" s="42"/>
    </row>
    <row r="361" spans="7:8" ht="12.75" x14ac:dyDescent="0.2">
      <c r="G361" s="42"/>
      <c r="H361" s="42"/>
    </row>
    <row r="362" spans="7:8" ht="12.75" x14ac:dyDescent="0.2">
      <c r="G362" s="42"/>
      <c r="H362" s="42"/>
    </row>
    <row r="363" spans="7:8" ht="12.75" x14ac:dyDescent="0.2">
      <c r="G363" s="42"/>
      <c r="H363" s="42"/>
    </row>
    <row r="364" spans="7:8" ht="12.75" x14ac:dyDescent="0.2">
      <c r="G364" s="42"/>
      <c r="H364" s="42"/>
    </row>
    <row r="365" spans="7:8" ht="12.75" x14ac:dyDescent="0.2">
      <c r="G365" s="42"/>
      <c r="H365" s="42"/>
    </row>
    <row r="366" spans="7:8" ht="12.75" x14ac:dyDescent="0.2">
      <c r="G366" s="42"/>
      <c r="H366" s="42"/>
    </row>
    <row r="367" spans="7:8" ht="12.75" x14ac:dyDescent="0.2">
      <c r="G367" s="42"/>
      <c r="H367" s="42"/>
    </row>
    <row r="368" spans="7:8" ht="12.75" x14ac:dyDescent="0.2">
      <c r="G368" s="42"/>
      <c r="H368" s="42"/>
    </row>
    <row r="369" spans="7:8" ht="12.75" x14ac:dyDescent="0.2">
      <c r="G369" s="42"/>
      <c r="H369" s="42"/>
    </row>
    <row r="370" spans="7:8" ht="12.75" x14ac:dyDescent="0.2">
      <c r="G370" s="42"/>
      <c r="H370" s="42"/>
    </row>
    <row r="371" spans="7:8" ht="12.75" x14ac:dyDescent="0.2">
      <c r="G371" s="42"/>
      <c r="H371" s="42"/>
    </row>
    <row r="372" spans="7:8" ht="12.75" x14ac:dyDescent="0.2">
      <c r="G372" s="42"/>
      <c r="H372" s="42"/>
    </row>
    <row r="373" spans="7:8" ht="12.75" x14ac:dyDescent="0.2">
      <c r="G373" s="42"/>
      <c r="H373" s="42"/>
    </row>
    <row r="374" spans="7:8" ht="12.75" x14ac:dyDescent="0.2">
      <c r="G374" s="42"/>
      <c r="H374" s="42"/>
    </row>
    <row r="375" spans="7:8" ht="12.75" x14ac:dyDescent="0.2">
      <c r="G375" s="42"/>
      <c r="H375" s="42"/>
    </row>
    <row r="376" spans="7:8" ht="12.75" x14ac:dyDescent="0.2">
      <c r="G376" s="42"/>
      <c r="H376" s="42"/>
    </row>
    <row r="377" spans="7:8" ht="12.75" x14ac:dyDescent="0.2">
      <c r="G377" s="42"/>
      <c r="H377" s="42"/>
    </row>
    <row r="378" spans="7:8" ht="12.75" x14ac:dyDescent="0.2">
      <c r="G378" s="42"/>
      <c r="H378" s="42"/>
    </row>
    <row r="379" spans="7:8" ht="12.75" x14ac:dyDescent="0.2">
      <c r="G379" s="42"/>
      <c r="H379" s="42"/>
    </row>
    <row r="380" spans="7:8" ht="12.75" x14ac:dyDescent="0.2">
      <c r="G380" s="42"/>
      <c r="H380" s="42"/>
    </row>
    <row r="381" spans="7:8" ht="12.75" x14ac:dyDescent="0.2">
      <c r="G381" s="42"/>
      <c r="H381" s="42"/>
    </row>
    <row r="382" spans="7:8" ht="12.75" x14ac:dyDescent="0.2">
      <c r="G382" s="42"/>
      <c r="H382" s="42"/>
    </row>
    <row r="383" spans="7:8" ht="12.75" x14ac:dyDescent="0.2">
      <c r="G383" s="42"/>
      <c r="H383" s="42"/>
    </row>
    <row r="384" spans="7:8" ht="12.75" x14ac:dyDescent="0.2">
      <c r="G384" s="42"/>
      <c r="H384" s="42"/>
    </row>
    <row r="385" spans="7:8" ht="12.75" x14ac:dyDescent="0.2">
      <c r="G385" s="42"/>
      <c r="H385" s="42"/>
    </row>
    <row r="386" spans="7:8" ht="12.75" x14ac:dyDescent="0.2">
      <c r="G386" s="42"/>
      <c r="H386" s="42"/>
    </row>
    <row r="387" spans="7:8" ht="12.75" x14ac:dyDescent="0.2">
      <c r="G387" s="42"/>
      <c r="H387" s="42"/>
    </row>
    <row r="388" spans="7:8" ht="12.75" x14ac:dyDescent="0.2">
      <c r="G388" s="42"/>
      <c r="H388" s="42"/>
    </row>
    <row r="389" spans="7:8" ht="12.75" x14ac:dyDescent="0.2">
      <c r="G389" s="42"/>
      <c r="H389" s="42"/>
    </row>
    <row r="390" spans="7:8" ht="12.75" x14ac:dyDescent="0.2">
      <c r="G390" s="42"/>
      <c r="H390" s="42"/>
    </row>
    <row r="391" spans="7:8" ht="12.75" x14ac:dyDescent="0.2">
      <c r="G391" s="42"/>
      <c r="H391" s="42"/>
    </row>
    <row r="392" spans="7:8" ht="12.75" x14ac:dyDescent="0.2">
      <c r="G392" s="42"/>
      <c r="H392" s="42"/>
    </row>
    <row r="393" spans="7:8" ht="12.75" x14ac:dyDescent="0.2">
      <c r="G393" s="42"/>
      <c r="H393" s="42"/>
    </row>
    <row r="394" spans="7:8" ht="12.75" x14ac:dyDescent="0.2">
      <c r="G394" s="42"/>
      <c r="H394" s="42"/>
    </row>
    <row r="395" spans="7:8" ht="12.75" x14ac:dyDescent="0.2">
      <c r="G395" s="42"/>
      <c r="H395" s="42"/>
    </row>
    <row r="396" spans="7:8" ht="12.75" x14ac:dyDescent="0.2">
      <c r="G396" s="42"/>
      <c r="H396" s="42"/>
    </row>
    <row r="397" spans="7:8" ht="12.75" x14ac:dyDescent="0.2">
      <c r="G397" s="42"/>
      <c r="H397" s="42"/>
    </row>
    <row r="398" spans="7:8" ht="12.75" x14ac:dyDescent="0.2">
      <c r="G398" s="42"/>
      <c r="H398" s="42"/>
    </row>
    <row r="399" spans="7:8" ht="12.75" x14ac:dyDescent="0.2">
      <c r="G399" s="42"/>
      <c r="H399" s="42"/>
    </row>
    <row r="400" spans="7:8" ht="12.75" x14ac:dyDescent="0.2">
      <c r="G400" s="42"/>
      <c r="H400" s="42"/>
    </row>
    <row r="401" spans="7:8" ht="12.75" x14ac:dyDescent="0.2">
      <c r="G401" s="42"/>
      <c r="H401" s="42"/>
    </row>
    <row r="402" spans="7:8" ht="12.75" x14ac:dyDescent="0.2">
      <c r="G402" s="42"/>
      <c r="H402" s="42"/>
    </row>
    <row r="403" spans="7:8" ht="12.75" x14ac:dyDescent="0.2">
      <c r="G403" s="42"/>
      <c r="H403" s="42"/>
    </row>
    <row r="404" spans="7:8" ht="12.75" x14ac:dyDescent="0.2">
      <c r="G404" s="42"/>
      <c r="H404" s="42"/>
    </row>
    <row r="405" spans="7:8" ht="12.75" x14ac:dyDescent="0.2">
      <c r="G405" s="42"/>
      <c r="H405" s="42"/>
    </row>
    <row r="406" spans="7:8" ht="12.75" x14ac:dyDescent="0.2">
      <c r="G406" s="42"/>
      <c r="H406" s="42"/>
    </row>
    <row r="407" spans="7:8" ht="12.75" x14ac:dyDescent="0.2">
      <c r="G407" s="42"/>
      <c r="H407" s="42"/>
    </row>
    <row r="408" spans="7:8" ht="12.75" x14ac:dyDescent="0.2">
      <c r="G408" s="42"/>
      <c r="H408" s="42"/>
    </row>
    <row r="409" spans="7:8" ht="12.75" x14ac:dyDescent="0.2">
      <c r="G409" s="42"/>
      <c r="H409" s="42"/>
    </row>
    <row r="410" spans="7:8" ht="12.75" x14ac:dyDescent="0.2">
      <c r="G410" s="42"/>
      <c r="H410" s="42"/>
    </row>
    <row r="411" spans="7:8" ht="12.75" x14ac:dyDescent="0.2">
      <c r="G411" s="42"/>
      <c r="H411" s="42"/>
    </row>
    <row r="412" spans="7:8" ht="12.75" x14ac:dyDescent="0.2">
      <c r="G412" s="42"/>
      <c r="H412" s="42"/>
    </row>
    <row r="413" spans="7:8" ht="12.75" x14ac:dyDescent="0.2">
      <c r="G413" s="42"/>
      <c r="H413" s="42"/>
    </row>
    <row r="414" spans="7:8" ht="12.75" x14ac:dyDescent="0.2">
      <c r="G414" s="42"/>
      <c r="H414" s="42"/>
    </row>
    <row r="415" spans="7:8" ht="12.75" x14ac:dyDescent="0.2">
      <c r="G415" s="42"/>
      <c r="H415" s="42"/>
    </row>
    <row r="416" spans="7:8" ht="12.75" x14ac:dyDescent="0.2">
      <c r="G416" s="42"/>
      <c r="H416" s="42"/>
    </row>
    <row r="417" spans="7:8" ht="12.75" x14ac:dyDescent="0.2">
      <c r="G417" s="42"/>
      <c r="H417" s="42"/>
    </row>
    <row r="418" spans="7:8" ht="12.75" x14ac:dyDescent="0.2">
      <c r="G418" s="42"/>
      <c r="H418" s="42"/>
    </row>
    <row r="419" spans="7:8" ht="12.75" x14ac:dyDescent="0.2">
      <c r="G419" s="42"/>
      <c r="H419" s="42"/>
    </row>
    <row r="420" spans="7:8" ht="12.75" x14ac:dyDescent="0.2">
      <c r="G420" s="42"/>
      <c r="H420" s="42"/>
    </row>
    <row r="421" spans="7:8" ht="12.75" x14ac:dyDescent="0.2">
      <c r="G421" s="42"/>
      <c r="H421" s="42"/>
    </row>
    <row r="422" spans="7:8" ht="12.75" x14ac:dyDescent="0.2">
      <c r="G422" s="42"/>
      <c r="H422" s="42"/>
    </row>
    <row r="423" spans="7:8" ht="12.75" x14ac:dyDescent="0.2">
      <c r="G423" s="42"/>
      <c r="H423" s="42"/>
    </row>
    <row r="424" spans="7:8" ht="12.75" x14ac:dyDescent="0.2">
      <c r="G424" s="42"/>
      <c r="H424" s="42"/>
    </row>
    <row r="425" spans="7:8" ht="12.75" x14ac:dyDescent="0.2">
      <c r="G425" s="42"/>
      <c r="H425" s="42"/>
    </row>
    <row r="426" spans="7:8" ht="12.75" x14ac:dyDescent="0.2">
      <c r="G426" s="42"/>
      <c r="H426" s="42"/>
    </row>
    <row r="427" spans="7:8" ht="12.75" x14ac:dyDescent="0.2">
      <c r="G427" s="42"/>
      <c r="H427" s="42"/>
    </row>
    <row r="428" spans="7:8" ht="12.75" x14ac:dyDescent="0.2">
      <c r="G428" s="42"/>
      <c r="H428" s="42"/>
    </row>
    <row r="429" spans="7:8" ht="12.75" x14ac:dyDescent="0.2">
      <c r="G429" s="42"/>
      <c r="H429" s="42"/>
    </row>
    <row r="430" spans="7:8" ht="12.75" x14ac:dyDescent="0.2">
      <c r="G430" s="42"/>
      <c r="H430" s="42"/>
    </row>
    <row r="431" spans="7:8" ht="12.75" x14ac:dyDescent="0.2">
      <c r="G431" s="42"/>
      <c r="H431" s="42"/>
    </row>
    <row r="432" spans="7:8" ht="12.75" x14ac:dyDescent="0.2">
      <c r="G432" s="42"/>
      <c r="H432" s="42"/>
    </row>
    <row r="433" spans="7:8" ht="12.75" x14ac:dyDescent="0.2">
      <c r="G433" s="42"/>
      <c r="H433" s="42"/>
    </row>
    <row r="434" spans="7:8" ht="12.75" x14ac:dyDescent="0.2">
      <c r="G434" s="42"/>
      <c r="H434" s="42"/>
    </row>
    <row r="435" spans="7:8" ht="12.75" x14ac:dyDescent="0.2">
      <c r="G435" s="42"/>
      <c r="H435" s="42"/>
    </row>
    <row r="436" spans="7:8" ht="12.75" x14ac:dyDescent="0.2">
      <c r="G436" s="42"/>
      <c r="H436" s="42"/>
    </row>
    <row r="437" spans="7:8" ht="12.75" x14ac:dyDescent="0.2">
      <c r="G437" s="42"/>
      <c r="H437" s="42"/>
    </row>
    <row r="438" spans="7:8" ht="12.75" x14ac:dyDescent="0.2">
      <c r="G438" s="42"/>
      <c r="H438" s="42"/>
    </row>
    <row r="439" spans="7:8" ht="12.75" x14ac:dyDescent="0.2">
      <c r="G439" s="42"/>
      <c r="H439" s="42"/>
    </row>
    <row r="440" spans="7:8" ht="12.75" x14ac:dyDescent="0.2">
      <c r="G440" s="42"/>
      <c r="H440" s="42"/>
    </row>
    <row r="441" spans="7:8" ht="12.75" x14ac:dyDescent="0.2">
      <c r="G441" s="42"/>
      <c r="H441" s="42"/>
    </row>
    <row r="442" spans="7:8" ht="12.75" x14ac:dyDescent="0.2">
      <c r="G442" s="42"/>
      <c r="H442" s="42"/>
    </row>
    <row r="443" spans="7:8" ht="12.75" x14ac:dyDescent="0.2">
      <c r="G443" s="42"/>
      <c r="H443" s="42"/>
    </row>
    <row r="444" spans="7:8" ht="12.75" x14ac:dyDescent="0.2">
      <c r="G444" s="42"/>
      <c r="H444" s="42"/>
    </row>
    <row r="445" spans="7:8" ht="12.75" x14ac:dyDescent="0.2">
      <c r="G445" s="42"/>
      <c r="H445" s="42"/>
    </row>
    <row r="446" spans="7:8" ht="12.75" x14ac:dyDescent="0.2">
      <c r="G446" s="42"/>
      <c r="H446" s="42"/>
    </row>
    <row r="447" spans="7:8" ht="12.75" x14ac:dyDescent="0.2">
      <c r="G447" s="42"/>
      <c r="H447" s="42"/>
    </row>
    <row r="448" spans="7:8" ht="12.75" x14ac:dyDescent="0.2">
      <c r="G448" s="42"/>
      <c r="H448" s="42"/>
    </row>
    <row r="449" spans="7:8" ht="12.75" x14ac:dyDescent="0.2">
      <c r="G449" s="42"/>
      <c r="H449" s="42"/>
    </row>
    <row r="450" spans="7:8" ht="12.75" x14ac:dyDescent="0.2">
      <c r="G450" s="42"/>
      <c r="H450" s="42"/>
    </row>
    <row r="451" spans="7:8" ht="12.75" x14ac:dyDescent="0.2">
      <c r="G451" s="42"/>
      <c r="H451" s="42"/>
    </row>
    <row r="452" spans="7:8" ht="12.75" x14ac:dyDescent="0.2">
      <c r="G452" s="42"/>
      <c r="H452" s="42"/>
    </row>
    <row r="453" spans="7:8" ht="12.75" x14ac:dyDescent="0.2">
      <c r="G453" s="42"/>
      <c r="H453" s="42"/>
    </row>
    <row r="454" spans="7:8" ht="12.75" x14ac:dyDescent="0.2">
      <c r="G454" s="42"/>
      <c r="H454" s="42"/>
    </row>
    <row r="455" spans="7:8" ht="12.75" x14ac:dyDescent="0.2">
      <c r="G455" s="42"/>
      <c r="H455" s="42"/>
    </row>
    <row r="456" spans="7:8" ht="12.75" x14ac:dyDescent="0.2">
      <c r="G456" s="42"/>
      <c r="H456" s="42"/>
    </row>
    <row r="457" spans="7:8" ht="12.75" x14ac:dyDescent="0.2">
      <c r="G457" s="42"/>
      <c r="H457" s="42"/>
    </row>
    <row r="458" spans="7:8" ht="12.75" x14ac:dyDescent="0.2">
      <c r="G458" s="42"/>
      <c r="H458" s="42"/>
    </row>
    <row r="459" spans="7:8" ht="12.75" x14ac:dyDescent="0.2">
      <c r="G459" s="42"/>
      <c r="H459" s="42"/>
    </row>
    <row r="460" spans="7:8" ht="12.75" x14ac:dyDescent="0.2">
      <c r="G460" s="42"/>
      <c r="H460" s="42"/>
    </row>
    <row r="461" spans="7:8" ht="12.75" x14ac:dyDescent="0.2">
      <c r="G461" s="42"/>
      <c r="H461" s="42"/>
    </row>
    <row r="462" spans="7:8" ht="12.75" x14ac:dyDescent="0.2">
      <c r="G462" s="42"/>
      <c r="H462" s="42"/>
    </row>
    <row r="463" spans="7:8" ht="12.75" x14ac:dyDescent="0.2">
      <c r="G463" s="42"/>
      <c r="H463" s="42"/>
    </row>
    <row r="464" spans="7:8" ht="12.75" x14ac:dyDescent="0.2">
      <c r="G464" s="42"/>
      <c r="H464" s="42"/>
    </row>
    <row r="465" spans="7:8" ht="12.75" x14ac:dyDescent="0.2">
      <c r="G465" s="42"/>
      <c r="H465" s="42"/>
    </row>
    <row r="466" spans="7:8" ht="12.75" x14ac:dyDescent="0.2">
      <c r="G466" s="42"/>
      <c r="H466" s="42"/>
    </row>
    <row r="467" spans="7:8" ht="12.75" x14ac:dyDescent="0.2">
      <c r="G467" s="42"/>
      <c r="H467" s="42"/>
    </row>
    <row r="468" spans="7:8" ht="12.75" x14ac:dyDescent="0.2">
      <c r="G468" s="42"/>
      <c r="H468" s="42"/>
    </row>
    <row r="469" spans="7:8" ht="12.75" x14ac:dyDescent="0.2">
      <c r="G469" s="42"/>
      <c r="H469" s="42"/>
    </row>
    <row r="470" spans="7:8" ht="12.75" x14ac:dyDescent="0.2">
      <c r="G470" s="42"/>
      <c r="H470" s="42"/>
    </row>
    <row r="471" spans="7:8" ht="12.75" x14ac:dyDescent="0.2">
      <c r="G471" s="42"/>
      <c r="H471" s="42"/>
    </row>
    <row r="472" spans="7:8" ht="12.75" x14ac:dyDescent="0.2">
      <c r="G472" s="42"/>
      <c r="H472" s="42"/>
    </row>
    <row r="473" spans="7:8" ht="12.75" x14ac:dyDescent="0.2">
      <c r="G473" s="42"/>
      <c r="H473" s="42"/>
    </row>
    <row r="474" spans="7:8" ht="12.75" x14ac:dyDescent="0.2">
      <c r="G474" s="42"/>
      <c r="H474" s="42"/>
    </row>
    <row r="475" spans="7:8" ht="12.75" x14ac:dyDescent="0.2">
      <c r="G475" s="42"/>
      <c r="H475" s="42"/>
    </row>
    <row r="476" spans="7:8" ht="12.75" x14ac:dyDescent="0.2">
      <c r="G476" s="42"/>
      <c r="H476" s="42"/>
    </row>
    <row r="477" spans="7:8" ht="12.75" x14ac:dyDescent="0.2">
      <c r="G477" s="42"/>
      <c r="H477" s="42"/>
    </row>
    <row r="478" spans="7:8" ht="12.75" x14ac:dyDescent="0.2">
      <c r="G478" s="42"/>
      <c r="H478" s="42"/>
    </row>
    <row r="479" spans="7:8" ht="12.75" x14ac:dyDescent="0.2">
      <c r="G479" s="42"/>
      <c r="H479" s="42"/>
    </row>
    <row r="480" spans="7:8" ht="12.75" x14ac:dyDescent="0.2">
      <c r="G480" s="42"/>
      <c r="H480" s="42"/>
    </row>
    <row r="481" spans="7:8" ht="12.75" x14ac:dyDescent="0.2">
      <c r="G481" s="42"/>
      <c r="H481" s="42"/>
    </row>
    <row r="482" spans="7:8" ht="12.75" x14ac:dyDescent="0.2">
      <c r="G482" s="42"/>
      <c r="H482" s="42"/>
    </row>
    <row r="483" spans="7:8" ht="12.75" x14ac:dyDescent="0.2">
      <c r="G483" s="42"/>
      <c r="H483" s="42"/>
    </row>
    <row r="484" spans="7:8" ht="12.75" x14ac:dyDescent="0.2">
      <c r="G484" s="42"/>
      <c r="H484" s="42"/>
    </row>
    <row r="485" spans="7:8" ht="12.75" x14ac:dyDescent="0.2">
      <c r="G485" s="42"/>
      <c r="H485" s="42"/>
    </row>
    <row r="486" spans="7:8" ht="12.75" x14ac:dyDescent="0.2">
      <c r="G486" s="42"/>
      <c r="H486" s="42"/>
    </row>
    <row r="487" spans="7:8" ht="12.75" x14ac:dyDescent="0.2">
      <c r="G487" s="42"/>
      <c r="H487" s="42"/>
    </row>
    <row r="488" spans="7:8" ht="12.75" x14ac:dyDescent="0.2">
      <c r="G488" s="42"/>
      <c r="H488" s="42"/>
    </row>
    <row r="489" spans="7:8" ht="12.75" x14ac:dyDescent="0.2">
      <c r="G489" s="42"/>
      <c r="H489" s="42"/>
    </row>
    <row r="490" spans="7:8" ht="12.75" x14ac:dyDescent="0.2">
      <c r="G490" s="42"/>
      <c r="H490" s="42"/>
    </row>
    <row r="491" spans="7:8" ht="12.75" x14ac:dyDescent="0.2">
      <c r="G491" s="42"/>
      <c r="H491" s="42"/>
    </row>
    <row r="492" spans="7:8" ht="12.75" x14ac:dyDescent="0.2">
      <c r="G492" s="42"/>
      <c r="H492" s="42"/>
    </row>
    <row r="493" spans="7:8" ht="12.75" x14ac:dyDescent="0.2">
      <c r="G493" s="42"/>
      <c r="H493" s="42"/>
    </row>
    <row r="494" spans="7:8" ht="12.75" x14ac:dyDescent="0.2">
      <c r="G494" s="42"/>
      <c r="H494" s="42"/>
    </row>
    <row r="495" spans="7:8" ht="12.75" x14ac:dyDescent="0.2">
      <c r="G495" s="42"/>
      <c r="H495" s="42"/>
    </row>
    <row r="496" spans="7:8" ht="12.75" x14ac:dyDescent="0.2">
      <c r="G496" s="42"/>
      <c r="H496" s="42"/>
    </row>
    <row r="497" spans="7:8" ht="12.75" x14ac:dyDescent="0.2">
      <c r="G497" s="42"/>
      <c r="H497" s="42"/>
    </row>
    <row r="498" spans="7:8" ht="12.75" x14ac:dyDescent="0.2">
      <c r="G498" s="42"/>
      <c r="H498" s="42"/>
    </row>
    <row r="499" spans="7:8" ht="12.75" x14ac:dyDescent="0.2">
      <c r="G499" s="42"/>
      <c r="H499" s="42"/>
    </row>
    <row r="500" spans="7:8" ht="12.75" x14ac:dyDescent="0.2">
      <c r="G500" s="42"/>
      <c r="H500" s="42"/>
    </row>
    <row r="501" spans="7:8" ht="12.75" x14ac:dyDescent="0.2">
      <c r="G501" s="42"/>
      <c r="H501" s="42"/>
    </row>
    <row r="502" spans="7:8" ht="12.75" x14ac:dyDescent="0.2">
      <c r="G502" s="42"/>
      <c r="H502" s="42"/>
    </row>
    <row r="503" spans="7:8" ht="12.75" x14ac:dyDescent="0.2">
      <c r="G503" s="42"/>
      <c r="H503" s="42"/>
    </row>
    <row r="504" spans="7:8" ht="12.75" x14ac:dyDescent="0.2">
      <c r="G504" s="42"/>
      <c r="H504" s="42"/>
    </row>
    <row r="505" spans="7:8" ht="12.75" x14ac:dyDescent="0.2">
      <c r="G505" s="42"/>
      <c r="H505" s="42"/>
    </row>
    <row r="506" spans="7:8" ht="12.75" x14ac:dyDescent="0.2">
      <c r="G506" s="42"/>
      <c r="H506" s="42"/>
    </row>
    <row r="507" spans="7:8" ht="12.75" x14ac:dyDescent="0.2">
      <c r="G507" s="42"/>
      <c r="H507" s="42"/>
    </row>
    <row r="508" spans="7:8" ht="12.75" x14ac:dyDescent="0.2">
      <c r="G508" s="42"/>
      <c r="H508" s="42"/>
    </row>
    <row r="509" spans="7:8" ht="12.75" x14ac:dyDescent="0.2">
      <c r="G509" s="42"/>
      <c r="H509" s="42"/>
    </row>
    <row r="510" spans="7:8" ht="12.75" x14ac:dyDescent="0.2">
      <c r="G510" s="42"/>
      <c r="H510" s="42"/>
    </row>
    <row r="511" spans="7:8" ht="12.75" x14ac:dyDescent="0.2">
      <c r="G511" s="42"/>
      <c r="H511" s="42"/>
    </row>
    <row r="512" spans="7:8" ht="12.75" x14ac:dyDescent="0.2">
      <c r="G512" s="42"/>
      <c r="H512" s="42"/>
    </row>
    <row r="513" spans="7:8" ht="12.75" x14ac:dyDescent="0.2">
      <c r="G513" s="42"/>
      <c r="H513" s="42"/>
    </row>
    <row r="514" spans="7:8" ht="12.75" x14ac:dyDescent="0.2">
      <c r="G514" s="42"/>
      <c r="H514" s="42"/>
    </row>
    <row r="515" spans="7:8" ht="12.75" x14ac:dyDescent="0.2">
      <c r="G515" s="42"/>
      <c r="H515" s="42"/>
    </row>
    <row r="516" spans="7:8" ht="12.75" x14ac:dyDescent="0.2">
      <c r="G516" s="42"/>
      <c r="H516" s="42"/>
    </row>
    <row r="517" spans="7:8" ht="12.75" x14ac:dyDescent="0.2">
      <c r="G517" s="42"/>
      <c r="H517" s="42"/>
    </row>
    <row r="518" spans="7:8" ht="12.75" x14ac:dyDescent="0.2">
      <c r="G518" s="42"/>
      <c r="H518" s="42"/>
    </row>
    <row r="519" spans="7:8" ht="12.75" x14ac:dyDescent="0.2">
      <c r="G519" s="42"/>
      <c r="H519" s="42"/>
    </row>
    <row r="520" spans="7:8" ht="12.75" x14ac:dyDescent="0.2">
      <c r="G520" s="42"/>
      <c r="H520" s="42"/>
    </row>
    <row r="521" spans="7:8" ht="12.75" x14ac:dyDescent="0.2">
      <c r="G521" s="42"/>
      <c r="H521" s="42"/>
    </row>
    <row r="522" spans="7:8" ht="12.75" x14ac:dyDescent="0.2">
      <c r="G522" s="42"/>
      <c r="H522" s="42"/>
    </row>
    <row r="523" spans="7:8" ht="12.75" x14ac:dyDescent="0.2">
      <c r="G523" s="42"/>
      <c r="H523" s="42"/>
    </row>
    <row r="524" spans="7:8" ht="12.75" x14ac:dyDescent="0.2">
      <c r="G524" s="42"/>
      <c r="H524" s="42"/>
    </row>
    <row r="525" spans="7:8" ht="12.75" x14ac:dyDescent="0.2">
      <c r="G525" s="42"/>
      <c r="H525" s="42"/>
    </row>
    <row r="526" spans="7:8" ht="12.75" x14ac:dyDescent="0.2">
      <c r="G526" s="42"/>
      <c r="H526" s="42"/>
    </row>
    <row r="527" spans="7:8" ht="12.75" x14ac:dyDescent="0.2">
      <c r="G527" s="42"/>
      <c r="H527" s="42"/>
    </row>
    <row r="528" spans="7:8" ht="12.75" x14ac:dyDescent="0.2">
      <c r="G528" s="42"/>
      <c r="H528" s="42"/>
    </row>
    <row r="529" spans="7:8" ht="12.75" x14ac:dyDescent="0.2">
      <c r="G529" s="42"/>
      <c r="H529" s="42"/>
    </row>
    <row r="530" spans="7:8" ht="12.75" x14ac:dyDescent="0.2">
      <c r="G530" s="42"/>
      <c r="H530" s="42"/>
    </row>
    <row r="531" spans="7:8" ht="12.75" x14ac:dyDescent="0.2">
      <c r="G531" s="42"/>
      <c r="H531" s="42"/>
    </row>
    <row r="532" spans="7:8" ht="12.75" x14ac:dyDescent="0.2">
      <c r="G532" s="42"/>
      <c r="H532" s="42"/>
    </row>
    <row r="533" spans="7:8" ht="12.75" x14ac:dyDescent="0.2">
      <c r="G533" s="42"/>
      <c r="H533" s="42"/>
    </row>
    <row r="534" spans="7:8" ht="12.75" x14ac:dyDescent="0.2">
      <c r="G534" s="42"/>
      <c r="H534" s="42"/>
    </row>
    <row r="535" spans="7:8" ht="12.75" x14ac:dyDescent="0.2">
      <c r="G535" s="42"/>
      <c r="H535" s="42"/>
    </row>
    <row r="536" spans="7:8" ht="12.75" x14ac:dyDescent="0.2">
      <c r="G536" s="42"/>
      <c r="H536" s="42"/>
    </row>
    <row r="537" spans="7:8" ht="12.75" x14ac:dyDescent="0.2">
      <c r="G537" s="42"/>
      <c r="H537" s="42"/>
    </row>
    <row r="538" spans="7:8" ht="12.75" x14ac:dyDescent="0.2">
      <c r="G538" s="42"/>
      <c r="H538" s="42"/>
    </row>
    <row r="539" spans="7:8" ht="12.75" x14ac:dyDescent="0.2">
      <c r="G539" s="42"/>
      <c r="H539" s="42"/>
    </row>
    <row r="540" spans="7:8" ht="12.75" x14ac:dyDescent="0.2">
      <c r="G540" s="42"/>
      <c r="H540" s="42"/>
    </row>
    <row r="541" spans="7:8" ht="12.75" x14ac:dyDescent="0.2">
      <c r="G541" s="42"/>
      <c r="H541" s="42"/>
    </row>
    <row r="542" spans="7:8" ht="12.75" x14ac:dyDescent="0.2">
      <c r="G542" s="42"/>
      <c r="H542" s="42"/>
    </row>
    <row r="543" spans="7:8" ht="12.75" x14ac:dyDescent="0.2">
      <c r="G543" s="42"/>
      <c r="H543" s="42"/>
    </row>
    <row r="544" spans="7:8" ht="12.75" x14ac:dyDescent="0.2">
      <c r="G544" s="42"/>
      <c r="H544" s="42"/>
    </row>
    <row r="545" spans="7:8" ht="12.75" x14ac:dyDescent="0.2">
      <c r="G545" s="42"/>
      <c r="H545" s="42"/>
    </row>
    <row r="546" spans="7:8" ht="12.75" x14ac:dyDescent="0.2">
      <c r="G546" s="42"/>
      <c r="H546" s="42"/>
    </row>
    <row r="547" spans="7:8" ht="12.75" x14ac:dyDescent="0.2">
      <c r="G547" s="42"/>
      <c r="H547" s="42"/>
    </row>
    <row r="548" spans="7:8" ht="12.75" x14ac:dyDescent="0.2">
      <c r="G548" s="42"/>
      <c r="H548" s="42"/>
    </row>
    <row r="549" spans="7:8" ht="12.75" x14ac:dyDescent="0.2">
      <c r="G549" s="42"/>
      <c r="H549" s="42"/>
    </row>
    <row r="550" spans="7:8" ht="12.75" x14ac:dyDescent="0.2">
      <c r="G550" s="42"/>
      <c r="H550" s="42"/>
    </row>
    <row r="551" spans="7:8" ht="12.75" x14ac:dyDescent="0.2">
      <c r="G551" s="42"/>
      <c r="H551" s="42"/>
    </row>
    <row r="552" spans="7:8" ht="12.75" x14ac:dyDescent="0.2">
      <c r="G552" s="42"/>
      <c r="H552" s="42"/>
    </row>
    <row r="553" spans="7:8" ht="12.75" x14ac:dyDescent="0.2">
      <c r="G553" s="42"/>
      <c r="H553" s="42"/>
    </row>
    <row r="554" spans="7:8" ht="12.75" x14ac:dyDescent="0.2">
      <c r="G554" s="42"/>
      <c r="H554" s="42"/>
    </row>
    <row r="555" spans="7:8" ht="12.75" x14ac:dyDescent="0.2">
      <c r="G555" s="42"/>
      <c r="H555" s="42"/>
    </row>
    <row r="556" spans="7:8" ht="12.75" x14ac:dyDescent="0.2">
      <c r="G556" s="42"/>
      <c r="H556" s="42"/>
    </row>
    <row r="557" spans="7:8" ht="12.75" x14ac:dyDescent="0.2">
      <c r="G557" s="42"/>
      <c r="H557" s="42"/>
    </row>
    <row r="558" spans="7:8" ht="12.75" x14ac:dyDescent="0.2">
      <c r="G558" s="42"/>
      <c r="H558" s="42"/>
    </row>
    <row r="559" spans="7:8" ht="12.75" x14ac:dyDescent="0.2">
      <c r="G559" s="42"/>
      <c r="H559" s="42"/>
    </row>
    <row r="560" spans="7:8" ht="12.75" x14ac:dyDescent="0.2">
      <c r="G560" s="42"/>
      <c r="H560" s="42"/>
    </row>
    <row r="561" spans="7:8" ht="12.75" x14ac:dyDescent="0.2">
      <c r="G561" s="42"/>
      <c r="H561" s="42"/>
    </row>
    <row r="562" spans="7:8" ht="12.75" x14ac:dyDescent="0.2">
      <c r="G562" s="42"/>
      <c r="H562" s="42"/>
    </row>
    <row r="563" spans="7:8" ht="12.75" x14ac:dyDescent="0.2">
      <c r="G563" s="42"/>
      <c r="H563" s="42"/>
    </row>
    <row r="564" spans="7:8" ht="12.75" x14ac:dyDescent="0.2">
      <c r="G564" s="42"/>
      <c r="H564" s="42"/>
    </row>
    <row r="565" spans="7:8" ht="12.75" x14ac:dyDescent="0.2">
      <c r="G565" s="42"/>
      <c r="H565" s="42"/>
    </row>
    <row r="566" spans="7:8" ht="12.75" x14ac:dyDescent="0.2">
      <c r="G566" s="42"/>
      <c r="H566" s="42"/>
    </row>
    <row r="567" spans="7:8" ht="12.75" x14ac:dyDescent="0.2">
      <c r="G567" s="42"/>
      <c r="H567" s="42"/>
    </row>
    <row r="568" spans="7:8" ht="12.75" x14ac:dyDescent="0.2">
      <c r="G568" s="42"/>
      <c r="H568" s="42"/>
    </row>
    <row r="569" spans="7:8" ht="12.75" x14ac:dyDescent="0.2">
      <c r="G569" s="42"/>
      <c r="H569" s="42"/>
    </row>
    <row r="570" spans="7:8" ht="12.75" x14ac:dyDescent="0.2">
      <c r="G570" s="42"/>
      <c r="H570" s="42"/>
    </row>
    <row r="571" spans="7:8" ht="12.75" x14ac:dyDescent="0.2">
      <c r="G571" s="42"/>
      <c r="H571" s="42"/>
    </row>
    <row r="572" spans="7:8" ht="12.75" x14ac:dyDescent="0.2">
      <c r="G572" s="42"/>
      <c r="H572" s="42"/>
    </row>
    <row r="573" spans="7:8" ht="12.75" x14ac:dyDescent="0.2">
      <c r="G573" s="42"/>
      <c r="H573" s="42"/>
    </row>
    <row r="574" spans="7:8" ht="12.75" x14ac:dyDescent="0.2">
      <c r="G574" s="42"/>
      <c r="H574" s="42"/>
    </row>
    <row r="575" spans="7:8" ht="12.75" x14ac:dyDescent="0.2">
      <c r="G575" s="42"/>
      <c r="H575" s="42"/>
    </row>
    <row r="576" spans="7:8" ht="12.75" x14ac:dyDescent="0.2">
      <c r="G576" s="42"/>
      <c r="H576" s="42"/>
    </row>
    <row r="577" spans="7:8" ht="12.75" x14ac:dyDescent="0.2">
      <c r="G577" s="42"/>
      <c r="H577" s="42"/>
    </row>
    <row r="578" spans="7:8" ht="12.75" x14ac:dyDescent="0.2">
      <c r="G578" s="42"/>
      <c r="H578" s="42"/>
    </row>
    <row r="579" spans="7:8" ht="12.75" x14ac:dyDescent="0.2">
      <c r="G579" s="42"/>
      <c r="H579" s="42"/>
    </row>
    <row r="580" spans="7:8" ht="12.75" x14ac:dyDescent="0.2">
      <c r="G580" s="42"/>
      <c r="H580" s="42"/>
    </row>
    <row r="581" spans="7:8" ht="12.75" x14ac:dyDescent="0.2">
      <c r="G581" s="42"/>
      <c r="H581" s="42"/>
    </row>
    <row r="582" spans="7:8" ht="12.75" x14ac:dyDescent="0.2">
      <c r="G582" s="42"/>
      <c r="H582" s="42"/>
    </row>
    <row r="583" spans="7:8" ht="12.75" x14ac:dyDescent="0.2">
      <c r="G583" s="42"/>
      <c r="H583" s="42"/>
    </row>
    <row r="584" spans="7:8" ht="12.75" x14ac:dyDescent="0.2">
      <c r="G584" s="42"/>
      <c r="H584" s="42"/>
    </row>
    <row r="585" spans="7:8" ht="12.75" x14ac:dyDescent="0.2">
      <c r="G585" s="42"/>
      <c r="H585" s="42"/>
    </row>
    <row r="586" spans="7:8" ht="12.75" x14ac:dyDescent="0.2">
      <c r="G586" s="42"/>
      <c r="H586" s="42"/>
    </row>
    <row r="587" spans="7:8" ht="12.75" x14ac:dyDescent="0.2">
      <c r="G587" s="42"/>
      <c r="H587" s="42"/>
    </row>
    <row r="588" spans="7:8" ht="12.75" x14ac:dyDescent="0.2">
      <c r="G588" s="42"/>
      <c r="H588" s="42"/>
    </row>
    <row r="589" spans="7:8" ht="12.75" x14ac:dyDescent="0.2">
      <c r="G589" s="42"/>
      <c r="H589" s="42"/>
    </row>
    <row r="590" spans="7:8" ht="12.75" x14ac:dyDescent="0.2">
      <c r="G590" s="42"/>
      <c r="H590" s="42"/>
    </row>
    <row r="591" spans="7:8" ht="12.75" x14ac:dyDescent="0.2">
      <c r="G591" s="42"/>
      <c r="H591" s="42"/>
    </row>
    <row r="592" spans="7:8" ht="12.75" x14ac:dyDescent="0.2">
      <c r="G592" s="42"/>
      <c r="H592" s="42"/>
    </row>
    <row r="593" spans="7:8" ht="12.75" x14ac:dyDescent="0.2">
      <c r="G593" s="42"/>
      <c r="H593" s="42"/>
    </row>
    <row r="594" spans="7:8" ht="12.75" x14ac:dyDescent="0.2">
      <c r="G594" s="42"/>
      <c r="H594" s="42"/>
    </row>
    <row r="595" spans="7:8" ht="12.75" x14ac:dyDescent="0.2">
      <c r="G595" s="42"/>
      <c r="H595" s="42"/>
    </row>
    <row r="596" spans="7:8" ht="12.75" x14ac:dyDescent="0.2">
      <c r="G596" s="42"/>
      <c r="H596" s="42"/>
    </row>
    <row r="597" spans="7:8" ht="12.75" x14ac:dyDescent="0.2">
      <c r="G597" s="42"/>
      <c r="H597" s="42"/>
    </row>
    <row r="598" spans="7:8" ht="12.75" x14ac:dyDescent="0.2">
      <c r="G598" s="42"/>
      <c r="H598" s="42"/>
    </row>
    <row r="599" spans="7:8" ht="12.75" x14ac:dyDescent="0.2">
      <c r="G599" s="42"/>
      <c r="H599" s="42"/>
    </row>
    <row r="600" spans="7:8" ht="12.75" x14ac:dyDescent="0.2">
      <c r="G600" s="42"/>
      <c r="H600" s="42"/>
    </row>
    <row r="601" spans="7:8" ht="12.75" x14ac:dyDescent="0.2">
      <c r="G601" s="42"/>
      <c r="H601" s="42"/>
    </row>
    <row r="602" spans="7:8" ht="12.75" x14ac:dyDescent="0.2">
      <c r="G602" s="42"/>
      <c r="H602" s="42"/>
    </row>
    <row r="603" spans="7:8" ht="12.75" x14ac:dyDescent="0.2">
      <c r="G603" s="42"/>
      <c r="H603" s="42"/>
    </row>
    <row r="604" spans="7:8" ht="12.75" x14ac:dyDescent="0.2">
      <c r="G604" s="42"/>
      <c r="H604" s="42"/>
    </row>
    <row r="605" spans="7:8" ht="12.75" x14ac:dyDescent="0.2">
      <c r="G605" s="42"/>
      <c r="H605" s="42"/>
    </row>
    <row r="606" spans="7:8" ht="12.75" x14ac:dyDescent="0.2">
      <c r="G606" s="42"/>
      <c r="H606" s="42"/>
    </row>
    <row r="607" spans="7:8" ht="12.75" x14ac:dyDescent="0.2">
      <c r="G607" s="42"/>
      <c r="H607" s="42"/>
    </row>
    <row r="608" spans="7:8" ht="12.75" x14ac:dyDescent="0.2">
      <c r="G608" s="42"/>
      <c r="H608" s="42"/>
    </row>
    <row r="609" spans="7:8" ht="12.75" x14ac:dyDescent="0.2">
      <c r="G609" s="42"/>
      <c r="H609" s="42"/>
    </row>
    <row r="610" spans="7:8" ht="12.75" x14ac:dyDescent="0.2">
      <c r="G610" s="42"/>
      <c r="H610" s="42"/>
    </row>
    <row r="611" spans="7:8" ht="12.75" x14ac:dyDescent="0.2">
      <c r="G611" s="42"/>
      <c r="H611" s="42"/>
    </row>
    <row r="612" spans="7:8" ht="12.75" x14ac:dyDescent="0.2">
      <c r="G612" s="42"/>
      <c r="H612" s="42"/>
    </row>
    <row r="613" spans="7:8" ht="12.75" x14ac:dyDescent="0.2">
      <c r="G613" s="42"/>
      <c r="H613" s="42"/>
    </row>
    <row r="614" spans="7:8" ht="12.75" x14ac:dyDescent="0.2">
      <c r="G614" s="42"/>
      <c r="H614" s="42"/>
    </row>
    <row r="615" spans="7:8" ht="12.75" x14ac:dyDescent="0.2">
      <c r="G615" s="42"/>
      <c r="H615" s="42"/>
    </row>
    <row r="616" spans="7:8" ht="12.75" x14ac:dyDescent="0.2">
      <c r="G616" s="42"/>
      <c r="H616" s="42"/>
    </row>
    <row r="617" spans="7:8" ht="12.75" x14ac:dyDescent="0.2">
      <c r="G617" s="42"/>
      <c r="H617" s="42"/>
    </row>
    <row r="618" spans="7:8" ht="12.75" x14ac:dyDescent="0.2">
      <c r="G618" s="42"/>
      <c r="H618" s="42"/>
    </row>
    <row r="619" spans="7:8" ht="12.75" x14ac:dyDescent="0.2">
      <c r="G619" s="42"/>
      <c r="H619" s="42"/>
    </row>
    <row r="620" spans="7:8" ht="12.75" x14ac:dyDescent="0.2">
      <c r="G620" s="42"/>
      <c r="H620" s="42"/>
    </row>
    <row r="621" spans="7:8" ht="12.75" x14ac:dyDescent="0.2">
      <c r="G621" s="42"/>
      <c r="H621" s="42"/>
    </row>
    <row r="622" spans="7:8" ht="12.75" x14ac:dyDescent="0.2">
      <c r="G622" s="42"/>
      <c r="H622" s="42"/>
    </row>
    <row r="623" spans="7:8" ht="12.75" x14ac:dyDescent="0.2">
      <c r="G623" s="42"/>
      <c r="H623" s="42"/>
    </row>
    <row r="624" spans="7:8" ht="12.75" x14ac:dyDescent="0.2">
      <c r="G624" s="42"/>
      <c r="H624" s="42"/>
    </row>
    <row r="625" spans="7:8" ht="12.75" x14ac:dyDescent="0.2">
      <c r="G625" s="42"/>
      <c r="H625" s="42"/>
    </row>
    <row r="626" spans="7:8" ht="12.75" x14ac:dyDescent="0.2">
      <c r="G626" s="42"/>
      <c r="H626" s="42"/>
    </row>
    <row r="627" spans="7:8" ht="12.75" x14ac:dyDescent="0.2">
      <c r="G627" s="42"/>
      <c r="H627" s="42"/>
    </row>
    <row r="628" spans="7:8" ht="12.75" x14ac:dyDescent="0.2">
      <c r="G628" s="42"/>
      <c r="H628" s="42"/>
    </row>
    <row r="629" spans="7:8" ht="12.75" x14ac:dyDescent="0.2">
      <c r="G629" s="42"/>
      <c r="H629" s="42"/>
    </row>
    <row r="630" spans="7:8" ht="12.75" x14ac:dyDescent="0.2">
      <c r="G630" s="42"/>
      <c r="H630" s="42"/>
    </row>
    <row r="631" spans="7:8" ht="12.75" x14ac:dyDescent="0.2">
      <c r="G631" s="42"/>
      <c r="H631" s="42"/>
    </row>
    <row r="632" spans="7:8" ht="12.75" x14ac:dyDescent="0.2">
      <c r="G632" s="42"/>
      <c r="H632" s="42"/>
    </row>
    <row r="633" spans="7:8" ht="12.75" x14ac:dyDescent="0.2">
      <c r="G633" s="42"/>
      <c r="H633" s="42"/>
    </row>
    <row r="634" spans="7:8" ht="12.75" x14ac:dyDescent="0.2">
      <c r="G634" s="42"/>
      <c r="H634" s="42"/>
    </row>
    <row r="635" spans="7:8" ht="12.75" x14ac:dyDescent="0.2">
      <c r="G635" s="42"/>
      <c r="H635" s="42"/>
    </row>
    <row r="636" spans="7:8" ht="12.75" x14ac:dyDescent="0.2">
      <c r="G636" s="42"/>
      <c r="H636" s="42"/>
    </row>
    <row r="637" spans="7:8" ht="12.75" x14ac:dyDescent="0.2">
      <c r="G637" s="42"/>
      <c r="H637" s="42"/>
    </row>
    <row r="638" spans="7:8" ht="12.75" x14ac:dyDescent="0.2">
      <c r="G638" s="42"/>
      <c r="H638" s="42"/>
    </row>
    <row r="639" spans="7:8" ht="12.75" x14ac:dyDescent="0.2">
      <c r="G639" s="42"/>
      <c r="H639" s="42"/>
    </row>
    <row r="640" spans="7:8" ht="12.75" x14ac:dyDescent="0.2">
      <c r="G640" s="42"/>
      <c r="H640" s="42"/>
    </row>
    <row r="641" spans="7:8" ht="12.75" x14ac:dyDescent="0.2">
      <c r="G641" s="42"/>
      <c r="H641" s="42"/>
    </row>
    <row r="642" spans="7:8" ht="12.75" x14ac:dyDescent="0.2">
      <c r="G642" s="42"/>
      <c r="H642" s="42"/>
    </row>
    <row r="643" spans="7:8" ht="12.75" x14ac:dyDescent="0.2">
      <c r="G643" s="42"/>
      <c r="H643" s="42"/>
    </row>
    <row r="644" spans="7:8" ht="12.75" x14ac:dyDescent="0.2">
      <c r="G644" s="42"/>
      <c r="H644" s="42"/>
    </row>
    <row r="645" spans="7:8" ht="12.75" x14ac:dyDescent="0.2">
      <c r="G645" s="42"/>
      <c r="H645" s="42"/>
    </row>
    <row r="646" spans="7:8" ht="12.75" x14ac:dyDescent="0.2">
      <c r="G646" s="42"/>
      <c r="H646" s="42"/>
    </row>
    <row r="647" spans="7:8" ht="12.75" x14ac:dyDescent="0.2">
      <c r="G647" s="42"/>
      <c r="H647" s="42"/>
    </row>
    <row r="648" spans="7:8" ht="12.75" x14ac:dyDescent="0.2">
      <c r="G648" s="42"/>
      <c r="H648" s="42"/>
    </row>
    <row r="649" spans="7:8" ht="12.75" x14ac:dyDescent="0.2">
      <c r="G649" s="42"/>
      <c r="H649" s="42"/>
    </row>
    <row r="650" spans="7:8" ht="12.75" x14ac:dyDescent="0.2">
      <c r="G650" s="42"/>
      <c r="H650" s="42"/>
    </row>
    <row r="651" spans="7:8" ht="12.75" x14ac:dyDescent="0.2">
      <c r="G651" s="42"/>
      <c r="H651" s="42"/>
    </row>
    <row r="652" spans="7:8" ht="12.75" x14ac:dyDescent="0.2">
      <c r="G652" s="42"/>
      <c r="H652" s="42"/>
    </row>
    <row r="653" spans="7:8" ht="12.75" x14ac:dyDescent="0.2">
      <c r="G653" s="42"/>
      <c r="H653" s="42"/>
    </row>
    <row r="654" spans="7:8" ht="12.75" x14ac:dyDescent="0.2">
      <c r="G654" s="42"/>
      <c r="H654" s="42"/>
    </row>
    <row r="655" spans="7:8" ht="12.75" x14ac:dyDescent="0.2">
      <c r="G655" s="42"/>
      <c r="H655" s="42"/>
    </row>
    <row r="656" spans="7:8" ht="12.75" x14ac:dyDescent="0.2">
      <c r="G656" s="42"/>
      <c r="H656" s="42"/>
    </row>
    <row r="657" spans="7:8" ht="12.75" x14ac:dyDescent="0.2">
      <c r="G657" s="42"/>
      <c r="H657" s="42"/>
    </row>
    <row r="658" spans="7:8" ht="12.75" x14ac:dyDescent="0.2">
      <c r="G658" s="42"/>
      <c r="H658" s="42"/>
    </row>
    <row r="659" spans="7:8" ht="12.75" x14ac:dyDescent="0.2">
      <c r="G659" s="42"/>
      <c r="H659" s="42"/>
    </row>
    <row r="660" spans="7:8" ht="12.75" x14ac:dyDescent="0.2">
      <c r="G660" s="42"/>
      <c r="H660" s="42"/>
    </row>
    <row r="661" spans="7:8" ht="12.75" x14ac:dyDescent="0.2">
      <c r="G661" s="42"/>
      <c r="H661" s="42"/>
    </row>
    <row r="662" spans="7:8" ht="12.75" x14ac:dyDescent="0.2">
      <c r="G662" s="42"/>
      <c r="H662" s="42"/>
    </row>
    <row r="663" spans="7:8" ht="12.75" x14ac:dyDescent="0.2">
      <c r="G663" s="42"/>
      <c r="H663" s="42"/>
    </row>
    <row r="664" spans="7:8" ht="12.75" x14ac:dyDescent="0.2">
      <c r="G664" s="42"/>
      <c r="H664" s="42"/>
    </row>
    <row r="665" spans="7:8" ht="12.75" x14ac:dyDescent="0.2">
      <c r="G665" s="42"/>
      <c r="H665" s="42"/>
    </row>
    <row r="666" spans="7:8" ht="12.75" x14ac:dyDescent="0.2">
      <c r="G666" s="42"/>
      <c r="H666" s="42"/>
    </row>
    <row r="667" spans="7:8" ht="12.75" x14ac:dyDescent="0.2">
      <c r="G667" s="42"/>
      <c r="H667" s="42"/>
    </row>
    <row r="668" spans="7:8" ht="12.75" x14ac:dyDescent="0.2">
      <c r="G668" s="42"/>
      <c r="H668" s="42"/>
    </row>
    <row r="669" spans="7:8" ht="12.75" x14ac:dyDescent="0.2">
      <c r="G669" s="42"/>
      <c r="H669" s="42"/>
    </row>
    <row r="670" spans="7:8" ht="12.75" x14ac:dyDescent="0.2">
      <c r="G670" s="42"/>
      <c r="H670" s="42"/>
    </row>
    <row r="671" spans="7:8" ht="12.75" x14ac:dyDescent="0.2">
      <c r="G671" s="42"/>
      <c r="H671" s="42"/>
    </row>
    <row r="672" spans="7:8" ht="12.75" x14ac:dyDescent="0.2">
      <c r="G672" s="42"/>
      <c r="H672" s="42"/>
    </row>
    <row r="673" spans="7:8" ht="12.75" x14ac:dyDescent="0.2">
      <c r="G673" s="42"/>
      <c r="H673" s="42"/>
    </row>
    <row r="674" spans="7:8" ht="12.75" x14ac:dyDescent="0.2">
      <c r="G674" s="42"/>
      <c r="H674" s="42"/>
    </row>
    <row r="675" spans="7:8" ht="12.75" x14ac:dyDescent="0.2">
      <c r="G675" s="42"/>
      <c r="H675" s="42"/>
    </row>
    <row r="676" spans="7:8" ht="12.75" x14ac:dyDescent="0.2">
      <c r="G676" s="42"/>
      <c r="H676" s="42"/>
    </row>
    <row r="677" spans="7:8" ht="12.75" x14ac:dyDescent="0.2">
      <c r="G677" s="42"/>
      <c r="H677" s="42"/>
    </row>
    <row r="678" spans="7:8" ht="12.75" x14ac:dyDescent="0.2">
      <c r="G678" s="42"/>
      <c r="H678" s="42"/>
    </row>
    <row r="679" spans="7:8" ht="12.75" x14ac:dyDescent="0.2">
      <c r="G679" s="42"/>
      <c r="H679" s="42"/>
    </row>
    <row r="680" spans="7:8" ht="12.75" x14ac:dyDescent="0.2">
      <c r="G680" s="42"/>
      <c r="H680" s="42"/>
    </row>
    <row r="681" spans="7:8" ht="12.75" x14ac:dyDescent="0.2">
      <c r="G681" s="42"/>
      <c r="H681" s="42"/>
    </row>
    <row r="682" spans="7:8" ht="12.75" x14ac:dyDescent="0.2">
      <c r="G682" s="42"/>
      <c r="H682" s="42"/>
    </row>
    <row r="683" spans="7:8" ht="12.75" x14ac:dyDescent="0.2">
      <c r="G683" s="42"/>
      <c r="H683" s="42"/>
    </row>
    <row r="684" spans="7:8" ht="12.75" x14ac:dyDescent="0.2">
      <c r="G684" s="42"/>
      <c r="H684" s="42"/>
    </row>
    <row r="685" spans="7:8" ht="12.75" x14ac:dyDescent="0.2">
      <c r="G685" s="42"/>
      <c r="H685" s="42"/>
    </row>
    <row r="686" spans="7:8" ht="12.75" x14ac:dyDescent="0.2">
      <c r="G686" s="42"/>
      <c r="H686" s="42"/>
    </row>
    <row r="687" spans="7:8" ht="12.75" x14ac:dyDescent="0.2">
      <c r="G687" s="42"/>
      <c r="H687" s="42"/>
    </row>
    <row r="688" spans="7:8" ht="12.75" x14ac:dyDescent="0.2">
      <c r="G688" s="42"/>
      <c r="H688" s="42"/>
    </row>
    <row r="689" spans="7:8" ht="12.75" x14ac:dyDescent="0.2">
      <c r="G689" s="42"/>
      <c r="H689" s="42"/>
    </row>
    <row r="690" spans="7:8" ht="12.75" x14ac:dyDescent="0.2">
      <c r="G690" s="42"/>
      <c r="H690" s="42"/>
    </row>
    <row r="691" spans="7:8" ht="12.75" x14ac:dyDescent="0.2">
      <c r="G691" s="42"/>
      <c r="H691" s="42"/>
    </row>
    <row r="692" spans="7:8" ht="12.75" x14ac:dyDescent="0.2">
      <c r="G692" s="42"/>
      <c r="H692" s="42"/>
    </row>
    <row r="693" spans="7:8" ht="12.75" x14ac:dyDescent="0.2">
      <c r="G693" s="42"/>
      <c r="H693" s="42"/>
    </row>
    <row r="694" spans="7:8" ht="12.75" x14ac:dyDescent="0.2">
      <c r="G694" s="42"/>
      <c r="H694" s="42"/>
    </row>
    <row r="695" spans="7:8" ht="12.75" x14ac:dyDescent="0.2">
      <c r="G695" s="42"/>
      <c r="H695" s="42"/>
    </row>
    <row r="696" spans="7:8" ht="12.75" x14ac:dyDescent="0.2">
      <c r="G696" s="42"/>
      <c r="H696" s="42"/>
    </row>
    <row r="697" spans="7:8" ht="12.75" x14ac:dyDescent="0.2">
      <c r="G697" s="42"/>
      <c r="H697" s="42"/>
    </row>
    <row r="698" spans="7:8" ht="12.75" x14ac:dyDescent="0.2">
      <c r="G698" s="42"/>
      <c r="H698" s="42"/>
    </row>
    <row r="699" spans="7:8" ht="12.75" x14ac:dyDescent="0.2">
      <c r="G699" s="42"/>
      <c r="H699" s="42"/>
    </row>
    <row r="700" spans="7:8" ht="12.75" x14ac:dyDescent="0.2">
      <c r="G700" s="42"/>
      <c r="H700" s="42"/>
    </row>
    <row r="701" spans="7:8" ht="12.75" x14ac:dyDescent="0.2">
      <c r="G701" s="42"/>
      <c r="H701" s="42"/>
    </row>
    <row r="702" spans="7:8" ht="12.75" x14ac:dyDescent="0.2">
      <c r="G702" s="42"/>
      <c r="H702" s="42"/>
    </row>
    <row r="703" spans="7:8" ht="12.75" x14ac:dyDescent="0.2">
      <c r="G703" s="42"/>
      <c r="H703" s="42"/>
    </row>
    <row r="704" spans="7:8" ht="12.75" x14ac:dyDescent="0.2">
      <c r="G704" s="42"/>
      <c r="H704" s="42"/>
    </row>
    <row r="705" spans="7:8" ht="12.75" x14ac:dyDescent="0.2">
      <c r="G705" s="42"/>
      <c r="H705" s="42"/>
    </row>
    <row r="706" spans="7:8" ht="12.75" x14ac:dyDescent="0.2">
      <c r="G706" s="42"/>
      <c r="H706" s="42"/>
    </row>
    <row r="707" spans="7:8" ht="12.75" x14ac:dyDescent="0.2">
      <c r="G707" s="42"/>
      <c r="H707" s="42"/>
    </row>
    <row r="708" spans="7:8" ht="12.75" x14ac:dyDescent="0.2">
      <c r="G708" s="42"/>
      <c r="H708" s="42"/>
    </row>
    <row r="709" spans="7:8" ht="12.75" x14ac:dyDescent="0.2">
      <c r="G709" s="42"/>
      <c r="H709" s="42"/>
    </row>
    <row r="710" spans="7:8" ht="12.75" x14ac:dyDescent="0.2">
      <c r="G710" s="42"/>
      <c r="H710" s="42"/>
    </row>
    <row r="711" spans="7:8" ht="12.75" x14ac:dyDescent="0.2">
      <c r="G711" s="42"/>
      <c r="H711" s="42"/>
    </row>
    <row r="712" spans="7:8" ht="12.75" x14ac:dyDescent="0.2">
      <c r="G712" s="42"/>
      <c r="H712" s="42"/>
    </row>
    <row r="713" spans="7:8" ht="12.75" x14ac:dyDescent="0.2">
      <c r="G713" s="42"/>
      <c r="H713" s="42"/>
    </row>
    <row r="714" spans="7:8" ht="12.75" x14ac:dyDescent="0.2">
      <c r="G714" s="42"/>
      <c r="H714" s="42"/>
    </row>
    <row r="715" spans="7:8" ht="12.75" x14ac:dyDescent="0.2">
      <c r="G715" s="42"/>
      <c r="H715" s="42"/>
    </row>
    <row r="716" spans="7:8" ht="12.75" x14ac:dyDescent="0.2">
      <c r="G716" s="42"/>
      <c r="H716" s="42"/>
    </row>
    <row r="717" spans="7:8" ht="12.75" x14ac:dyDescent="0.2">
      <c r="G717" s="42"/>
      <c r="H717" s="42"/>
    </row>
    <row r="718" spans="7:8" ht="12.75" x14ac:dyDescent="0.2">
      <c r="G718" s="42"/>
      <c r="H718" s="42"/>
    </row>
    <row r="719" spans="7:8" ht="12.75" x14ac:dyDescent="0.2">
      <c r="G719" s="42"/>
      <c r="H719" s="42"/>
    </row>
    <row r="720" spans="7:8" ht="12.75" x14ac:dyDescent="0.2">
      <c r="G720" s="42"/>
      <c r="H720" s="42"/>
    </row>
    <row r="721" spans="7:8" ht="12.75" x14ac:dyDescent="0.2">
      <c r="G721" s="42"/>
      <c r="H721" s="42"/>
    </row>
    <row r="722" spans="7:8" ht="12.75" x14ac:dyDescent="0.2">
      <c r="G722" s="42"/>
      <c r="H722" s="42"/>
    </row>
    <row r="723" spans="7:8" ht="12.75" x14ac:dyDescent="0.2">
      <c r="G723" s="42"/>
      <c r="H723" s="42"/>
    </row>
    <row r="724" spans="7:8" ht="12.75" x14ac:dyDescent="0.2">
      <c r="G724" s="42"/>
      <c r="H724" s="42"/>
    </row>
    <row r="725" spans="7:8" ht="12.75" x14ac:dyDescent="0.2">
      <c r="G725" s="42"/>
      <c r="H725" s="42"/>
    </row>
    <row r="726" spans="7:8" ht="12.75" x14ac:dyDescent="0.2">
      <c r="G726" s="42"/>
      <c r="H726" s="42"/>
    </row>
    <row r="727" spans="7:8" ht="12.75" x14ac:dyDescent="0.2">
      <c r="G727" s="42"/>
      <c r="H727" s="42"/>
    </row>
    <row r="728" spans="7:8" ht="12.75" x14ac:dyDescent="0.2">
      <c r="G728" s="42"/>
      <c r="H728" s="42"/>
    </row>
    <row r="729" spans="7:8" ht="12.75" x14ac:dyDescent="0.2">
      <c r="G729" s="42"/>
      <c r="H729" s="42"/>
    </row>
    <row r="730" spans="7:8" ht="12.75" x14ac:dyDescent="0.2">
      <c r="G730" s="42"/>
      <c r="H730" s="42"/>
    </row>
    <row r="731" spans="7:8" ht="12.75" x14ac:dyDescent="0.2">
      <c r="G731" s="42"/>
      <c r="H731" s="42"/>
    </row>
    <row r="732" spans="7:8" ht="12.75" x14ac:dyDescent="0.2">
      <c r="G732" s="42"/>
      <c r="H732" s="42"/>
    </row>
    <row r="733" spans="7:8" ht="12.75" x14ac:dyDescent="0.2">
      <c r="G733" s="42"/>
      <c r="H733" s="42"/>
    </row>
    <row r="734" spans="7:8" ht="12.75" x14ac:dyDescent="0.2">
      <c r="G734" s="42"/>
      <c r="H734" s="42"/>
    </row>
    <row r="735" spans="7:8" ht="12.75" x14ac:dyDescent="0.2">
      <c r="G735" s="42"/>
      <c r="H735" s="42"/>
    </row>
    <row r="736" spans="7:8" ht="12.75" x14ac:dyDescent="0.2">
      <c r="G736" s="42"/>
      <c r="H736" s="42"/>
    </row>
    <row r="737" spans="7:8" ht="12.75" x14ac:dyDescent="0.2">
      <c r="G737" s="42"/>
      <c r="H737" s="42"/>
    </row>
    <row r="738" spans="7:8" ht="12.75" x14ac:dyDescent="0.2">
      <c r="G738" s="42"/>
      <c r="H738" s="42"/>
    </row>
    <row r="739" spans="7:8" ht="12.75" x14ac:dyDescent="0.2">
      <c r="G739" s="42"/>
      <c r="H739" s="42"/>
    </row>
    <row r="740" spans="7:8" ht="12.75" x14ac:dyDescent="0.2">
      <c r="G740" s="42"/>
      <c r="H740" s="42"/>
    </row>
    <row r="741" spans="7:8" ht="12.75" x14ac:dyDescent="0.2">
      <c r="G741" s="42"/>
      <c r="H741" s="42"/>
    </row>
    <row r="742" spans="7:8" ht="12.75" x14ac:dyDescent="0.2">
      <c r="G742" s="42"/>
      <c r="H742" s="42"/>
    </row>
    <row r="743" spans="7:8" ht="12.75" x14ac:dyDescent="0.2">
      <c r="G743" s="42"/>
      <c r="H743" s="42"/>
    </row>
    <row r="744" spans="7:8" ht="12.75" x14ac:dyDescent="0.2">
      <c r="G744" s="42"/>
      <c r="H744" s="42"/>
    </row>
    <row r="745" spans="7:8" ht="12.75" x14ac:dyDescent="0.2">
      <c r="G745" s="42"/>
      <c r="H745" s="42"/>
    </row>
    <row r="746" spans="7:8" ht="12.75" x14ac:dyDescent="0.2">
      <c r="G746" s="42"/>
      <c r="H746" s="42"/>
    </row>
    <row r="747" spans="7:8" ht="12.75" x14ac:dyDescent="0.2">
      <c r="G747" s="42"/>
      <c r="H747" s="42"/>
    </row>
    <row r="748" spans="7:8" ht="12.75" x14ac:dyDescent="0.2">
      <c r="G748" s="42"/>
      <c r="H748" s="42"/>
    </row>
    <row r="749" spans="7:8" ht="12.75" x14ac:dyDescent="0.2">
      <c r="G749" s="42"/>
      <c r="H749" s="42"/>
    </row>
    <row r="750" spans="7:8" ht="12.75" x14ac:dyDescent="0.2">
      <c r="G750" s="42"/>
      <c r="H750" s="42"/>
    </row>
    <row r="751" spans="7:8" ht="12.75" x14ac:dyDescent="0.2">
      <c r="G751" s="42"/>
      <c r="H751" s="42"/>
    </row>
    <row r="752" spans="7:8" ht="12.75" x14ac:dyDescent="0.2">
      <c r="G752" s="42"/>
      <c r="H752" s="42"/>
    </row>
    <row r="753" spans="7:8" ht="12.75" x14ac:dyDescent="0.2">
      <c r="G753" s="42"/>
      <c r="H753" s="42"/>
    </row>
    <row r="754" spans="7:8" ht="12.75" x14ac:dyDescent="0.2">
      <c r="G754" s="42"/>
      <c r="H754" s="42"/>
    </row>
    <row r="755" spans="7:8" ht="12.75" x14ac:dyDescent="0.2">
      <c r="G755" s="42"/>
      <c r="H755" s="42"/>
    </row>
    <row r="756" spans="7:8" ht="12.75" x14ac:dyDescent="0.2">
      <c r="G756" s="42"/>
      <c r="H756" s="42"/>
    </row>
    <row r="757" spans="7:8" ht="12.75" x14ac:dyDescent="0.2">
      <c r="G757" s="42"/>
      <c r="H757" s="42"/>
    </row>
    <row r="758" spans="7:8" ht="12.75" x14ac:dyDescent="0.2">
      <c r="G758" s="42"/>
      <c r="H758" s="42"/>
    </row>
    <row r="759" spans="7:8" ht="12.75" x14ac:dyDescent="0.2">
      <c r="G759" s="42"/>
      <c r="H759" s="42"/>
    </row>
    <row r="760" spans="7:8" ht="12.75" x14ac:dyDescent="0.2">
      <c r="G760" s="42"/>
      <c r="H760" s="42"/>
    </row>
    <row r="761" spans="7:8" ht="12.75" x14ac:dyDescent="0.2">
      <c r="G761" s="42"/>
      <c r="H761" s="42"/>
    </row>
    <row r="762" spans="7:8" ht="12.75" x14ac:dyDescent="0.2">
      <c r="G762" s="42"/>
      <c r="H762" s="42"/>
    </row>
    <row r="763" spans="7:8" ht="12.75" x14ac:dyDescent="0.2">
      <c r="G763" s="42"/>
      <c r="H763" s="42"/>
    </row>
    <row r="764" spans="7:8" ht="12.75" x14ac:dyDescent="0.2">
      <c r="G764" s="42"/>
      <c r="H764" s="42"/>
    </row>
    <row r="765" spans="7:8" ht="12.75" x14ac:dyDescent="0.2">
      <c r="G765" s="42"/>
      <c r="H765" s="42"/>
    </row>
    <row r="766" spans="7:8" ht="12.75" x14ac:dyDescent="0.2">
      <c r="G766" s="42"/>
      <c r="H766" s="42"/>
    </row>
    <row r="767" spans="7:8" ht="12.75" x14ac:dyDescent="0.2">
      <c r="G767" s="42"/>
      <c r="H767" s="42"/>
    </row>
    <row r="768" spans="7:8" ht="12.75" x14ac:dyDescent="0.2">
      <c r="G768" s="42"/>
      <c r="H768" s="42"/>
    </row>
    <row r="769" spans="7:8" ht="12.75" x14ac:dyDescent="0.2">
      <c r="G769" s="42"/>
      <c r="H769" s="42"/>
    </row>
    <row r="770" spans="7:8" ht="12.75" x14ac:dyDescent="0.2">
      <c r="G770" s="42"/>
      <c r="H770" s="42"/>
    </row>
    <row r="771" spans="7:8" ht="12.75" x14ac:dyDescent="0.2">
      <c r="G771" s="42"/>
      <c r="H771" s="42"/>
    </row>
    <row r="772" spans="7:8" ht="12.75" x14ac:dyDescent="0.2">
      <c r="G772" s="42"/>
      <c r="H772" s="42"/>
    </row>
    <row r="773" spans="7:8" ht="12.75" x14ac:dyDescent="0.2">
      <c r="G773" s="42"/>
      <c r="H773" s="42"/>
    </row>
    <row r="774" spans="7:8" ht="12.75" x14ac:dyDescent="0.2">
      <c r="G774" s="42"/>
      <c r="H774" s="42"/>
    </row>
    <row r="775" spans="7:8" ht="12.75" x14ac:dyDescent="0.2">
      <c r="G775" s="42"/>
      <c r="H775" s="42"/>
    </row>
    <row r="776" spans="7:8" ht="12.75" x14ac:dyDescent="0.2">
      <c r="G776" s="42"/>
      <c r="H776" s="42"/>
    </row>
    <row r="777" spans="7:8" ht="12.75" x14ac:dyDescent="0.2">
      <c r="G777" s="42"/>
      <c r="H777" s="42"/>
    </row>
    <row r="778" spans="7:8" ht="12.75" x14ac:dyDescent="0.2">
      <c r="G778" s="42"/>
      <c r="H778" s="42"/>
    </row>
    <row r="779" spans="7:8" ht="12.75" x14ac:dyDescent="0.2">
      <c r="G779" s="42"/>
      <c r="H779" s="42"/>
    </row>
    <row r="780" spans="7:8" ht="12.75" x14ac:dyDescent="0.2">
      <c r="G780" s="42"/>
      <c r="H780" s="42"/>
    </row>
    <row r="781" spans="7:8" ht="12.75" x14ac:dyDescent="0.2">
      <c r="G781" s="42"/>
      <c r="H781" s="42"/>
    </row>
    <row r="782" spans="7:8" ht="12.75" x14ac:dyDescent="0.2">
      <c r="G782" s="42"/>
      <c r="H782" s="42"/>
    </row>
    <row r="783" spans="7:8" ht="12.75" x14ac:dyDescent="0.2">
      <c r="G783" s="42"/>
      <c r="H783" s="42"/>
    </row>
    <row r="784" spans="7:8" ht="12.75" x14ac:dyDescent="0.2">
      <c r="G784" s="42"/>
      <c r="H784" s="42"/>
    </row>
    <row r="785" spans="7:8" ht="12.75" x14ac:dyDescent="0.2">
      <c r="G785" s="42"/>
      <c r="H785" s="42"/>
    </row>
    <row r="786" spans="7:8" ht="12.75" x14ac:dyDescent="0.2">
      <c r="G786" s="42"/>
      <c r="H786" s="42"/>
    </row>
    <row r="787" spans="7:8" ht="12.75" x14ac:dyDescent="0.2">
      <c r="G787" s="42"/>
      <c r="H787" s="42"/>
    </row>
    <row r="788" spans="7:8" ht="12.75" x14ac:dyDescent="0.2">
      <c r="G788" s="42"/>
      <c r="H788" s="42"/>
    </row>
    <row r="789" spans="7:8" ht="12.75" x14ac:dyDescent="0.2">
      <c r="G789" s="42"/>
      <c r="H789" s="42"/>
    </row>
    <row r="790" spans="7:8" ht="12.75" x14ac:dyDescent="0.2">
      <c r="G790" s="42"/>
      <c r="H790" s="42"/>
    </row>
    <row r="791" spans="7:8" ht="12.75" x14ac:dyDescent="0.2">
      <c r="G791" s="42"/>
      <c r="H791" s="42"/>
    </row>
    <row r="792" spans="7:8" ht="12.75" x14ac:dyDescent="0.2">
      <c r="G792" s="42"/>
      <c r="H792" s="42"/>
    </row>
    <row r="793" spans="7:8" ht="12.75" x14ac:dyDescent="0.2">
      <c r="G793" s="42"/>
      <c r="H793" s="42"/>
    </row>
    <row r="794" spans="7:8" ht="12.75" x14ac:dyDescent="0.2">
      <c r="G794" s="42"/>
      <c r="H794" s="42"/>
    </row>
    <row r="795" spans="7:8" ht="12.75" x14ac:dyDescent="0.2">
      <c r="G795" s="42"/>
      <c r="H795" s="42"/>
    </row>
    <row r="796" spans="7:8" ht="12.75" x14ac:dyDescent="0.2">
      <c r="G796" s="42"/>
      <c r="H796" s="42"/>
    </row>
    <row r="797" spans="7:8" ht="12.75" x14ac:dyDescent="0.2">
      <c r="G797" s="42"/>
      <c r="H797" s="42"/>
    </row>
    <row r="798" spans="7:8" ht="12.75" x14ac:dyDescent="0.2">
      <c r="G798" s="42"/>
      <c r="H798" s="42"/>
    </row>
    <row r="799" spans="7:8" ht="12.75" x14ac:dyDescent="0.2">
      <c r="G799" s="42"/>
      <c r="H799" s="42"/>
    </row>
    <row r="800" spans="7:8" ht="12.75" x14ac:dyDescent="0.2">
      <c r="G800" s="42"/>
      <c r="H800" s="42"/>
    </row>
    <row r="801" spans="7:8" ht="12.75" x14ac:dyDescent="0.2">
      <c r="G801" s="42"/>
      <c r="H801" s="42"/>
    </row>
    <row r="802" spans="7:8" ht="12.75" x14ac:dyDescent="0.2">
      <c r="G802" s="42"/>
      <c r="H802" s="42"/>
    </row>
    <row r="803" spans="7:8" ht="12.75" x14ac:dyDescent="0.2">
      <c r="G803" s="42"/>
      <c r="H803" s="42"/>
    </row>
    <row r="804" spans="7:8" ht="12.75" x14ac:dyDescent="0.2">
      <c r="G804" s="42"/>
      <c r="H804" s="42"/>
    </row>
    <row r="805" spans="7:8" ht="12.75" x14ac:dyDescent="0.2">
      <c r="G805" s="42"/>
      <c r="H805" s="42"/>
    </row>
    <row r="806" spans="7:8" ht="12.75" x14ac:dyDescent="0.2">
      <c r="G806" s="42"/>
      <c r="H806" s="42"/>
    </row>
    <row r="807" spans="7:8" ht="12.75" x14ac:dyDescent="0.2">
      <c r="G807" s="42"/>
      <c r="H807" s="42"/>
    </row>
    <row r="808" spans="7:8" ht="12.75" x14ac:dyDescent="0.2">
      <c r="G808" s="42"/>
      <c r="H808" s="42"/>
    </row>
    <row r="809" spans="7:8" ht="12.75" x14ac:dyDescent="0.2">
      <c r="G809" s="42"/>
      <c r="H809" s="42"/>
    </row>
    <row r="810" spans="7:8" ht="12.75" x14ac:dyDescent="0.2">
      <c r="G810" s="42"/>
      <c r="H810" s="42"/>
    </row>
    <row r="811" spans="7:8" ht="12.75" x14ac:dyDescent="0.2">
      <c r="G811" s="42"/>
      <c r="H811" s="42"/>
    </row>
    <row r="812" spans="7:8" ht="12.75" x14ac:dyDescent="0.2">
      <c r="G812" s="42"/>
      <c r="H812" s="42"/>
    </row>
    <row r="813" spans="7:8" ht="12.75" x14ac:dyDescent="0.2">
      <c r="G813" s="42"/>
      <c r="H813" s="42"/>
    </row>
    <row r="814" spans="7:8" ht="12.75" x14ac:dyDescent="0.2">
      <c r="G814" s="42"/>
      <c r="H814" s="42"/>
    </row>
    <row r="815" spans="7:8" ht="12.75" x14ac:dyDescent="0.2">
      <c r="G815" s="42"/>
      <c r="H815" s="42"/>
    </row>
    <row r="816" spans="7:8" ht="12.75" x14ac:dyDescent="0.2">
      <c r="G816" s="42"/>
      <c r="H816" s="42"/>
    </row>
    <row r="817" spans="7:8" ht="12.75" x14ac:dyDescent="0.2">
      <c r="G817" s="42"/>
      <c r="H817" s="42"/>
    </row>
    <row r="818" spans="7:8" ht="12.75" x14ac:dyDescent="0.2">
      <c r="G818" s="42"/>
      <c r="H818" s="42"/>
    </row>
    <row r="819" spans="7:8" ht="12.75" x14ac:dyDescent="0.2">
      <c r="G819" s="42"/>
      <c r="H819" s="42"/>
    </row>
    <row r="820" spans="7:8" ht="12.75" x14ac:dyDescent="0.2">
      <c r="G820" s="42"/>
      <c r="H820" s="42"/>
    </row>
    <row r="821" spans="7:8" ht="12.75" x14ac:dyDescent="0.2">
      <c r="G821" s="42"/>
      <c r="H821" s="42"/>
    </row>
    <row r="822" spans="7:8" ht="12.75" x14ac:dyDescent="0.2">
      <c r="G822" s="42"/>
      <c r="H822" s="42"/>
    </row>
    <row r="823" spans="7:8" ht="12.75" x14ac:dyDescent="0.2">
      <c r="G823" s="42"/>
      <c r="H823" s="42"/>
    </row>
    <row r="824" spans="7:8" ht="12.75" x14ac:dyDescent="0.2">
      <c r="G824" s="42"/>
      <c r="H824" s="42"/>
    </row>
    <row r="825" spans="7:8" ht="12.75" x14ac:dyDescent="0.2">
      <c r="G825" s="42"/>
      <c r="H825" s="42"/>
    </row>
    <row r="826" spans="7:8" ht="12.75" x14ac:dyDescent="0.2">
      <c r="G826" s="42"/>
      <c r="H826" s="42"/>
    </row>
    <row r="827" spans="7:8" ht="12.75" x14ac:dyDescent="0.2">
      <c r="G827" s="42"/>
      <c r="H827" s="42"/>
    </row>
    <row r="828" spans="7:8" ht="12.75" x14ac:dyDescent="0.2">
      <c r="G828" s="42"/>
      <c r="H828" s="42"/>
    </row>
    <row r="829" spans="7:8" ht="12.75" x14ac:dyDescent="0.2">
      <c r="G829" s="42"/>
      <c r="H829" s="42"/>
    </row>
    <row r="830" spans="7:8" ht="12.75" x14ac:dyDescent="0.2">
      <c r="G830" s="42"/>
      <c r="H830" s="42"/>
    </row>
    <row r="831" spans="7:8" ht="12.75" x14ac:dyDescent="0.2">
      <c r="G831" s="42"/>
      <c r="H831" s="42"/>
    </row>
    <row r="832" spans="7:8" ht="12.75" x14ac:dyDescent="0.2">
      <c r="G832" s="42"/>
      <c r="H832" s="42"/>
    </row>
    <row r="833" spans="7:8" ht="12.75" x14ac:dyDescent="0.2">
      <c r="G833" s="42"/>
      <c r="H833" s="42"/>
    </row>
    <row r="834" spans="7:8" ht="12.75" x14ac:dyDescent="0.2">
      <c r="G834" s="42"/>
      <c r="H834" s="42"/>
    </row>
    <row r="835" spans="7:8" ht="12.75" x14ac:dyDescent="0.2">
      <c r="G835" s="42"/>
      <c r="H835" s="42"/>
    </row>
    <row r="836" spans="7:8" ht="12.75" x14ac:dyDescent="0.2">
      <c r="G836" s="42"/>
      <c r="H836" s="42"/>
    </row>
    <row r="837" spans="7:8" ht="12.75" x14ac:dyDescent="0.2">
      <c r="G837" s="42"/>
      <c r="H837" s="42"/>
    </row>
    <row r="838" spans="7:8" ht="12.75" x14ac:dyDescent="0.2">
      <c r="G838" s="42"/>
      <c r="H838" s="42"/>
    </row>
    <row r="839" spans="7:8" ht="12.75" x14ac:dyDescent="0.2">
      <c r="G839" s="42"/>
      <c r="H839" s="42"/>
    </row>
    <row r="840" spans="7:8" ht="12.75" x14ac:dyDescent="0.2">
      <c r="G840" s="42"/>
      <c r="H840" s="42"/>
    </row>
    <row r="841" spans="7:8" ht="12.75" x14ac:dyDescent="0.2">
      <c r="G841" s="42"/>
      <c r="H841" s="42"/>
    </row>
    <row r="842" spans="7:8" ht="12.75" x14ac:dyDescent="0.2">
      <c r="G842" s="42"/>
      <c r="H842" s="42"/>
    </row>
    <row r="843" spans="7:8" ht="12.75" x14ac:dyDescent="0.2">
      <c r="G843" s="42"/>
      <c r="H843" s="42"/>
    </row>
    <row r="844" spans="7:8" ht="12.75" x14ac:dyDescent="0.2">
      <c r="G844" s="42"/>
      <c r="H844" s="42"/>
    </row>
    <row r="845" spans="7:8" ht="12.75" x14ac:dyDescent="0.2">
      <c r="G845" s="42"/>
      <c r="H845" s="42"/>
    </row>
    <row r="846" spans="7:8" ht="12.75" x14ac:dyDescent="0.2">
      <c r="G846" s="42"/>
      <c r="H846" s="42"/>
    </row>
    <row r="847" spans="7:8" ht="12.75" x14ac:dyDescent="0.2">
      <c r="G847" s="42"/>
      <c r="H847" s="42"/>
    </row>
    <row r="848" spans="7:8" ht="12.75" x14ac:dyDescent="0.2">
      <c r="G848" s="42"/>
      <c r="H848" s="42"/>
    </row>
    <row r="849" spans="7:8" ht="12.75" x14ac:dyDescent="0.2">
      <c r="G849" s="42"/>
      <c r="H849" s="42"/>
    </row>
    <row r="850" spans="7:8" ht="12.75" x14ac:dyDescent="0.2">
      <c r="G850" s="42"/>
      <c r="H850" s="42"/>
    </row>
    <row r="851" spans="7:8" ht="12.75" x14ac:dyDescent="0.2">
      <c r="G851" s="42"/>
      <c r="H851" s="42"/>
    </row>
    <row r="852" spans="7:8" ht="12.75" x14ac:dyDescent="0.2">
      <c r="G852" s="42"/>
      <c r="H852" s="42"/>
    </row>
    <row r="853" spans="7:8" ht="12.75" x14ac:dyDescent="0.2">
      <c r="G853" s="42"/>
      <c r="H853" s="42"/>
    </row>
    <row r="854" spans="7:8" ht="12.75" x14ac:dyDescent="0.2">
      <c r="G854" s="42"/>
      <c r="H854" s="42"/>
    </row>
    <row r="855" spans="7:8" ht="12.75" x14ac:dyDescent="0.2">
      <c r="G855" s="42"/>
      <c r="H855" s="42"/>
    </row>
    <row r="856" spans="7:8" ht="12.75" x14ac:dyDescent="0.2">
      <c r="G856" s="42"/>
      <c r="H856" s="42"/>
    </row>
    <row r="857" spans="7:8" ht="12.75" x14ac:dyDescent="0.2">
      <c r="G857" s="42"/>
      <c r="H857" s="42"/>
    </row>
    <row r="858" spans="7:8" ht="12.75" x14ac:dyDescent="0.2">
      <c r="G858" s="42"/>
      <c r="H858" s="42"/>
    </row>
    <row r="859" spans="7:8" ht="12.75" x14ac:dyDescent="0.2">
      <c r="G859" s="42"/>
      <c r="H859" s="42"/>
    </row>
    <row r="860" spans="7:8" ht="12.75" x14ac:dyDescent="0.2">
      <c r="G860" s="42"/>
      <c r="H860" s="42"/>
    </row>
    <row r="861" spans="7:8" ht="12.75" x14ac:dyDescent="0.2">
      <c r="G861" s="42"/>
      <c r="H861" s="42"/>
    </row>
    <row r="862" spans="7:8" ht="12.75" x14ac:dyDescent="0.2">
      <c r="G862" s="42"/>
      <c r="H862" s="42"/>
    </row>
    <row r="863" spans="7:8" ht="12.75" x14ac:dyDescent="0.2">
      <c r="G863" s="42"/>
      <c r="H863" s="42"/>
    </row>
    <row r="864" spans="7:8" ht="12.75" x14ac:dyDescent="0.2">
      <c r="G864" s="42"/>
      <c r="H864" s="42"/>
    </row>
    <row r="865" spans="7:8" ht="12.75" x14ac:dyDescent="0.2">
      <c r="G865" s="42"/>
      <c r="H865" s="42"/>
    </row>
    <row r="866" spans="7:8" ht="12.75" x14ac:dyDescent="0.2">
      <c r="G866" s="42"/>
      <c r="H866" s="42"/>
    </row>
    <row r="867" spans="7:8" ht="12.75" x14ac:dyDescent="0.2">
      <c r="G867" s="42"/>
      <c r="H867" s="42"/>
    </row>
    <row r="868" spans="7:8" ht="12.75" x14ac:dyDescent="0.2">
      <c r="G868" s="42"/>
      <c r="H868" s="42"/>
    </row>
    <row r="869" spans="7:8" ht="12.75" x14ac:dyDescent="0.2">
      <c r="G869" s="42"/>
      <c r="H869" s="42"/>
    </row>
    <row r="870" spans="7:8" ht="12.75" x14ac:dyDescent="0.2">
      <c r="G870" s="42"/>
      <c r="H870" s="42"/>
    </row>
    <row r="871" spans="7:8" ht="12.75" x14ac:dyDescent="0.2">
      <c r="G871" s="42"/>
      <c r="H871" s="42"/>
    </row>
    <row r="872" spans="7:8" ht="12.75" x14ac:dyDescent="0.2">
      <c r="G872" s="42"/>
      <c r="H872" s="42"/>
    </row>
    <row r="873" spans="7:8" ht="12.75" x14ac:dyDescent="0.2">
      <c r="G873" s="42"/>
      <c r="H873" s="42"/>
    </row>
    <row r="874" spans="7:8" ht="12.75" x14ac:dyDescent="0.2">
      <c r="G874" s="42"/>
      <c r="H874" s="42"/>
    </row>
    <row r="875" spans="7:8" ht="12.75" x14ac:dyDescent="0.2">
      <c r="G875" s="42"/>
      <c r="H875" s="42"/>
    </row>
    <row r="876" spans="7:8" ht="12.75" x14ac:dyDescent="0.2">
      <c r="G876" s="42"/>
      <c r="H876" s="42"/>
    </row>
    <row r="877" spans="7:8" ht="12.75" x14ac:dyDescent="0.2">
      <c r="G877" s="42"/>
      <c r="H877" s="42"/>
    </row>
    <row r="878" spans="7:8" ht="12.75" x14ac:dyDescent="0.2">
      <c r="G878" s="42"/>
      <c r="H878" s="42"/>
    </row>
    <row r="879" spans="7:8" ht="12.75" x14ac:dyDescent="0.2">
      <c r="G879" s="42"/>
      <c r="H879" s="42"/>
    </row>
    <row r="880" spans="7:8" ht="12.75" x14ac:dyDescent="0.2">
      <c r="G880" s="42"/>
      <c r="H880" s="42"/>
    </row>
    <row r="881" spans="7:8" ht="12.75" x14ac:dyDescent="0.2">
      <c r="G881" s="42"/>
      <c r="H881" s="42"/>
    </row>
    <row r="882" spans="7:8" ht="12.75" x14ac:dyDescent="0.2">
      <c r="G882" s="42"/>
      <c r="H882" s="42"/>
    </row>
    <row r="883" spans="7:8" ht="12.75" x14ac:dyDescent="0.2">
      <c r="G883" s="42"/>
      <c r="H883" s="42"/>
    </row>
    <row r="884" spans="7:8" ht="12.75" x14ac:dyDescent="0.2">
      <c r="G884" s="42"/>
      <c r="H884" s="42"/>
    </row>
    <row r="885" spans="7:8" ht="12.75" x14ac:dyDescent="0.2">
      <c r="G885" s="42"/>
      <c r="H885" s="42"/>
    </row>
    <row r="886" spans="7:8" ht="12.75" x14ac:dyDescent="0.2">
      <c r="G886" s="42"/>
      <c r="H886" s="42"/>
    </row>
    <row r="887" spans="7:8" ht="12.75" x14ac:dyDescent="0.2">
      <c r="G887" s="42"/>
      <c r="H887" s="42"/>
    </row>
    <row r="888" spans="7:8" ht="12.75" x14ac:dyDescent="0.2">
      <c r="G888" s="42"/>
      <c r="H888" s="42"/>
    </row>
    <row r="889" spans="7:8" ht="12.75" x14ac:dyDescent="0.2">
      <c r="G889" s="42"/>
      <c r="H889" s="42"/>
    </row>
    <row r="890" spans="7:8" ht="12.75" x14ac:dyDescent="0.2">
      <c r="G890" s="42"/>
      <c r="H890" s="42"/>
    </row>
    <row r="891" spans="7:8" ht="12.75" x14ac:dyDescent="0.2">
      <c r="G891" s="42"/>
      <c r="H891" s="42"/>
    </row>
    <row r="892" spans="7:8" ht="12.75" x14ac:dyDescent="0.2">
      <c r="G892" s="42"/>
      <c r="H892" s="42"/>
    </row>
    <row r="893" spans="7:8" ht="12.75" x14ac:dyDescent="0.2">
      <c r="G893" s="42"/>
      <c r="H893" s="42"/>
    </row>
    <row r="894" spans="7:8" ht="12.75" x14ac:dyDescent="0.2">
      <c r="G894" s="42"/>
      <c r="H894" s="42"/>
    </row>
    <row r="895" spans="7:8" ht="12.75" x14ac:dyDescent="0.2">
      <c r="G895" s="42"/>
      <c r="H895" s="42"/>
    </row>
    <row r="896" spans="7:8" ht="12.75" x14ac:dyDescent="0.2">
      <c r="G896" s="42"/>
      <c r="H896" s="42"/>
    </row>
    <row r="897" spans="7:8" ht="12.75" x14ac:dyDescent="0.2">
      <c r="G897" s="42"/>
      <c r="H897" s="42"/>
    </row>
    <row r="898" spans="7:8" ht="12.75" x14ac:dyDescent="0.2">
      <c r="G898" s="42"/>
      <c r="H898" s="42"/>
    </row>
    <row r="899" spans="7:8" ht="12.75" x14ac:dyDescent="0.2">
      <c r="G899" s="42"/>
      <c r="H899" s="42"/>
    </row>
    <row r="900" spans="7:8" ht="12.75" x14ac:dyDescent="0.2">
      <c r="G900" s="42"/>
      <c r="H900" s="42"/>
    </row>
    <row r="901" spans="7:8" ht="12.75" x14ac:dyDescent="0.2">
      <c r="G901" s="42"/>
      <c r="H901" s="42"/>
    </row>
    <row r="902" spans="7:8" ht="12.75" x14ac:dyDescent="0.2">
      <c r="G902" s="42"/>
      <c r="H902" s="42"/>
    </row>
    <row r="903" spans="7:8" ht="12.75" x14ac:dyDescent="0.2">
      <c r="G903" s="42"/>
      <c r="H903" s="42"/>
    </row>
    <row r="904" spans="7:8" ht="12.75" x14ac:dyDescent="0.2">
      <c r="G904" s="42"/>
      <c r="H904" s="42"/>
    </row>
    <row r="905" spans="7:8" ht="12.75" x14ac:dyDescent="0.2">
      <c r="G905" s="42"/>
      <c r="H905" s="42"/>
    </row>
    <row r="906" spans="7:8" ht="12.75" x14ac:dyDescent="0.2">
      <c r="G906" s="42"/>
      <c r="H906" s="42"/>
    </row>
    <row r="907" spans="7:8" ht="12.75" x14ac:dyDescent="0.2">
      <c r="G907" s="42"/>
      <c r="H907" s="42"/>
    </row>
    <row r="908" spans="7:8" ht="12.75" x14ac:dyDescent="0.2">
      <c r="G908" s="42"/>
      <c r="H908" s="42"/>
    </row>
    <row r="909" spans="7:8" ht="12.75" x14ac:dyDescent="0.2">
      <c r="G909" s="42"/>
      <c r="H909" s="42"/>
    </row>
    <row r="910" spans="7:8" ht="12.75" x14ac:dyDescent="0.2">
      <c r="G910" s="42"/>
      <c r="H910" s="42"/>
    </row>
    <row r="911" spans="7:8" ht="12.75" x14ac:dyDescent="0.2">
      <c r="G911" s="42"/>
      <c r="H911" s="42"/>
    </row>
    <row r="912" spans="7:8" ht="12.75" x14ac:dyDescent="0.2">
      <c r="G912" s="42"/>
      <c r="H912" s="42"/>
    </row>
    <row r="913" spans="7:8" ht="12.75" x14ac:dyDescent="0.2">
      <c r="G913" s="42"/>
      <c r="H913" s="42"/>
    </row>
    <row r="914" spans="7:8" ht="12.75" x14ac:dyDescent="0.2">
      <c r="G914" s="42"/>
      <c r="H914" s="42"/>
    </row>
    <row r="915" spans="7:8" ht="12.75" x14ac:dyDescent="0.2">
      <c r="G915" s="42"/>
      <c r="H915" s="42"/>
    </row>
    <row r="916" spans="7:8" ht="12.75" x14ac:dyDescent="0.2">
      <c r="G916" s="42"/>
      <c r="H916" s="42"/>
    </row>
    <row r="917" spans="7:8" ht="12.75" x14ac:dyDescent="0.2">
      <c r="G917" s="42"/>
      <c r="H917" s="42"/>
    </row>
    <row r="918" spans="7:8" ht="12.75" x14ac:dyDescent="0.2">
      <c r="G918" s="42"/>
      <c r="H918" s="42"/>
    </row>
    <row r="919" spans="7:8" ht="12.75" x14ac:dyDescent="0.2">
      <c r="G919" s="42"/>
      <c r="H919" s="42"/>
    </row>
    <row r="920" spans="7:8" ht="12.75" x14ac:dyDescent="0.2">
      <c r="G920" s="42"/>
      <c r="H920" s="42"/>
    </row>
    <row r="921" spans="7:8" ht="12.75" x14ac:dyDescent="0.2">
      <c r="G921" s="42"/>
      <c r="H921" s="42"/>
    </row>
    <row r="922" spans="7:8" ht="12.75" x14ac:dyDescent="0.2">
      <c r="G922" s="42"/>
      <c r="H922" s="42"/>
    </row>
    <row r="923" spans="7:8" ht="12.75" x14ac:dyDescent="0.2">
      <c r="G923" s="42"/>
      <c r="H923" s="42"/>
    </row>
    <row r="924" spans="7:8" ht="12.75" x14ac:dyDescent="0.2">
      <c r="G924" s="42"/>
      <c r="H924" s="42"/>
    </row>
    <row r="925" spans="7:8" ht="12.75" x14ac:dyDescent="0.2">
      <c r="G925" s="42"/>
      <c r="H925" s="42"/>
    </row>
    <row r="926" spans="7:8" ht="12.75" x14ac:dyDescent="0.2">
      <c r="G926" s="42"/>
      <c r="H926" s="42"/>
    </row>
    <row r="927" spans="7:8" ht="12.75" x14ac:dyDescent="0.2">
      <c r="G927" s="42"/>
      <c r="H927" s="42"/>
    </row>
    <row r="928" spans="7:8" ht="12.75" x14ac:dyDescent="0.2">
      <c r="G928" s="42"/>
      <c r="H928" s="42"/>
    </row>
    <row r="929" spans="7:8" ht="12.75" x14ac:dyDescent="0.2">
      <c r="G929" s="42"/>
      <c r="H929" s="42"/>
    </row>
    <row r="930" spans="7:8" ht="12.75" x14ac:dyDescent="0.2">
      <c r="G930" s="42"/>
      <c r="H930" s="42"/>
    </row>
    <row r="931" spans="7:8" ht="12.75" x14ac:dyDescent="0.2">
      <c r="G931" s="42"/>
      <c r="H931" s="42"/>
    </row>
    <row r="932" spans="7:8" ht="12.75" x14ac:dyDescent="0.2">
      <c r="G932" s="42"/>
      <c r="H932" s="42"/>
    </row>
    <row r="933" spans="7:8" ht="12.75" x14ac:dyDescent="0.2">
      <c r="G933" s="42"/>
      <c r="H933" s="42"/>
    </row>
    <row r="934" spans="7:8" ht="12.75" x14ac:dyDescent="0.2">
      <c r="G934" s="42"/>
      <c r="H934" s="42"/>
    </row>
    <row r="935" spans="7:8" ht="12.75" x14ac:dyDescent="0.2">
      <c r="G935" s="42"/>
      <c r="H935" s="42"/>
    </row>
    <row r="936" spans="7:8" ht="12.75" x14ac:dyDescent="0.2">
      <c r="G936" s="42"/>
      <c r="H936" s="42"/>
    </row>
    <row r="937" spans="7:8" ht="12.75" x14ac:dyDescent="0.2">
      <c r="G937" s="42"/>
      <c r="H937" s="42"/>
    </row>
    <row r="938" spans="7:8" ht="12.75" x14ac:dyDescent="0.2">
      <c r="G938" s="42"/>
      <c r="H938" s="42"/>
    </row>
    <row r="939" spans="7:8" ht="12.75" x14ac:dyDescent="0.2">
      <c r="G939" s="42"/>
      <c r="H939" s="42"/>
    </row>
    <row r="940" spans="7:8" ht="12.75" x14ac:dyDescent="0.2">
      <c r="G940" s="42"/>
      <c r="H940" s="42"/>
    </row>
    <row r="941" spans="7:8" ht="12.75" x14ac:dyDescent="0.2">
      <c r="G941" s="42"/>
      <c r="H941" s="42"/>
    </row>
    <row r="942" spans="7:8" ht="12.75" x14ac:dyDescent="0.2">
      <c r="G942" s="42"/>
      <c r="H942" s="42"/>
    </row>
    <row r="943" spans="7:8" ht="12.75" x14ac:dyDescent="0.2">
      <c r="G943" s="42"/>
      <c r="H943" s="42"/>
    </row>
    <row r="944" spans="7:8" ht="12.75" x14ac:dyDescent="0.2">
      <c r="G944" s="42"/>
      <c r="H944" s="42"/>
    </row>
    <row r="945" spans="7:8" ht="12.75" x14ac:dyDescent="0.2">
      <c r="G945" s="42"/>
      <c r="H945" s="42"/>
    </row>
    <row r="946" spans="7:8" ht="12.75" x14ac:dyDescent="0.2">
      <c r="G946" s="42"/>
      <c r="H946" s="42"/>
    </row>
    <row r="947" spans="7:8" ht="12.75" x14ac:dyDescent="0.2">
      <c r="G947" s="42"/>
      <c r="H947" s="42"/>
    </row>
    <row r="948" spans="7:8" ht="12.75" x14ac:dyDescent="0.2">
      <c r="G948" s="42"/>
      <c r="H948" s="42"/>
    </row>
    <row r="949" spans="7:8" ht="12.75" x14ac:dyDescent="0.2">
      <c r="G949" s="42"/>
      <c r="H949" s="42"/>
    </row>
    <row r="950" spans="7:8" ht="12.75" x14ac:dyDescent="0.2">
      <c r="G950" s="42"/>
      <c r="H950" s="42"/>
    </row>
    <row r="951" spans="7:8" ht="12.75" x14ac:dyDescent="0.2">
      <c r="G951" s="42"/>
      <c r="H951" s="42"/>
    </row>
    <row r="952" spans="7:8" ht="12.75" x14ac:dyDescent="0.2">
      <c r="G952" s="42"/>
      <c r="H952" s="42"/>
    </row>
    <row r="953" spans="7:8" ht="12.75" x14ac:dyDescent="0.2">
      <c r="G953" s="42"/>
      <c r="H953" s="42"/>
    </row>
    <row r="954" spans="7:8" ht="12.75" x14ac:dyDescent="0.2">
      <c r="G954" s="42"/>
      <c r="H954" s="42"/>
    </row>
    <row r="955" spans="7:8" ht="12.75" x14ac:dyDescent="0.2">
      <c r="G955" s="42"/>
      <c r="H955" s="42"/>
    </row>
    <row r="956" spans="7:8" ht="12.75" x14ac:dyDescent="0.2">
      <c r="G956" s="42"/>
      <c r="H956" s="42"/>
    </row>
    <row r="957" spans="7:8" ht="12.75" x14ac:dyDescent="0.2">
      <c r="G957" s="42"/>
      <c r="H957" s="42"/>
    </row>
    <row r="958" spans="7:8" ht="12.75" x14ac:dyDescent="0.2">
      <c r="G958" s="42"/>
      <c r="H958" s="42"/>
    </row>
    <row r="959" spans="7:8" ht="12.75" x14ac:dyDescent="0.2">
      <c r="G959" s="42"/>
      <c r="H959" s="42"/>
    </row>
    <row r="960" spans="7:8" ht="12.75" x14ac:dyDescent="0.2">
      <c r="G960" s="42"/>
      <c r="H960" s="42"/>
    </row>
    <row r="961" spans="7:8" ht="12.75" x14ac:dyDescent="0.2">
      <c r="G961" s="42"/>
      <c r="H961" s="42"/>
    </row>
    <row r="962" spans="7:8" ht="12.75" x14ac:dyDescent="0.2">
      <c r="G962" s="42"/>
      <c r="H962" s="42"/>
    </row>
    <row r="963" spans="7:8" ht="12.75" x14ac:dyDescent="0.2">
      <c r="G963" s="42"/>
      <c r="H963" s="42"/>
    </row>
    <row r="964" spans="7:8" ht="12.75" x14ac:dyDescent="0.2">
      <c r="G964" s="42"/>
      <c r="H964" s="42"/>
    </row>
    <row r="965" spans="7:8" ht="12.75" x14ac:dyDescent="0.2">
      <c r="G965" s="42"/>
      <c r="H965" s="42"/>
    </row>
    <row r="966" spans="7:8" ht="12.75" x14ac:dyDescent="0.2">
      <c r="G966" s="42"/>
      <c r="H966" s="42"/>
    </row>
    <row r="967" spans="7:8" ht="12.75" x14ac:dyDescent="0.2">
      <c r="G967" s="42"/>
      <c r="H967" s="42"/>
    </row>
    <row r="968" spans="7:8" ht="12.75" x14ac:dyDescent="0.2">
      <c r="G968" s="42"/>
      <c r="H968" s="42"/>
    </row>
    <row r="969" spans="7:8" ht="12.75" x14ac:dyDescent="0.2">
      <c r="G969" s="42"/>
      <c r="H969" s="42"/>
    </row>
    <row r="970" spans="7:8" ht="12.75" x14ac:dyDescent="0.2">
      <c r="G970" s="42"/>
      <c r="H970" s="42"/>
    </row>
    <row r="971" spans="7:8" ht="12.75" x14ac:dyDescent="0.2">
      <c r="G971" s="42"/>
      <c r="H971" s="42"/>
    </row>
    <row r="972" spans="7:8" ht="12.75" x14ac:dyDescent="0.2">
      <c r="G972" s="42"/>
      <c r="H972" s="42"/>
    </row>
    <row r="973" spans="7:8" ht="12.75" x14ac:dyDescent="0.2">
      <c r="G973" s="42"/>
      <c r="H973" s="42"/>
    </row>
    <row r="974" spans="7:8" ht="12.75" x14ac:dyDescent="0.2">
      <c r="G974" s="42"/>
      <c r="H974" s="42"/>
    </row>
    <row r="975" spans="7:8" ht="12.75" x14ac:dyDescent="0.2">
      <c r="G975" s="42"/>
      <c r="H975" s="42"/>
    </row>
    <row r="976" spans="7:8" ht="12.75" x14ac:dyDescent="0.2">
      <c r="G976" s="42"/>
      <c r="H976" s="42"/>
    </row>
    <row r="977" spans="7:8" ht="12.75" x14ac:dyDescent="0.2">
      <c r="G977" s="42"/>
      <c r="H977" s="42"/>
    </row>
    <row r="978" spans="7:8" ht="12.75" x14ac:dyDescent="0.2">
      <c r="G978" s="42"/>
      <c r="H978" s="42"/>
    </row>
    <row r="979" spans="7:8" ht="12.75" x14ac:dyDescent="0.2">
      <c r="G979" s="42"/>
      <c r="H979" s="42"/>
    </row>
    <row r="980" spans="7:8" ht="12.75" x14ac:dyDescent="0.2">
      <c r="G980" s="42"/>
      <c r="H980" s="42"/>
    </row>
    <row r="981" spans="7:8" ht="12.75" x14ac:dyDescent="0.2">
      <c r="G981" s="42"/>
      <c r="H981" s="42"/>
    </row>
    <row r="982" spans="7:8" ht="12.75" x14ac:dyDescent="0.2">
      <c r="G982" s="42"/>
      <c r="H982" s="42"/>
    </row>
    <row r="983" spans="7:8" ht="12.75" x14ac:dyDescent="0.2">
      <c r="G983" s="42"/>
      <c r="H983" s="42"/>
    </row>
    <row r="984" spans="7:8" ht="12.75" x14ac:dyDescent="0.2">
      <c r="G984" s="42"/>
      <c r="H984" s="42"/>
    </row>
    <row r="985" spans="7:8" ht="12.75" x14ac:dyDescent="0.2">
      <c r="G985" s="42"/>
      <c r="H985" s="42"/>
    </row>
    <row r="986" spans="7:8" ht="12.75" x14ac:dyDescent="0.2">
      <c r="G986" s="42"/>
      <c r="H986" s="42"/>
    </row>
    <row r="987" spans="7:8" ht="12.75" x14ac:dyDescent="0.2">
      <c r="G987" s="42"/>
      <c r="H987" s="42"/>
    </row>
    <row r="988" spans="7:8" ht="12.75" x14ac:dyDescent="0.2">
      <c r="G988" s="42"/>
      <c r="H988" s="42"/>
    </row>
    <row r="989" spans="7:8" ht="12.75" x14ac:dyDescent="0.2">
      <c r="G989" s="42"/>
      <c r="H989" s="42"/>
    </row>
    <row r="990" spans="7:8" ht="12.75" x14ac:dyDescent="0.2">
      <c r="G990" s="42"/>
      <c r="H990" s="42"/>
    </row>
    <row r="991" spans="7:8" ht="12.75" x14ac:dyDescent="0.2">
      <c r="G991" s="42"/>
      <c r="H991" s="42"/>
    </row>
    <row r="992" spans="7:8" ht="12.75" x14ac:dyDescent="0.2">
      <c r="G992" s="42"/>
      <c r="H992" s="42"/>
    </row>
    <row r="993" spans="7:8" ht="12.75" x14ac:dyDescent="0.2">
      <c r="G993" s="42"/>
      <c r="H993" s="42"/>
    </row>
    <row r="994" spans="7:8" ht="12.75" x14ac:dyDescent="0.2">
      <c r="G994" s="42"/>
      <c r="H994" s="42"/>
    </row>
    <row r="995" spans="7:8" ht="12.75" x14ac:dyDescent="0.2">
      <c r="G995" s="42"/>
      <c r="H995" s="42"/>
    </row>
    <row r="996" spans="7:8" ht="12.75" x14ac:dyDescent="0.2">
      <c r="G996" s="42"/>
      <c r="H996" s="42"/>
    </row>
    <row r="997" spans="7:8" ht="12.75" x14ac:dyDescent="0.2">
      <c r="G997" s="42"/>
      <c r="H997" s="42"/>
    </row>
    <row r="998" spans="7:8" ht="12.75" x14ac:dyDescent="0.2">
      <c r="G998" s="42"/>
      <c r="H998" s="42"/>
    </row>
    <row r="999" spans="7:8" ht="12.75" x14ac:dyDescent="0.2">
      <c r="G999" s="42"/>
      <c r="H999" s="42"/>
    </row>
    <row r="1000" spans="7:8" ht="12.75" x14ac:dyDescent="0.2">
      <c r="G1000" s="42"/>
      <c r="H1000" s="42"/>
    </row>
    <row r="1001" spans="7:8" ht="12.75" x14ac:dyDescent="0.2">
      <c r="G1001" s="42"/>
      <c r="H1001" s="42"/>
    </row>
    <row r="1002" spans="7:8" ht="12.75" x14ac:dyDescent="0.2">
      <c r="G1002" s="42"/>
      <c r="H1002" s="42"/>
    </row>
    <row r="1003" spans="7:8" ht="12.75" x14ac:dyDescent="0.2">
      <c r="G1003" s="42"/>
      <c r="H1003" s="42"/>
    </row>
    <row r="1004" spans="7:8" ht="12.75" x14ac:dyDescent="0.2">
      <c r="G1004" s="42"/>
      <c r="H1004" s="42"/>
    </row>
    <row r="1005" spans="7:8" ht="12.75" x14ac:dyDescent="0.2">
      <c r="G1005" s="42"/>
      <c r="H1005" s="42"/>
    </row>
    <row r="1006" spans="7:8" ht="12.75" x14ac:dyDescent="0.2">
      <c r="G1006" s="42"/>
      <c r="H1006" s="42"/>
    </row>
    <row r="1007" spans="7:8" ht="12.75" x14ac:dyDescent="0.2">
      <c r="G1007" s="42"/>
      <c r="H1007" s="42"/>
    </row>
    <row r="1008" spans="7:8" ht="12.75" x14ac:dyDescent="0.2">
      <c r="G1008" s="42"/>
      <c r="H1008" s="42"/>
    </row>
    <row r="1009" spans="7:8" ht="12.75" x14ac:dyDescent="0.2">
      <c r="G1009" s="42"/>
      <c r="H1009" s="42"/>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3"/>
  <sheetViews>
    <sheetView workbookViewId="0"/>
  </sheetViews>
  <sheetFormatPr defaultColWidth="14.42578125" defaultRowHeight="15.75" customHeight="1" x14ac:dyDescent="0.2"/>
  <cols>
    <col min="1" max="1" width="21.42578125" customWidth="1"/>
    <col min="2" max="2" width="18" customWidth="1"/>
    <col min="3" max="3" width="17.28515625" customWidth="1"/>
    <col min="4" max="4" width="18.42578125" customWidth="1"/>
    <col min="5" max="5" width="17.28515625" customWidth="1"/>
    <col min="6" max="6" width="17.85546875" customWidth="1"/>
    <col min="7" max="8" width="17.28515625" customWidth="1"/>
    <col min="9" max="9" width="18.42578125" customWidth="1"/>
    <col min="11" max="17" width="18.42578125" customWidth="1"/>
    <col min="18" max="18" width="19.42578125" customWidth="1"/>
    <col min="20" max="21" width="19.42578125" customWidth="1"/>
    <col min="22" max="22" width="18.42578125" customWidth="1"/>
    <col min="23" max="23" width="18.85546875" customWidth="1"/>
    <col min="24" max="24" width="18.42578125" customWidth="1"/>
    <col min="25" max="27" width="19.42578125" customWidth="1"/>
  </cols>
  <sheetData>
    <row r="1" spans="1:27" ht="15.75" customHeight="1" x14ac:dyDescent="0.2">
      <c r="A1" s="1" t="s">
        <v>261</v>
      </c>
      <c r="B1" s="1" t="s">
        <v>263</v>
      </c>
      <c r="D1" s="1" t="s">
        <v>264</v>
      </c>
      <c r="F1" s="1" t="s">
        <v>266</v>
      </c>
      <c r="H1" s="1" t="s">
        <v>267</v>
      </c>
      <c r="J1" s="33" t="s">
        <v>269</v>
      </c>
      <c r="K1" s="1" t="s">
        <v>293</v>
      </c>
      <c r="M1" s="1" t="s">
        <v>264</v>
      </c>
      <c r="O1" s="1" t="s">
        <v>266</v>
      </c>
      <c r="Q1" s="1" t="s">
        <v>267</v>
      </c>
      <c r="S1" s="33" t="s">
        <v>294</v>
      </c>
      <c r="T1" s="15" t="s">
        <v>293</v>
      </c>
      <c r="U1" s="36"/>
      <c r="V1" s="37" t="s">
        <v>264</v>
      </c>
      <c r="W1" s="37"/>
      <c r="X1" s="37" t="s">
        <v>266</v>
      </c>
      <c r="Y1" s="37"/>
      <c r="Z1" s="37" t="s">
        <v>267</v>
      </c>
      <c r="AA1" s="37"/>
    </row>
    <row r="2" spans="1:27" ht="15.75" customHeight="1" x14ac:dyDescent="0.2">
      <c r="A2" s="1" t="s">
        <v>300</v>
      </c>
      <c r="B2" s="1" t="s">
        <v>302</v>
      </c>
      <c r="C2" s="1" t="s">
        <v>303</v>
      </c>
      <c r="D2" s="1" t="s">
        <v>304</v>
      </c>
      <c r="E2" s="1" t="s">
        <v>305</v>
      </c>
      <c r="F2" s="1" t="s">
        <v>306</v>
      </c>
      <c r="G2" s="1" t="s">
        <v>307</v>
      </c>
      <c r="H2" s="1" t="s">
        <v>308</v>
      </c>
      <c r="I2" s="1" t="s">
        <v>309</v>
      </c>
      <c r="J2" s="38"/>
      <c r="K2" s="1" t="s">
        <v>302</v>
      </c>
      <c r="L2" s="1" t="s">
        <v>313</v>
      </c>
      <c r="M2" s="1" t="s">
        <v>304</v>
      </c>
      <c r="N2" s="1" t="s">
        <v>305</v>
      </c>
      <c r="O2" s="1" t="s">
        <v>314</v>
      </c>
      <c r="P2" s="1" t="s">
        <v>307</v>
      </c>
      <c r="Q2" s="1" t="s">
        <v>308</v>
      </c>
      <c r="R2" s="1" t="s">
        <v>309</v>
      </c>
      <c r="S2" s="33" t="s">
        <v>315</v>
      </c>
      <c r="T2" s="15" t="s">
        <v>316</v>
      </c>
      <c r="U2" s="15" t="s">
        <v>313</v>
      </c>
      <c r="V2" s="15" t="s">
        <v>317</v>
      </c>
      <c r="W2" s="15" t="s">
        <v>318</v>
      </c>
      <c r="X2" s="15" t="s">
        <v>314</v>
      </c>
      <c r="Y2" s="15" t="s">
        <v>319</v>
      </c>
      <c r="Z2" s="15" t="s">
        <v>308</v>
      </c>
      <c r="AA2" s="15" t="s">
        <v>309</v>
      </c>
    </row>
    <row r="3" spans="1:27" ht="15.75" customHeight="1" x14ac:dyDescent="0.2">
      <c r="A3" s="1" t="s">
        <v>56</v>
      </c>
      <c r="B3" s="1" t="s">
        <v>320</v>
      </c>
      <c r="C3" s="1" t="s">
        <v>321</v>
      </c>
      <c r="D3" s="1" t="s">
        <v>322</v>
      </c>
      <c r="E3" s="1" t="s">
        <v>323</v>
      </c>
      <c r="F3" s="1" t="s">
        <v>324</v>
      </c>
      <c r="G3" s="1" t="s">
        <v>325</v>
      </c>
      <c r="H3" s="1" t="s">
        <v>326</v>
      </c>
      <c r="I3" s="41" t="s">
        <v>327</v>
      </c>
      <c r="J3" s="38"/>
      <c r="K3" s="1" t="s">
        <v>330</v>
      </c>
      <c r="L3" s="1" t="s">
        <v>331</v>
      </c>
      <c r="M3" s="1" t="s">
        <v>332</v>
      </c>
      <c r="N3" s="1" t="s">
        <v>333</v>
      </c>
      <c r="O3" s="1" t="s">
        <v>334</v>
      </c>
      <c r="P3" s="1" t="s">
        <v>335</v>
      </c>
      <c r="Q3" s="1" t="s">
        <v>336</v>
      </c>
      <c r="R3" s="1" t="s">
        <v>337</v>
      </c>
      <c r="S3" s="38"/>
      <c r="T3" s="1" t="s">
        <v>338</v>
      </c>
      <c r="U3" s="1" t="s">
        <v>339</v>
      </c>
      <c r="V3" s="1" t="s">
        <v>340</v>
      </c>
      <c r="W3" s="1" t="s">
        <v>341</v>
      </c>
      <c r="X3" s="1" t="s">
        <v>342</v>
      </c>
      <c r="Y3" s="1" t="s">
        <v>343</v>
      </c>
      <c r="Z3" s="1" t="s">
        <v>344</v>
      </c>
      <c r="AA3" s="1" t="s">
        <v>345</v>
      </c>
    </row>
    <row r="4" spans="1:27" ht="15.75" customHeight="1" x14ac:dyDescent="0.2">
      <c r="A4" s="1" t="s">
        <v>68</v>
      </c>
      <c r="B4" s="1" t="s">
        <v>346</v>
      </c>
      <c r="C4" s="1" t="s">
        <v>347</v>
      </c>
      <c r="D4" s="1" t="s">
        <v>349</v>
      </c>
      <c r="E4" s="1" t="s">
        <v>350</v>
      </c>
      <c r="F4" s="1" t="s">
        <v>351</v>
      </c>
      <c r="G4" s="1" t="s">
        <v>352</v>
      </c>
      <c r="H4" s="1" t="s">
        <v>354</v>
      </c>
      <c r="I4" s="1" t="s">
        <v>355</v>
      </c>
      <c r="J4" s="38"/>
      <c r="K4" s="1" t="s">
        <v>357</v>
      </c>
      <c r="L4" s="1" t="s">
        <v>359</v>
      </c>
      <c r="M4" s="1" t="s">
        <v>360</v>
      </c>
      <c r="N4" s="1" t="s">
        <v>361</v>
      </c>
      <c r="O4" s="1" t="s">
        <v>362</v>
      </c>
      <c r="P4" s="1" t="s">
        <v>363</v>
      </c>
      <c r="Q4" s="1" t="s">
        <v>364</v>
      </c>
      <c r="R4" s="1" t="s">
        <v>365</v>
      </c>
      <c r="S4" s="38"/>
      <c r="T4" s="1" t="s">
        <v>367</v>
      </c>
      <c r="U4" s="1" t="s">
        <v>369</v>
      </c>
      <c r="V4" s="1" t="s">
        <v>371</v>
      </c>
      <c r="W4" s="1" t="s">
        <v>373</v>
      </c>
      <c r="X4" s="1" t="s">
        <v>374</v>
      </c>
      <c r="Y4" s="1" t="s">
        <v>375</v>
      </c>
      <c r="Z4" s="1" t="s">
        <v>376</v>
      </c>
      <c r="AA4" s="1" t="s">
        <v>377</v>
      </c>
    </row>
    <row r="5" spans="1:27" ht="15.75" customHeight="1" x14ac:dyDescent="0.2">
      <c r="A5" s="1" t="s">
        <v>70</v>
      </c>
      <c r="B5" s="1" t="s">
        <v>379</v>
      </c>
      <c r="C5" s="1" t="s">
        <v>380</v>
      </c>
      <c r="D5" s="1" t="s">
        <v>381</v>
      </c>
      <c r="E5" s="1" t="s">
        <v>383</v>
      </c>
      <c r="F5" s="1" t="s">
        <v>385</v>
      </c>
      <c r="G5" s="1" t="s">
        <v>386</v>
      </c>
      <c r="H5" s="1" t="s">
        <v>387</v>
      </c>
      <c r="I5" s="1" t="s">
        <v>388</v>
      </c>
      <c r="J5" s="38"/>
      <c r="K5" s="1" t="s">
        <v>391</v>
      </c>
      <c r="L5" s="1" t="s">
        <v>393</v>
      </c>
      <c r="M5" s="1" t="s">
        <v>394</v>
      </c>
      <c r="N5" s="1" t="s">
        <v>395</v>
      </c>
      <c r="O5" s="1" t="s">
        <v>396</v>
      </c>
      <c r="P5" s="1" t="s">
        <v>397</v>
      </c>
      <c r="Q5" s="1" t="s">
        <v>398</v>
      </c>
      <c r="R5" s="32" t="s">
        <v>399</v>
      </c>
      <c r="S5" s="38"/>
      <c r="T5" s="1" t="s">
        <v>400</v>
      </c>
      <c r="U5" s="1" t="s">
        <v>401</v>
      </c>
      <c r="V5" s="1" t="s">
        <v>402</v>
      </c>
      <c r="W5" s="41" t="s">
        <v>403</v>
      </c>
      <c r="X5" s="1" t="s">
        <v>404</v>
      </c>
      <c r="Y5" s="1" t="s">
        <v>405</v>
      </c>
      <c r="Z5" s="1" t="s">
        <v>406</v>
      </c>
      <c r="AA5" s="1" t="s">
        <v>407</v>
      </c>
    </row>
    <row r="6" spans="1:27" ht="15.75" customHeight="1" x14ac:dyDescent="0.2">
      <c r="A6" s="1" t="s">
        <v>72</v>
      </c>
      <c r="B6" s="1" t="s">
        <v>408</v>
      </c>
      <c r="C6" s="1" t="s">
        <v>410</v>
      </c>
      <c r="D6" s="1" t="s">
        <v>411</v>
      </c>
      <c r="E6" s="1" t="s">
        <v>413</v>
      </c>
      <c r="F6" s="1" t="s">
        <v>414</v>
      </c>
      <c r="G6" s="1" t="s">
        <v>415</v>
      </c>
      <c r="H6" s="32" t="s">
        <v>416</v>
      </c>
      <c r="I6" s="32" t="s">
        <v>418</v>
      </c>
      <c r="J6" s="38"/>
      <c r="K6" s="1" t="s">
        <v>419</v>
      </c>
      <c r="L6" s="1" t="s">
        <v>420</v>
      </c>
      <c r="M6" s="1" t="s">
        <v>421</v>
      </c>
      <c r="N6" s="32" t="s">
        <v>422</v>
      </c>
      <c r="O6" s="1" t="s">
        <v>423</v>
      </c>
      <c r="P6" s="32" t="s">
        <v>424</v>
      </c>
      <c r="Q6" s="32" t="s">
        <v>425</v>
      </c>
      <c r="R6" s="32" t="s">
        <v>427</v>
      </c>
      <c r="S6" s="38"/>
      <c r="T6" s="32" t="s">
        <v>428</v>
      </c>
      <c r="U6" s="32" t="s">
        <v>429</v>
      </c>
      <c r="V6" s="1" t="s">
        <v>431</v>
      </c>
      <c r="W6" s="32" t="s">
        <v>432</v>
      </c>
      <c r="X6" s="32" t="s">
        <v>433</v>
      </c>
      <c r="Y6" s="32" t="s">
        <v>434</v>
      </c>
      <c r="Z6" s="32" t="s">
        <v>435</v>
      </c>
      <c r="AA6" s="32" t="s">
        <v>436</v>
      </c>
    </row>
    <row r="7" spans="1:27" ht="15.75" customHeight="1" x14ac:dyDescent="0.2">
      <c r="A7" s="1" t="s">
        <v>74</v>
      </c>
      <c r="B7" s="1" t="s">
        <v>437</v>
      </c>
      <c r="C7" s="1" t="s">
        <v>438</v>
      </c>
      <c r="D7" s="1" t="s">
        <v>439</v>
      </c>
      <c r="E7" s="1" t="s">
        <v>440</v>
      </c>
      <c r="F7" s="1" t="s">
        <v>441</v>
      </c>
      <c r="G7" s="1" t="s">
        <v>442</v>
      </c>
      <c r="H7" s="32" t="s">
        <v>443</v>
      </c>
      <c r="I7" s="32" t="s">
        <v>444</v>
      </c>
      <c r="J7" s="38"/>
      <c r="K7" s="1" t="s">
        <v>445</v>
      </c>
      <c r="L7" s="1" t="s">
        <v>446</v>
      </c>
      <c r="M7" s="1" t="s">
        <v>447</v>
      </c>
      <c r="N7" s="32" t="s">
        <v>448</v>
      </c>
      <c r="O7" s="1" t="s">
        <v>449</v>
      </c>
      <c r="P7" s="32" t="s">
        <v>450</v>
      </c>
      <c r="Q7" s="32" t="s">
        <v>451</v>
      </c>
      <c r="R7" s="32" t="s">
        <v>452</v>
      </c>
      <c r="S7" s="38"/>
      <c r="T7" s="32" t="s">
        <v>453</v>
      </c>
      <c r="U7" s="32" t="s">
        <v>454</v>
      </c>
      <c r="V7" s="1" t="s">
        <v>455</v>
      </c>
      <c r="W7" s="32" t="s">
        <v>456</v>
      </c>
      <c r="X7" s="32" t="s">
        <v>457</v>
      </c>
      <c r="Y7" s="32" t="s">
        <v>458</v>
      </c>
      <c r="Z7" s="32" t="s">
        <v>459</v>
      </c>
      <c r="AA7" s="32" t="s">
        <v>460</v>
      </c>
    </row>
    <row r="8" spans="1:27" ht="15.75" customHeight="1" x14ac:dyDescent="0.2">
      <c r="A8" s="1" t="s">
        <v>76</v>
      </c>
      <c r="B8" s="1" t="s">
        <v>462</v>
      </c>
      <c r="C8" s="1" t="s">
        <v>463</v>
      </c>
      <c r="D8" s="1" t="s">
        <v>464</v>
      </c>
      <c r="E8" s="1" t="s">
        <v>465</v>
      </c>
      <c r="F8" s="1" t="s">
        <v>467</v>
      </c>
      <c r="G8" s="1" t="s">
        <v>468</v>
      </c>
      <c r="H8" s="1" t="s">
        <v>469</v>
      </c>
      <c r="I8" s="1" t="s">
        <v>470</v>
      </c>
      <c r="J8" s="38"/>
      <c r="K8" s="1" t="s">
        <v>471</v>
      </c>
      <c r="L8" s="1" t="s">
        <v>472</v>
      </c>
      <c r="M8" s="1" t="s">
        <v>473</v>
      </c>
      <c r="N8" s="32" t="s">
        <v>474</v>
      </c>
      <c r="O8" s="1" t="s">
        <v>475</v>
      </c>
      <c r="P8" s="32" t="s">
        <v>476</v>
      </c>
      <c r="Q8" s="1" t="s">
        <v>477</v>
      </c>
      <c r="R8" s="1" t="s">
        <v>478</v>
      </c>
      <c r="S8" s="38"/>
      <c r="T8" s="32" t="s">
        <v>479</v>
      </c>
      <c r="U8" s="32" t="s">
        <v>480</v>
      </c>
      <c r="V8" s="32" t="s">
        <v>481</v>
      </c>
      <c r="W8" s="32" t="s">
        <v>482</v>
      </c>
      <c r="X8" s="32" t="s">
        <v>483</v>
      </c>
      <c r="Y8" s="32" t="s">
        <v>484</v>
      </c>
      <c r="Z8" s="32" t="s">
        <v>486</v>
      </c>
      <c r="AA8" s="1" t="s">
        <v>487</v>
      </c>
    </row>
    <row r="9" spans="1:27" ht="15.75" customHeight="1" x14ac:dyDescent="0.2">
      <c r="A9" s="1" t="s">
        <v>78</v>
      </c>
      <c r="B9" s="1" t="s">
        <v>489</v>
      </c>
      <c r="C9" s="1" t="s">
        <v>490</v>
      </c>
      <c r="D9" s="1" t="s">
        <v>491</v>
      </c>
      <c r="E9" s="1" t="s">
        <v>493</v>
      </c>
      <c r="F9" s="1" t="s">
        <v>494</v>
      </c>
      <c r="G9" s="1" t="s">
        <v>495</v>
      </c>
      <c r="H9" s="1" t="s">
        <v>496</v>
      </c>
      <c r="I9" s="1" t="s">
        <v>497</v>
      </c>
      <c r="J9" s="38"/>
      <c r="K9" s="1" t="s">
        <v>499</v>
      </c>
      <c r="L9" s="1" t="s">
        <v>501</v>
      </c>
      <c r="M9" s="1" t="s">
        <v>502</v>
      </c>
      <c r="N9" s="1" t="s">
        <v>503</v>
      </c>
      <c r="O9" s="1" t="s">
        <v>504</v>
      </c>
      <c r="P9" s="1" t="s">
        <v>505</v>
      </c>
      <c r="Q9" s="1" t="s">
        <v>506</v>
      </c>
      <c r="R9" s="1" t="s">
        <v>507</v>
      </c>
      <c r="S9" s="38"/>
      <c r="T9" s="1" t="s">
        <v>508</v>
      </c>
      <c r="U9" s="1" t="s">
        <v>510</v>
      </c>
      <c r="V9" s="1" t="s">
        <v>511</v>
      </c>
      <c r="W9" s="1" t="s">
        <v>512</v>
      </c>
      <c r="X9" s="1" t="s">
        <v>513</v>
      </c>
      <c r="Y9" s="1" t="s">
        <v>514</v>
      </c>
      <c r="Z9" s="1" t="s">
        <v>515</v>
      </c>
      <c r="AA9" s="1" t="s">
        <v>515</v>
      </c>
    </row>
    <row r="10" spans="1:27" ht="15.75" customHeight="1" x14ac:dyDescent="0.2">
      <c r="A10" s="44" t="s">
        <v>80</v>
      </c>
      <c r="B10" s="41" t="s">
        <v>517</v>
      </c>
      <c r="C10" s="41" t="s">
        <v>518</v>
      </c>
      <c r="D10" s="41" t="s">
        <v>519</v>
      </c>
      <c r="E10" s="41" t="s">
        <v>520</v>
      </c>
      <c r="F10" s="41" t="s">
        <v>521</v>
      </c>
      <c r="G10" s="41" t="s">
        <v>523</v>
      </c>
      <c r="H10" s="41" t="s">
        <v>524</v>
      </c>
      <c r="I10" s="1" t="s">
        <v>525</v>
      </c>
      <c r="J10" s="38"/>
      <c r="K10" s="1" t="s">
        <v>526</v>
      </c>
      <c r="L10" s="1" t="s">
        <v>527</v>
      </c>
      <c r="M10" s="1" t="s">
        <v>528</v>
      </c>
      <c r="N10" s="1" t="s">
        <v>529</v>
      </c>
      <c r="O10" s="1" t="s">
        <v>530</v>
      </c>
      <c r="P10" s="1" t="s">
        <v>531</v>
      </c>
      <c r="Q10" s="1" t="s">
        <v>532</v>
      </c>
      <c r="R10" s="1" t="s">
        <v>533</v>
      </c>
      <c r="S10" s="38"/>
      <c r="T10" s="1" t="s">
        <v>534</v>
      </c>
      <c r="U10" s="1" t="s">
        <v>535</v>
      </c>
      <c r="V10" s="1" t="s">
        <v>536</v>
      </c>
      <c r="W10" s="1" t="s">
        <v>537</v>
      </c>
      <c r="X10" s="1" t="s">
        <v>538</v>
      </c>
      <c r="Y10" s="1" t="s">
        <v>539</v>
      </c>
      <c r="Z10" s="1" t="s">
        <v>541</v>
      </c>
      <c r="AA10" s="1" t="s">
        <v>543</v>
      </c>
    </row>
    <row r="11" spans="1:27" ht="15.75" customHeight="1" x14ac:dyDescent="0.2">
      <c r="A11" s="44" t="s">
        <v>82</v>
      </c>
      <c r="B11" s="1" t="s">
        <v>545</v>
      </c>
      <c r="C11" s="41" t="s">
        <v>547</v>
      </c>
      <c r="D11" s="41" t="s">
        <v>548</v>
      </c>
      <c r="E11" s="41" t="s">
        <v>549</v>
      </c>
      <c r="F11" s="41" t="s">
        <v>551</v>
      </c>
      <c r="G11" s="41" t="s">
        <v>552</v>
      </c>
      <c r="H11" s="41" t="s">
        <v>553</v>
      </c>
      <c r="I11" s="1" t="s">
        <v>554</v>
      </c>
      <c r="J11" s="38"/>
      <c r="K11" s="1" t="s">
        <v>555</v>
      </c>
      <c r="L11" s="1" t="s">
        <v>556</v>
      </c>
      <c r="M11" s="1" t="s">
        <v>558</v>
      </c>
      <c r="N11" s="1" t="s">
        <v>559</v>
      </c>
      <c r="O11" s="1" t="s">
        <v>561</v>
      </c>
      <c r="P11" s="1" t="s">
        <v>562</v>
      </c>
      <c r="Q11" s="1" t="s">
        <v>563</v>
      </c>
      <c r="R11" s="1" t="s">
        <v>564</v>
      </c>
      <c r="S11" s="38"/>
      <c r="T11" s="1" t="s">
        <v>566</v>
      </c>
      <c r="U11" s="1" t="s">
        <v>567</v>
      </c>
      <c r="V11" s="1" t="s">
        <v>568</v>
      </c>
      <c r="W11" s="1" t="s">
        <v>569</v>
      </c>
      <c r="X11" s="1" t="s">
        <v>571</v>
      </c>
      <c r="Y11" s="1" t="s">
        <v>572</v>
      </c>
      <c r="Z11" s="1" t="s">
        <v>573</v>
      </c>
      <c r="AA11" s="1" t="s">
        <v>575</v>
      </c>
    </row>
    <row r="12" spans="1:27" ht="15.75" customHeight="1" x14ac:dyDescent="0.2">
      <c r="A12" s="34" t="s">
        <v>485</v>
      </c>
      <c r="B12" s="35"/>
      <c r="C12" s="35"/>
      <c r="D12" s="35"/>
      <c r="E12" s="35"/>
      <c r="F12" s="35"/>
      <c r="G12" s="35"/>
      <c r="H12" s="35"/>
      <c r="I12" s="35"/>
      <c r="J12" s="45"/>
      <c r="K12" s="35"/>
      <c r="L12" s="35"/>
      <c r="M12" s="35"/>
      <c r="N12" s="35"/>
      <c r="O12" s="35"/>
      <c r="P12" s="35"/>
      <c r="Q12" s="35"/>
      <c r="R12" s="35"/>
      <c r="S12" s="45"/>
      <c r="T12" s="35"/>
      <c r="U12" s="35"/>
      <c r="V12" s="35"/>
      <c r="W12" s="35"/>
      <c r="X12" s="35"/>
      <c r="Y12" s="35"/>
      <c r="Z12" s="35"/>
      <c r="AA12" s="35"/>
    </row>
    <row r="13" spans="1:27" ht="15.75" customHeight="1" x14ac:dyDescent="0.2">
      <c r="A13" s="34" t="s">
        <v>509</v>
      </c>
      <c r="B13" s="35"/>
      <c r="C13" s="35"/>
      <c r="D13" s="35"/>
      <c r="E13" s="35"/>
      <c r="F13" s="35"/>
      <c r="G13" s="35"/>
      <c r="H13" s="35"/>
      <c r="I13" s="35"/>
      <c r="J13" s="45"/>
      <c r="K13" s="35"/>
      <c r="L13" s="35"/>
      <c r="M13" s="35"/>
      <c r="N13" s="35"/>
      <c r="O13" s="35"/>
      <c r="P13" s="35"/>
      <c r="Q13" s="35"/>
      <c r="R13" s="35"/>
      <c r="S13" s="45"/>
      <c r="T13" s="35"/>
      <c r="U13" s="35"/>
      <c r="V13" s="35"/>
      <c r="W13" s="35"/>
      <c r="X13" s="35"/>
      <c r="Y13" s="35"/>
      <c r="Z13" s="35"/>
      <c r="AA13" s="35"/>
    </row>
    <row r="14" spans="1:27" ht="15.75" customHeight="1" x14ac:dyDescent="0.2">
      <c r="A14" s="1" t="s">
        <v>84</v>
      </c>
      <c r="B14" s="1" t="s">
        <v>584</v>
      </c>
      <c r="C14" s="1" t="s">
        <v>585</v>
      </c>
      <c r="D14" s="1" t="s">
        <v>586</v>
      </c>
      <c r="E14" s="1" t="s">
        <v>587</v>
      </c>
      <c r="F14" s="1" t="s">
        <v>588</v>
      </c>
      <c r="G14" s="1" t="s">
        <v>589</v>
      </c>
      <c r="H14" s="1" t="s">
        <v>590</v>
      </c>
      <c r="I14" s="1" t="s">
        <v>591</v>
      </c>
      <c r="J14" s="38"/>
      <c r="K14" s="32" t="s">
        <v>592</v>
      </c>
      <c r="L14" s="32" t="s">
        <v>593</v>
      </c>
      <c r="M14" s="1" t="s">
        <v>594</v>
      </c>
      <c r="N14" s="1" t="s">
        <v>595</v>
      </c>
      <c r="O14" s="1" t="s">
        <v>596</v>
      </c>
      <c r="P14" s="1" t="s">
        <v>597</v>
      </c>
      <c r="Q14" s="1" t="s">
        <v>598</v>
      </c>
      <c r="R14" s="1" t="s">
        <v>599</v>
      </c>
      <c r="S14" s="38"/>
      <c r="T14" s="1" t="s">
        <v>600</v>
      </c>
      <c r="U14" s="1" t="s">
        <v>601</v>
      </c>
      <c r="V14" s="1" t="s">
        <v>602</v>
      </c>
      <c r="W14" s="1" t="s">
        <v>603</v>
      </c>
      <c r="X14" s="1" t="s">
        <v>604</v>
      </c>
      <c r="Y14" s="1" t="s">
        <v>605</v>
      </c>
      <c r="Z14" s="1" t="s">
        <v>606</v>
      </c>
      <c r="AA14" s="1" t="s">
        <v>607</v>
      </c>
    </row>
    <row r="15" spans="1:27" ht="15.75" customHeight="1" x14ac:dyDescent="0.2">
      <c r="A15" s="1" t="s">
        <v>85</v>
      </c>
      <c r="B15" s="1" t="s">
        <v>608</v>
      </c>
      <c r="C15" s="1" t="s">
        <v>609</v>
      </c>
      <c r="D15" s="1" t="s">
        <v>610</v>
      </c>
      <c r="E15" s="1" t="s">
        <v>611</v>
      </c>
      <c r="F15" s="1" t="s">
        <v>612</v>
      </c>
      <c r="G15" s="1" t="s">
        <v>613</v>
      </c>
      <c r="H15" s="1" t="s">
        <v>614</v>
      </c>
      <c r="I15" s="1" t="s">
        <v>615</v>
      </c>
      <c r="J15" s="38"/>
      <c r="K15" s="1" t="s">
        <v>616</v>
      </c>
      <c r="L15" s="1" t="s">
        <v>617</v>
      </c>
      <c r="M15" s="1" t="s">
        <v>618</v>
      </c>
      <c r="N15" s="1" t="s">
        <v>619</v>
      </c>
      <c r="O15" s="1" t="s">
        <v>620</v>
      </c>
      <c r="P15" s="1" t="s">
        <v>621</v>
      </c>
      <c r="Q15" s="1" t="s">
        <v>622</v>
      </c>
      <c r="R15" s="1" t="s">
        <v>623</v>
      </c>
      <c r="S15" s="38"/>
      <c r="T15" s="1" t="s">
        <v>624</v>
      </c>
      <c r="U15" s="1" t="s">
        <v>625</v>
      </c>
      <c r="V15" s="1" t="s">
        <v>626</v>
      </c>
      <c r="W15" s="1" t="s">
        <v>627</v>
      </c>
      <c r="X15" s="1" t="s">
        <v>628</v>
      </c>
      <c r="Y15" s="1" t="s">
        <v>629</v>
      </c>
      <c r="Z15" s="1" t="s">
        <v>630</v>
      </c>
      <c r="AA15" s="1" t="s">
        <v>631</v>
      </c>
    </row>
    <row r="16" spans="1:27" ht="15.75" customHeight="1" x14ac:dyDescent="0.2">
      <c r="A16" s="32" t="s">
        <v>88</v>
      </c>
      <c r="B16" s="1" t="s">
        <v>632</v>
      </c>
      <c r="C16" s="1" t="s">
        <v>633</v>
      </c>
      <c r="D16" s="1" t="s">
        <v>634</v>
      </c>
      <c r="E16" s="1" t="s">
        <v>635</v>
      </c>
      <c r="F16" s="1" t="s">
        <v>636</v>
      </c>
      <c r="G16" s="1" t="s">
        <v>637</v>
      </c>
      <c r="H16" s="1" t="s">
        <v>638</v>
      </c>
      <c r="I16" s="1" t="s">
        <v>639</v>
      </c>
      <c r="J16" s="38"/>
      <c r="K16" s="1" t="s">
        <v>640</v>
      </c>
      <c r="L16" s="1" t="s">
        <v>641</v>
      </c>
      <c r="M16" s="1" t="s">
        <v>642</v>
      </c>
      <c r="N16" s="1" t="s">
        <v>643</v>
      </c>
      <c r="O16" s="1" t="s">
        <v>645</v>
      </c>
      <c r="P16" s="1" t="s">
        <v>646</v>
      </c>
      <c r="Q16" s="1" t="s">
        <v>647</v>
      </c>
      <c r="R16" s="1" t="s">
        <v>648</v>
      </c>
      <c r="S16" s="38"/>
      <c r="T16" s="1" t="s">
        <v>649</v>
      </c>
      <c r="U16" s="1" t="s">
        <v>650</v>
      </c>
      <c r="V16" s="1" t="s">
        <v>651</v>
      </c>
      <c r="W16" s="1" t="s">
        <v>652</v>
      </c>
      <c r="X16" s="1" t="s">
        <v>653</v>
      </c>
      <c r="Y16" s="1" t="s">
        <v>654</v>
      </c>
      <c r="Z16" s="1" t="s">
        <v>655</v>
      </c>
      <c r="AA16" s="1" t="s">
        <v>656</v>
      </c>
    </row>
    <row r="17" spans="1:27" ht="15.75" customHeight="1" x14ac:dyDescent="0.2">
      <c r="A17" s="32" t="s">
        <v>92</v>
      </c>
      <c r="B17" s="1" t="s">
        <v>657</v>
      </c>
      <c r="C17" s="1" t="s">
        <v>658</v>
      </c>
      <c r="D17" s="1" t="s">
        <v>659</v>
      </c>
      <c r="E17" s="1" t="s">
        <v>660</v>
      </c>
      <c r="F17" s="1" t="s">
        <v>661</v>
      </c>
      <c r="G17" s="1" t="s">
        <v>662</v>
      </c>
      <c r="H17" s="1" t="s">
        <v>663</v>
      </c>
      <c r="I17" s="1" t="s">
        <v>664</v>
      </c>
      <c r="J17" s="38"/>
      <c r="K17" s="1" t="s">
        <v>665</v>
      </c>
      <c r="L17" s="1" t="s">
        <v>666</v>
      </c>
      <c r="M17" s="1" t="s">
        <v>667</v>
      </c>
      <c r="N17" s="1" t="s">
        <v>668</v>
      </c>
      <c r="O17" s="1" t="s">
        <v>669</v>
      </c>
      <c r="P17" s="1" t="s">
        <v>670</v>
      </c>
      <c r="Q17" s="1" t="s">
        <v>671</v>
      </c>
      <c r="R17" s="1" t="s">
        <v>672</v>
      </c>
      <c r="S17" s="38"/>
      <c r="T17" s="1" t="s">
        <v>673</v>
      </c>
      <c r="U17" s="1" t="s">
        <v>674</v>
      </c>
      <c r="V17" s="1" t="s">
        <v>675</v>
      </c>
      <c r="W17" s="1" t="s">
        <v>676</v>
      </c>
      <c r="X17" s="1" t="s">
        <v>677</v>
      </c>
      <c r="Y17" s="1" t="s">
        <v>678</v>
      </c>
      <c r="Z17" s="1" t="s">
        <v>679</v>
      </c>
      <c r="AA17" s="1" t="s">
        <v>680</v>
      </c>
    </row>
    <row r="18" spans="1:27" ht="15.75" customHeight="1" x14ac:dyDescent="0.2">
      <c r="A18" s="1" t="s">
        <v>94</v>
      </c>
      <c r="B18" s="1" t="s">
        <v>681</v>
      </c>
      <c r="C18" s="1" t="s">
        <v>682</v>
      </c>
      <c r="D18" s="1" t="s">
        <v>683</v>
      </c>
      <c r="E18" s="1" t="s">
        <v>684</v>
      </c>
      <c r="F18" s="1" t="s">
        <v>685</v>
      </c>
      <c r="G18" s="1" t="s">
        <v>686</v>
      </c>
      <c r="H18" s="1" t="s">
        <v>687</v>
      </c>
      <c r="I18" s="1" t="s">
        <v>688</v>
      </c>
      <c r="J18" s="38"/>
      <c r="K18" s="1" t="s">
        <v>689</v>
      </c>
      <c r="L18" s="1" t="s">
        <v>691</v>
      </c>
      <c r="M18" s="1" t="s">
        <v>695</v>
      </c>
      <c r="N18" s="1" t="s">
        <v>696</v>
      </c>
      <c r="O18" s="1" t="s">
        <v>697</v>
      </c>
      <c r="P18" s="1" t="s">
        <v>698</v>
      </c>
      <c r="Q18" s="1" t="s">
        <v>699</v>
      </c>
      <c r="R18" s="1" t="s">
        <v>700</v>
      </c>
      <c r="S18" s="38"/>
      <c r="T18" s="1" t="s">
        <v>701</v>
      </c>
      <c r="U18" s="1" t="s">
        <v>702</v>
      </c>
      <c r="V18" s="1" t="s">
        <v>704</v>
      </c>
      <c r="W18" s="1" t="s">
        <v>705</v>
      </c>
      <c r="X18" s="1" t="s">
        <v>707</v>
      </c>
      <c r="Y18" s="1" t="s">
        <v>708</v>
      </c>
      <c r="Z18" s="1" t="s">
        <v>710</v>
      </c>
      <c r="AA18" s="1" t="s">
        <v>710</v>
      </c>
    </row>
    <row r="19" spans="1:27" ht="15.75" customHeight="1" x14ac:dyDescent="0.2">
      <c r="A19" s="1" t="s">
        <v>694</v>
      </c>
      <c r="B19" s="1" t="s">
        <v>711</v>
      </c>
      <c r="J19" s="38"/>
      <c r="S19" s="38"/>
    </row>
    <row r="20" spans="1:27" ht="15.75" customHeight="1" x14ac:dyDescent="0.2">
      <c r="A20" s="1" t="s">
        <v>96</v>
      </c>
      <c r="B20" s="1" t="s">
        <v>712</v>
      </c>
      <c r="C20" s="1" t="s">
        <v>713</v>
      </c>
      <c r="D20" s="1" t="s">
        <v>714</v>
      </c>
      <c r="E20" s="1" t="s">
        <v>715</v>
      </c>
      <c r="F20" s="1" t="s">
        <v>716</v>
      </c>
      <c r="G20" s="1" t="s">
        <v>717</v>
      </c>
      <c r="H20" s="1" t="s">
        <v>718</v>
      </c>
      <c r="I20" s="1" t="s">
        <v>719</v>
      </c>
      <c r="J20" s="38"/>
      <c r="K20" s="1" t="s">
        <v>720</v>
      </c>
      <c r="L20" s="1" t="s">
        <v>721</v>
      </c>
      <c r="M20" s="1" t="s">
        <v>722</v>
      </c>
      <c r="N20" s="1" t="s">
        <v>723</v>
      </c>
      <c r="O20" s="1" t="s">
        <v>724</v>
      </c>
      <c r="P20" s="1" t="s">
        <v>725</v>
      </c>
      <c r="Q20" s="1" t="s">
        <v>726</v>
      </c>
      <c r="R20" s="1" t="s">
        <v>727</v>
      </c>
      <c r="S20" s="38"/>
      <c r="T20" s="1" t="s">
        <v>728</v>
      </c>
      <c r="U20" s="1" t="s">
        <v>729</v>
      </c>
      <c r="V20" s="1" t="s">
        <v>730</v>
      </c>
      <c r="W20" s="1" t="s">
        <v>731</v>
      </c>
      <c r="X20" s="1" t="s">
        <v>732</v>
      </c>
      <c r="Y20" s="1" t="s">
        <v>733</v>
      </c>
      <c r="Z20" s="1" t="s">
        <v>734</v>
      </c>
      <c r="AA20" s="1" t="s">
        <v>710</v>
      </c>
    </row>
    <row r="21" spans="1:27" ht="15.75" customHeight="1" x14ac:dyDescent="0.2">
      <c r="A21" s="1" t="s">
        <v>99</v>
      </c>
      <c r="B21" s="1" t="s">
        <v>735</v>
      </c>
      <c r="C21" s="1" t="s">
        <v>736</v>
      </c>
      <c r="D21" s="1" t="s">
        <v>737</v>
      </c>
      <c r="E21" s="1" t="s">
        <v>738</v>
      </c>
      <c r="F21" s="1" t="s">
        <v>739</v>
      </c>
      <c r="G21" s="1" t="s">
        <v>740</v>
      </c>
      <c r="H21" s="1" t="s">
        <v>741</v>
      </c>
      <c r="I21" s="1" t="s">
        <v>742</v>
      </c>
      <c r="J21" s="38"/>
      <c r="K21" s="1" t="s">
        <v>743</v>
      </c>
      <c r="L21" s="1" t="s">
        <v>745</v>
      </c>
      <c r="M21" s="1" t="s">
        <v>746</v>
      </c>
      <c r="N21" s="1" t="s">
        <v>747</v>
      </c>
      <c r="O21" s="1" t="s">
        <v>748</v>
      </c>
      <c r="P21" s="1" t="s">
        <v>749</v>
      </c>
      <c r="Q21" s="1" t="s">
        <v>750</v>
      </c>
      <c r="R21" s="1" t="s">
        <v>751</v>
      </c>
      <c r="S21" s="38"/>
      <c r="T21" s="1" t="s">
        <v>753</v>
      </c>
      <c r="V21" s="1" t="s">
        <v>754</v>
      </c>
      <c r="W21" s="1" t="s">
        <v>755</v>
      </c>
      <c r="X21" s="1" t="s">
        <v>756</v>
      </c>
      <c r="Y21" s="1" t="s">
        <v>757</v>
      </c>
      <c r="Z21" s="1" t="s">
        <v>758</v>
      </c>
    </row>
    <row r="22" spans="1:27" ht="15.75" customHeight="1" x14ac:dyDescent="0.2">
      <c r="A22" s="1" t="s">
        <v>102</v>
      </c>
      <c r="B22" s="1" t="s">
        <v>759</v>
      </c>
      <c r="C22" s="1" t="s">
        <v>760</v>
      </c>
      <c r="D22" s="1" t="s">
        <v>762</v>
      </c>
      <c r="E22" s="1" t="s">
        <v>763</v>
      </c>
      <c r="F22" s="1" t="s">
        <v>764</v>
      </c>
      <c r="G22" s="1" t="s">
        <v>766</v>
      </c>
      <c r="H22" s="1" t="s">
        <v>768</v>
      </c>
      <c r="I22" s="1" t="s">
        <v>770</v>
      </c>
      <c r="J22" s="38"/>
      <c r="K22" s="1" t="s">
        <v>771</v>
      </c>
      <c r="L22" s="1" t="s">
        <v>772</v>
      </c>
      <c r="M22" s="1" t="s">
        <v>773</v>
      </c>
      <c r="N22" s="1" t="s">
        <v>774</v>
      </c>
      <c r="O22" s="1" t="s">
        <v>775</v>
      </c>
      <c r="P22" s="1" t="s">
        <v>776</v>
      </c>
      <c r="Q22" s="1" t="s">
        <v>777</v>
      </c>
      <c r="R22" s="1" t="s">
        <v>778</v>
      </c>
      <c r="S22" s="38"/>
      <c r="T22" s="1" t="s">
        <v>779</v>
      </c>
      <c r="U22" s="1" t="s">
        <v>702</v>
      </c>
      <c r="V22" s="1" t="s">
        <v>781</v>
      </c>
      <c r="W22" s="1" t="s">
        <v>783</v>
      </c>
      <c r="X22" s="1" t="s">
        <v>784</v>
      </c>
      <c r="Y22" s="1" t="s">
        <v>785</v>
      </c>
      <c r="Z22" s="1" t="s">
        <v>786</v>
      </c>
    </row>
    <row r="23" spans="1:27" ht="15.75" customHeight="1" x14ac:dyDescent="0.2">
      <c r="A23" s="1" t="s">
        <v>105</v>
      </c>
      <c r="B23" s="1" t="s">
        <v>787</v>
      </c>
      <c r="C23" s="1" t="s">
        <v>788</v>
      </c>
      <c r="D23" s="1" t="s">
        <v>789</v>
      </c>
      <c r="E23" s="1" t="s">
        <v>790</v>
      </c>
      <c r="F23" s="1" t="s">
        <v>791</v>
      </c>
      <c r="G23" s="1" t="s">
        <v>792</v>
      </c>
      <c r="H23" s="1" t="s">
        <v>794</v>
      </c>
      <c r="I23" s="1" t="s">
        <v>795</v>
      </c>
      <c r="J23" s="38"/>
      <c r="K23" s="1" t="s">
        <v>796</v>
      </c>
      <c r="L23" s="1" t="s">
        <v>797</v>
      </c>
      <c r="M23" s="1" t="s">
        <v>798</v>
      </c>
      <c r="N23" s="1" t="s">
        <v>799</v>
      </c>
      <c r="O23" s="1" t="s">
        <v>800</v>
      </c>
      <c r="P23" s="1" t="s">
        <v>801</v>
      </c>
      <c r="Q23" s="1" t="s">
        <v>802</v>
      </c>
      <c r="R23" s="1" t="s">
        <v>803</v>
      </c>
      <c r="S23" s="38"/>
      <c r="T23" s="1" t="s">
        <v>804</v>
      </c>
      <c r="V23" s="1" t="s">
        <v>805</v>
      </c>
      <c r="W23" s="1" t="s">
        <v>806</v>
      </c>
      <c r="X23" s="1" t="s">
        <v>807</v>
      </c>
      <c r="Y23" s="1" t="s">
        <v>808</v>
      </c>
      <c r="Z23" s="1" t="s">
        <v>809</v>
      </c>
    </row>
    <row r="24" spans="1:27" ht="15.75" customHeight="1" x14ac:dyDescent="0.2">
      <c r="A24" s="1" t="s">
        <v>109</v>
      </c>
      <c r="B24" s="1" t="s">
        <v>810</v>
      </c>
      <c r="C24" s="1" t="s">
        <v>811</v>
      </c>
      <c r="D24" s="1" t="s">
        <v>812</v>
      </c>
      <c r="E24" s="1" t="s">
        <v>813</v>
      </c>
      <c r="F24" s="1" t="s">
        <v>814</v>
      </c>
      <c r="G24" s="1" t="s">
        <v>815</v>
      </c>
      <c r="H24" s="1" t="s">
        <v>817</v>
      </c>
      <c r="I24" s="1" t="s">
        <v>818</v>
      </c>
      <c r="J24" s="38"/>
      <c r="K24" s="1" t="s">
        <v>819</v>
      </c>
      <c r="L24" s="1" t="s">
        <v>820</v>
      </c>
      <c r="M24" s="1" t="s">
        <v>822</v>
      </c>
      <c r="N24" s="1" t="s">
        <v>823</v>
      </c>
      <c r="O24" s="1" t="s">
        <v>824</v>
      </c>
      <c r="P24" s="1" t="s">
        <v>825</v>
      </c>
      <c r="Q24" s="1" t="s">
        <v>826</v>
      </c>
      <c r="R24" s="1" t="s">
        <v>827</v>
      </c>
      <c r="S24" s="38"/>
      <c r="T24" s="1" t="s">
        <v>828</v>
      </c>
      <c r="U24" s="1" t="s">
        <v>829</v>
      </c>
      <c r="V24" s="1" t="s">
        <v>830</v>
      </c>
      <c r="W24" s="1" t="s">
        <v>831</v>
      </c>
      <c r="X24" s="1" t="s">
        <v>832</v>
      </c>
      <c r="Y24" s="1" t="s">
        <v>833</v>
      </c>
      <c r="Z24" s="1" t="s">
        <v>834</v>
      </c>
    </row>
    <row r="25" spans="1:27" ht="15.75" customHeight="1" x14ac:dyDescent="0.2">
      <c r="A25" s="1" t="s">
        <v>113</v>
      </c>
      <c r="B25" s="1" t="s">
        <v>835</v>
      </c>
      <c r="C25" s="1" t="s">
        <v>836</v>
      </c>
      <c r="D25" s="1" t="s">
        <v>837</v>
      </c>
      <c r="E25" s="1" t="s">
        <v>838</v>
      </c>
      <c r="F25" s="1" t="s">
        <v>839</v>
      </c>
      <c r="G25" s="1" t="s">
        <v>841</v>
      </c>
      <c r="H25" s="1" t="s">
        <v>842</v>
      </c>
      <c r="I25" s="1" t="s">
        <v>843</v>
      </c>
      <c r="J25" s="38"/>
      <c r="K25" s="1" t="s">
        <v>844</v>
      </c>
      <c r="L25" s="1" t="s">
        <v>845</v>
      </c>
      <c r="M25" s="1" t="s">
        <v>846</v>
      </c>
      <c r="N25" s="1" t="s">
        <v>847</v>
      </c>
      <c r="O25" s="1" t="s">
        <v>848</v>
      </c>
      <c r="P25" s="1" t="s">
        <v>849</v>
      </c>
      <c r="Q25" s="1" t="s">
        <v>850</v>
      </c>
      <c r="R25" s="1" t="s">
        <v>851</v>
      </c>
      <c r="S25" s="38"/>
      <c r="T25" s="1" t="s">
        <v>852</v>
      </c>
      <c r="V25" s="1" t="s">
        <v>853</v>
      </c>
      <c r="W25" s="1" t="s">
        <v>854</v>
      </c>
      <c r="X25" s="1" t="s">
        <v>855</v>
      </c>
      <c r="Y25" s="1" t="s">
        <v>856</v>
      </c>
      <c r="Z25" s="1" t="s">
        <v>857</v>
      </c>
    </row>
    <row r="26" spans="1:27" ht="15.75" customHeight="1" x14ac:dyDescent="0.2">
      <c r="A26" s="1" t="s">
        <v>118</v>
      </c>
      <c r="B26" s="1" t="s">
        <v>858</v>
      </c>
      <c r="C26" s="1" t="s">
        <v>859</v>
      </c>
      <c r="D26" s="1" t="s">
        <v>860</v>
      </c>
      <c r="E26" s="1" t="s">
        <v>861</v>
      </c>
      <c r="F26" s="1" t="s">
        <v>862</v>
      </c>
      <c r="G26" s="1" t="s">
        <v>863</v>
      </c>
      <c r="H26" s="1" t="s">
        <v>864</v>
      </c>
      <c r="I26" s="1" t="s">
        <v>865</v>
      </c>
      <c r="J26" s="38"/>
      <c r="K26" s="1" t="s">
        <v>866</v>
      </c>
      <c r="L26" s="1" t="s">
        <v>867</v>
      </c>
      <c r="M26" s="1" t="s">
        <v>868</v>
      </c>
      <c r="N26" s="1" t="s">
        <v>869</v>
      </c>
      <c r="O26" s="1" t="s">
        <v>870</v>
      </c>
      <c r="P26" s="1" t="s">
        <v>871</v>
      </c>
      <c r="Q26" s="1" t="s">
        <v>872</v>
      </c>
      <c r="R26" s="1" t="s">
        <v>873</v>
      </c>
      <c r="S26" s="1" t="s">
        <v>874</v>
      </c>
      <c r="V26" s="1" t="s">
        <v>875</v>
      </c>
      <c r="W26" s="1" t="s">
        <v>876</v>
      </c>
      <c r="X26" s="1" t="s">
        <v>876</v>
      </c>
      <c r="Y26" s="1" t="s">
        <v>876</v>
      </c>
      <c r="Z26" s="1" t="s">
        <v>710</v>
      </c>
    </row>
    <row r="27" spans="1:27" ht="15.75" customHeight="1" x14ac:dyDescent="0.2">
      <c r="A27" s="1" t="s">
        <v>121</v>
      </c>
      <c r="B27" s="1" t="s">
        <v>877</v>
      </c>
      <c r="C27" s="1" t="s">
        <v>878</v>
      </c>
      <c r="D27" s="1" t="s">
        <v>879</v>
      </c>
      <c r="E27" s="1" t="s">
        <v>880</v>
      </c>
      <c r="F27" s="1" t="s">
        <v>881</v>
      </c>
      <c r="G27" s="1" t="s">
        <v>882</v>
      </c>
      <c r="H27" s="1" t="s">
        <v>883</v>
      </c>
      <c r="I27" s="1" t="s">
        <v>884</v>
      </c>
      <c r="J27" s="38"/>
      <c r="K27" s="1" t="s">
        <v>885</v>
      </c>
      <c r="L27" s="1" t="s">
        <v>886</v>
      </c>
      <c r="M27" s="1" t="s">
        <v>887</v>
      </c>
      <c r="N27" s="1" t="s">
        <v>888</v>
      </c>
      <c r="O27" s="1" t="s">
        <v>889</v>
      </c>
      <c r="P27" s="1" t="s">
        <v>890</v>
      </c>
      <c r="Q27" s="1" t="s">
        <v>891</v>
      </c>
      <c r="R27" s="1" t="s">
        <v>892</v>
      </c>
      <c r="S27" s="38"/>
      <c r="T27" s="1" t="s">
        <v>893</v>
      </c>
      <c r="V27" s="1" t="s">
        <v>894</v>
      </c>
      <c r="W27" s="1" t="s">
        <v>895</v>
      </c>
      <c r="X27" s="1" t="s">
        <v>896</v>
      </c>
      <c r="Y27" s="1" t="s">
        <v>897</v>
      </c>
      <c r="Z27" s="1" t="s">
        <v>898</v>
      </c>
    </row>
    <row r="28" spans="1:27" ht="15.75" customHeight="1" x14ac:dyDescent="0.2">
      <c r="A28" s="50" t="s">
        <v>816</v>
      </c>
      <c r="B28" s="51"/>
      <c r="C28" s="51"/>
      <c r="D28" s="51"/>
      <c r="E28" s="51"/>
      <c r="F28" s="51"/>
      <c r="G28" s="51"/>
      <c r="H28" s="51"/>
      <c r="I28" s="51"/>
      <c r="J28" s="52"/>
      <c r="K28" s="51"/>
      <c r="L28" s="51"/>
      <c r="M28" s="51"/>
      <c r="N28" s="51"/>
      <c r="O28" s="51"/>
      <c r="P28" s="51"/>
      <c r="Q28" s="51"/>
      <c r="R28" s="51"/>
      <c r="S28" s="52"/>
      <c r="T28" s="51"/>
      <c r="U28" s="51"/>
      <c r="V28" s="51"/>
      <c r="W28" s="51"/>
      <c r="X28" s="51"/>
      <c r="Y28" s="51"/>
      <c r="Z28" s="51"/>
      <c r="AA28" s="51"/>
    </row>
    <row r="29" spans="1:27" ht="15.75" customHeight="1" x14ac:dyDescent="0.2">
      <c r="A29" s="1" t="s">
        <v>123</v>
      </c>
      <c r="B29" s="1" t="s">
        <v>899</v>
      </c>
      <c r="C29" s="1" t="s">
        <v>900</v>
      </c>
      <c r="D29" s="1" t="s">
        <v>901</v>
      </c>
      <c r="E29" s="1" t="s">
        <v>902</v>
      </c>
      <c r="F29" s="1" t="s">
        <v>903</v>
      </c>
      <c r="G29" s="1" t="s">
        <v>904</v>
      </c>
      <c r="H29" s="1" t="s">
        <v>905</v>
      </c>
      <c r="I29" s="1" t="s">
        <v>906</v>
      </c>
      <c r="J29" s="38"/>
      <c r="K29" s="1" t="s">
        <v>907</v>
      </c>
      <c r="L29" s="1" t="s">
        <v>908</v>
      </c>
      <c r="M29" s="1" t="s">
        <v>909</v>
      </c>
      <c r="N29" s="1" t="s">
        <v>910</v>
      </c>
      <c r="O29" s="1" t="s">
        <v>911</v>
      </c>
      <c r="P29" s="1" t="s">
        <v>912</v>
      </c>
      <c r="Q29" s="1" t="s">
        <v>913</v>
      </c>
      <c r="R29" s="1" t="s">
        <v>914</v>
      </c>
      <c r="S29" s="38"/>
      <c r="T29" s="1" t="s">
        <v>915</v>
      </c>
      <c r="V29" s="1" t="s">
        <v>916</v>
      </c>
      <c r="W29" s="1" t="s">
        <v>917</v>
      </c>
      <c r="X29" s="1" t="s">
        <v>918</v>
      </c>
      <c r="Y29" s="1" t="s">
        <v>919</v>
      </c>
      <c r="Z29" s="1" t="s">
        <v>920</v>
      </c>
    </row>
    <row r="30" spans="1:27" ht="15.75" customHeight="1" x14ac:dyDescent="0.2">
      <c r="J30" s="38"/>
      <c r="S30" s="38"/>
    </row>
    <row r="31" spans="1:27" ht="15.75" customHeight="1" x14ac:dyDescent="0.2">
      <c r="J31" s="38"/>
      <c r="S31" s="38"/>
    </row>
    <row r="32" spans="1:27" ht="15.75" customHeight="1" x14ac:dyDescent="0.2">
      <c r="A32" s="1" t="s">
        <v>580</v>
      </c>
      <c r="B32" s="1" t="s">
        <v>921</v>
      </c>
      <c r="C32" s="1" t="s">
        <v>922</v>
      </c>
      <c r="H32" s="1" t="s">
        <v>923</v>
      </c>
      <c r="I32" s="1" t="s">
        <v>924</v>
      </c>
      <c r="J32" s="38"/>
      <c r="K32" s="1" t="s">
        <v>925</v>
      </c>
      <c r="L32" s="1" t="s">
        <v>926</v>
      </c>
      <c r="M32" s="1"/>
      <c r="N32" s="1" t="s">
        <v>927</v>
      </c>
      <c r="O32" s="1" t="s">
        <v>928</v>
      </c>
      <c r="Q32" s="1" t="s">
        <v>929</v>
      </c>
      <c r="R32" s="1" t="s">
        <v>930</v>
      </c>
      <c r="S32" s="38"/>
      <c r="T32" s="1" t="s">
        <v>931</v>
      </c>
      <c r="W32" s="1" t="s">
        <v>932</v>
      </c>
      <c r="X32" s="1" t="s">
        <v>933</v>
      </c>
      <c r="Z32" s="1" t="s">
        <v>934</v>
      </c>
    </row>
    <row r="33" spans="1:27" ht="15.75" customHeight="1" x14ac:dyDescent="0.2">
      <c r="A33" s="1" t="s">
        <v>690</v>
      </c>
      <c r="B33" s="1" t="s">
        <v>935</v>
      </c>
      <c r="C33" s="1" t="s">
        <v>936</v>
      </c>
      <c r="D33" s="1" t="s">
        <v>937</v>
      </c>
      <c r="E33" s="1" t="s">
        <v>938</v>
      </c>
      <c r="F33" s="1" t="s">
        <v>939</v>
      </c>
      <c r="G33" s="1" t="s">
        <v>940</v>
      </c>
      <c r="H33" s="1" t="s">
        <v>941</v>
      </c>
      <c r="I33" s="1" t="s">
        <v>942</v>
      </c>
      <c r="J33" s="33" t="s">
        <v>943</v>
      </c>
      <c r="K33" s="1" t="s">
        <v>944</v>
      </c>
      <c r="L33" s="1" t="s">
        <v>945</v>
      </c>
      <c r="M33" s="1" t="s">
        <v>946</v>
      </c>
      <c r="N33" s="1" t="s">
        <v>947</v>
      </c>
      <c r="O33" s="1" t="s">
        <v>948</v>
      </c>
      <c r="P33" s="1" t="s">
        <v>949</v>
      </c>
      <c r="Q33" s="1" t="s">
        <v>950</v>
      </c>
      <c r="R33" s="1" t="s">
        <v>951</v>
      </c>
      <c r="S33" s="38"/>
      <c r="T33" s="1" t="s">
        <v>952</v>
      </c>
      <c r="V33" s="1" t="s">
        <v>953</v>
      </c>
      <c r="W33" s="1" t="s">
        <v>954</v>
      </c>
      <c r="X33" s="1" t="s">
        <v>955</v>
      </c>
      <c r="Y33" s="1" t="s">
        <v>956</v>
      </c>
      <c r="Z33" s="1" t="s">
        <v>957</v>
      </c>
      <c r="AA33" s="1" t="s">
        <v>958</v>
      </c>
    </row>
    <row r="34" spans="1:27" ht="12.75" x14ac:dyDescent="0.2">
      <c r="A34" s="1" t="s">
        <v>690</v>
      </c>
      <c r="J34" s="33" t="s">
        <v>959</v>
      </c>
      <c r="K34" s="1" t="s">
        <v>960</v>
      </c>
      <c r="M34" s="1" t="s">
        <v>961</v>
      </c>
      <c r="N34" s="1" t="s">
        <v>962</v>
      </c>
      <c r="O34" s="1" t="s">
        <v>963</v>
      </c>
      <c r="P34" s="1" t="s">
        <v>964</v>
      </c>
      <c r="Q34" s="1" t="s">
        <v>965</v>
      </c>
      <c r="R34" s="1" t="s">
        <v>966</v>
      </c>
      <c r="S34" s="38"/>
    </row>
    <row r="35" spans="1:27" ht="12.75" x14ac:dyDescent="0.2">
      <c r="A35" s="1" t="s">
        <v>703</v>
      </c>
      <c r="B35" s="1" t="s">
        <v>967</v>
      </c>
      <c r="C35" s="1" t="s">
        <v>968</v>
      </c>
      <c r="H35" s="1" t="s">
        <v>969</v>
      </c>
      <c r="I35" s="1" t="s">
        <v>970</v>
      </c>
      <c r="J35" s="38"/>
      <c r="K35" s="1" t="s">
        <v>971</v>
      </c>
      <c r="L35" s="1" t="s">
        <v>972</v>
      </c>
      <c r="N35" s="1" t="s">
        <v>973</v>
      </c>
      <c r="O35" s="1" t="s">
        <v>974</v>
      </c>
      <c r="Q35" s="1" t="s">
        <v>975</v>
      </c>
      <c r="R35" s="1" t="s">
        <v>976</v>
      </c>
      <c r="S35" s="38"/>
      <c r="T35" s="1" t="s">
        <v>977</v>
      </c>
      <c r="W35" s="1" t="s">
        <v>978</v>
      </c>
      <c r="X35" s="1" t="s">
        <v>979</v>
      </c>
      <c r="Z35" s="1" t="s">
        <v>980</v>
      </c>
    </row>
    <row r="36" spans="1:27" ht="12.75" x14ac:dyDescent="0.2">
      <c r="A36" s="1" t="s">
        <v>765</v>
      </c>
      <c r="B36" s="1" t="s">
        <v>981</v>
      </c>
      <c r="C36" s="1" t="s">
        <v>982</v>
      </c>
      <c r="D36" s="1" t="s">
        <v>983</v>
      </c>
      <c r="E36" s="1" t="s">
        <v>984</v>
      </c>
      <c r="F36" s="1" t="s">
        <v>985</v>
      </c>
      <c r="G36" s="1" t="s">
        <v>986</v>
      </c>
      <c r="H36" s="1" t="s">
        <v>987</v>
      </c>
      <c r="I36" s="1" t="s">
        <v>988</v>
      </c>
      <c r="J36" s="33" t="s">
        <v>989</v>
      </c>
      <c r="K36" s="1" t="s">
        <v>990</v>
      </c>
      <c r="L36" s="1" t="s">
        <v>991</v>
      </c>
      <c r="M36" s="1" t="s">
        <v>992</v>
      </c>
      <c r="N36" s="1" t="s">
        <v>993</v>
      </c>
      <c r="O36" s="1" t="s">
        <v>994</v>
      </c>
      <c r="P36" s="1" t="s">
        <v>995</v>
      </c>
      <c r="Q36" s="1" t="s">
        <v>996</v>
      </c>
      <c r="R36" s="1" t="s">
        <v>997</v>
      </c>
      <c r="S36" s="38"/>
      <c r="T36" s="1" t="s">
        <v>998</v>
      </c>
      <c r="V36" s="1" t="s">
        <v>999</v>
      </c>
      <c r="W36" s="1" t="s">
        <v>1000</v>
      </c>
      <c r="X36" s="1" t="s">
        <v>1001</v>
      </c>
      <c r="Y36" s="1" t="s">
        <v>1002</v>
      </c>
      <c r="Z36" s="1" t="s">
        <v>1003</v>
      </c>
      <c r="AA36" s="1" t="s">
        <v>1004</v>
      </c>
    </row>
    <row r="37" spans="1:27" ht="12.75" x14ac:dyDescent="0.2">
      <c r="J37" s="38"/>
      <c r="S37" s="38"/>
    </row>
    <row r="38" spans="1:27" ht="12.75" x14ac:dyDescent="0.2">
      <c r="J38" s="38"/>
      <c r="S38" s="38"/>
    </row>
    <row r="39" spans="1:27" ht="12.75" x14ac:dyDescent="0.2">
      <c r="J39" s="38"/>
      <c r="S39" s="38"/>
    </row>
    <row r="40" spans="1:27" ht="12.75" x14ac:dyDescent="0.2">
      <c r="J40" s="38"/>
      <c r="S40" s="38"/>
    </row>
    <row r="41" spans="1:27" ht="12.75" x14ac:dyDescent="0.2">
      <c r="J41" s="38"/>
      <c r="S41" s="38"/>
    </row>
    <row r="42" spans="1:27" ht="12.75" x14ac:dyDescent="0.2">
      <c r="J42" s="38"/>
      <c r="S42" s="38"/>
    </row>
    <row r="43" spans="1:27" ht="12.75" x14ac:dyDescent="0.2">
      <c r="J43" s="38"/>
      <c r="S43" s="38"/>
    </row>
    <row r="44" spans="1:27" ht="12.75" x14ac:dyDescent="0.2">
      <c r="J44" s="38"/>
      <c r="S44" s="38"/>
    </row>
    <row r="45" spans="1:27" ht="12.75" x14ac:dyDescent="0.2">
      <c r="J45" s="38"/>
      <c r="S45" s="38"/>
    </row>
    <row r="46" spans="1:27" ht="12.75" x14ac:dyDescent="0.2">
      <c r="J46" s="38"/>
      <c r="S46" s="38"/>
    </row>
    <row r="47" spans="1:27" ht="12.75" x14ac:dyDescent="0.2">
      <c r="J47" s="38"/>
      <c r="S47" s="38"/>
    </row>
    <row r="48" spans="1:27" ht="12.75" x14ac:dyDescent="0.2">
      <c r="J48" s="38"/>
      <c r="S48" s="38"/>
    </row>
    <row r="49" spans="10:19" ht="12.75" x14ac:dyDescent="0.2">
      <c r="J49" s="38"/>
      <c r="S49" s="38"/>
    </row>
    <row r="50" spans="10:19" ht="12.75" x14ac:dyDescent="0.2">
      <c r="J50" s="38"/>
      <c r="S50" s="38"/>
    </row>
    <row r="51" spans="10:19" ht="12.75" x14ac:dyDescent="0.2">
      <c r="J51" s="38"/>
      <c r="S51" s="38"/>
    </row>
    <row r="52" spans="10:19" ht="12.75" x14ac:dyDescent="0.2">
      <c r="J52" s="38"/>
      <c r="S52" s="38"/>
    </row>
    <row r="53" spans="10:19" ht="12.75" x14ac:dyDescent="0.2">
      <c r="J53" s="38"/>
      <c r="S53" s="38"/>
    </row>
    <row r="54" spans="10:19" ht="12.75" x14ac:dyDescent="0.2">
      <c r="J54" s="38"/>
      <c r="S54" s="38"/>
    </row>
    <row r="55" spans="10:19" ht="12.75" x14ac:dyDescent="0.2">
      <c r="J55" s="38"/>
      <c r="S55" s="38"/>
    </row>
    <row r="56" spans="10:19" ht="12.75" x14ac:dyDescent="0.2">
      <c r="J56" s="38"/>
      <c r="S56" s="38"/>
    </row>
    <row r="57" spans="10:19" ht="12.75" x14ac:dyDescent="0.2">
      <c r="J57" s="38"/>
      <c r="S57" s="38"/>
    </row>
    <row r="58" spans="10:19" ht="12.75" x14ac:dyDescent="0.2">
      <c r="J58" s="38"/>
      <c r="S58" s="38"/>
    </row>
    <row r="59" spans="10:19" ht="12.75" x14ac:dyDescent="0.2">
      <c r="J59" s="38"/>
      <c r="S59" s="38"/>
    </row>
    <row r="60" spans="10:19" ht="12.75" x14ac:dyDescent="0.2">
      <c r="J60" s="38"/>
      <c r="S60" s="38"/>
    </row>
    <row r="61" spans="10:19" ht="12.75" x14ac:dyDescent="0.2">
      <c r="J61" s="38"/>
      <c r="S61" s="38"/>
    </row>
    <row r="62" spans="10:19" ht="12.75" x14ac:dyDescent="0.2">
      <c r="J62" s="38"/>
      <c r="S62" s="38"/>
    </row>
    <row r="63" spans="10:19" ht="12.75" x14ac:dyDescent="0.2">
      <c r="J63" s="38"/>
      <c r="S63" s="38"/>
    </row>
    <row r="64" spans="10:19" ht="12.75" x14ac:dyDescent="0.2">
      <c r="J64" s="38"/>
      <c r="S64" s="38"/>
    </row>
    <row r="65" spans="10:19" ht="12.75" x14ac:dyDescent="0.2">
      <c r="J65" s="38"/>
      <c r="S65" s="38"/>
    </row>
    <row r="66" spans="10:19" ht="12.75" x14ac:dyDescent="0.2">
      <c r="J66" s="38"/>
      <c r="S66" s="38"/>
    </row>
    <row r="67" spans="10:19" ht="12.75" x14ac:dyDescent="0.2">
      <c r="J67" s="38"/>
      <c r="S67" s="38"/>
    </row>
    <row r="68" spans="10:19" ht="12.75" x14ac:dyDescent="0.2">
      <c r="J68" s="38"/>
      <c r="S68" s="38"/>
    </row>
    <row r="69" spans="10:19" ht="12.75" x14ac:dyDescent="0.2">
      <c r="J69" s="38"/>
      <c r="S69" s="38"/>
    </row>
    <row r="70" spans="10:19" ht="12.75" x14ac:dyDescent="0.2">
      <c r="J70" s="38"/>
      <c r="S70" s="38"/>
    </row>
    <row r="71" spans="10:19" ht="12.75" x14ac:dyDescent="0.2">
      <c r="J71" s="38"/>
      <c r="S71" s="38"/>
    </row>
    <row r="72" spans="10:19" ht="12.75" x14ac:dyDescent="0.2">
      <c r="J72" s="38"/>
      <c r="S72" s="38"/>
    </row>
    <row r="73" spans="10:19" ht="12.75" x14ac:dyDescent="0.2">
      <c r="J73" s="38"/>
      <c r="S73" s="38"/>
    </row>
    <row r="74" spans="10:19" ht="12.75" x14ac:dyDescent="0.2">
      <c r="J74" s="38"/>
      <c r="S74" s="38"/>
    </row>
    <row r="75" spans="10:19" ht="12.75" x14ac:dyDescent="0.2">
      <c r="J75" s="38"/>
      <c r="S75" s="38"/>
    </row>
    <row r="76" spans="10:19" ht="12.75" x14ac:dyDescent="0.2">
      <c r="J76" s="38"/>
      <c r="S76" s="38"/>
    </row>
    <row r="77" spans="10:19" ht="12.75" x14ac:dyDescent="0.2">
      <c r="J77" s="38"/>
      <c r="S77" s="38"/>
    </row>
    <row r="78" spans="10:19" ht="12.75" x14ac:dyDescent="0.2">
      <c r="J78" s="38"/>
      <c r="S78" s="38"/>
    </row>
    <row r="79" spans="10:19" ht="12.75" x14ac:dyDescent="0.2">
      <c r="J79" s="38"/>
      <c r="S79" s="38"/>
    </row>
    <row r="80" spans="10:19" ht="12.75" x14ac:dyDescent="0.2">
      <c r="J80" s="38"/>
      <c r="S80" s="38"/>
    </row>
    <row r="81" spans="10:19" ht="12.75" x14ac:dyDescent="0.2">
      <c r="J81" s="38"/>
      <c r="S81" s="38"/>
    </row>
    <row r="82" spans="10:19" ht="12.75" x14ac:dyDescent="0.2">
      <c r="J82" s="38"/>
      <c r="S82" s="38"/>
    </row>
    <row r="83" spans="10:19" ht="12.75" x14ac:dyDescent="0.2">
      <c r="J83" s="38"/>
      <c r="S83" s="38"/>
    </row>
    <row r="84" spans="10:19" ht="12.75" x14ac:dyDescent="0.2">
      <c r="J84" s="38"/>
      <c r="S84" s="38"/>
    </row>
    <row r="85" spans="10:19" ht="12.75" x14ac:dyDescent="0.2">
      <c r="J85" s="38"/>
      <c r="S85" s="38"/>
    </row>
    <row r="86" spans="10:19" ht="12.75" x14ac:dyDescent="0.2">
      <c r="J86" s="38"/>
      <c r="S86" s="38"/>
    </row>
    <row r="87" spans="10:19" ht="12.75" x14ac:dyDescent="0.2">
      <c r="J87" s="38"/>
      <c r="S87" s="38"/>
    </row>
    <row r="88" spans="10:19" ht="12.75" x14ac:dyDescent="0.2">
      <c r="J88" s="38"/>
      <c r="S88" s="38"/>
    </row>
    <row r="89" spans="10:19" ht="12.75" x14ac:dyDescent="0.2">
      <c r="J89" s="38"/>
      <c r="S89" s="38"/>
    </row>
    <row r="90" spans="10:19" ht="12.75" x14ac:dyDescent="0.2">
      <c r="J90" s="38"/>
      <c r="S90" s="38"/>
    </row>
    <row r="91" spans="10:19" ht="12.75" x14ac:dyDescent="0.2">
      <c r="J91" s="38"/>
      <c r="S91" s="38"/>
    </row>
    <row r="92" spans="10:19" ht="12.75" x14ac:dyDescent="0.2">
      <c r="J92" s="38"/>
      <c r="S92" s="38"/>
    </row>
    <row r="93" spans="10:19" ht="12.75" x14ac:dyDescent="0.2">
      <c r="J93" s="38"/>
      <c r="S93" s="38"/>
    </row>
    <row r="94" spans="10:19" ht="12.75" x14ac:dyDescent="0.2">
      <c r="J94" s="38"/>
      <c r="S94" s="38"/>
    </row>
    <row r="95" spans="10:19" ht="12.75" x14ac:dyDescent="0.2">
      <c r="J95" s="38"/>
      <c r="S95" s="38"/>
    </row>
    <row r="96" spans="10:19" ht="12.75" x14ac:dyDescent="0.2">
      <c r="J96" s="38"/>
      <c r="S96" s="38"/>
    </row>
    <row r="97" spans="10:19" ht="12.75" x14ac:dyDescent="0.2">
      <c r="J97" s="38"/>
      <c r="S97" s="38"/>
    </row>
    <row r="98" spans="10:19" ht="12.75" x14ac:dyDescent="0.2">
      <c r="J98" s="38"/>
      <c r="S98" s="38"/>
    </row>
    <row r="99" spans="10:19" ht="12.75" x14ac:dyDescent="0.2">
      <c r="J99" s="38"/>
      <c r="S99" s="38"/>
    </row>
    <row r="100" spans="10:19" ht="12.75" x14ac:dyDescent="0.2">
      <c r="J100" s="38"/>
      <c r="S100" s="38"/>
    </row>
    <row r="101" spans="10:19" ht="12.75" x14ac:dyDescent="0.2">
      <c r="J101" s="38"/>
      <c r="S101" s="38"/>
    </row>
    <row r="102" spans="10:19" ht="12.75" x14ac:dyDescent="0.2">
      <c r="J102" s="38"/>
      <c r="S102" s="38"/>
    </row>
    <row r="103" spans="10:19" ht="12.75" x14ac:dyDescent="0.2">
      <c r="J103" s="38"/>
      <c r="S103" s="38"/>
    </row>
    <row r="104" spans="10:19" ht="12.75" x14ac:dyDescent="0.2">
      <c r="J104" s="38"/>
      <c r="S104" s="38"/>
    </row>
    <row r="105" spans="10:19" ht="12.75" x14ac:dyDescent="0.2">
      <c r="J105" s="38"/>
      <c r="S105" s="38"/>
    </row>
    <row r="106" spans="10:19" ht="12.75" x14ac:dyDescent="0.2">
      <c r="J106" s="38"/>
      <c r="S106" s="38"/>
    </row>
    <row r="107" spans="10:19" ht="12.75" x14ac:dyDescent="0.2">
      <c r="J107" s="38"/>
      <c r="S107" s="38"/>
    </row>
    <row r="108" spans="10:19" ht="12.75" x14ac:dyDescent="0.2">
      <c r="J108" s="38"/>
      <c r="S108" s="38"/>
    </row>
    <row r="109" spans="10:19" ht="12.75" x14ac:dyDescent="0.2">
      <c r="J109" s="38"/>
      <c r="S109" s="38"/>
    </row>
    <row r="110" spans="10:19" ht="12.75" x14ac:dyDescent="0.2">
      <c r="J110" s="38"/>
      <c r="S110" s="38"/>
    </row>
    <row r="111" spans="10:19" ht="12.75" x14ac:dyDescent="0.2">
      <c r="J111" s="38"/>
      <c r="S111" s="38"/>
    </row>
    <row r="112" spans="10:19" ht="12.75" x14ac:dyDescent="0.2">
      <c r="J112" s="38"/>
      <c r="S112" s="38"/>
    </row>
    <row r="113" spans="10:19" ht="12.75" x14ac:dyDescent="0.2">
      <c r="J113" s="38"/>
      <c r="S113" s="38"/>
    </row>
    <row r="114" spans="10:19" ht="12.75" x14ac:dyDescent="0.2">
      <c r="J114" s="38"/>
      <c r="S114" s="38"/>
    </row>
    <row r="115" spans="10:19" ht="12.75" x14ac:dyDescent="0.2">
      <c r="J115" s="38"/>
      <c r="S115" s="38"/>
    </row>
    <row r="116" spans="10:19" ht="12.75" x14ac:dyDescent="0.2">
      <c r="J116" s="38"/>
      <c r="S116" s="38"/>
    </row>
    <row r="117" spans="10:19" ht="12.75" x14ac:dyDescent="0.2">
      <c r="J117" s="38"/>
      <c r="S117" s="38"/>
    </row>
    <row r="118" spans="10:19" ht="12.75" x14ac:dyDescent="0.2">
      <c r="J118" s="38"/>
      <c r="S118" s="38"/>
    </row>
    <row r="119" spans="10:19" ht="12.75" x14ac:dyDescent="0.2">
      <c r="J119" s="38"/>
      <c r="S119" s="38"/>
    </row>
    <row r="120" spans="10:19" ht="12.75" x14ac:dyDescent="0.2">
      <c r="J120" s="38"/>
      <c r="S120" s="38"/>
    </row>
    <row r="121" spans="10:19" ht="12.75" x14ac:dyDescent="0.2">
      <c r="J121" s="38"/>
      <c r="S121" s="38"/>
    </row>
    <row r="122" spans="10:19" ht="12.75" x14ac:dyDescent="0.2">
      <c r="J122" s="38"/>
      <c r="S122" s="38"/>
    </row>
    <row r="123" spans="10:19" ht="12.75" x14ac:dyDescent="0.2">
      <c r="J123" s="38"/>
      <c r="S123" s="38"/>
    </row>
    <row r="124" spans="10:19" ht="12.75" x14ac:dyDescent="0.2">
      <c r="J124" s="38"/>
      <c r="S124" s="38"/>
    </row>
    <row r="125" spans="10:19" ht="12.75" x14ac:dyDescent="0.2">
      <c r="J125" s="38"/>
      <c r="S125" s="38"/>
    </row>
    <row r="126" spans="10:19" ht="12.75" x14ac:dyDescent="0.2">
      <c r="J126" s="38"/>
      <c r="S126" s="38"/>
    </row>
    <row r="127" spans="10:19" ht="12.75" x14ac:dyDescent="0.2">
      <c r="J127" s="38"/>
      <c r="S127" s="38"/>
    </row>
    <row r="128" spans="10:19" ht="12.75" x14ac:dyDescent="0.2">
      <c r="J128" s="38"/>
      <c r="S128" s="38"/>
    </row>
    <row r="129" spans="10:19" ht="12.75" x14ac:dyDescent="0.2">
      <c r="J129" s="38"/>
      <c r="S129" s="38"/>
    </row>
    <row r="130" spans="10:19" ht="12.75" x14ac:dyDescent="0.2">
      <c r="J130" s="38"/>
      <c r="S130" s="38"/>
    </row>
    <row r="131" spans="10:19" ht="12.75" x14ac:dyDescent="0.2">
      <c r="J131" s="38"/>
      <c r="S131" s="38"/>
    </row>
    <row r="132" spans="10:19" ht="12.75" x14ac:dyDescent="0.2">
      <c r="J132" s="38"/>
      <c r="S132" s="38"/>
    </row>
    <row r="133" spans="10:19" ht="12.75" x14ac:dyDescent="0.2">
      <c r="J133" s="38"/>
      <c r="S133" s="38"/>
    </row>
    <row r="134" spans="10:19" ht="12.75" x14ac:dyDescent="0.2">
      <c r="J134" s="38"/>
      <c r="S134" s="38"/>
    </row>
    <row r="135" spans="10:19" ht="12.75" x14ac:dyDescent="0.2">
      <c r="J135" s="38"/>
      <c r="S135" s="38"/>
    </row>
    <row r="136" spans="10:19" ht="12.75" x14ac:dyDescent="0.2">
      <c r="J136" s="38"/>
      <c r="S136" s="38"/>
    </row>
    <row r="137" spans="10:19" ht="12.75" x14ac:dyDescent="0.2">
      <c r="J137" s="38"/>
      <c r="S137" s="38"/>
    </row>
    <row r="138" spans="10:19" ht="12.75" x14ac:dyDescent="0.2">
      <c r="J138" s="38"/>
      <c r="S138" s="38"/>
    </row>
    <row r="139" spans="10:19" ht="12.75" x14ac:dyDescent="0.2">
      <c r="J139" s="38"/>
      <c r="S139" s="38"/>
    </row>
    <row r="140" spans="10:19" ht="12.75" x14ac:dyDescent="0.2">
      <c r="J140" s="38"/>
      <c r="S140" s="38"/>
    </row>
    <row r="141" spans="10:19" ht="12.75" x14ac:dyDescent="0.2">
      <c r="J141" s="38"/>
      <c r="S141" s="38"/>
    </row>
    <row r="142" spans="10:19" ht="12.75" x14ac:dyDescent="0.2">
      <c r="J142" s="38"/>
      <c r="S142" s="38"/>
    </row>
    <row r="143" spans="10:19" ht="12.75" x14ac:dyDescent="0.2">
      <c r="J143" s="38"/>
      <c r="S143" s="38"/>
    </row>
    <row r="144" spans="10:19" ht="12.75" x14ac:dyDescent="0.2">
      <c r="J144" s="38"/>
      <c r="S144" s="38"/>
    </row>
    <row r="145" spans="10:19" ht="12.75" x14ac:dyDescent="0.2">
      <c r="J145" s="38"/>
      <c r="S145" s="38"/>
    </row>
    <row r="146" spans="10:19" ht="12.75" x14ac:dyDescent="0.2">
      <c r="J146" s="38"/>
      <c r="S146" s="38"/>
    </row>
    <row r="147" spans="10:19" ht="12.75" x14ac:dyDescent="0.2">
      <c r="J147" s="38"/>
      <c r="S147" s="38"/>
    </row>
    <row r="148" spans="10:19" ht="12.75" x14ac:dyDescent="0.2">
      <c r="J148" s="38"/>
      <c r="S148" s="38"/>
    </row>
    <row r="149" spans="10:19" ht="12.75" x14ac:dyDescent="0.2">
      <c r="J149" s="38"/>
      <c r="S149" s="38"/>
    </row>
    <row r="150" spans="10:19" ht="12.75" x14ac:dyDescent="0.2">
      <c r="J150" s="38"/>
      <c r="S150" s="38"/>
    </row>
    <row r="151" spans="10:19" ht="12.75" x14ac:dyDescent="0.2">
      <c r="J151" s="38"/>
      <c r="S151" s="38"/>
    </row>
    <row r="152" spans="10:19" ht="12.75" x14ac:dyDescent="0.2">
      <c r="J152" s="38"/>
      <c r="S152" s="38"/>
    </row>
    <row r="153" spans="10:19" ht="12.75" x14ac:dyDescent="0.2">
      <c r="J153" s="38"/>
      <c r="S153" s="38"/>
    </row>
    <row r="154" spans="10:19" ht="12.75" x14ac:dyDescent="0.2">
      <c r="J154" s="38"/>
      <c r="S154" s="38"/>
    </row>
    <row r="155" spans="10:19" ht="12.75" x14ac:dyDescent="0.2">
      <c r="J155" s="38"/>
      <c r="S155" s="38"/>
    </row>
    <row r="156" spans="10:19" ht="12.75" x14ac:dyDescent="0.2">
      <c r="J156" s="38"/>
      <c r="S156" s="38"/>
    </row>
    <row r="157" spans="10:19" ht="12.75" x14ac:dyDescent="0.2">
      <c r="J157" s="38"/>
      <c r="S157" s="38"/>
    </row>
    <row r="158" spans="10:19" ht="12.75" x14ac:dyDescent="0.2">
      <c r="J158" s="38"/>
      <c r="S158" s="38"/>
    </row>
    <row r="159" spans="10:19" ht="12.75" x14ac:dyDescent="0.2">
      <c r="J159" s="38"/>
      <c r="S159" s="38"/>
    </row>
    <row r="160" spans="10:19" ht="12.75" x14ac:dyDescent="0.2">
      <c r="J160" s="38"/>
      <c r="S160" s="38"/>
    </row>
    <row r="161" spans="10:19" ht="12.75" x14ac:dyDescent="0.2">
      <c r="J161" s="38"/>
      <c r="S161" s="38"/>
    </row>
    <row r="162" spans="10:19" ht="12.75" x14ac:dyDescent="0.2">
      <c r="J162" s="38"/>
      <c r="S162" s="38"/>
    </row>
    <row r="163" spans="10:19" ht="12.75" x14ac:dyDescent="0.2">
      <c r="J163" s="38"/>
      <c r="S163" s="38"/>
    </row>
    <row r="164" spans="10:19" ht="12.75" x14ac:dyDescent="0.2">
      <c r="J164" s="38"/>
      <c r="S164" s="38"/>
    </row>
    <row r="165" spans="10:19" ht="12.75" x14ac:dyDescent="0.2">
      <c r="J165" s="38"/>
      <c r="S165" s="38"/>
    </row>
    <row r="166" spans="10:19" ht="12.75" x14ac:dyDescent="0.2">
      <c r="J166" s="38"/>
      <c r="S166" s="38"/>
    </row>
    <row r="167" spans="10:19" ht="12.75" x14ac:dyDescent="0.2">
      <c r="J167" s="38"/>
      <c r="S167" s="38"/>
    </row>
    <row r="168" spans="10:19" ht="12.75" x14ac:dyDescent="0.2">
      <c r="J168" s="38"/>
      <c r="S168" s="38"/>
    </row>
    <row r="169" spans="10:19" ht="12.75" x14ac:dyDescent="0.2">
      <c r="J169" s="38"/>
      <c r="S169" s="38"/>
    </row>
    <row r="170" spans="10:19" ht="12.75" x14ac:dyDescent="0.2">
      <c r="J170" s="38"/>
      <c r="S170" s="38"/>
    </row>
    <row r="171" spans="10:19" ht="12.75" x14ac:dyDescent="0.2">
      <c r="J171" s="38"/>
      <c r="S171" s="38"/>
    </row>
    <row r="172" spans="10:19" ht="12.75" x14ac:dyDescent="0.2">
      <c r="J172" s="38"/>
      <c r="S172" s="38"/>
    </row>
    <row r="173" spans="10:19" ht="12.75" x14ac:dyDescent="0.2">
      <c r="J173" s="38"/>
      <c r="S173" s="38"/>
    </row>
    <row r="174" spans="10:19" ht="12.75" x14ac:dyDescent="0.2">
      <c r="J174" s="38"/>
      <c r="S174" s="38"/>
    </row>
    <row r="175" spans="10:19" ht="12.75" x14ac:dyDescent="0.2">
      <c r="J175" s="38"/>
      <c r="S175" s="38"/>
    </row>
    <row r="176" spans="10:19" ht="12.75" x14ac:dyDescent="0.2">
      <c r="J176" s="38"/>
      <c r="S176" s="38"/>
    </row>
    <row r="177" spans="10:19" ht="12.75" x14ac:dyDescent="0.2">
      <c r="J177" s="38"/>
      <c r="S177" s="38"/>
    </row>
    <row r="178" spans="10:19" ht="12.75" x14ac:dyDescent="0.2">
      <c r="J178" s="38"/>
      <c r="S178" s="38"/>
    </row>
    <row r="179" spans="10:19" ht="12.75" x14ac:dyDescent="0.2">
      <c r="J179" s="38"/>
      <c r="S179" s="38"/>
    </row>
    <row r="180" spans="10:19" ht="12.75" x14ac:dyDescent="0.2">
      <c r="J180" s="38"/>
      <c r="S180" s="38"/>
    </row>
    <row r="181" spans="10:19" ht="12.75" x14ac:dyDescent="0.2">
      <c r="J181" s="38"/>
      <c r="S181" s="38"/>
    </row>
    <row r="182" spans="10:19" ht="12.75" x14ac:dyDescent="0.2">
      <c r="J182" s="38"/>
      <c r="S182" s="38"/>
    </row>
    <row r="183" spans="10:19" ht="12.75" x14ac:dyDescent="0.2">
      <c r="J183" s="38"/>
      <c r="S183" s="38"/>
    </row>
    <row r="184" spans="10:19" ht="12.75" x14ac:dyDescent="0.2">
      <c r="J184" s="38"/>
      <c r="S184" s="38"/>
    </row>
    <row r="185" spans="10:19" ht="12.75" x14ac:dyDescent="0.2">
      <c r="J185" s="38"/>
      <c r="S185" s="38"/>
    </row>
    <row r="186" spans="10:19" ht="12.75" x14ac:dyDescent="0.2">
      <c r="J186" s="38"/>
      <c r="S186" s="38"/>
    </row>
    <row r="187" spans="10:19" ht="12.75" x14ac:dyDescent="0.2">
      <c r="J187" s="38"/>
      <c r="S187" s="38"/>
    </row>
    <row r="188" spans="10:19" ht="12.75" x14ac:dyDescent="0.2">
      <c r="J188" s="38"/>
      <c r="S188" s="38"/>
    </row>
    <row r="189" spans="10:19" ht="12.75" x14ac:dyDescent="0.2">
      <c r="J189" s="38"/>
      <c r="S189" s="38"/>
    </row>
    <row r="190" spans="10:19" ht="12.75" x14ac:dyDescent="0.2">
      <c r="J190" s="38"/>
      <c r="S190" s="38"/>
    </row>
    <row r="191" spans="10:19" ht="12.75" x14ac:dyDescent="0.2">
      <c r="J191" s="38"/>
      <c r="S191" s="38"/>
    </row>
    <row r="192" spans="10:19" ht="12.75" x14ac:dyDescent="0.2">
      <c r="J192" s="38"/>
      <c r="S192" s="38"/>
    </row>
    <row r="193" spans="10:19" ht="12.75" x14ac:dyDescent="0.2">
      <c r="J193" s="38"/>
      <c r="S193" s="38"/>
    </row>
    <row r="194" spans="10:19" ht="12.75" x14ac:dyDescent="0.2">
      <c r="J194" s="38"/>
      <c r="S194" s="38"/>
    </row>
    <row r="195" spans="10:19" ht="12.75" x14ac:dyDescent="0.2">
      <c r="J195" s="38"/>
      <c r="S195" s="38"/>
    </row>
    <row r="196" spans="10:19" ht="12.75" x14ac:dyDescent="0.2">
      <c r="J196" s="38"/>
      <c r="S196" s="38"/>
    </row>
    <row r="197" spans="10:19" ht="12.75" x14ac:dyDescent="0.2">
      <c r="J197" s="38"/>
      <c r="S197" s="38"/>
    </row>
    <row r="198" spans="10:19" ht="12.75" x14ac:dyDescent="0.2">
      <c r="J198" s="38"/>
      <c r="S198" s="38"/>
    </row>
    <row r="199" spans="10:19" ht="12.75" x14ac:dyDescent="0.2">
      <c r="J199" s="38"/>
      <c r="S199" s="38"/>
    </row>
    <row r="200" spans="10:19" ht="12.75" x14ac:dyDescent="0.2">
      <c r="J200" s="38"/>
      <c r="S200" s="38"/>
    </row>
    <row r="201" spans="10:19" ht="12.75" x14ac:dyDescent="0.2">
      <c r="J201" s="38"/>
      <c r="S201" s="38"/>
    </row>
    <row r="202" spans="10:19" ht="12.75" x14ac:dyDescent="0.2">
      <c r="J202" s="38"/>
      <c r="S202" s="38"/>
    </row>
    <row r="203" spans="10:19" ht="12.75" x14ac:dyDescent="0.2">
      <c r="J203" s="38"/>
      <c r="S203" s="38"/>
    </row>
    <row r="204" spans="10:19" ht="12.75" x14ac:dyDescent="0.2">
      <c r="J204" s="38"/>
      <c r="S204" s="38"/>
    </row>
    <row r="205" spans="10:19" ht="12.75" x14ac:dyDescent="0.2">
      <c r="J205" s="38"/>
      <c r="S205" s="38"/>
    </row>
    <row r="206" spans="10:19" ht="12.75" x14ac:dyDescent="0.2">
      <c r="J206" s="38"/>
      <c r="S206" s="38"/>
    </row>
    <row r="207" spans="10:19" ht="12.75" x14ac:dyDescent="0.2">
      <c r="J207" s="38"/>
      <c r="S207" s="38"/>
    </row>
    <row r="208" spans="10:19" ht="12.75" x14ac:dyDescent="0.2">
      <c r="J208" s="38"/>
      <c r="S208" s="38"/>
    </row>
    <row r="209" spans="10:19" ht="12.75" x14ac:dyDescent="0.2">
      <c r="J209" s="38"/>
      <c r="S209" s="38"/>
    </row>
    <row r="210" spans="10:19" ht="12.75" x14ac:dyDescent="0.2">
      <c r="J210" s="38"/>
      <c r="S210" s="38"/>
    </row>
    <row r="211" spans="10:19" ht="12.75" x14ac:dyDescent="0.2">
      <c r="J211" s="38"/>
      <c r="S211" s="38"/>
    </row>
    <row r="212" spans="10:19" ht="12.75" x14ac:dyDescent="0.2">
      <c r="J212" s="38"/>
      <c r="S212" s="38"/>
    </row>
    <row r="213" spans="10:19" ht="12.75" x14ac:dyDescent="0.2">
      <c r="J213" s="38"/>
      <c r="S213" s="38"/>
    </row>
    <row r="214" spans="10:19" ht="12.75" x14ac:dyDescent="0.2">
      <c r="J214" s="38"/>
      <c r="S214" s="38"/>
    </row>
    <row r="215" spans="10:19" ht="12.75" x14ac:dyDescent="0.2">
      <c r="J215" s="38"/>
      <c r="S215" s="38"/>
    </row>
    <row r="216" spans="10:19" ht="12.75" x14ac:dyDescent="0.2">
      <c r="J216" s="38"/>
      <c r="S216" s="38"/>
    </row>
    <row r="217" spans="10:19" ht="12.75" x14ac:dyDescent="0.2">
      <c r="J217" s="38"/>
      <c r="S217" s="38"/>
    </row>
    <row r="218" spans="10:19" ht="12.75" x14ac:dyDescent="0.2">
      <c r="J218" s="38"/>
      <c r="S218" s="38"/>
    </row>
    <row r="219" spans="10:19" ht="12.75" x14ac:dyDescent="0.2">
      <c r="J219" s="38"/>
      <c r="S219" s="38"/>
    </row>
    <row r="220" spans="10:19" ht="12.75" x14ac:dyDescent="0.2">
      <c r="J220" s="38"/>
      <c r="S220" s="38"/>
    </row>
    <row r="221" spans="10:19" ht="12.75" x14ac:dyDescent="0.2">
      <c r="J221" s="38"/>
      <c r="S221" s="38"/>
    </row>
    <row r="222" spans="10:19" ht="12.75" x14ac:dyDescent="0.2">
      <c r="J222" s="38"/>
      <c r="S222" s="38"/>
    </row>
    <row r="223" spans="10:19" ht="12.75" x14ac:dyDescent="0.2">
      <c r="J223" s="38"/>
      <c r="S223" s="38"/>
    </row>
    <row r="224" spans="10:19" ht="12.75" x14ac:dyDescent="0.2">
      <c r="J224" s="38"/>
      <c r="S224" s="38"/>
    </row>
    <row r="225" spans="10:19" ht="12.75" x14ac:dyDescent="0.2">
      <c r="J225" s="38"/>
      <c r="S225" s="38"/>
    </row>
    <row r="226" spans="10:19" ht="12.75" x14ac:dyDescent="0.2">
      <c r="J226" s="38"/>
      <c r="S226" s="38"/>
    </row>
    <row r="227" spans="10:19" ht="12.75" x14ac:dyDescent="0.2">
      <c r="J227" s="38"/>
      <c r="S227" s="38"/>
    </row>
    <row r="228" spans="10:19" ht="12.75" x14ac:dyDescent="0.2">
      <c r="J228" s="38"/>
      <c r="S228" s="38"/>
    </row>
    <row r="229" spans="10:19" ht="12.75" x14ac:dyDescent="0.2">
      <c r="J229" s="38"/>
      <c r="S229" s="38"/>
    </row>
    <row r="230" spans="10:19" ht="12.75" x14ac:dyDescent="0.2">
      <c r="J230" s="38"/>
      <c r="S230" s="38"/>
    </row>
    <row r="231" spans="10:19" ht="12.75" x14ac:dyDescent="0.2">
      <c r="J231" s="38"/>
      <c r="S231" s="38"/>
    </row>
    <row r="232" spans="10:19" ht="12.75" x14ac:dyDescent="0.2">
      <c r="J232" s="38"/>
      <c r="S232" s="38"/>
    </row>
    <row r="233" spans="10:19" ht="12.75" x14ac:dyDescent="0.2">
      <c r="J233" s="38"/>
      <c r="S233" s="38"/>
    </row>
    <row r="234" spans="10:19" ht="12.75" x14ac:dyDescent="0.2">
      <c r="J234" s="38"/>
      <c r="S234" s="38"/>
    </row>
    <row r="235" spans="10:19" ht="12.75" x14ac:dyDescent="0.2">
      <c r="J235" s="38"/>
      <c r="S235" s="38"/>
    </row>
    <row r="236" spans="10:19" ht="12.75" x14ac:dyDescent="0.2">
      <c r="J236" s="38"/>
      <c r="S236" s="38"/>
    </row>
    <row r="237" spans="10:19" ht="12.75" x14ac:dyDescent="0.2">
      <c r="J237" s="38"/>
      <c r="S237" s="38"/>
    </row>
    <row r="238" spans="10:19" ht="12.75" x14ac:dyDescent="0.2">
      <c r="J238" s="38"/>
      <c r="S238" s="38"/>
    </row>
    <row r="239" spans="10:19" ht="12.75" x14ac:dyDescent="0.2">
      <c r="J239" s="38"/>
      <c r="S239" s="38"/>
    </row>
    <row r="240" spans="10:19" ht="12.75" x14ac:dyDescent="0.2">
      <c r="J240" s="38"/>
      <c r="S240" s="38"/>
    </row>
    <row r="241" spans="10:19" ht="12.75" x14ac:dyDescent="0.2">
      <c r="J241" s="38"/>
      <c r="S241" s="38"/>
    </row>
    <row r="242" spans="10:19" ht="12.75" x14ac:dyDescent="0.2">
      <c r="J242" s="38"/>
      <c r="S242" s="38"/>
    </row>
    <row r="243" spans="10:19" ht="12.75" x14ac:dyDescent="0.2">
      <c r="J243" s="38"/>
      <c r="S243" s="38"/>
    </row>
    <row r="244" spans="10:19" ht="12.75" x14ac:dyDescent="0.2">
      <c r="J244" s="38"/>
      <c r="S244" s="38"/>
    </row>
    <row r="245" spans="10:19" ht="12.75" x14ac:dyDescent="0.2">
      <c r="J245" s="38"/>
      <c r="S245" s="38"/>
    </row>
    <row r="246" spans="10:19" ht="12.75" x14ac:dyDescent="0.2">
      <c r="J246" s="38"/>
      <c r="S246" s="38"/>
    </row>
    <row r="247" spans="10:19" ht="12.75" x14ac:dyDescent="0.2">
      <c r="J247" s="38"/>
      <c r="S247" s="38"/>
    </row>
    <row r="248" spans="10:19" ht="12.75" x14ac:dyDescent="0.2">
      <c r="J248" s="38"/>
      <c r="S248" s="38"/>
    </row>
    <row r="249" spans="10:19" ht="12.75" x14ac:dyDescent="0.2">
      <c r="J249" s="38"/>
      <c r="S249" s="38"/>
    </row>
    <row r="250" spans="10:19" ht="12.75" x14ac:dyDescent="0.2">
      <c r="J250" s="38"/>
      <c r="S250" s="38"/>
    </row>
    <row r="251" spans="10:19" ht="12.75" x14ac:dyDescent="0.2">
      <c r="J251" s="38"/>
      <c r="S251" s="38"/>
    </row>
    <row r="252" spans="10:19" ht="12.75" x14ac:dyDescent="0.2">
      <c r="J252" s="38"/>
      <c r="S252" s="38"/>
    </row>
    <row r="253" spans="10:19" ht="12.75" x14ac:dyDescent="0.2">
      <c r="J253" s="38"/>
      <c r="S253" s="38"/>
    </row>
    <row r="254" spans="10:19" ht="12.75" x14ac:dyDescent="0.2">
      <c r="J254" s="38"/>
      <c r="S254" s="38"/>
    </row>
    <row r="255" spans="10:19" ht="12.75" x14ac:dyDescent="0.2">
      <c r="J255" s="38"/>
      <c r="S255" s="38"/>
    </row>
    <row r="256" spans="10:19" ht="12.75" x14ac:dyDescent="0.2">
      <c r="J256" s="38"/>
      <c r="S256" s="38"/>
    </row>
    <row r="257" spans="10:19" ht="12.75" x14ac:dyDescent="0.2">
      <c r="J257" s="38"/>
      <c r="S257" s="38"/>
    </row>
    <row r="258" spans="10:19" ht="12.75" x14ac:dyDescent="0.2">
      <c r="J258" s="38"/>
      <c r="S258" s="38"/>
    </row>
    <row r="259" spans="10:19" ht="12.75" x14ac:dyDescent="0.2">
      <c r="J259" s="38"/>
      <c r="S259" s="38"/>
    </row>
    <row r="260" spans="10:19" ht="12.75" x14ac:dyDescent="0.2">
      <c r="J260" s="38"/>
      <c r="S260" s="38"/>
    </row>
    <row r="261" spans="10:19" ht="12.75" x14ac:dyDescent="0.2">
      <c r="J261" s="38"/>
      <c r="S261" s="38"/>
    </row>
    <row r="262" spans="10:19" ht="12.75" x14ac:dyDescent="0.2">
      <c r="J262" s="38"/>
      <c r="S262" s="38"/>
    </row>
    <row r="263" spans="10:19" ht="12.75" x14ac:dyDescent="0.2">
      <c r="J263" s="38"/>
      <c r="S263" s="38"/>
    </row>
    <row r="264" spans="10:19" ht="12.75" x14ac:dyDescent="0.2">
      <c r="J264" s="38"/>
      <c r="S264" s="38"/>
    </row>
    <row r="265" spans="10:19" ht="12.75" x14ac:dyDescent="0.2">
      <c r="J265" s="38"/>
      <c r="S265" s="38"/>
    </row>
    <row r="266" spans="10:19" ht="12.75" x14ac:dyDescent="0.2">
      <c r="J266" s="38"/>
      <c r="S266" s="38"/>
    </row>
    <row r="267" spans="10:19" ht="12.75" x14ac:dyDescent="0.2">
      <c r="J267" s="38"/>
      <c r="S267" s="38"/>
    </row>
    <row r="268" spans="10:19" ht="12.75" x14ac:dyDescent="0.2">
      <c r="J268" s="38"/>
      <c r="S268" s="38"/>
    </row>
    <row r="269" spans="10:19" ht="12.75" x14ac:dyDescent="0.2">
      <c r="J269" s="38"/>
      <c r="S269" s="38"/>
    </row>
    <row r="270" spans="10:19" ht="12.75" x14ac:dyDescent="0.2">
      <c r="J270" s="38"/>
      <c r="S270" s="38"/>
    </row>
    <row r="271" spans="10:19" ht="12.75" x14ac:dyDescent="0.2">
      <c r="J271" s="38"/>
      <c r="S271" s="38"/>
    </row>
    <row r="272" spans="10:19" ht="12.75" x14ac:dyDescent="0.2">
      <c r="J272" s="38"/>
      <c r="S272" s="38"/>
    </row>
    <row r="273" spans="10:19" ht="12.75" x14ac:dyDescent="0.2">
      <c r="J273" s="38"/>
      <c r="S273" s="38"/>
    </row>
    <row r="274" spans="10:19" ht="12.75" x14ac:dyDescent="0.2">
      <c r="J274" s="38"/>
      <c r="S274" s="38"/>
    </row>
    <row r="275" spans="10:19" ht="12.75" x14ac:dyDescent="0.2">
      <c r="J275" s="38"/>
      <c r="S275" s="38"/>
    </row>
    <row r="276" spans="10:19" ht="12.75" x14ac:dyDescent="0.2">
      <c r="J276" s="38"/>
      <c r="S276" s="38"/>
    </row>
    <row r="277" spans="10:19" ht="12.75" x14ac:dyDescent="0.2">
      <c r="J277" s="38"/>
      <c r="S277" s="38"/>
    </row>
    <row r="278" spans="10:19" ht="12.75" x14ac:dyDescent="0.2">
      <c r="J278" s="38"/>
      <c r="S278" s="38"/>
    </row>
    <row r="279" spans="10:19" ht="12.75" x14ac:dyDescent="0.2">
      <c r="J279" s="38"/>
      <c r="S279" s="38"/>
    </row>
    <row r="280" spans="10:19" ht="12.75" x14ac:dyDescent="0.2">
      <c r="J280" s="38"/>
      <c r="S280" s="38"/>
    </row>
    <row r="281" spans="10:19" ht="12.75" x14ac:dyDescent="0.2">
      <c r="J281" s="38"/>
      <c r="S281" s="38"/>
    </row>
    <row r="282" spans="10:19" ht="12.75" x14ac:dyDescent="0.2">
      <c r="J282" s="38"/>
      <c r="S282" s="38"/>
    </row>
    <row r="283" spans="10:19" ht="12.75" x14ac:dyDescent="0.2">
      <c r="J283" s="38"/>
      <c r="S283" s="38"/>
    </row>
    <row r="284" spans="10:19" ht="12.75" x14ac:dyDescent="0.2">
      <c r="J284" s="38"/>
      <c r="S284" s="38"/>
    </row>
    <row r="285" spans="10:19" ht="12.75" x14ac:dyDescent="0.2">
      <c r="J285" s="38"/>
      <c r="S285" s="38"/>
    </row>
    <row r="286" spans="10:19" ht="12.75" x14ac:dyDescent="0.2">
      <c r="J286" s="38"/>
      <c r="S286" s="38"/>
    </row>
    <row r="287" spans="10:19" ht="12.75" x14ac:dyDescent="0.2">
      <c r="J287" s="38"/>
      <c r="S287" s="38"/>
    </row>
    <row r="288" spans="10:19" ht="12.75" x14ac:dyDescent="0.2">
      <c r="J288" s="38"/>
      <c r="S288" s="38"/>
    </row>
    <row r="289" spans="10:19" ht="12.75" x14ac:dyDescent="0.2">
      <c r="J289" s="38"/>
      <c r="S289" s="38"/>
    </row>
    <row r="290" spans="10:19" ht="12.75" x14ac:dyDescent="0.2">
      <c r="J290" s="38"/>
      <c r="S290" s="38"/>
    </row>
    <row r="291" spans="10:19" ht="12.75" x14ac:dyDescent="0.2">
      <c r="J291" s="38"/>
      <c r="S291" s="38"/>
    </row>
    <row r="292" spans="10:19" ht="12.75" x14ac:dyDescent="0.2">
      <c r="J292" s="38"/>
      <c r="S292" s="38"/>
    </row>
    <row r="293" spans="10:19" ht="12.75" x14ac:dyDescent="0.2">
      <c r="J293" s="38"/>
      <c r="S293" s="38"/>
    </row>
    <row r="294" spans="10:19" ht="12.75" x14ac:dyDescent="0.2">
      <c r="J294" s="38"/>
      <c r="S294" s="38"/>
    </row>
    <row r="295" spans="10:19" ht="12.75" x14ac:dyDescent="0.2">
      <c r="J295" s="38"/>
      <c r="S295" s="38"/>
    </row>
    <row r="296" spans="10:19" ht="12.75" x14ac:dyDescent="0.2">
      <c r="J296" s="38"/>
      <c r="S296" s="38"/>
    </row>
    <row r="297" spans="10:19" ht="12.75" x14ac:dyDescent="0.2">
      <c r="J297" s="38"/>
      <c r="S297" s="38"/>
    </row>
    <row r="298" spans="10:19" ht="12.75" x14ac:dyDescent="0.2">
      <c r="J298" s="38"/>
      <c r="S298" s="38"/>
    </row>
    <row r="299" spans="10:19" ht="12.75" x14ac:dyDescent="0.2">
      <c r="J299" s="38"/>
      <c r="S299" s="38"/>
    </row>
    <row r="300" spans="10:19" ht="12.75" x14ac:dyDescent="0.2">
      <c r="J300" s="38"/>
      <c r="S300" s="38"/>
    </row>
    <row r="301" spans="10:19" ht="12.75" x14ac:dyDescent="0.2">
      <c r="J301" s="38"/>
      <c r="S301" s="38"/>
    </row>
    <row r="302" spans="10:19" ht="12.75" x14ac:dyDescent="0.2">
      <c r="J302" s="38"/>
      <c r="S302" s="38"/>
    </row>
    <row r="303" spans="10:19" ht="12.75" x14ac:dyDescent="0.2">
      <c r="J303" s="38"/>
      <c r="S303" s="38"/>
    </row>
    <row r="304" spans="10:19" ht="12.75" x14ac:dyDescent="0.2">
      <c r="J304" s="38"/>
      <c r="S304" s="38"/>
    </row>
    <row r="305" spans="10:19" ht="12.75" x14ac:dyDescent="0.2">
      <c r="J305" s="38"/>
      <c r="S305" s="38"/>
    </row>
    <row r="306" spans="10:19" ht="12.75" x14ac:dyDescent="0.2">
      <c r="J306" s="38"/>
      <c r="S306" s="38"/>
    </row>
    <row r="307" spans="10:19" ht="12.75" x14ac:dyDescent="0.2">
      <c r="J307" s="38"/>
      <c r="S307" s="38"/>
    </row>
    <row r="308" spans="10:19" ht="12.75" x14ac:dyDescent="0.2">
      <c r="J308" s="38"/>
      <c r="S308" s="38"/>
    </row>
    <row r="309" spans="10:19" ht="12.75" x14ac:dyDescent="0.2">
      <c r="J309" s="38"/>
      <c r="S309" s="38"/>
    </row>
    <row r="310" spans="10:19" ht="12.75" x14ac:dyDescent="0.2">
      <c r="J310" s="38"/>
      <c r="S310" s="38"/>
    </row>
    <row r="311" spans="10:19" ht="12.75" x14ac:dyDescent="0.2">
      <c r="J311" s="38"/>
      <c r="S311" s="38"/>
    </row>
    <row r="312" spans="10:19" ht="12.75" x14ac:dyDescent="0.2">
      <c r="J312" s="38"/>
      <c r="S312" s="38"/>
    </row>
    <row r="313" spans="10:19" ht="12.75" x14ac:dyDescent="0.2">
      <c r="J313" s="38"/>
      <c r="S313" s="38"/>
    </row>
    <row r="314" spans="10:19" ht="12.75" x14ac:dyDescent="0.2">
      <c r="J314" s="38"/>
      <c r="S314" s="38"/>
    </row>
    <row r="315" spans="10:19" ht="12.75" x14ac:dyDescent="0.2">
      <c r="J315" s="38"/>
      <c r="S315" s="38"/>
    </row>
    <row r="316" spans="10:19" ht="12.75" x14ac:dyDescent="0.2">
      <c r="J316" s="38"/>
      <c r="S316" s="38"/>
    </row>
    <row r="317" spans="10:19" ht="12.75" x14ac:dyDescent="0.2">
      <c r="J317" s="38"/>
      <c r="S317" s="38"/>
    </row>
    <row r="318" spans="10:19" ht="12.75" x14ac:dyDescent="0.2">
      <c r="J318" s="38"/>
      <c r="S318" s="38"/>
    </row>
    <row r="319" spans="10:19" ht="12.75" x14ac:dyDescent="0.2">
      <c r="J319" s="38"/>
      <c r="S319" s="38"/>
    </row>
    <row r="320" spans="10:19" ht="12.75" x14ac:dyDescent="0.2">
      <c r="J320" s="38"/>
      <c r="S320" s="38"/>
    </row>
    <row r="321" spans="10:19" ht="12.75" x14ac:dyDescent="0.2">
      <c r="J321" s="38"/>
      <c r="S321" s="38"/>
    </row>
    <row r="322" spans="10:19" ht="12.75" x14ac:dyDescent="0.2">
      <c r="J322" s="38"/>
      <c r="S322" s="38"/>
    </row>
    <row r="323" spans="10:19" ht="12.75" x14ac:dyDescent="0.2">
      <c r="J323" s="38"/>
      <c r="S323" s="38"/>
    </row>
    <row r="324" spans="10:19" ht="12.75" x14ac:dyDescent="0.2">
      <c r="J324" s="38"/>
      <c r="S324" s="38"/>
    </row>
    <row r="325" spans="10:19" ht="12.75" x14ac:dyDescent="0.2">
      <c r="J325" s="38"/>
      <c r="S325" s="38"/>
    </row>
    <row r="326" spans="10:19" ht="12.75" x14ac:dyDescent="0.2">
      <c r="J326" s="38"/>
      <c r="S326" s="38"/>
    </row>
    <row r="327" spans="10:19" ht="12.75" x14ac:dyDescent="0.2">
      <c r="J327" s="38"/>
      <c r="S327" s="38"/>
    </row>
    <row r="328" spans="10:19" ht="12.75" x14ac:dyDescent="0.2">
      <c r="J328" s="38"/>
      <c r="S328" s="38"/>
    </row>
    <row r="329" spans="10:19" ht="12.75" x14ac:dyDescent="0.2">
      <c r="J329" s="38"/>
      <c r="S329" s="38"/>
    </row>
    <row r="330" spans="10:19" ht="12.75" x14ac:dyDescent="0.2">
      <c r="J330" s="38"/>
      <c r="S330" s="38"/>
    </row>
    <row r="331" spans="10:19" ht="12.75" x14ac:dyDescent="0.2">
      <c r="J331" s="38"/>
      <c r="S331" s="38"/>
    </row>
    <row r="332" spans="10:19" ht="12.75" x14ac:dyDescent="0.2">
      <c r="J332" s="38"/>
      <c r="S332" s="38"/>
    </row>
    <row r="333" spans="10:19" ht="12.75" x14ac:dyDescent="0.2">
      <c r="J333" s="38"/>
      <c r="S333" s="38"/>
    </row>
    <row r="334" spans="10:19" ht="12.75" x14ac:dyDescent="0.2">
      <c r="J334" s="38"/>
      <c r="S334" s="38"/>
    </row>
    <row r="335" spans="10:19" ht="12.75" x14ac:dyDescent="0.2">
      <c r="J335" s="38"/>
      <c r="S335" s="38"/>
    </row>
    <row r="336" spans="10:19" ht="12.75" x14ac:dyDescent="0.2">
      <c r="J336" s="38"/>
      <c r="S336" s="38"/>
    </row>
    <row r="337" spans="10:19" ht="12.75" x14ac:dyDescent="0.2">
      <c r="J337" s="38"/>
      <c r="S337" s="38"/>
    </row>
    <row r="338" spans="10:19" ht="12.75" x14ac:dyDescent="0.2">
      <c r="J338" s="38"/>
      <c r="S338" s="38"/>
    </row>
    <row r="339" spans="10:19" ht="12.75" x14ac:dyDescent="0.2">
      <c r="J339" s="38"/>
      <c r="S339" s="38"/>
    </row>
    <row r="340" spans="10:19" ht="12.75" x14ac:dyDescent="0.2">
      <c r="J340" s="38"/>
      <c r="S340" s="38"/>
    </row>
    <row r="341" spans="10:19" ht="12.75" x14ac:dyDescent="0.2">
      <c r="J341" s="38"/>
      <c r="S341" s="38"/>
    </row>
    <row r="342" spans="10:19" ht="12.75" x14ac:dyDescent="0.2">
      <c r="J342" s="38"/>
      <c r="S342" s="38"/>
    </row>
    <row r="343" spans="10:19" ht="12.75" x14ac:dyDescent="0.2">
      <c r="J343" s="38"/>
      <c r="S343" s="38"/>
    </row>
    <row r="344" spans="10:19" ht="12.75" x14ac:dyDescent="0.2">
      <c r="J344" s="38"/>
      <c r="S344" s="38"/>
    </row>
    <row r="345" spans="10:19" ht="12.75" x14ac:dyDescent="0.2">
      <c r="J345" s="38"/>
      <c r="S345" s="38"/>
    </row>
    <row r="346" spans="10:19" ht="12.75" x14ac:dyDescent="0.2">
      <c r="J346" s="38"/>
      <c r="S346" s="38"/>
    </row>
    <row r="347" spans="10:19" ht="12.75" x14ac:dyDescent="0.2">
      <c r="J347" s="38"/>
      <c r="S347" s="38"/>
    </row>
    <row r="348" spans="10:19" ht="12.75" x14ac:dyDescent="0.2">
      <c r="J348" s="38"/>
      <c r="S348" s="38"/>
    </row>
    <row r="349" spans="10:19" ht="12.75" x14ac:dyDescent="0.2">
      <c r="J349" s="38"/>
      <c r="S349" s="38"/>
    </row>
    <row r="350" spans="10:19" ht="12.75" x14ac:dyDescent="0.2">
      <c r="J350" s="38"/>
      <c r="S350" s="38"/>
    </row>
    <row r="351" spans="10:19" ht="12.75" x14ac:dyDescent="0.2">
      <c r="J351" s="38"/>
      <c r="S351" s="38"/>
    </row>
    <row r="352" spans="10:19" ht="12.75" x14ac:dyDescent="0.2">
      <c r="J352" s="38"/>
      <c r="S352" s="38"/>
    </row>
    <row r="353" spans="10:19" ht="12.75" x14ac:dyDescent="0.2">
      <c r="J353" s="38"/>
      <c r="S353" s="38"/>
    </row>
    <row r="354" spans="10:19" ht="12.75" x14ac:dyDescent="0.2">
      <c r="J354" s="38"/>
      <c r="S354" s="38"/>
    </row>
    <row r="355" spans="10:19" ht="12.75" x14ac:dyDescent="0.2">
      <c r="J355" s="38"/>
      <c r="S355" s="38"/>
    </row>
    <row r="356" spans="10:19" ht="12.75" x14ac:dyDescent="0.2">
      <c r="J356" s="38"/>
      <c r="S356" s="38"/>
    </row>
    <row r="357" spans="10:19" ht="12.75" x14ac:dyDescent="0.2">
      <c r="J357" s="38"/>
      <c r="S357" s="38"/>
    </row>
    <row r="358" spans="10:19" ht="12.75" x14ac:dyDescent="0.2">
      <c r="J358" s="38"/>
      <c r="S358" s="38"/>
    </row>
    <row r="359" spans="10:19" ht="12.75" x14ac:dyDescent="0.2">
      <c r="J359" s="38"/>
      <c r="S359" s="38"/>
    </row>
    <row r="360" spans="10:19" ht="12.75" x14ac:dyDescent="0.2">
      <c r="J360" s="38"/>
      <c r="S360" s="38"/>
    </row>
    <row r="361" spans="10:19" ht="12.75" x14ac:dyDescent="0.2">
      <c r="J361" s="38"/>
      <c r="S361" s="38"/>
    </row>
    <row r="362" spans="10:19" ht="12.75" x14ac:dyDescent="0.2">
      <c r="J362" s="38"/>
      <c r="S362" s="38"/>
    </row>
    <row r="363" spans="10:19" ht="12.75" x14ac:dyDescent="0.2">
      <c r="J363" s="38"/>
      <c r="S363" s="38"/>
    </row>
    <row r="364" spans="10:19" ht="12.75" x14ac:dyDescent="0.2">
      <c r="J364" s="38"/>
      <c r="S364" s="38"/>
    </row>
    <row r="365" spans="10:19" ht="12.75" x14ac:dyDescent="0.2">
      <c r="J365" s="38"/>
      <c r="S365" s="38"/>
    </row>
    <row r="366" spans="10:19" ht="12.75" x14ac:dyDescent="0.2">
      <c r="J366" s="38"/>
      <c r="S366" s="38"/>
    </row>
    <row r="367" spans="10:19" ht="12.75" x14ac:dyDescent="0.2">
      <c r="J367" s="38"/>
      <c r="S367" s="38"/>
    </row>
    <row r="368" spans="10:19" ht="12.75" x14ac:dyDescent="0.2">
      <c r="J368" s="38"/>
      <c r="S368" s="38"/>
    </row>
    <row r="369" spans="10:19" ht="12.75" x14ac:dyDescent="0.2">
      <c r="J369" s="38"/>
      <c r="S369" s="38"/>
    </row>
    <row r="370" spans="10:19" ht="12.75" x14ac:dyDescent="0.2">
      <c r="J370" s="38"/>
      <c r="S370" s="38"/>
    </row>
    <row r="371" spans="10:19" ht="12.75" x14ac:dyDescent="0.2">
      <c r="J371" s="38"/>
      <c r="S371" s="38"/>
    </row>
    <row r="372" spans="10:19" ht="12.75" x14ac:dyDescent="0.2">
      <c r="J372" s="38"/>
      <c r="S372" s="38"/>
    </row>
    <row r="373" spans="10:19" ht="12.75" x14ac:dyDescent="0.2">
      <c r="J373" s="38"/>
      <c r="S373" s="38"/>
    </row>
    <row r="374" spans="10:19" ht="12.75" x14ac:dyDescent="0.2">
      <c r="J374" s="38"/>
      <c r="S374" s="38"/>
    </row>
    <row r="375" spans="10:19" ht="12.75" x14ac:dyDescent="0.2">
      <c r="J375" s="38"/>
      <c r="S375" s="38"/>
    </row>
    <row r="376" spans="10:19" ht="12.75" x14ac:dyDescent="0.2">
      <c r="J376" s="38"/>
      <c r="S376" s="38"/>
    </row>
    <row r="377" spans="10:19" ht="12.75" x14ac:dyDescent="0.2">
      <c r="J377" s="38"/>
      <c r="S377" s="38"/>
    </row>
    <row r="378" spans="10:19" ht="12.75" x14ac:dyDescent="0.2">
      <c r="J378" s="38"/>
      <c r="S378" s="38"/>
    </row>
    <row r="379" spans="10:19" ht="12.75" x14ac:dyDescent="0.2">
      <c r="J379" s="38"/>
      <c r="S379" s="38"/>
    </row>
    <row r="380" spans="10:19" ht="12.75" x14ac:dyDescent="0.2">
      <c r="J380" s="38"/>
      <c r="S380" s="38"/>
    </row>
    <row r="381" spans="10:19" ht="12.75" x14ac:dyDescent="0.2">
      <c r="J381" s="38"/>
      <c r="S381" s="38"/>
    </row>
    <row r="382" spans="10:19" ht="12.75" x14ac:dyDescent="0.2">
      <c r="J382" s="38"/>
      <c r="S382" s="38"/>
    </row>
    <row r="383" spans="10:19" ht="12.75" x14ac:dyDescent="0.2">
      <c r="J383" s="38"/>
      <c r="S383" s="38"/>
    </row>
    <row r="384" spans="10:19" ht="12.75" x14ac:dyDescent="0.2">
      <c r="J384" s="38"/>
      <c r="S384" s="38"/>
    </row>
    <row r="385" spans="10:19" ht="12.75" x14ac:dyDescent="0.2">
      <c r="J385" s="38"/>
      <c r="S385" s="38"/>
    </row>
    <row r="386" spans="10:19" ht="12.75" x14ac:dyDescent="0.2">
      <c r="J386" s="38"/>
      <c r="S386" s="38"/>
    </row>
    <row r="387" spans="10:19" ht="12.75" x14ac:dyDescent="0.2">
      <c r="J387" s="38"/>
      <c r="S387" s="38"/>
    </row>
    <row r="388" spans="10:19" ht="12.75" x14ac:dyDescent="0.2">
      <c r="J388" s="38"/>
      <c r="S388" s="38"/>
    </row>
    <row r="389" spans="10:19" ht="12.75" x14ac:dyDescent="0.2">
      <c r="J389" s="38"/>
      <c r="S389" s="38"/>
    </row>
    <row r="390" spans="10:19" ht="12.75" x14ac:dyDescent="0.2">
      <c r="J390" s="38"/>
      <c r="S390" s="38"/>
    </row>
    <row r="391" spans="10:19" ht="12.75" x14ac:dyDescent="0.2">
      <c r="J391" s="38"/>
      <c r="S391" s="38"/>
    </row>
    <row r="392" spans="10:19" ht="12.75" x14ac:dyDescent="0.2">
      <c r="J392" s="38"/>
      <c r="S392" s="38"/>
    </row>
    <row r="393" spans="10:19" ht="12.75" x14ac:dyDescent="0.2">
      <c r="J393" s="38"/>
      <c r="S393" s="38"/>
    </row>
    <row r="394" spans="10:19" ht="12.75" x14ac:dyDescent="0.2">
      <c r="J394" s="38"/>
      <c r="S394" s="38"/>
    </row>
    <row r="395" spans="10:19" ht="12.75" x14ac:dyDescent="0.2">
      <c r="J395" s="38"/>
      <c r="S395" s="38"/>
    </row>
    <row r="396" spans="10:19" ht="12.75" x14ac:dyDescent="0.2">
      <c r="J396" s="38"/>
      <c r="S396" s="38"/>
    </row>
    <row r="397" spans="10:19" ht="12.75" x14ac:dyDescent="0.2">
      <c r="J397" s="38"/>
      <c r="S397" s="38"/>
    </row>
    <row r="398" spans="10:19" ht="12.75" x14ac:dyDescent="0.2">
      <c r="J398" s="38"/>
      <c r="S398" s="38"/>
    </row>
    <row r="399" spans="10:19" ht="12.75" x14ac:dyDescent="0.2">
      <c r="J399" s="38"/>
      <c r="S399" s="38"/>
    </row>
    <row r="400" spans="10:19" ht="12.75" x14ac:dyDescent="0.2">
      <c r="J400" s="38"/>
      <c r="S400" s="38"/>
    </row>
    <row r="401" spans="10:19" ht="12.75" x14ac:dyDescent="0.2">
      <c r="J401" s="38"/>
      <c r="S401" s="38"/>
    </row>
    <row r="402" spans="10:19" ht="12.75" x14ac:dyDescent="0.2">
      <c r="J402" s="38"/>
      <c r="S402" s="38"/>
    </row>
    <row r="403" spans="10:19" ht="12.75" x14ac:dyDescent="0.2">
      <c r="J403" s="38"/>
      <c r="S403" s="38"/>
    </row>
    <row r="404" spans="10:19" ht="12.75" x14ac:dyDescent="0.2">
      <c r="J404" s="38"/>
      <c r="S404" s="38"/>
    </row>
    <row r="405" spans="10:19" ht="12.75" x14ac:dyDescent="0.2">
      <c r="J405" s="38"/>
      <c r="S405" s="38"/>
    </row>
    <row r="406" spans="10:19" ht="12.75" x14ac:dyDescent="0.2">
      <c r="J406" s="38"/>
      <c r="S406" s="38"/>
    </row>
    <row r="407" spans="10:19" ht="12.75" x14ac:dyDescent="0.2">
      <c r="J407" s="38"/>
      <c r="S407" s="38"/>
    </row>
    <row r="408" spans="10:19" ht="12.75" x14ac:dyDescent="0.2">
      <c r="J408" s="38"/>
      <c r="S408" s="38"/>
    </row>
    <row r="409" spans="10:19" ht="12.75" x14ac:dyDescent="0.2">
      <c r="J409" s="38"/>
      <c r="S409" s="38"/>
    </row>
    <row r="410" spans="10:19" ht="12.75" x14ac:dyDescent="0.2">
      <c r="J410" s="38"/>
      <c r="S410" s="38"/>
    </row>
    <row r="411" spans="10:19" ht="12.75" x14ac:dyDescent="0.2">
      <c r="J411" s="38"/>
      <c r="S411" s="38"/>
    </row>
    <row r="412" spans="10:19" ht="12.75" x14ac:dyDescent="0.2">
      <c r="J412" s="38"/>
      <c r="S412" s="38"/>
    </row>
    <row r="413" spans="10:19" ht="12.75" x14ac:dyDescent="0.2">
      <c r="J413" s="38"/>
      <c r="S413" s="38"/>
    </row>
    <row r="414" spans="10:19" ht="12.75" x14ac:dyDescent="0.2">
      <c r="J414" s="38"/>
      <c r="S414" s="38"/>
    </row>
    <row r="415" spans="10:19" ht="12.75" x14ac:dyDescent="0.2">
      <c r="J415" s="38"/>
      <c r="S415" s="38"/>
    </row>
    <row r="416" spans="10:19" ht="12.75" x14ac:dyDescent="0.2">
      <c r="J416" s="38"/>
      <c r="S416" s="38"/>
    </row>
    <row r="417" spans="10:19" ht="12.75" x14ac:dyDescent="0.2">
      <c r="J417" s="38"/>
      <c r="S417" s="38"/>
    </row>
    <row r="418" spans="10:19" ht="12.75" x14ac:dyDescent="0.2">
      <c r="J418" s="38"/>
      <c r="S418" s="38"/>
    </row>
    <row r="419" spans="10:19" ht="12.75" x14ac:dyDescent="0.2">
      <c r="J419" s="38"/>
      <c r="S419" s="38"/>
    </row>
    <row r="420" spans="10:19" ht="12.75" x14ac:dyDescent="0.2">
      <c r="J420" s="38"/>
      <c r="S420" s="38"/>
    </row>
    <row r="421" spans="10:19" ht="12.75" x14ac:dyDescent="0.2">
      <c r="J421" s="38"/>
      <c r="S421" s="38"/>
    </row>
    <row r="422" spans="10:19" ht="12.75" x14ac:dyDescent="0.2">
      <c r="J422" s="38"/>
      <c r="S422" s="38"/>
    </row>
    <row r="423" spans="10:19" ht="12.75" x14ac:dyDescent="0.2">
      <c r="J423" s="38"/>
      <c r="S423" s="38"/>
    </row>
    <row r="424" spans="10:19" ht="12.75" x14ac:dyDescent="0.2">
      <c r="J424" s="38"/>
      <c r="S424" s="38"/>
    </row>
    <row r="425" spans="10:19" ht="12.75" x14ac:dyDescent="0.2">
      <c r="J425" s="38"/>
      <c r="S425" s="38"/>
    </row>
    <row r="426" spans="10:19" ht="12.75" x14ac:dyDescent="0.2">
      <c r="J426" s="38"/>
      <c r="S426" s="38"/>
    </row>
    <row r="427" spans="10:19" ht="12.75" x14ac:dyDescent="0.2">
      <c r="J427" s="38"/>
      <c r="S427" s="38"/>
    </row>
    <row r="428" spans="10:19" ht="12.75" x14ac:dyDescent="0.2">
      <c r="J428" s="38"/>
      <c r="S428" s="38"/>
    </row>
    <row r="429" spans="10:19" ht="12.75" x14ac:dyDescent="0.2">
      <c r="J429" s="38"/>
      <c r="S429" s="38"/>
    </row>
    <row r="430" spans="10:19" ht="12.75" x14ac:dyDescent="0.2">
      <c r="J430" s="38"/>
      <c r="S430" s="38"/>
    </row>
    <row r="431" spans="10:19" ht="12.75" x14ac:dyDescent="0.2">
      <c r="J431" s="38"/>
      <c r="S431" s="38"/>
    </row>
    <row r="432" spans="10:19" ht="12.75" x14ac:dyDescent="0.2">
      <c r="J432" s="38"/>
      <c r="S432" s="38"/>
    </row>
    <row r="433" spans="10:19" ht="12.75" x14ac:dyDescent="0.2">
      <c r="J433" s="38"/>
      <c r="S433" s="38"/>
    </row>
    <row r="434" spans="10:19" ht="12.75" x14ac:dyDescent="0.2">
      <c r="J434" s="38"/>
      <c r="S434" s="38"/>
    </row>
    <row r="435" spans="10:19" ht="12.75" x14ac:dyDescent="0.2">
      <c r="J435" s="38"/>
      <c r="S435" s="38"/>
    </row>
    <row r="436" spans="10:19" ht="12.75" x14ac:dyDescent="0.2">
      <c r="J436" s="38"/>
      <c r="S436" s="38"/>
    </row>
    <row r="437" spans="10:19" ht="12.75" x14ac:dyDescent="0.2">
      <c r="J437" s="38"/>
      <c r="S437" s="38"/>
    </row>
    <row r="438" spans="10:19" ht="12.75" x14ac:dyDescent="0.2">
      <c r="J438" s="38"/>
      <c r="S438" s="38"/>
    </row>
    <row r="439" spans="10:19" ht="12.75" x14ac:dyDescent="0.2">
      <c r="J439" s="38"/>
      <c r="S439" s="38"/>
    </row>
    <row r="440" spans="10:19" ht="12.75" x14ac:dyDescent="0.2">
      <c r="J440" s="38"/>
      <c r="S440" s="38"/>
    </row>
    <row r="441" spans="10:19" ht="12.75" x14ac:dyDescent="0.2">
      <c r="J441" s="38"/>
      <c r="S441" s="38"/>
    </row>
    <row r="442" spans="10:19" ht="12.75" x14ac:dyDescent="0.2">
      <c r="J442" s="38"/>
      <c r="S442" s="38"/>
    </row>
    <row r="443" spans="10:19" ht="12.75" x14ac:dyDescent="0.2">
      <c r="J443" s="38"/>
      <c r="S443" s="38"/>
    </row>
    <row r="444" spans="10:19" ht="12.75" x14ac:dyDescent="0.2">
      <c r="J444" s="38"/>
      <c r="S444" s="38"/>
    </row>
    <row r="445" spans="10:19" ht="12.75" x14ac:dyDescent="0.2">
      <c r="J445" s="38"/>
      <c r="S445" s="38"/>
    </row>
    <row r="446" spans="10:19" ht="12.75" x14ac:dyDescent="0.2">
      <c r="J446" s="38"/>
      <c r="S446" s="38"/>
    </row>
    <row r="447" spans="10:19" ht="12.75" x14ac:dyDescent="0.2">
      <c r="J447" s="38"/>
      <c r="S447" s="38"/>
    </row>
    <row r="448" spans="10:19" ht="12.75" x14ac:dyDescent="0.2">
      <c r="J448" s="38"/>
      <c r="S448" s="38"/>
    </row>
    <row r="449" spans="10:19" ht="12.75" x14ac:dyDescent="0.2">
      <c r="J449" s="38"/>
      <c r="S449" s="38"/>
    </row>
    <row r="450" spans="10:19" ht="12.75" x14ac:dyDescent="0.2">
      <c r="J450" s="38"/>
      <c r="S450" s="38"/>
    </row>
    <row r="451" spans="10:19" ht="12.75" x14ac:dyDescent="0.2">
      <c r="J451" s="38"/>
      <c r="S451" s="38"/>
    </row>
    <row r="452" spans="10:19" ht="12.75" x14ac:dyDescent="0.2">
      <c r="J452" s="38"/>
      <c r="S452" s="38"/>
    </row>
    <row r="453" spans="10:19" ht="12.75" x14ac:dyDescent="0.2">
      <c r="J453" s="38"/>
      <c r="S453" s="38"/>
    </row>
    <row r="454" spans="10:19" ht="12.75" x14ac:dyDescent="0.2">
      <c r="J454" s="38"/>
      <c r="S454" s="38"/>
    </row>
    <row r="455" spans="10:19" ht="12.75" x14ac:dyDescent="0.2">
      <c r="J455" s="38"/>
      <c r="S455" s="38"/>
    </row>
    <row r="456" spans="10:19" ht="12.75" x14ac:dyDescent="0.2">
      <c r="J456" s="38"/>
      <c r="S456" s="38"/>
    </row>
    <row r="457" spans="10:19" ht="12.75" x14ac:dyDescent="0.2">
      <c r="J457" s="38"/>
      <c r="S457" s="38"/>
    </row>
    <row r="458" spans="10:19" ht="12.75" x14ac:dyDescent="0.2">
      <c r="J458" s="38"/>
      <c r="S458" s="38"/>
    </row>
    <row r="459" spans="10:19" ht="12.75" x14ac:dyDescent="0.2">
      <c r="J459" s="38"/>
      <c r="S459" s="38"/>
    </row>
    <row r="460" spans="10:19" ht="12.75" x14ac:dyDescent="0.2">
      <c r="J460" s="38"/>
      <c r="S460" s="38"/>
    </row>
    <row r="461" spans="10:19" ht="12.75" x14ac:dyDescent="0.2">
      <c r="J461" s="38"/>
      <c r="S461" s="38"/>
    </row>
    <row r="462" spans="10:19" ht="12.75" x14ac:dyDescent="0.2">
      <c r="J462" s="38"/>
      <c r="S462" s="38"/>
    </row>
    <row r="463" spans="10:19" ht="12.75" x14ac:dyDescent="0.2">
      <c r="J463" s="38"/>
      <c r="S463" s="38"/>
    </row>
    <row r="464" spans="10:19" ht="12.75" x14ac:dyDescent="0.2">
      <c r="J464" s="38"/>
      <c r="S464" s="38"/>
    </row>
    <row r="465" spans="10:19" ht="12.75" x14ac:dyDescent="0.2">
      <c r="J465" s="38"/>
      <c r="S465" s="38"/>
    </row>
    <row r="466" spans="10:19" ht="12.75" x14ac:dyDescent="0.2">
      <c r="J466" s="38"/>
      <c r="S466" s="38"/>
    </row>
    <row r="467" spans="10:19" ht="12.75" x14ac:dyDescent="0.2">
      <c r="J467" s="38"/>
      <c r="S467" s="38"/>
    </row>
    <row r="468" spans="10:19" ht="12.75" x14ac:dyDescent="0.2">
      <c r="J468" s="38"/>
      <c r="S468" s="38"/>
    </row>
    <row r="469" spans="10:19" ht="12.75" x14ac:dyDescent="0.2">
      <c r="J469" s="38"/>
      <c r="S469" s="38"/>
    </row>
    <row r="470" spans="10:19" ht="12.75" x14ac:dyDescent="0.2">
      <c r="J470" s="38"/>
      <c r="S470" s="38"/>
    </row>
    <row r="471" spans="10:19" ht="12.75" x14ac:dyDescent="0.2">
      <c r="J471" s="38"/>
      <c r="S471" s="38"/>
    </row>
    <row r="472" spans="10:19" ht="12.75" x14ac:dyDescent="0.2">
      <c r="J472" s="38"/>
      <c r="S472" s="38"/>
    </row>
    <row r="473" spans="10:19" ht="12.75" x14ac:dyDescent="0.2">
      <c r="J473" s="38"/>
      <c r="S473" s="38"/>
    </row>
    <row r="474" spans="10:19" ht="12.75" x14ac:dyDescent="0.2">
      <c r="J474" s="38"/>
      <c r="S474" s="38"/>
    </row>
    <row r="475" spans="10:19" ht="12.75" x14ac:dyDescent="0.2">
      <c r="J475" s="38"/>
      <c r="S475" s="38"/>
    </row>
    <row r="476" spans="10:19" ht="12.75" x14ac:dyDescent="0.2">
      <c r="J476" s="38"/>
      <c r="S476" s="38"/>
    </row>
    <row r="477" spans="10:19" ht="12.75" x14ac:dyDescent="0.2">
      <c r="J477" s="38"/>
      <c r="S477" s="38"/>
    </row>
    <row r="478" spans="10:19" ht="12.75" x14ac:dyDescent="0.2">
      <c r="J478" s="38"/>
      <c r="S478" s="38"/>
    </row>
    <row r="479" spans="10:19" ht="12.75" x14ac:dyDescent="0.2">
      <c r="J479" s="38"/>
      <c r="S479" s="38"/>
    </row>
    <row r="480" spans="10:19" ht="12.75" x14ac:dyDescent="0.2">
      <c r="J480" s="38"/>
      <c r="S480" s="38"/>
    </row>
    <row r="481" spans="10:19" ht="12.75" x14ac:dyDescent="0.2">
      <c r="J481" s="38"/>
      <c r="S481" s="38"/>
    </row>
    <row r="482" spans="10:19" ht="12.75" x14ac:dyDescent="0.2">
      <c r="J482" s="38"/>
      <c r="S482" s="38"/>
    </row>
    <row r="483" spans="10:19" ht="12.75" x14ac:dyDescent="0.2">
      <c r="J483" s="38"/>
      <c r="S483" s="38"/>
    </row>
    <row r="484" spans="10:19" ht="12.75" x14ac:dyDescent="0.2">
      <c r="J484" s="38"/>
      <c r="S484" s="38"/>
    </row>
    <row r="485" spans="10:19" ht="12.75" x14ac:dyDescent="0.2">
      <c r="J485" s="38"/>
      <c r="S485" s="38"/>
    </row>
    <row r="486" spans="10:19" ht="12.75" x14ac:dyDescent="0.2">
      <c r="J486" s="38"/>
      <c r="S486" s="38"/>
    </row>
    <row r="487" spans="10:19" ht="12.75" x14ac:dyDescent="0.2">
      <c r="J487" s="38"/>
      <c r="S487" s="38"/>
    </row>
    <row r="488" spans="10:19" ht="12.75" x14ac:dyDescent="0.2">
      <c r="J488" s="38"/>
      <c r="S488" s="38"/>
    </row>
    <row r="489" spans="10:19" ht="12.75" x14ac:dyDescent="0.2">
      <c r="J489" s="38"/>
      <c r="S489" s="38"/>
    </row>
    <row r="490" spans="10:19" ht="12.75" x14ac:dyDescent="0.2">
      <c r="J490" s="38"/>
      <c r="S490" s="38"/>
    </row>
    <row r="491" spans="10:19" ht="12.75" x14ac:dyDescent="0.2">
      <c r="J491" s="38"/>
      <c r="S491" s="38"/>
    </row>
    <row r="492" spans="10:19" ht="12.75" x14ac:dyDescent="0.2">
      <c r="J492" s="38"/>
      <c r="S492" s="38"/>
    </row>
    <row r="493" spans="10:19" ht="12.75" x14ac:dyDescent="0.2">
      <c r="J493" s="38"/>
      <c r="S493" s="38"/>
    </row>
    <row r="494" spans="10:19" ht="12.75" x14ac:dyDescent="0.2">
      <c r="J494" s="38"/>
      <c r="S494" s="38"/>
    </row>
    <row r="495" spans="10:19" ht="12.75" x14ac:dyDescent="0.2">
      <c r="J495" s="38"/>
      <c r="S495" s="38"/>
    </row>
    <row r="496" spans="10:19" ht="12.75" x14ac:dyDescent="0.2">
      <c r="J496" s="38"/>
      <c r="S496" s="38"/>
    </row>
    <row r="497" spans="10:19" ht="12.75" x14ac:dyDescent="0.2">
      <c r="J497" s="38"/>
      <c r="S497" s="38"/>
    </row>
    <row r="498" spans="10:19" ht="12.75" x14ac:dyDescent="0.2">
      <c r="J498" s="38"/>
      <c r="S498" s="38"/>
    </row>
    <row r="499" spans="10:19" ht="12.75" x14ac:dyDescent="0.2">
      <c r="J499" s="38"/>
      <c r="S499" s="38"/>
    </row>
    <row r="500" spans="10:19" ht="12.75" x14ac:dyDescent="0.2">
      <c r="J500" s="38"/>
      <c r="S500" s="38"/>
    </row>
    <row r="501" spans="10:19" ht="12.75" x14ac:dyDescent="0.2">
      <c r="J501" s="38"/>
      <c r="S501" s="38"/>
    </row>
    <row r="502" spans="10:19" ht="12.75" x14ac:dyDescent="0.2">
      <c r="J502" s="38"/>
      <c r="S502" s="38"/>
    </row>
    <row r="503" spans="10:19" ht="12.75" x14ac:dyDescent="0.2">
      <c r="J503" s="38"/>
      <c r="S503" s="38"/>
    </row>
    <row r="504" spans="10:19" ht="12.75" x14ac:dyDescent="0.2">
      <c r="J504" s="38"/>
      <c r="S504" s="38"/>
    </row>
    <row r="505" spans="10:19" ht="12.75" x14ac:dyDescent="0.2">
      <c r="J505" s="38"/>
      <c r="S505" s="38"/>
    </row>
    <row r="506" spans="10:19" ht="12.75" x14ac:dyDescent="0.2">
      <c r="J506" s="38"/>
      <c r="S506" s="38"/>
    </row>
    <row r="507" spans="10:19" ht="12.75" x14ac:dyDescent="0.2">
      <c r="J507" s="38"/>
      <c r="S507" s="38"/>
    </row>
    <row r="508" spans="10:19" ht="12.75" x14ac:dyDescent="0.2">
      <c r="J508" s="38"/>
      <c r="S508" s="38"/>
    </row>
    <row r="509" spans="10:19" ht="12.75" x14ac:dyDescent="0.2">
      <c r="J509" s="38"/>
      <c r="S509" s="38"/>
    </row>
    <row r="510" spans="10:19" ht="12.75" x14ac:dyDescent="0.2">
      <c r="J510" s="38"/>
      <c r="S510" s="38"/>
    </row>
    <row r="511" spans="10:19" ht="12.75" x14ac:dyDescent="0.2">
      <c r="J511" s="38"/>
      <c r="S511" s="38"/>
    </row>
    <row r="512" spans="10:19" ht="12.75" x14ac:dyDescent="0.2">
      <c r="J512" s="38"/>
      <c r="S512" s="38"/>
    </row>
    <row r="513" spans="10:19" ht="12.75" x14ac:dyDescent="0.2">
      <c r="J513" s="38"/>
      <c r="S513" s="38"/>
    </row>
    <row r="514" spans="10:19" ht="12.75" x14ac:dyDescent="0.2">
      <c r="J514" s="38"/>
      <c r="S514" s="38"/>
    </row>
    <row r="515" spans="10:19" ht="12.75" x14ac:dyDescent="0.2">
      <c r="J515" s="38"/>
      <c r="S515" s="38"/>
    </row>
    <row r="516" spans="10:19" ht="12.75" x14ac:dyDescent="0.2">
      <c r="J516" s="38"/>
      <c r="S516" s="38"/>
    </row>
    <row r="517" spans="10:19" ht="12.75" x14ac:dyDescent="0.2">
      <c r="J517" s="38"/>
      <c r="S517" s="38"/>
    </row>
    <row r="518" spans="10:19" ht="12.75" x14ac:dyDescent="0.2">
      <c r="J518" s="38"/>
      <c r="S518" s="38"/>
    </row>
    <row r="519" spans="10:19" ht="12.75" x14ac:dyDescent="0.2">
      <c r="J519" s="38"/>
      <c r="S519" s="38"/>
    </row>
    <row r="520" spans="10:19" ht="12.75" x14ac:dyDescent="0.2">
      <c r="J520" s="38"/>
      <c r="S520" s="38"/>
    </row>
    <row r="521" spans="10:19" ht="12.75" x14ac:dyDescent="0.2">
      <c r="J521" s="38"/>
      <c r="S521" s="38"/>
    </row>
    <row r="522" spans="10:19" ht="12.75" x14ac:dyDescent="0.2">
      <c r="J522" s="38"/>
      <c r="S522" s="38"/>
    </row>
    <row r="523" spans="10:19" ht="12.75" x14ac:dyDescent="0.2">
      <c r="J523" s="38"/>
      <c r="S523" s="38"/>
    </row>
    <row r="524" spans="10:19" ht="12.75" x14ac:dyDescent="0.2">
      <c r="J524" s="38"/>
      <c r="S524" s="38"/>
    </row>
    <row r="525" spans="10:19" ht="12.75" x14ac:dyDescent="0.2">
      <c r="J525" s="38"/>
      <c r="S525" s="38"/>
    </row>
    <row r="526" spans="10:19" ht="12.75" x14ac:dyDescent="0.2">
      <c r="J526" s="38"/>
      <c r="S526" s="38"/>
    </row>
    <row r="527" spans="10:19" ht="12.75" x14ac:dyDescent="0.2">
      <c r="J527" s="38"/>
      <c r="S527" s="38"/>
    </row>
    <row r="528" spans="10:19" ht="12.75" x14ac:dyDescent="0.2">
      <c r="J528" s="38"/>
      <c r="S528" s="38"/>
    </row>
    <row r="529" spans="10:19" ht="12.75" x14ac:dyDescent="0.2">
      <c r="J529" s="38"/>
      <c r="S529" s="38"/>
    </row>
    <row r="530" spans="10:19" ht="12.75" x14ac:dyDescent="0.2">
      <c r="J530" s="38"/>
      <c r="S530" s="38"/>
    </row>
    <row r="531" spans="10:19" ht="12.75" x14ac:dyDescent="0.2">
      <c r="J531" s="38"/>
      <c r="S531" s="38"/>
    </row>
    <row r="532" spans="10:19" ht="12.75" x14ac:dyDescent="0.2">
      <c r="J532" s="38"/>
      <c r="S532" s="38"/>
    </row>
    <row r="533" spans="10:19" ht="12.75" x14ac:dyDescent="0.2">
      <c r="J533" s="38"/>
      <c r="S533" s="38"/>
    </row>
    <row r="534" spans="10:19" ht="12.75" x14ac:dyDescent="0.2">
      <c r="J534" s="38"/>
      <c r="S534" s="38"/>
    </row>
    <row r="535" spans="10:19" ht="12.75" x14ac:dyDescent="0.2">
      <c r="J535" s="38"/>
      <c r="S535" s="38"/>
    </row>
    <row r="536" spans="10:19" ht="12.75" x14ac:dyDescent="0.2">
      <c r="J536" s="38"/>
      <c r="S536" s="38"/>
    </row>
    <row r="537" spans="10:19" ht="12.75" x14ac:dyDescent="0.2">
      <c r="J537" s="38"/>
      <c r="S537" s="38"/>
    </row>
    <row r="538" spans="10:19" ht="12.75" x14ac:dyDescent="0.2">
      <c r="J538" s="38"/>
      <c r="S538" s="38"/>
    </row>
    <row r="539" spans="10:19" ht="12.75" x14ac:dyDescent="0.2">
      <c r="J539" s="38"/>
      <c r="S539" s="38"/>
    </row>
    <row r="540" spans="10:19" ht="12.75" x14ac:dyDescent="0.2">
      <c r="J540" s="38"/>
      <c r="S540" s="38"/>
    </row>
    <row r="541" spans="10:19" ht="12.75" x14ac:dyDescent="0.2">
      <c r="J541" s="38"/>
      <c r="S541" s="38"/>
    </row>
    <row r="542" spans="10:19" ht="12.75" x14ac:dyDescent="0.2">
      <c r="J542" s="38"/>
      <c r="S542" s="38"/>
    </row>
    <row r="543" spans="10:19" ht="12.75" x14ac:dyDescent="0.2">
      <c r="J543" s="38"/>
      <c r="S543" s="38"/>
    </row>
    <row r="544" spans="10:19" ht="12.75" x14ac:dyDescent="0.2">
      <c r="J544" s="38"/>
      <c r="S544" s="38"/>
    </row>
    <row r="545" spans="10:19" ht="12.75" x14ac:dyDescent="0.2">
      <c r="J545" s="38"/>
      <c r="S545" s="38"/>
    </row>
    <row r="546" spans="10:19" ht="12.75" x14ac:dyDescent="0.2">
      <c r="J546" s="38"/>
      <c r="S546" s="38"/>
    </row>
    <row r="547" spans="10:19" ht="12.75" x14ac:dyDescent="0.2">
      <c r="J547" s="38"/>
      <c r="S547" s="38"/>
    </row>
    <row r="548" spans="10:19" ht="12.75" x14ac:dyDescent="0.2">
      <c r="J548" s="38"/>
      <c r="S548" s="38"/>
    </row>
    <row r="549" spans="10:19" ht="12.75" x14ac:dyDescent="0.2">
      <c r="J549" s="38"/>
      <c r="S549" s="38"/>
    </row>
    <row r="550" spans="10:19" ht="12.75" x14ac:dyDescent="0.2">
      <c r="J550" s="38"/>
      <c r="S550" s="38"/>
    </row>
    <row r="551" spans="10:19" ht="12.75" x14ac:dyDescent="0.2">
      <c r="J551" s="38"/>
      <c r="S551" s="38"/>
    </row>
    <row r="552" spans="10:19" ht="12.75" x14ac:dyDescent="0.2">
      <c r="J552" s="38"/>
      <c r="S552" s="38"/>
    </row>
    <row r="553" spans="10:19" ht="12.75" x14ac:dyDescent="0.2">
      <c r="J553" s="38"/>
      <c r="S553" s="38"/>
    </row>
    <row r="554" spans="10:19" ht="12.75" x14ac:dyDescent="0.2">
      <c r="J554" s="38"/>
      <c r="S554" s="38"/>
    </row>
    <row r="555" spans="10:19" ht="12.75" x14ac:dyDescent="0.2">
      <c r="J555" s="38"/>
      <c r="S555" s="38"/>
    </row>
    <row r="556" spans="10:19" ht="12.75" x14ac:dyDescent="0.2">
      <c r="J556" s="38"/>
      <c r="S556" s="38"/>
    </row>
    <row r="557" spans="10:19" ht="12.75" x14ac:dyDescent="0.2">
      <c r="J557" s="38"/>
      <c r="S557" s="38"/>
    </row>
    <row r="558" spans="10:19" ht="12.75" x14ac:dyDescent="0.2">
      <c r="J558" s="38"/>
      <c r="S558" s="38"/>
    </row>
    <row r="559" spans="10:19" ht="12.75" x14ac:dyDescent="0.2">
      <c r="J559" s="38"/>
      <c r="S559" s="38"/>
    </row>
    <row r="560" spans="10:19" ht="12.75" x14ac:dyDescent="0.2">
      <c r="J560" s="38"/>
      <c r="S560" s="38"/>
    </row>
    <row r="561" spans="10:19" ht="12.75" x14ac:dyDescent="0.2">
      <c r="J561" s="38"/>
      <c r="S561" s="38"/>
    </row>
    <row r="562" spans="10:19" ht="12.75" x14ac:dyDescent="0.2">
      <c r="J562" s="38"/>
      <c r="S562" s="38"/>
    </row>
    <row r="563" spans="10:19" ht="12.75" x14ac:dyDescent="0.2">
      <c r="J563" s="38"/>
      <c r="S563" s="38"/>
    </row>
    <row r="564" spans="10:19" ht="12.75" x14ac:dyDescent="0.2">
      <c r="J564" s="38"/>
      <c r="S564" s="38"/>
    </row>
    <row r="565" spans="10:19" ht="12.75" x14ac:dyDescent="0.2">
      <c r="J565" s="38"/>
      <c r="S565" s="38"/>
    </row>
    <row r="566" spans="10:19" ht="12.75" x14ac:dyDescent="0.2">
      <c r="J566" s="38"/>
      <c r="S566" s="38"/>
    </row>
    <row r="567" spans="10:19" ht="12.75" x14ac:dyDescent="0.2">
      <c r="J567" s="38"/>
      <c r="S567" s="38"/>
    </row>
    <row r="568" spans="10:19" ht="12.75" x14ac:dyDescent="0.2">
      <c r="J568" s="38"/>
      <c r="S568" s="38"/>
    </row>
    <row r="569" spans="10:19" ht="12.75" x14ac:dyDescent="0.2">
      <c r="J569" s="38"/>
      <c r="S569" s="38"/>
    </row>
    <row r="570" spans="10:19" ht="12.75" x14ac:dyDescent="0.2">
      <c r="J570" s="38"/>
      <c r="S570" s="38"/>
    </row>
    <row r="571" spans="10:19" ht="12.75" x14ac:dyDescent="0.2">
      <c r="J571" s="38"/>
      <c r="S571" s="38"/>
    </row>
    <row r="572" spans="10:19" ht="12.75" x14ac:dyDescent="0.2">
      <c r="J572" s="38"/>
      <c r="S572" s="38"/>
    </row>
    <row r="573" spans="10:19" ht="12.75" x14ac:dyDescent="0.2">
      <c r="J573" s="38"/>
      <c r="S573" s="38"/>
    </row>
    <row r="574" spans="10:19" ht="12.75" x14ac:dyDescent="0.2">
      <c r="J574" s="38"/>
      <c r="S574" s="38"/>
    </row>
    <row r="575" spans="10:19" ht="12.75" x14ac:dyDescent="0.2">
      <c r="J575" s="38"/>
      <c r="S575" s="38"/>
    </row>
    <row r="576" spans="10:19" ht="12.75" x14ac:dyDescent="0.2">
      <c r="J576" s="38"/>
      <c r="S576" s="38"/>
    </row>
    <row r="577" spans="10:19" ht="12.75" x14ac:dyDescent="0.2">
      <c r="J577" s="38"/>
      <c r="S577" s="38"/>
    </row>
    <row r="578" spans="10:19" ht="12.75" x14ac:dyDescent="0.2">
      <c r="J578" s="38"/>
      <c r="S578" s="38"/>
    </row>
    <row r="579" spans="10:19" ht="12.75" x14ac:dyDescent="0.2">
      <c r="J579" s="38"/>
      <c r="S579" s="38"/>
    </row>
    <row r="580" spans="10:19" ht="12.75" x14ac:dyDescent="0.2">
      <c r="J580" s="38"/>
      <c r="S580" s="38"/>
    </row>
    <row r="581" spans="10:19" ht="12.75" x14ac:dyDescent="0.2">
      <c r="J581" s="38"/>
      <c r="S581" s="38"/>
    </row>
    <row r="582" spans="10:19" ht="12.75" x14ac:dyDescent="0.2">
      <c r="J582" s="38"/>
      <c r="S582" s="38"/>
    </row>
    <row r="583" spans="10:19" ht="12.75" x14ac:dyDescent="0.2">
      <c r="J583" s="38"/>
      <c r="S583" s="38"/>
    </row>
    <row r="584" spans="10:19" ht="12.75" x14ac:dyDescent="0.2">
      <c r="J584" s="38"/>
      <c r="S584" s="38"/>
    </row>
    <row r="585" spans="10:19" ht="12.75" x14ac:dyDescent="0.2">
      <c r="J585" s="38"/>
      <c r="S585" s="38"/>
    </row>
    <row r="586" spans="10:19" ht="12.75" x14ac:dyDescent="0.2">
      <c r="J586" s="38"/>
      <c r="S586" s="38"/>
    </row>
    <row r="587" spans="10:19" ht="12.75" x14ac:dyDescent="0.2">
      <c r="J587" s="38"/>
      <c r="S587" s="38"/>
    </row>
    <row r="588" spans="10:19" ht="12.75" x14ac:dyDescent="0.2">
      <c r="J588" s="38"/>
      <c r="S588" s="38"/>
    </row>
    <row r="589" spans="10:19" ht="12.75" x14ac:dyDescent="0.2">
      <c r="J589" s="38"/>
      <c r="S589" s="38"/>
    </row>
    <row r="590" spans="10:19" ht="12.75" x14ac:dyDescent="0.2">
      <c r="J590" s="38"/>
      <c r="S590" s="38"/>
    </row>
    <row r="591" spans="10:19" ht="12.75" x14ac:dyDescent="0.2">
      <c r="J591" s="38"/>
      <c r="S591" s="38"/>
    </row>
    <row r="592" spans="10:19" ht="12.75" x14ac:dyDescent="0.2">
      <c r="J592" s="38"/>
      <c r="S592" s="38"/>
    </row>
    <row r="593" spans="10:19" ht="12.75" x14ac:dyDescent="0.2">
      <c r="J593" s="38"/>
      <c r="S593" s="38"/>
    </row>
    <row r="594" spans="10:19" ht="12.75" x14ac:dyDescent="0.2">
      <c r="J594" s="38"/>
      <c r="S594" s="38"/>
    </row>
    <row r="595" spans="10:19" ht="12.75" x14ac:dyDescent="0.2">
      <c r="J595" s="38"/>
      <c r="S595" s="38"/>
    </row>
    <row r="596" spans="10:19" ht="12.75" x14ac:dyDescent="0.2">
      <c r="J596" s="38"/>
      <c r="S596" s="38"/>
    </row>
    <row r="597" spans="10:19" ht="12.75" x14ac:dyDescent="0.2">
      <c r="J597" s="38"/>
      <c r="S597" s="38"/>
    </row>
    <row r="598" spans="10:19" ht="12.75" x14ac:dyDescent="0.2">
      <c r="J598" s="38"/>
      <c r="S598" s="38"/>
    </row>
    <row r="599" spans="10:19" ht="12.75" x14ac:dyDescent="0.2">
      <c r="J599" s="38"/>
      <c r="S599" s="38"/>
    </row>
    <row r="600" spans="10:19" ht="12.75" x14ac:dyDescent="0.2">
      <c r="J600" s="38"/>
      <c r="S600" s="38"/>
    </row>
    <row r="601" spans="10:19" ht="12.75" x14ac:dyDescent="0.2">
      <c r="J601" s="38"/>
      <c r="S601" s="38"/>
    </row>
    <row r="602" spans="10:19" ht="12.75" x14ac:dyDescent="0.2">
      <c r="J602" s="38"/>
      <c r="S602" s="38"/>
    </row>
    <row r="603" spans="10:19" ht="12.75" x14ac:dyDescent="0.2">
      <c r="J603" s="38"/>
      <c r="S603" s="38"/>
    </row>
    <row r="604" spans="10:19" ht="12.75" x14ac:dyDescent="0.2">
      <c r="J604" s="38"/>
      <c r="S604" s="38"/>
    </row>
    <row r="605" spans="10:19" ht="12.75" x14ac:dyDescent="0.2">
      <c r="J605" s="38"/>
      <c r="S605" s="38"/>
    </row>
    <row r="606" spans="10:19" ht="12.75" x14ac:dyDescent="0.2">
      <c r="J606" s="38"/>
      <c r="S606" s="38"/>
    </row>
    <row r="607" spans="10:19" ht="12.75" x14ac:dyDescent="0.2">
      <c r="J607" s="38"/>
      <c r="S607" s="38"/>
    </row>
    <row r="608" spans="10:19" ht="12.75" x14ac:dyDescent="0.2">
      <c r="J608" s="38"/>
      <c r="S608" s="38"/>
    </row>
    <row r="609" spans="10:19" ht="12.75" x14ac:dyDescent="0.2">
      <c r="J609" s="38"/>
      <c r="S609" s="38"/>
    </row>
    <row r="610" spans="10:19" ht="12.75" x14ac:dyDescent="0.2">
      <c r="J610" s="38"/>
      <c r="S610" s="38"/>
    </row>
    <row r="611" spans="10:19" ht="12.75" x14ac:dyDescent="0.2">
      <c r="J611" s="38"/>
      <c r="S611" s="38"/>
    </row>
    <row r="612" spans="10:19" ht="12.75" x14ac:dyDescent="0.2">
      <c r="J612" s="38"/>
      <c r="S612" s="38"/>
    </row>
    <row r="613" spans="10:19" ht="12.75" x14ac:dyDescent="0.2">
      <c r="J613" s="38"/>
      <c r="S613" s="38"/>
    </row>
    <row r="614" spans="10:19" ht="12.75" x14ac:dyDescent="0.2">
      <c r="J614" s="38"/>
      <c r="S614" s="38"/>
    </row>
    <row r="615" spans="10:19" ht="12.75" x14ac:dyDescent="0.2">
      <c r="J615" s="38"/>
      <c r="S615" s="38"/>
    </row>
    <row r="616" spans="10:19" ht="12.75" x14ac:dyDescent="0.2">
      <c r="J616" s="38"/>
      <c r="S616" s="38"/>
    </row>
    <row r="617" spans="10:19" ht="12.75" x14ac:dyDescent="0.2">
      <c r="J617" s="38"/>
      <c r="S617" s="38"/>
    </row>
    <row r="618" spans="10:19" ht="12.75" x14ac:dyDescent="0.2">
      <c r="J618" s="38"/>
      <c r="S618" s="38"/>
    </row>
    <row r="619" spans="10:19" ht="12.75" x14ac:dyDescent="0.2">
      <c r="J619" s="38"/>
      <c r="S619" s="38"/>
    </row>
    <row r="620" spans="10:19" ht="12.75" x14ac:dyDescent="0.2">
      <c r="J620" s="38"/>
      <c r="S620" s="38"/>
    </row>
    <row r="621" spans="10:19" ht="12.75" x14ac:dyDescent="0.2">
      <c r="J621" s="38"/>
      <c r="S621" s="38"/>
    </row>
    <row r="622" spans="10:19" ht="12.75" x14ac:dyDescent="0.2">
      <c r="J622" s="38"/>
      <c r="S622" s="38"/>
    </row>
    <row r="623" spans="10:19" ht="12.75" x14ac:dyDescent="0.2">
      <c r="J623" s="38"/>
      <c r="S623" s="38"/>
    </row>
    <row r="624" spans="10:19" ht="12.75" x14ac:dyDescent="0.2">
      <c r="J624" s="38"/>
      <c r="S624" s="38"/>
    </row>
    <row r="625" spans="10:19" ht="12.75" x14ac:dyDescent="0.2">
      <c r="J625" s="38"/>
      <c r="S625" s="38"/>
    </row>
    <row r="626" spans="10:19" ht="12.75" x14ac:dyDescent="0.2">
      <c r="J626" s="38"/>
      <c r="S626" s="38"/>
    </row>
    <row r="627" spans="10:19" ht="12.75" x14ac:dyDescent="0.2">
      <c r="J627" s="38"/>
      <c r="S627" s="38"/>
    </row>
    <row r="628" spans="10:19" ht="12.75" x14ac:dyDescent="0.2">
      <c r="J628" s="38"/>
      <c r="S628" s="38"/>
    </row>
    <row r="629" spans="10:19" ht="12.75" x14ac:dyDescent="0.2">
      <c r="J629" s="38"/>
      <c r="S629" s="38"/>
    </row>
    <row r="630" spans="10:19" ht="12.75" x14ac:dyDescent="0.2">
      <c r="J630" s="38"/>
      <c r="S630" s="38"/>
    </row>
    <row r="631" spans="10:19" ht="12.75" x14ac:dyDescent="0.2">
      <c r="J631" s="38"/>
      <c r="S631" s="38"/>
    </row>
    <row r="632" spans="10:19" ht="12.75" x14ac:dyDescent="0.2">
      <c r="J632" s="38"/>
      <c r="S632" s="38"/>
    </row>
    <row r="633" spans="10:19" ht="12.75" x14ac:dyDescent="0.2">
      <c r="J633" s="38"/>
      <c r="S633" s="38"/>
    </row>
    <row r="634" spans="10:19" ht="12.75" x14ac:dyDescent="0.2">
      <c r="J634" s="38"/>
      <c r="S634" s="38"/>
    </row>
    <row r="635" spans="10:19" ht="12.75" x14ac:dyDescent="0.2">
      <c r="J635" s="38"/>
      <c r="S635" s="38"/>
    </row>
    <row r="636" spans="10:19" ht="12.75" x14ac:dyDescent="0.2">
      <c r="J636" s="38"/>
      <c r="S636" s="38"/>
    </row>
    <row r="637" spans="10:19" ht="12.75" x14ac:dyDescent="0.2">
      <c r="J637" s="38"/>
      <c r="S637" s="38"/>
    </row>
    <row r="638" spans="10:19" ht="12.75" x14ac:dyDescent="0.2">
      <c r="J638" s="38"/>
      <c r="S638" s="38"/>
    </row>
    <row r="639" spans="10:19" ht="12.75" x14ac:dyDescent="0.2">
      <c r="J639" s="38"/>
      <c r="S639" s="38"/>
    </row>
    <row r="640" spans="10:19" ht="12.75" x14ac:dyDescent="0.2">
      <c r="J640" s="38"/>
      <c r="S640" s="38"/>
    </row>
    <row r="641" spans="10:19" ht="12.75" x14ac:dyDescent="0.2">
      <c r="J641" s="38"/>
      <c r="S641" s="38"/>
    </row>
    <row r="642" spans="10:19" ht="12.75" x14ac:dyDescent="0.2">
      <c r="J642" s="38"/>
      <c r="S642" s="38"/>
    </row>
    <row r="643" spans="10:19" ht="12.75" x14ac:dyDescent="0.2">
      <c r="J643" s="38"/>
      <c r="S643" s="38"/>
    </row>
    <row r="644" spans="10:19" ht="12.75" x14ac:dyDescent="0.2">
      <c r="J644" s="38"/>
      <c r="S644" s="38"/>
    </row>
    <row r="645" spans="10:19" ht="12.75" x14ac:dyDescent="0.2">
      <c r="J645" s="38"/>
      <c r="S645" s="38"/>
    </row>
    <row r="646" spans="10:19" ht="12.75" x14ac:dyDescent="0.2">
      <c r="J646" s="38"/>
      <c r="S646" s="38"/>
    </row>
    <row r="647" spans="10:19" ht="12.75" x14ac:dyDescent="0.2">
      <c r="J647" s="38"/>
      <c r="S647" s="38"/>
    </row>
    <row r="648" spans="10:19" ht="12.75" x14ac:dyDescent="0.2">
      <c r="J648" s="38"/>
      <c r="S648" s="38"/>
    </row>
    <row r="649" spans="10:19" ht="12.75" x14ac:dyDescent="0.2">
      <c r="J649" s="38"/>
      <c r="S649" s="38"/>
    </row>
    <row r="650" spans="10:19" ht="12.75" x14ac:dyDescent="0.2">
      <c r="J650" s="38"/>
      <c r="S650" s="38"/>
    </row>
    <row r="651" spans="10:19" ht="12.75" x14ac:dyDescent="0.2">
      <c r="J651" s="38"/>
      <c r="S651" s="38"/>
    </row>
    <row r="652" spans="10:19" ht="12.75" x14ac:dyDescent="0.2">
      <c r="J652" s="38"/>
      <c r="S652" s="38"/>
    </row>
    <row r="653" spans="10:19" ht="12.75" x14ac:dyDescent="0.2">
      <c r="J653" s="38"/>
      <c r="S653" s="38"/>
    </row>
    <row r="654" spans="10:19" ht="12.75" x14ac:dyDescent="0.2">
      <c r="J654" s="38"/>
      <c r="S654" s="38"/>
    </row>
    <row r="655" spans="10:19" ht="12.75" x14ac:dyDescent="0.2">
      <c r="J655" s="38"/>
      <c r="S655" s="38"/>
    </row>
    <row r="656" spans="10:19" ht="12.75" x14ac:dyDescent="0.2">
      <c r="J656" s="38"/>
      <c r="S656" s="38"/>
    </row>
    <row r="657" spans="10:19" ht="12.75" x14ac:dyDescent="0.2">
      <c r="J657" s="38"/>
      <c r="S657" s="38"/>
    </row>
    <row r="658" spans="10:19" ht="12.75" x14ac:dyDescent="0.2">
      <c r="J658" s="38"/>
      <c r="S658" s="38"/>
    </row>
    <row r="659" spans="10:19" ht="12.75" x14ac:dyDescent="0.2">
      <c r="J659" s="38"/>
      <c r="S659" s="38"/>
    </row>
    <row r="660" spans="10:19" ht="12.75" x14ac:dyDescent="0.2">
      <c r="J660" s="38"/>
      <c r="S660" s="38"/>
    </row>
    <row r="661" spans="10:19" ht="12.75" x14ac:dyDescent="0.2">
      <c r="J661" s="38"/>
      <c r="S661" s="38"/>
    </row>
    <row r="662" spans="10:19" ht="12.75" x14ac:dyDescent="0.2">
      <c r="J662" s="38"/>
      <c r="S662" s="38"/>
    </row>
    <row r="663" spans="10:19" ht="12.75" x14ac:dyDescent="0.2">
      <c r="J663" s="38"/>
      <c r="S663" s="38"/>
    </row>
    <row r="664" spans="10:19" ht="12.75" x14ac:dyDescent="0.2">
      <c r="J664" s="38"/>
      <c r="S664" s="38"/>
    </row>
    <row r="665" spans="10:19" ht="12.75" x14ac:dyDescent="0.2">
      <c r="J665" s="38"/>
      <c r="S665" s="38"/>
    </row>
    <row r="666" spans="10:19" ht="12.75" x14ac:dyDescent="0.2">
      <c r="J666" s="38"/>
      <c r="S666" s="38"/>
    </row>
    <row r="667" spans="10:19" ht="12.75" x14ac:dyDescent="0.2">
      <c r="J667" s="38"/>
      <c r="S667" s="38"/>
    </row>
    <row r="668" spans="10:19" ht="12.75" x14ac:dyDescent="0.2">
      <c r="J668" s="38"/>
      <c r="S668" s="38"/>
    </row>
    <row r="669" spans="10:19" ht="12.75" x14ac:dyDescent="0.2">
      <c r="J669" s="38"/>
      <c r="S669" s="38"/>
    </row>
    <row r="670" spans="10:19" ht="12.75" x14ac:dyDescent="0.2">
      <c r="J670" s="38"/>
      <c r="S670" s="38"/>
    </row>
    <row r="671" spans="10:19" ht="12.75" x14ac:dyDescent="0.2">
      <c r="J671" s="38"/>
      <c r="S671" s="38"/>
    </row>
    <row r="672" spans="10:19" ht="12.75" x14ac:dyDescent="0.2">
      <c r="J672" s="38"/>
      <c r="S672" s="38"/>
    </row>
    <row r="673" spans="10:19" ht="12.75" x14ac:dyDescent="0.2">
      <c r="J673" s="38"/>
      <c r="S673" s="38"/>
    </row>
    <row r="674" spans="10:19" ht="12.75" x14ac:dyDescent="0.2">
      <c r="J674" s="38"/>
      <c r="S674" s="38"/>
    </row>
    <row r="675" spans="10:19" ht="12.75" x14ac:dyDescent="0.2">
      <c r="J675" s="38"/>
      <c r="S675" s="38"/>
    </row>
    <row r="676" spans="10:19" ht="12.75" x14ac:dyDescent="0.2">
      <c r="J676" s="38"/>
      <c r="S676" s="38"/>
    </row>
    <row r="677" spans="10:19" ht="12.75" x14ac:dyDescent="0.2">
      <c r="J677" s="38"/>
      <c r="S677" s="38"/>
    </row>
    <row r="678" spans="10:19" ht="12.75" x14ac:dyDescent="0.2">
      <c r="J678" s="38"/>
      <c r="S678" s="38"/>
    </row>
    <row r="679" spans="10:19" ht="12.75" x14ac:dyDescent="0.2">
      <c r="J679" s="38"/>
      <c r="S679" s="38"/>
    </row>
    <row r="680" spans="10:19" ht="12.75" x14ac:dyDescent="0.2">
      <c r="J680" s="38"/>
      <c r="S680" s="38"/>
    </row>
    <row r="681" spans="10:19" ht="12.75" x14ac:dyDescent="0.2">
      <c r="J681" s="38"/>
      <c r="S681" s="38"/>
    </row>
    <row r="682" spans="10:19" ht="12.75" x14ac:dyDescent="0.2">
      <c r="J682" s="38"/>
      <c r="S682" s="38"/>
    </row>
    <row r="683" spans="10:19" ht="12.75" x14ac:dyDescent="0.2">
      <c r="J683" s="38"/>
      <c r="S683" s="38"/>
    </row>
    <row r="684" spans="10:19" ht="12.75" x14ac:dyDescent="0.2">
      <c r="J684" s="38"/>
      <c r="S684" s="38"/>
    </row>
    <row r="685" spans="10:19" ht="12.75" x14ac:dyDescent="0.2">
      <c r="J685" s="38"/>
      <c r="S685" s="38"/>
    </row>
    <row r="686" spans="10:19" ht="12.75" x14ac:dyDescent="0.2">
      <c r="J686" s="38"/>
      <c r="S686" s="38"/>
    </row>
    <row r="687" spans="10:19" ht="12.75" x14ac:dyDescent="0.2">
      <c r="J687" s="38"/>
      <c r="S687" s="38"/>
    </row>
    <row r="688" spans="10:19" ht="12.75" x14ac:dyDescent="0.2">
      <c r="J688" s="38"/>
      <c r="S688" s="38"/>
    </row>
    <row r="689" spans="10:19" ht="12.75" x14ac:dyDescent="0.2">
      <c r="J689" s="38"/>
      <c r="S689" s="38"/>
    </row>
    <row r="690" spans="10:19" ht="12.75" x14ac:dyDescent="0.2">
      <c r="J690" s="38"/>
      <c r="S690" s="38"/>
    </row>
    <row r="691" spans="10:19" ht="12.75" x14ac:dyDescent="0.2">
      <c r="J691" s="38"/>
      <c r="S691" s="38"/>
    </row>
    <row r="692" spans="10:19" ht="12.75" x14ac:dyDescent="0.2">
      <c r="J692" s="38"/>
      <c r="S692" s="38"/>
    </row>
    <row r="693" spans="10:19" ht="12.75" x14ac:dyDescent="0.2">
      <c r="J693" s="38"/>
      <c r="S693" s="38"/>
    </row>
    <row r="694" spans="10:19" ht="12.75" x14ac:dyDescent="0.2">
      <c r="J694" s="38"/>
      <c r="S694" s="38"/>
    </row>
    <row r="695" spans="10:19" ht="12.75" x14ac:dyDescent="0.2">
      <c r="J695" s="38"/>
      <c r="S695" s="38"/>
    </row>
    <row r="696" spans="10:19" ht="12.75" x14ac:dyDescent="0.2">
      <c r="J696" s="38"/>
      <c r="S696" s="38"/>
    </row>
    <row r="697" spans="10:19" ht="12.75" x14ac:dyDescent="0.2">
      <c r="J697" s="38"/>
      <c r="S697" s="38"/>
    </row>
    <row r="698" spans="10:19" ht="12.75" x14ac:dyDescent="0.2">
      <c r="J698" s="38"/>
      <c r="S698" s="38"/>
    </row>
    <row r="699" spans="10:19" ht="12.75" x14ac:dyDescent="0.2">
      <c r="J699" s="38"/>
      <c r="S699" s="38"/>
    </row>
    <row r="700" spans="10:19" ht="12.75" x14ac:dyDescent="0.2">
      <c r="J700" s="38"/>
      <c r="S700" s="38"/>
    </row>
    <row r="701" spans="10:19" ht="12.75" x14ac:dyDescent="0.2">
      <c r="J701" s="38"/>
      <c r="S701" s="38"/>
    </row>
    <row r="702" spans="10:19" ht="12.75" x14ac:dyDescent="0.2">
      <c r="J702" s="38"/>
      <c r="S702" s="38"/>
    </row>
    <row r="703" spans="10:19" ht="12.75" x14ac:dyDescent="0.2">
      <c r="J703" s="38"/>
      <c r="S703" s="38"/>
    </row>
    <row r="704" spans="10:19" ht="12.75" x14ac:dyDescent="0.2">
      <c r="J704" s="38"/>
      <c r="S704" s="38"/>
    </row>
    <row r="705" spans="10:19" ht="12.75" x14ac:dyDescent="0.2">
      <c r="J705" s="38"/>
      <c r="S705" s="38"/>
    </row>
    <row r="706" spans="10:19" ht="12.75" x14ac:dyDescent="0.2">
      <c r="J706" s="38"/>
      <c r="S706" s="38"/>
    </row>
    <row r="707" spans="10:19" ht="12.75" x14ac:dyDescent="0.2">
      <c r="J707" s="38"/>
      <c r="S707" s="38"/>
    </row>
    <row r="708" spans="10:19" ht="12.75" x14ac:dyDescent="0.2">
      <c r="J708" s="38"/>
      <c r="S708" s="38"/>
    </row>
    <row r="709" spans="10:19" ht="12.75" x14ac:dyDescent="0.2">
      <c r="J709" s="38"/>
      <c r="S709" s="38"/>
    </row>
    <row r="710" spans="10:19" ht="12.75" x14ac:dyDescent="0.2">
      <c r="J710" s="38"/>
      <c r="S710" s="38"/>
    </row>
    <row r="711" spans="10:19" ht="12.75" x14ac:dyDescent="0.2">
      <c r="J711" s="38"/>
      <c r="S711" s="38"/>
    </row>
    <row r="712" spans="10:19" ht="12.75" x14ac:dyDescent="0.2">
      <c r="J712" s="38"/>
      <c r="S712" s="38"/>
    </row>
    <row r="713" spans="10:19" ht="12.75" x14ac:dyDescent="0.2">
      <c r="J713" s="38"/>
      <c r="S713" s="38"/>
    </row>
    <row r="714" spans="10:19" ht="12.75" x14ac:dyDescent="0.2">
      <c r="J714" s="38"/>
      <c r="S714" s="38"/>
    </row>
    <row r="715" spans="10:19" ht="12.75" x14ac:dyDescent="0.2">
      <c r="J715" s="38"/>
      <c r="S715" s="38"/>
    </row>
    <row r="716" spans="10:19" ht="12.75" x14ac:dyDescent="0.2">
      <c r="J716" s="38"/>
      <c r="S716" s="38"/>
    </row>
    <row r="717" spans="10:19" ht="12.75" x14ac:dyDescent="0.2">
      <c r="J717" s="38"/>
      <c r="S717" s="38"/>
    </row>
    <row r="718" spans="10:19" ht="12.75" x14ac:dyDescent="0.2">
      <c r="J718" s="38"/>
      <c r="S718" s="38"/>
    </row>
    <row r="719" spans="10:19" ht="12.75" x14ac:dyDescent="0.2">
      <c r="J719" s="38"/>
      <c r="S719" s="38"/>
    </row>
    <row r="720" spans="10:19" ht="12.75" x14ac:dyDescent="0.2">
      <c r="J720" s="38"/>
      <c r="S720" s="38"/>
    </row>
    <row r="721" spans="10:19" ht="12.75" x14ac:dyDescent="0.2">
      <c r="J721" s="38"/>
      <c r="S721" s="38"/>
    </row>
    <row r="722" spans="10:19" ht="12.75" x14ac:dyDescent="0.2">
      <c r="J722" s="38"/>
      <c r="S722" s="38"/>
    </row>
    <row r="723" spans="10:19" ht="12.75" x14ac:dyDescent="0.2">
      <c r="J723" s="38"/>
      <c r="S723" s="38"/>
    </row>
    <row r="724" spans="10:19" ht="12.75" x14ac:dyDescent="0.2">
      <c r="J724" s="38"/>
      <c r="S724" s="38"/>
    </row>
    <row r="725" spans="10:19" ht="12.75" x14ac:dyDescent="0.2">
      <c r="J725" s="38"/>
      <c r="S725" s="38"/>
    </row>
    <row r="726" spans="10:19" ht="12.75" x14ac:dyDescent="0.2">
      <c r="J726" s="38"/>
      <c r="S726" s="38"/>
    </row>
    <row r="727" spans="10:19" ht="12.75" x14ac:dyDescent="0.2">
      <c r="J727" s="38"/>
      <c r="S727" s="38"/>
    </row>
    <row r="728" spans="10:19" ht="12.75" x14ac:dyDescent="0.2">
      <c r="J728" s="38"/>
      <c r="S728" s="38"/>
    </row>
    <row r="729" spans="10:19" ht="12.75" x14ac:dyDescent="0.2">
      <c r="J729" s="38"/>
      <c r="S729" s="38"/>
    </row>
    <row r="730" spans="10:19" ht="12.75" x14ac:dyDescent="0.2">
      <c r="J730" s="38"/>
      <c r="S730" s="38"/>
    </row>
    <row r="731" spans="10:19" ht="12.75" x14ac:dyDescent="0.2">
      <c r="J731" s="38"/>
      <c r="S731" s="38"/>
    </row>
    <row r="732" spans="10:19" ht="12.75" x14ac:dyDescent="0.2">
      <c r="J732" s="38"/>
      <c r="S732" s="38"/>
    </row>
    <row r="733" spans="10:19" ht="12.75" x14ac:dyDescent="0.2">
      <c r="J733" s="38"/>
      <c r="S733" s="38"/>
    </row>
    <row r="734" spans="10:19" ht="12.75" x14ac:dyDescent="0.2">
      <c r="J734" s="38"/>
      <c r="S734" s="38"/>
    </row>
    <row r="735" spans="10:19" ht="12.75" x14ac:dyDescent="0.2">
      <c r="J735" s="38"/>
      <c r="S735" s="38"/>
    </row>
    <row r="736" spans="10:19" ht="12.75" x14ac:dyDescent="0.2">
      <c r="J736" s="38"/>
      <c r="S736" s="38"/>
    </row>
    <row r="737" spans="10:19" ht="12.75" x14ac:dyDescent="0.2">
      <c r="J737" s="38"/>
      <c r="S737" s="38"/>
    </row>
    <row r="738" spans="10:19" ht="12.75" x14ac:dyDescent="0.2">
      <c r="J738" s="38"/>
      <c r="S738" s="38"/>
    </row>
    <row r="739" spans="10:19" ht="12.75" x14ac:dyDescent="0.2">
      <c r="J739" s="38"/>
      <c r="S739" s="38"/>
    </row>
    <row r="740" spans="10:19" ht="12.75" x14ac:dyDescent="0.2">
      <c r="J740" s="38"/>
      <c r="S740" s="38"/>
    </row>
    <row r="741" spans="10:19" ht="12.75" x14ac:dyDescent="0.2">
      <c r="J741" s="38"/>
      <c r="S741" s="38"/>
    </row>
    <row r="742" spans="10:19" ht="12.75" x14ac:dyDescent="0.2">
      <c r="J742" s="38"/>
      <c r="S742" s="38"/>
    </row>
    <row r="743" spans="10:19" ht="12.75" x14ac:dyDescent="0.2">
      <c r="J743" s="38"/>
      <c r="S743" s="38"/>
    </row>
    <row r="744" spans="10:19" ht="12.75" x14ac:dyDescent="0.2">
      <c r="J744" s="38"/>
      <c r="S744" s="38"/>
    </row>
    <row r="745" spans="10:19" ht="12.75" x14ac:dyDescent="0.2">
      <c r="J745" s="38"/>
      <c r="S745" s="38"/>
    </row>
    <row r="746" spans="10:19" ht="12.75" x14ac:dyDescent="0.2">
      <c r="J746" s="38"/>
      <c r="S746" s="38"/>
    </row>
    <row r="747" spans="10:19" ht="12.75" x14ac:dyDescent="0.2">
      <c r="J747" s="38"/>
      <c r="S747" s="38"/>
    </row>
    <row r="748" spans="10:19" ht="12.75" x14ac:dyDescent="0.2">
      <c r="J748" s="38"/>
      <c r="S748" s="38"/>
    </row>
    <row r="749" spans="10:19" ht="12.75" x14ac:dyDescent="0.2">
      <c r="J749" s="38"/>
      <c r="S749" s="38"/>
    </row>
    <row r="750" spans="10:19" ht="12.75" x14ac:dyDescent="0.2">
      <c r="J750" s="38"/>
      <c r="S750" s="38"/>
    </row>
    <row r="751" spans="10:19" ht="12.75" x14ac:dyDescent="0.2">
      <c r="J751" s="38"/>
      <c r="S751" s="38"/>
    </row>
    <row r="752" spans="10:19" ht="12.75" x14ac:dyDescent="0.2">
      <c r="J752" s="38"/>
      <c r="S752" s="38"/>
    </row>
    <row r="753" spans="10:19" ht="12.75" x14ac:dyDescent="0.2">
      <c r="J753" s="38"/>
      <c r="S753" s="38"/>
    </row>
    <row r="754" spans="10:19" ht="12.75" x14ac:dyDescent="0.2">
      <c r="J754" s="38"/>
      <c r="S754" s="38"/>
    </row>
    <row r="755" spans="10:19" ht="12.75" x14ac:dyDescent="0.2">
      <c r="J755" s="38"/>
      <c r="S755" s="38"/>
    </row>
    <row r="756" spans="10:19" ht="12.75" x14ac:dyDescent="0.2">
      <c r="J756" s="38"/>
      <c r="S756" s="38"/>
    </row>
    <row r="757" spans="10:19" ht="12.75" x14ac:dyDescent="0.2">
      <c r="J757" s="38"/>
      <c r="S757" s="38"/>
    </row>
    <row r="758" spans="10:19" ht="12.75" x14ac:dyDescent="0.2">
      <c r="J758" s="38"/>
      <c r="S758" s="38"/>
    </row>
    <row r="759" spans="10:19" ht="12.75" x14ac:dyDescent="0.2">
      <c r="J759" s="38"/>
      <c r="S759" s="38"/>
    </row>
    <row r="760" spans="10:19" ht="12.75" x14ac:dyDescent="0.2">
      <c r="J760" s="38"/>
      <c r="S760" s="38"/>
    </row>
    <row r="761" spans="10:19" ht="12.75" x14ac:dyDescent="0.2">
      <c r="J761" s="38"/>
      <c r="S761" s="38"/>
    </row>
    <row r="762" spans="10:19" ht="12.75" x14ac:dyDescent="0.2">
      <c r="J762" s="38"/>
      <c r="S762" s="38"/>
    </row>
    <row r="763" spans="10:19" ht="12.75" x14ac:dyDescent="0.2">
      <c r="J763" s="38"/>
      <c r="S763" s="38"/>
    </row>
    <row r="764" spans="10:19" ht="12.75" x14ac:dyDescent="0.2">
      <c r="J764" s="38"/>
      <c r="S764" s="38"/>
    </row>
    <row r="765" spans="10:19" ht="12.75" x14ac:dyDescent="0.2">
      <c r="J765" s="38"/>
      <c r="S765" s="38"/>
    </row>
    <row r="766" spans="10:19" ht="12.75" x14ac:dyDescent="0.2">
      <c r="J766" s="38"/>
      <c r="S766" s="38"/>
    </row>
    <row r="767" spans="10:19" ht="12.75" x14ac:dyDescent="0.2">
      <c r="J767" s="38"/>
      <c r="S767" s="38"/>
    </row>
    <row r="768" spans="10:19" ht="12.75" x14ac:dyDescent="0.2">
      <c r="J768" s="38"/>
      <c r="S768" s="38"/>
    </row>
    <row r="769" spans="10:19" ht="12.75" x14ac:dyDescent="0.2">
      <c r="J769" s="38"/>
      <c r="S769" s="38"/>
    </row>
    <row r="770" spans="10:19" ht="12.75" x14ac:dyDescent="0.2">
      <c r="J770" s="38"/>
      <c r="S770" s="38"/>
    </row>
    <row r="771" spans="10:19" ht="12.75" x14ac:dyDescent="0.2">
      <c r="J771" s="38"/>
      <c r="S771" s="38"/>
    </row>
    <row r="772" spans="10:19" ht="12.75" x14ac:dyDescent="0.2">
      <c r="J772" s="38"/>
      <c r="S772" s="38"/>
    </row>
    <row r="773" spans="10:19" ht="12.75" x14ac:dyDescent="0.2">
      <c r="J773" s="38"/>
      <c r="S773" s="38"/>
    </row>
    <row r="774" spans="10:19" ht="12.75" x14ac:dyDescent="0.2">
      <c r="J774" s="38"/>
      <c r="S774" s="38"/>
    </row>
    <row r="775" spans="10:19" ht="12.75" x14ac:dyDescent="0.2">
      <c r="J775" s="38"/>
      <c r="S775" s="38"/>
    </row>
    <row r="776" spans="10:19" ht="12.75" x14ac:dyDescent="0.2">
      <c r="J776" s="38"/>
      <c r="S776" s="38"/>
    </row>
    <row r="777" spans="10:19" ht="12.75" x14ac:dyDescent="0.2">
      <c r="J777" s="38"/>
      <c r="S777" s="38"/>
    </row>
    <row r="778" spans="10:19" ht="12.75" x14ac:dyDescent="0.2">
      <c r="J778" s="38"/>
      <c r="S778" s="38"/>
    </row>
    <row r="779" spans="10:19" ht="12.75" x14ac:dyDescent="0.2">
      <c r="J779" s="38"/>
      <c r="S779" s="38"/>
    </row>
    <row r="780" spans="10:19" ht="12.75" x14ac:dyDescent="0.2">
      <c r="J780" s="38"/>
      <c r="S780" s="38"/>
    </row>
    <row r="781" spans="10:19" ht="12.75" x14ac:dyDescent="0.2">
      <c r="J781" s="38"/>
      <c r="S781" s="38"/>
    </row>
    <row r="782" spans="10:19" ht="12.75" x14ac:dyDescent="0.2">
      <c r="J782" s="38"/>
      <c r="S782" s="38"/>
    </row>
    <row r="783" spans="10:19" ht="12.75" x14ac:dyDescent="0.2">
      <c r="J783" s="38"/>
      <c r="S783" s="38"/>
    </row>
    <row r="784" spans="10:19" ht="12.75" x14ac:dyDescent="0.2">
      <c r="J784" s="38"/>
      <c r="S784" s="38"/>
    </row>
    <row r="785" spans="10:19" ht="12.75" x14ac:dyDescent="0.2">
      <c r="J785" s="38"/>
      <c r="S785" s="38"/>
    </row>
    <row r="786" spans="10:19" ht="12.75" x14ac:dyDescent="0.2">
      <c r="J786" s="38"/>
      <c r="S786" s="38"/>
    </row>
    <row r="787" spans="10:19" ht="12.75" x14ac:dyDescent="0.2">
      <c r="J787" s="38"/>
      <c r="S787" s="38"/>
    </row>
    <row r="788" spans="10:19" ht="12.75" x14ac:dyDescent="0.2">
      <c r="J788" s="38"/>
      <c r="S788" s="38"/>
    </row>
    <row r="789" spans="10:19" ht="12.75" x14ac:dyDescent="0.2">
      <c r="J789" s="38"/>
      <c r="S789" s="38"/>
    </row>
    <row r="790" spans="10:19" ht="12.75" x14ac:dyDescent="0.2">
      <c r="J790" s="38"/>
      <c r="S790" s="38"/>
    </row>
    <row r="791" spans="10:19" ht="12.75" x14ac:dyDescent="0.2">
      <c r="J791" s="38"/>
      <c r="S791" s="38"/>
    </row>
    <row r="792" spans="10:19" ht="12.75" x14ac:dyDescent="0.2">
      <c r="J792" s="38"/>
      <c r="S792" s="38"/>
    </row>
    <row r="793" spans="10:19" ht="12.75" x14ac:dyDescent="0.2">
      <c r="J793" s="38"/>
      <c r="S793" s="38"/>
    </row>
    <row r="794" spans="10:19" ht="12.75" x14ac:dyDescent="0.2">
      <c r="J794" s="38"/>
      <c r="S794" s="38"/>
    </row>
    <row r="795" spans="10:19" ht="12.75" x14ac:dyDescent="0.2">
      <c r="J795" s="38"/>
      <c r="S795" s="38"/>
    </row>
    <row r="796" spans="10:19" ht="12.75" x14ac:dyDescent="0.2">
      <c r="J796" s="38"/>
      <c r="S796" s="38"/>
    </row>
    <row r="797" spans="10:19" ht="12.75" x14ac:dyDescent="0.2">
      <c r="J797" s="38"/>
      <c r="S797" s="38"/>
    </row>
    <row r="798" spans="10:19" ht="12.75" x14ac:dyDescent="0.2">
      <c r="J798" s="38"/>
      <c r="S798" s="38"/>
    </row>
    <row r="799" spans="10:19" ht="12.75" x14ac:dyDescent="0.2">
      <c r="J799" s="38"/>
      <c r="S799" s="38"/>
    </row>
    <row r="800" spans="10:19" ht="12.75" x14ac:dyDescent="0.2">
      <c r="J800" s="38"/>
      <c r="S800" s="38"/>
    </row>
    <row r="801" spans="10:19" ht="12.75" x14ac:dyDescent="0.2">
      <c r="J801" s="38"/>
      <c r="S801" s="38"/>
    </row>
    <row r="802" spans="10:19" ht="12.75" x14ac:dyDescent="0.2">
      <c r="J802" s="38"/>
      <c r="S802" s="38"/>
    </row>
    <row r="803" spans="10:19" ht="12.75" x14ac:dyDescent="0.2">
      <c r="J803" s="38"/>
      <c r="S803" s="38"/>
    </row>
    <row r="804" spans="10:19" ht="12.75" x14ac:dyDescent="0.2">
      <c r="J804" s="38"/>
      <c r="S804" s="38"/>
    </row>
    <row r="805" spans="10:19" ht="12.75" x14ac:dyDescent="0.2">
      <c r="J805" s="38"/>
      <c r="S805" s="38"/>
    </row>
    <row r="806" spans="10:19" ht="12.75" x14ac:dyDescent="0.2">
      <c r="J806" s="38"/>
      <c r="S806" s="38"/>
    </row>
    <row r="807" spans="10:19" ht="12.75" x14ac:dyDescent="0.2">
      <c r="J807" s="38"/>
      <c r="S807" s="38"/>
    </row>
    <row r="808" spans="10:19" ht="12.75" x14ac:dyDescent="0.2">
      <c r="J808" s="38"/>
      <c r="S808" s="38"/>
    </row>
    <row r="809" spans="10:19" ht="12.75" x14ac:dyDescent="0.2">
      <c r="J809" s="38"/>
      <c r="S809" s="38"/>
    </row>
    <row r="810" spans="10:19" ht="12.75" x14ac:dyDescent="0.2">
      <c r="J810" s="38"/>
      <c r="S810" s="38"/>
    </row>
    <row r="811" spans="10:19" ht="12.75" x14ac:dyDescent="0.2">
      <c r="J811" s="38"/>
      <c r="S811" s="38"/>
    </row>
    <row r="812" spans="10:19" ht="12.75" x14ac:dyDescent="0.2">
      <c r="J812" s="38"/>
      <c r="S812" s="38"/>
    </row>
    <row r="813" spans="10:19" ht="12.75" x14ac:dyDescent="0.2">
      <c r="J813" s="38"/>
      <c r="S813" s="38"/>
    </row>
    <row r="814" spans="10:19" ht="12.75" x14ac:dyDescent="0.2">
      <c r="J814" s="38"/>
      <c r="S814" s="38"/>
    </row>
    <row r="815" spans="10:19" ht="12.75" x14ac:dyDescent="0.2">
      <c r="J815" s="38"/>
      <c r="S815" s="38"/>
    </row>
    <row r="816" spans="10:19" ht="12.75" x14ac:dyDescent="0.2">
      <c r="J816" s="38"/>
      <c r="S816" s="38"/>
    </row>
    <row r="817" spans="10:19" ht="12.75" x14ac:dyDescent="0.2">
      <c r="J817" s="38"/>
      <c r="S817" s="38"/>
    </row>
    <row r="818" spans="10:19" ht="12.75" x14ac:dyDescent="0.2">
      <c r="J818" s="38"/>
      <c r="S818" s="38"/>
    </row>
    <row r="819" spans="10:19" ht="12.75" x14ac:dyDescent="0.2">
      <c r="J819" s="38"/>
      <c r="S819" s="38"/>
    </row>
    <row r="820" spans="10:19" ht="12.75" x14ac:dyDescent="0.2">
      <c r="J820" s="38"/>
      <c r="S820" s="38"/>
    </row>
    <row r="821" spans="10:19" ht="12.75" x14ac:dyDescent="0.2">
      <c r="J821" s="38"/>
      <c r="S821" s="38"/>
    </row>
    <row r="822" spans="10:19" ht="12.75" x14ac:dyDescent="0.2">
      <c r="J822" s="38"/>
      <c r="S822" s="38"/>
    </row>
    <row r="823" spans="10:19" ht="12.75" x14ac:dyDescent="0.2">
      <c r="J823" s="38"/>
      <c r="S823" s="38"/>
    </row>
    <row r="824" spans="10:19" ht="12.75" x14ac:dyDescent="0.2">
      <c r="J824" s="38"/>
      <c r="S824" s="38"/>
    </row>
    <row r="825" spans="10:19" ht="12.75" x14ac:dyDescent="0.2">
      <c r="J825" s="38"/>
      <c r="S825" s="38"/>
    </row>
    <row r="826" spans="10:19" ht="12.75" x14ac:dyDescent="0.2">
      <c r="J826" s="38"/>
      <c r="S826" s="38"/>
    </row>
    <row r="827" spans="10:19" ht="12.75" x14ac:dyDescent="0.2">
      <c r="J827" s="38"/>
      <c r="S827" s="38"/>
    </row>
    <row r="828" spans="10:19" ht="12.75" x14ac:dyDescent="0.2">
      <c r="J828" s="38"/>
      <c r="S828" s="38"/>
    </row>
    <row r="829" spans="10:19" ht="12.75" x14ac:dyDescent="0.2">
      <c r="J829" s="38"/>
      <c r="S829" s="38"/>
    </row>
    <row r="830" spans="10:19" ht="12.75" x14ac:dyDescent="0.2">
      <c r="J830" s="38"/>
      <c r="S830" s="38"/>
    </row>
    <row r="831" spans="10:19" ht="12.75" x14ac:dyDescent="0.2">
      <c r="J831" s="38"/>
      <c r="S831" s="38"/>
    </row>
    <row r="832" spans="10:19" ht="12.75" x14ac:dyDescent="0.2">
      <c r="J832" s="38"/>
      <c r="S832" s="38"/>
    </row>
    <row r="833" spans="10:19" ht="12.75" x14ac:dyDescent="0.2">
      <c r="J833" s="38"/>
      <c r="S833" s="38"/>
    </row>
    <row r="834" spans="10:19" ht="12.75" x14ac:dyDescent="0.2">
      <c r="J834" s="38"/>
      <c r="S834" s="38"/>
    </row>
    <row r="835" spans="10:19" ht="12.75" x14ac:dyDescent="0.2">
      <c r="J835" s="38"/>
      <c r="S835" s="38"/>
    </row>
    <row r="836" spans="10:19" ht="12.75" x14ac:dyDescent="0.2">
      <c r="J836" s="38"/>
      <c r="S836" s="38"/>
    </row>
    <row r="837" spans="10:19" ht="12.75" x14ac:dyDescent="0.2">
      <c r="J837" s="38"/>
      <c r="S837" s="38"/>
    </row>
    <row r="838" spans="10:19" ht="12.75" x14ac:dyDescent="0.2">
      <c r="J838" s="38"/>
      <c r="S838" s="38"/>
    </row>
    <row r="839" spans="10:19" ht="12.75" x14ac:dyDescent="0.2">
      <c r="J839" s="38"/>
      <c r="S839" s="38"/>
    </row>
    <row r="840" spans="10:19" ht="12.75" x14ac:dyDescent="0.2">
      <c r="J840" s="38"/>
      <c r="S840" s="38"/>
    </row>
    <row r="841" spans="10:19" ht="12.75" x14ac:dyDescent="0.2">
      <c r="J841" s="38"/>
      <c r="S841" s="38"/>
    </row>
    <row r="842" spans="10:19" ht="12.75" x14ac:dyDescent="0.2">
      <c r="J842" s="38"/>
      <c r="S842" s="38"/>
    </row>
    <row r="843" spans="10:19" ht="12.75" x14ac:dyDescent="0.2">
      <c r="J843" s="38"/>
      <c r="S843" s="38"/>
    </row>
    <row r="844" spans="10:19" ht="12.75" x14ac:dyDescent="0.2">
      <c r="J844" s="38"/>
      <c r="S844" s="38"/>
    </row>
    <row r="845" spans="10:19" ht="12.75" x14ac:dyDescent="0.2">
      <c r="J845" s="38"/>
      <c r="S845" s="38"/>
    </row>
    <row r="846" spans="10:19" ht="12.75" x14ac:dyDescent="0.2">
      <c r="J846" s="38"/>
      <c r="S846" s="38"/>
    </row>
    <row r="847" spans="10:19" ht="12.75" x14ac:dyDescent="0.2">
      <c r="J847" s="38"/>
      <c r="S847" s="38"/>
    </row>
    <row r="848" spans="10:19" ht="12.75" x14ac:dyDescent="0.2">
      <c r="J848" s="38"/>
      <c r="S848" s="38"/>
    </row>
    <row r="849" spans="10:19" ht="12.75" x14ac:dyDescent="0.2">
      <c r="J849" s="38"/>
      <c r="S849" s="38"/>
    </row>
    <row r="850" spans="10:19" ht="12.75" x14ac:dyDescent="0.2">
      <c r="J850" s="38"/>
      <c r="S850" s="38"/>
    </row>
    <row r="851" spans="10:19" ht="12.75" x14ac:dyDescent="0.2">
      <c r="J851" s="38"/>
      <c r="S851" s="38"/>
    </row>
    <row r="852" spans="10:19" ht="12.75" x14ac:dyDescent="0.2">
      <c r="J852" s="38"/>
      <c r="S852" s="38"/>
    </row>
    <row r="853" spans="10:19" ht="12.75" x14ac:dyDescent="0.2">
      <c r="J853" s="38"/>
      <c r="S853" s="38"/>
    </row>
    <row r="854" spans="10:19" ht="12.75" x14ac:dyDescent="0.2">
      <c r="J854" s="38"/>
      <c r="S854" s="38"/>
    </row>
    <row r="855" spans="10:19" ht="12.75" x14ac:dyDescent="0.2">
      <c r="J855" s="38"/>
      <c r="S855" s="38"/>
    </row>
    <row r="856" spans="10:19" ht="12.75" x14ac:dyDescent="0.2">
      <c r="J856" s="38"/>
      <c r="S856" s="38"/>
    </row>
    <row r="857" spans="10:19" ht="12.75" x14ac:dyDescent="0.2">
      <c r="J857" s="38"/>
      <c r="S857" s="38"/>
    </row>
    <row r="858" spans="10:19" ht="12.75" x14ac:dyDescent="0.2">
      <c r="J858" s="38"/>
      <c r="S858" s="38"/>
    </row>
    <row r="859" spans="10:19" ht="12.75" x14ac:dyDescent="0.2">
      <c r="J859" s="38"/>
      <c r="S859" s="38"/>
    </row>
    <row r="860" spans="10:19" ht="12.75" x14ac:dyDescent="0.2">
      <c r="J860" s="38"/>
      <c r="S860" s="38"/>
    </row>
    <row r="861" spans="10:19" ht="12.75" x14ac:dyDescent="0.2">
      <c r="J861" s="38"/>
      <c r="S861" s="38"/>
    </row>
    <row r="862" spans="10:19" ht="12.75" x14ac:dyDescent="0.2">
      <c r="J862" s="38"/>
      <c r="S862" s="38"/>
    </row>
    <row r="863" spans="10:19" ht="12.75" x14ac:dyDescent="0.2">
      <c r="J863" s="38"/>
      <c r="S863" s="38"/>
    </row>
    <row r="864" spans="10:19" ht="12.75" x14ac:dyDescent="0.2">
      <c r="J864" s="38"/>
      <c r="S864" s="38"/>
    </row>
    <row r="865" spans="10:19" ht="12.75" x14ac:dyDescent="0.2">
      <c r="J865" s="38"/>
      <c r="S865" s="38"/>
    </row>
    <row r="866" spans="10:19" ht="12.75" x14ac:dyDescent="0.2">
      <c r="J866" s="38"/>
      <c r="S866" s="38"/>
    </row>
    <row r="867" spans="10:19" ht="12.75" x14ac:dyDescent="0.2">
      <c r="J867" s="38"/>
      <c r="S867" s="38"/>
    </row>
    <row r="868" spans="10:19" ht="12.75" x14ac:dyDescent="0.2">
      <c r="J868" s="38"/>
      <c r="S868" s="38"/>
    </row>
    <row r="869" spans="10:19" ht="12.75" x14ac:dyDescent="0.2">
      <c r="J869" s="38"/>
      <c r="S869" s="38"/>
    </row>
    <row r="870" spans="10:19" ht="12.75" x14ac:dyDescent="0.2">
      <c r="J870" s="38"/>
      <c r="S870" s="38"/>
    </row>
    <row r="871" spans="10:19" ht="12.75" x14ac:dyDescent="0.2">
      <c r="J871" s="38"/>
      <c r="S871" s="38"/>
    </row>
    <row r="872" spans="10:19" ht="12.75" x14ac:dyDescent="0.2">
      <c r="J872" s="38"/>
      <c r="S872" s="38"/>
    </row>
    <row r="873" spans="10:19" ht="12.75" x14ac:dyDescent="0.2">
      <c r="J873" s="38"/>
      <c r="S873" s="38"/>
    </row>
    <row r="874" spans="10:19" ht="12.75" x14ac:dyDescent="0.2">
      <c r="J874" s="38"/>
      <c r="S874" s="38"/>
    </row>
    <row r="875" spans="10:19" ht="12.75" x14ac:dyDescent="0.2">
      <c r="J875" s="38"/>
      <c r="S875" s="38"/>
    </row>
    <row r="876" spans="10:19" ht="12.75" x14ac:dyDescent="0.2">
      <c r="J876" s="38"/>
      <c r="S876" s="38"/>
    </row>
    <row r="877" spans="10:19" ht="12.75" x14ac:dyDescent="0.2">
      <c r="J877" s="38"/>
      <c r="S877" s="38"/>
    </row>
    <row r="878" spans="10:19" ht="12.75" x14ac:dyDescent="0.2">
      <c r="J878" s="38"/>
      <c r="S878" s="38"/>
    </row>
    <row r="879" spans="10:19" ht="12.75" x14ac:dyDescent="0.2">
      <c r="J879" s="38"/>
      <c r="S879" s="38"/>
    </row>
    <row r="880" spans="10:19" ht="12.75" x14ac:dyDescent="0.2">
      <c r="J880" s="38"/>
      <c r="S880" s="38"/>
    </row>
    <row r="881" spans="10:19" ht="12.75" x14ac:dyDescent="0.2">
      <c r="J881" s="38"/>
      <c r="S881" s="38"/>
    </row>
    <row r="882" spans="10:19" ht="12.75" x14ac:dyDescent="0.2">
      <c r="J882" s="38"/>
      <c r="S882" s="38"/>
    </row>
    <row r="883" spans="10:19" ht="12.75" x14ac:dyDescent="0.2">
      <c r="J883" s="38"/>
      <c r="S883" s="38"/>
    </row>
    <row r="884" spans="10:19" ht="12.75" x14ac:dyDescent="0.2">
      <c r="J884" s="38"/>
      <c r="S884" s="38"/>
    </row>
    <row r="885" spans="10:19" ht="12.75" x14ac:dyDescent="0.2">
      <c r="J885" s="38"/>
      <c r="S885" s="38"/>
    </row>
    <row r="886" spans="10:19" ht="12.75" x14ac:dyDescent="0.2">
      <c r="J886" s="38"/>
      <c r="S886" s="38"/>
    </row>
    <row r="887" spans="10:19" ht="12.75" x14ac:dyDescent="0.2">
      <c r="J887" s="38"/>
      <c r="S887" s="38"/>
    </row>
    <row r="888" spans="10:19" ht="12.75" x14ac:dyDescent="0.2">
      <c r="J888" s="38"/>
      <c r="S888" s="38"/>
    </row>
    <row r="889" spans="10:19" ht="12.75" x14ac:dyDescent="0.2">
      <c r="J889" s="38"/>
      <c r="S889" s="38"/>
    </row>
    <row r="890" spans="10:19" ht="12.75" x14ac:dyDescent="0.2">
      <c r="J890" s="38"/>
      <c r="S890" s="38"/>
    </row>
    <row r="891" spans="10:19" ht="12.75" x14ac:dyDescent="0.2">
      <c r="J891" s="38"/>
      <c r="S891" s="38"/>
    </row>
    <row r="892" spans="10:19" ht="12.75" x14ac:dyDescent="0.2">
      <c r="J892" s="38"/>
      <c r="S892" s="38"/>
    </row>
    <row r="893" spans="10:19" ht="12.75" x14ac:dyDescent="0.2">
      <c r="J893" s="38"/>
      <c r="S893" s="38"/>
    </row>
    <row r="894" spans="10:19" ht="12.75" x14ac:dyDescent="0.2">
      <c r="J894" s="38"/>
      <c r="S894" s="38"/>
    </row>
    <row r="895" spans="10:19" ht="12.75" x14ac:dyDescent="0.2">
      <c r="J895" s="38"/>
      <c r="S895" s="38"/>
    </row>
    <row r="896" spans="10:19" ht="12.75" x14ac:dyDescent="0.2">
      <c r="J896" s="38"/>
      <c r="S896" s="38"/>
    </row>
    <row r="897" spans="10:19" ht="12.75" x14ac:dyDescent="0.2">
      <c r="J897" s="38"/>
      <c r="S897" s="38"/>
    </row>
    <row r="898" spans="10:19" ht="12.75" x14ac:dyDescent="0.2">
      <c r="J898" s="38"/>
      <c r="S898" s="38"/>
    </row>
    <row r="899" spans="10:19" ht="12.75" x14ac:dyDescent="0.2">
      <c r="J899" s="38"/>
      <c r="S899" s="38"/>
    </row>
    <row r="900" spans="10:19" ht="12.75" x14ac:dyDescent="0.2">
      <c r="J900" s="38"/>
      <c r="S900" s="38"/>
    </row>
    <row r="901" spans="10:19" ht="12.75" x14ac:dyDescent="0.2">
      <c r="J901" s="38"/>
      <c r="S901" s="38"/>
    </row>
    <row r="902" spans="10:19" ht="12.75" x14ac:dyDescent="0.2">
      <c r="J902" s="38"/>
      <c r="S902" s="38"/>
    </row>
    <row r="903" spans="10:19" ht="12.75" x14ac:dyDescent="0.2">
      <c r="J903" s="38"/>
      <c r="S903" s="38"/>
    </row>
    <row r="904" spans="10:19" ht="12.75" x14ac:dyDescent="0.2">
      <c r="J904" s="38"/>
      <c r="S904" s="38"/>
    </row>
    <row r="905" spans="10:19" ht="12.75" x14ac:dyDescent="0.2">
      <c r="J905" s="38"/>
      <c r="S905" s="38"/>
    </row>
    <row r="906" spans="10:19" ht="12.75" x14ac:dyDescent="0.2">
      <c r="J906" s="38"/>
      <c r="S906" s="38"/>
    </row>
    <row r="907" spans="10:19" ht="12.75" x14ac:dyDescent="0.2">
      <c r="J907" s="38"/>
      <c r="S907" s="38"/>
    </row>
    <row r="908" spans="10:19" ht="12.75" x14ac:dyDescent="0.2">
      <c r="J908" s="38"/>
      <c r="S908" s="38"/>
    </row>
    <row r="909" spans="10:19" ht="12.75" x14ac:dyDescent="0.2">
      <c r="J909" s="38"/>
      <c r="S909" s="38"/>
    </row>
    <row r="910" spans="10:19" ht="12.75" x14ac:dyDescent="0.2">
      <c r="J910" s="38"/>
      <c r="S910" s="38"/>
    </row>
    <row r="911" spans="10:19" ht="12.75" x14ac:dyDescent="0.2">
      <c r="J911" s="38"/>
      <c r="S911" s="38"/>
    </row>
    <row r="912" spans="10:19" ht="12.75" x14ac:dyDescent="0.2">
      <c r="J912" s="38"/>
      <c r="S912" s="38"/>
    </row>
    <row r="913" spans="10:19" ht="12.75" x14ac:dyDescent="0.2">
      <c r="J913" s="38"/>
      <c r="S913" s="38"/>
    </row>
    <row r="914" spans="10:19" ht="12.75" x14ac:dyDescent="0.2">
      <c r="J914" s="38"/>
      <c r="S914" s="38"/>
    </row>
    <row r="915" spans="10:19" ht="12.75" x14ac:dyDescent="0.2">
      <c r="J915" s="38"/>
      <c r="S915" s="38"/>
    </row>
    <row r="916" spans="10:19" ht="12.75" x14ac:dyDescent="0.2">
      <c r="J916" s="38"/>
      <c r="S916" s="38"/>
    </row>
    <row r="917" spans="10:19" ht="12.75" x14ac:dyDescent="0.2">
      <c r="J917" s="38"/>
      <c r="S917" s="38"/>
    </row>
    <row r="918" spans="10:19" ht="12.75" x14ac:dyDescent="0.2">
      <c r="J918" s="38"/>
      <c r="S918" s="38"/>
    </row>
    <row r="919" spans="10:19" ht="12.75" x14ac:dyDescent="0.2">
      <c r="J919" s="38"/>
      <c r="S919" s="38"/>
    </row>
    <row r="920" spans="10:19" ht="12.75" x14ac:dyDescent="0.2">
      <c r="J920" s="38"/>
      <c r="S920" s="38"/>
    </row>
    <row r="921" spans="10:19" ht="12.75" x14ac:dyDescent="0.2">
      <c r="J921" s="38"/>
      <c r="S921" s="38"/>
    </row>
    <row r="922" spans="10:19" ht="12.75" x14ac:dyDescent="0.2">
      <c r="J922" s="38"/>
      <c r="S922" s="38"/>
    </row>
    <row r="923" spans="10:19" ht="12.75" x14ac:dyDescent="0.2">
      <c r="J923" s="38"/>
      <c r="S923" s="38"/>
    </row>
    <row r="924" spans="10:19" ht="12.75" x14ac:dyDescent="0.2">
      <c r="J924" s="38"/>
      <c r="S924" s="38"/>
    </row>
    <row r="925" spans="10:19" ht="12.75" x14ac:dyDescent="0.2">
      <c r="J925" s="38"/>
      <c r="S925" s="38"/>
    </row>
    <row r="926" spans="10:19" ht="12.75" x14ac:dyDescent="0.2">
      <c r="J926" s="38"/>
      <c r="S926" s="38"/>
    </row>
    <row r="927" spans="10:19" ht="12.75" x14ac:dyDescent="0.2">
      <c r="J927" s="38"/>
      <c r="S927" s="38"/>
    </row>
    <row r="928" spans="10:19" ht="12.75" x14ac:dyDescent="0.2">
      <c r="J928" s="38"/>
      <c r="S928" s="38"/>
    </row>
    <row r="929" spans="10:19" ht="12.75" x14ac:dyDescent="0.2">
      <c r="J929" s="38"/>
      <c r="S929" s="38"/>
    </row>
    <row r="930" spans="10:19" ht="12.75" x14ac:dyDescent="0.2">
      <c r="J930" s="38"/>
      <c r="S930" s="38"/>
    </row>
    <row r="931" spans="10:19" ht="12.75" x14ac:dyDescent="0.2">
      <c r="J931" s="38"/>
      <c r="S931" s="38"/>
    </row>
    <row r="932" spans="10:19" ht="12.75" x14ac:dyDescent="0.2">
      <c r="J932" s="38"/>
      <c r="S932" s="38"/>
    </row>
    <row r="933" spans="10:19" ht="12.75" x14ac:dyDescent="0.2">
      <c r="J933" s="38"/>
      <c r="S933" s="38"/>
    </row>
    <row r="934" spans="10:19" ht="12.75" x14ac:dyDescent="0.2">
      <c r="J934" s="38"/>
      <c r="S934" s="38"/>
    </row>
    <row r="935" spans="10:19" ht="12.75" x14ac:dyDescent="0.2">
      <c r="J935" s="38"/>
      <c r="S935" s="38"/>
    </row>
    <row r="936" spans="10:19" ht="12.75" x14ac:dyDescent="0.2">
      <c r="J936" s="38"/>
      <c r="S936" s="38"/>
    </row>
    <row r="937" spans="10:19" ht="12.75" x14ac:dyDescent="0.2">
      <c r="J937" s="38"/>
      <c r="S937" s="38"/>
    </row>
    <row r="938" spans="10:19" ht="12.75" x14ac:dyDescent="0.2">
      <c r="J938" s="38"/>
      <c r="S938" s="38"/>
    </row>
    <row r="939" spans="10:19" ht="12.75" x14ac:dyDescent="0.2">
      <c r="J939" s="38"/>
      <c r="S939" s="38"/>
    </row>
    <row r="940" spans="10:19" ht="12.75" x14ac:dyDescent="0.2">
      <c r="J940" s="38"/>
      <c r="S940" s="38"/>
    </row>
    <row r="941" spans="10:19" ht="12.75" x14ac:dyDescent="0.2">
      <c r="J941" s="38"/>
      <c r="S941" s="38"/>
    </row>
    <row r="942" spans="10:19" ht="12.75" x14ac:dyDescent="0.2">
      <c r="J942" s="38"/>
      <c r="S942" s="38"/>
    </row>
    <row r="943" spans="10:19" ht="12.75" x14ac:dyDescent="0.2">
      <c r="J943" s="38"/>
      <c r="S943" s="38"/>
    </row>
    <row r="944" spans="10:19" ht="12.75" x14ac:dyDescent="0.2">
      <c r="J944" s="38"/>
      <c r="S944" s="38"/>
    </row>
    <row r="945" spans="10:19" ht="12.75" x14ac:dyDescent="0.2">
      <c r="J945" s="38"/>
      <c r="S945" s="38"/>
    </row>
    <row r="946" spans="10:19" ht="12.75" x14ac:dyDescent="0.2">
      <c r="J946" s="38"/>
      <c r="S946" s="38"/>
    </row>
    <row r="947" spans="10:19" ht="12.75" x14ac:dyDescent="0.2">
      <c r="J947" s="38"/>
      <c r="S947" s="38"/>
    </row>
    <row r="948" spans="10:19" ht="12.75" x14ac:dyDescent="0.2">
      <c r="J948" s="38"/>
      <c r="S948" s="38"/>
    </row>
    <row r="949" spans="10:19" ht="12.75" x14ac:dyDescent="0.2">
      <c r="J949" s="38"/>
      <c r="S949" s="38"/>
    </row>
    <row r="950" spans="10:19" ht="12.75" x14ac:dyDescent="0.2">
      <c r="J950" s="38"/>
      <c r="S950" s="38"/>
    </row>
    <row r="951" spans="10:19" ht="12.75" x14ac:dyDescent="0.2">
      <c r="J951" s="38"/>
      <c r="S951" s="38"/>
    </row>
    <row r="952" spans="10:19" ht="12.75" x14ac:dyDescent="0.2">
      <c r="J952" s="38"/>
      <c r="S952" s="38"/>
    </row>
    <row r="953" spans="10:19" ht="12.75" x14ac:dyDescent="0.2">
      <c r="J953" s="38"/>
      <c r="S953" s="38"/>
    </row>
    <row r="954" spans="10:19" ht="12.75" x14ac:dyDescent="0.2">
      <c r="J954" s="38"/>
      <c r="S954" s="38"/>
    </row>
    <row r="955" spans="10:19" ht="12.75" x14ac:dyDescent="0.2">
      <c r="J955" s="38"/>
      <c r="S955" s="38"/>
    </row>
    <row r="956" spans="10:19" ht="12.75" x14ac:dyDescent="0.2">
      <c r="J956" s="38"/>
      <c r="S956" s="38"/>
    </row>
    <row r="957" spans="10:19" ht="12.75" x14ac:dyDescent="0.2">
      <c r="J957" s="38"/>
      <c r="S957" s="38"/>
    </row>
    <row r="958" spans="10:19" ht="12.75" x14ac:dyDescent="0.2">
      <c r="J958" s="38"/>
      <c r="S958" s="38"/>
    </row>
    <row r="959" spans="10:19" ht="12.75" x14ac:dyDescent="0.2">
      <c r="J959" s="38"/>
      <c r="S959" s="38"/>
    </row>
    <row r="960" spans="10:19" ht="12.75" x14ac:dyDescent="0.2">
      <c r="J960" s="38"/>
      <c r="S960" s="38"/>
    </row>
    <row r="961" spans="10:19" ht="12.75" x14ac:dyDescent="0.2">
      <c r="J961" s="38"/>
      <c r="S961" s="38"/>
    </row>
    <row r="962" spans="10:19" ht="12.75" x14ac:dyDescent="0.2">
      <c r="J962" s="38"/>
      <c r="S962" s="38"/>
    </row>
    <row r="963" spans="10:19" ht="12.75" x14ac:dyDescent="0.2">
      <c r="J963" s="38"/>
      <c r="S963" s="38"/>
    </row>
    <row r="964" spans="10:19" ht="12.75" x14ac:dyDescent="0.2">
      <c r="J964" s="38"/>
      <c r="S964" s="38"/>
    </row>
    <row r="965" spans="10:19" ht="12.75" x14ac:dyDescent="0.2">
      <c r="J965" s="38"/>
      <c r="S965" s="38"/>
    </row>
    <row r="966" spans="10:19" ht="12.75" x14ac:dyDescent="0.2">
      <c r="J966" s="38"/>
      <c r="S966" s="38"/>
    </row>
    <row r="967" spans="10:19" ht="12.75" x14ac:dyDescent="0.2">
      <c r="J967" s="38"/>
      <c r="S967" s="38"/>
    </row>
    <row r="968" spans="10:19" ht="12.75" x14ac:dyDescent="0.2">
      <c r="J968" s="38"/>
      <c r="S968" s="38"/>
    </row>
    <row r="969" spans="10:19" ht="12.75" x14ac:dyDescent="0.2">
      <c r="J969" s="38"/>
      <c r="S969" s="38"/>
    </row>
    <row r="970" spans="10:19" ht="12.75" x14ac:dyDescent="0.2">
      <c r="J970" s="38"/>
      <c r="S970" s="38"/>
    </row>
    <row r="971" spans="10:19" ht="12.75" x14ac:dyDescent="0.2">
      <c r="J971" s="38"/>
      <c r="S971" s="38"/>
    </row>
    <row r="972" spans="10:19" ht="12.75" x14ac:dyDescent="0.2">
      <c r="J972" s="38"/>
      <c r="S972" s="38"/>
    </row>
    <row r="973" spans="10:19" ht="12.75" x14ac:dyDescent="0.2">
      <c r="J973" s="38"/>
      <c r="S973" s="38"/>
    </row>
    <row r="974" spans="10:19" ht="12.75" x14ac:dyDescent="0.2">
      <c r="J974" s="38"/>
      <c r="S974" s="38"/>
    </row>
    <row r="975" spans="10:19" ht="12.75" x14ac:dyDescent="0.2">
      <c r="J975" s="38"/>
      <c r="S975" s="38"/>
    </row>
    <row r="976" spans="10:19" ht="12.75" x14ac:dyDescent="0.2">
      <c r="J976" s="38"/>
      <c r="S976" s="38"/>
    </row>
    <row r="977" spans="10:19" ht="12.75" x14ac:dyDescent="0.2">
      <c r="J977" s="38"/>
      <c r="S977" s="38"/>
    </row>
    <row r="978" spans="10:19" ht="12.75" x14ac:dyDescent="0.2">
      <c r="J978" s="38"/>
      <c r="S978" s="38"/>
    </row>
    <row r="979" spans="10:19" ht="12.75" x14ac:dyDescent="0.2">
      <c r="J979" s="38"/>
      <c r="S979" s="38"/>
    </row>
    <row r="980" spans="10:19" ht="12.75" x14ac:dyDescent="0.2">
      <c r="J980" s="38"/>
      <c r="S980" s="38"/>
    </row>
    <row r="981" spans="10:19" ht="12.75" x14ac:dyDescent="0.2">
      <c r="J981" s="38"/>
      <c r="S981" s="38"/>
    </row>
    <row r="982" spans="10:19" ht="12.75" x14ac:dyDescent="0.2">
      <c r="J982" s="38"/>
      <c r="S982" s="38"/>
    </row>
    <row r="983" spans="10:19" ht="12.75" x14ac:dyDescent="0.2">
      <c r="J983" s="38"/>
      <c r="S983" s="38"/>
    </row>
    <row r="984" spans="10:19" ht="12.75" x14ac:dyDescent="0.2">
      <c r="J984" s="38"/>
      <c r="S984" s="38"/>
    </row>
    <row r="985" spans="10:19" ht="12.75" x14ac:dyDescent="0.2">
      <c r="J985" s="38"/>
      <c r="S985" s="38"/>
    </row>
    <row r="986" spans="10:19" ht="12.75" x14ac:dyDescent="0.2">
      <c r="J986" s="38"/>
      <c r="S986" s="38"/>
    </row>
    <row r="987" spans="10:19" ht="12.75" x14ac:dyDescent="0.2">
      <c r="J987" s="38"/>
      <c r="S987" s="38"/>
    </row>
    <row r="988" spans="10:19" ht="12.75" x14ac:dyDescent="0.2">
      <c r="J988" s="38"/>
      <c r="S988" s="38"/>
    </row>
    <row r="989" spans="10:19" ht="12.75" x14ac:dyDescent="0.2">
      <c r="J989" s="38"/>
      <c r="S989" s="38"/>
    </row>
    <row r="990" spans="10:19" ht="12.75" x14ac:dyDescent="0.2">
      <c r="J990" s="38"/>
      <c r="S990" s="38"/>
    </row>
    <row r="991" spans="10:19" ht="12.75" x14ac:dyDescent="0.2">
      <c r="J991" s="38"/>
      <c r="S991" s="38"/>
    </row>
    <row r="992" spans="10:19" ht="12.75" x14ac:dyDescent="0.2">
      <c r="J992" s="38"/>
      <c r="S992" s="38"/>
    </row>
    <row r="993" spans="10:19" ht="12.75" x14ac:dyDescent="0.2">
      <c r="J993" s="38"/>
      <c r="S993" s="3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U34"/>
  <sheetViews>
    <sheetView topLeftCell="T1" workbookViewId="0">
      <selection activeCell="AG8" sqref="AG8"/>
    </sheetView>
  </sheetViews>
  <sheetFormatPr defaultColWidth="14.42578125" defaultRowHeight="15.75" customHeight="1" x14ac:dyDescent="0.2"/>
  <sheetData>
    <row r="1" spans="1:99" ht="15.75" customHeight="1" x14ac:dyDescent="0.2">
      <c r="A1" s="1" t="s">
        <v>261</v>
      </c>
      <c r="B1" s="1" t="s">
        <v>263</v>
      </c>
      <c r="G1" s="1"/>
      <c r="H1" s="1"/>
      <c r="I1" s="1"/>
      <c r="J1" s="1" t="s">
        <v>264</v>
      </c>
      <c r="O1" s="1"/>
      <c r="P1" s="1"/>
      <c r="Q1" s="1"/>
      <c r="R1" s="1" t="s">
        <v>266</v>
      </c>
      <c r="W1" s="1"/>
      <c r="X1" s="1"/>
      <c r="Y1" s="1"/>
      <c r="Z1" s="1" t="s">
        <v>1008</v>
      </c>
      <c r="AE1" s="1"/>
      <c r="AF1" s="1"/>
      <c r="AG1" s="1"/>
      <c r="AH1" s="47" t="s">
        <v>269</v>
      </c>
      <c r="AI1" s="1" t="s">
        <v>1009</v>
      </c>
      <c r="AN1" s="1"/>
      <c r="AO1" s="1"/>
      <c r="AP1" s="1"/>
      <c r="AQ1" s="1" t="s">
        <v>264</v>
      </c>
      <c r="AV1" s="1"/>
      <c r="AW1" s="1"/>
      <c r="AX1" s="1"/>
      <c r="AY1" s="1" t="s">
        <v>266</v>
      </c>
      <c r="BD1" s="1"/>
      <c r="BE1" s="1"/>
      <c r="BF1" s="1"/>
      <c r="BG1" s="1" t="s">
        <v>1008</v>
      </c>
      <c r="BL1" s="1"/>
      <c r="BM1" s="1"/>
      <c r="BN1" s="1"/>
      <c r="BO1" s="47" t="s">
        <v>294</v>
      </c>
      <c r="BP1" s="1" t="s">
        <v>1009</v>
      </c>
      <c r="BU1" s="1"/>
      <c r="BV1" s="1"/>
      <c r="BW1" s="1"/>
      <c r="BX1" s="1" t="s">
        <v>264</v>
      </c>
      <c r="CC1" s="1"/>
      <c r="CD1" s="1"/>
      <c r="CE1" s="1"/>
      <c r="CF1" s="1" t="s">
        <v>266</v>
      </c>
      <c r="CK1" s="1"/>
      <c r="CL1" s="1"/>
      <c r="CM1" s="1"/>
      <c r="CN1" s="1" t="s">
        <v>1008</v>
      </c>
    </row>
    <row r="2" spans="1:99" ht="15.75" customHeight="1" x14ac:dyDescent="0.2">
      <c r="A2" s="1" t="s">
        <v>300</v>
      </c>
      <c r="B2" s="1" t="s">
        <v>302</v>
      </c>
      <c r="C2" s="1"/>
      <c r="D2" s="1"/>
      <c r="E2" s="1"/>
      <c r="F2" s="1" t="s">
        <v>303</v>
      </c>
      <c r="G2" s="1"/>
      <c r="H2" s="1"/>
      <c r="I2" s="1"/>
      <c r="J2" s="1" t="s">
        <v>304</v>
      </c>
      <c r="K2" s="1"/>
      <c r="L2" s="1"/>
      <c r="M2" s="1"/>
      <c r="N2" s="1" t="s">
        <v>305</v>
      </c>
      <c r="O2" s="1"/>
      <c r="P2" s="1"/>
      <c r="Q2" s="1"/>
      <c r="R2" s="1" t="s">
        <v>306</v>
      </c>
      <c r="S2" s="1"/>
      <c r="T2" s="1"/>
      <c r="U2" s="1"/>
      <c r="V2" s="1" t="s">
        <v>307</v>
      </c>
      <c r="W2" s="1"/>
      <c r="X2" s="1"/>
      <c r="Y2" s="1"/>
      <c r="Z2" s="1" t="s">
        <v>308</v>
      </c>
      <c r="AA2" s="1"/>
      <c r="AB2" s="1"/>
      <c r="AC2" s="1"/>
      <c r="AD2" s="1" t="s">
        <v>309</v>
      </c>
      <c r="AH2" s="55"/>
      <c r="AI2" s="1" t="s">
        <v>302</v>
      </c>
      <c r="AJ2" s="1"/>
      <c r="AK2" s="1"/>
      <c r="AL2" s="1"/>
      <c r="AM2" s="1" t="s">
        <v>313</v>
      </c>
      <c r="AN2" s="1"/>
      <c r="AO2" s="1"/>
      <c r="AP2" s="1"/>
      <c r="AQ2" s="1" t="s">
        <v>304</v>
      </c>
      <c r="AR2" s="1"/>
      <c r="AS2" s="1"/>
      <c r="AT2" s="1"/>
      <c r="AU2" s="1" t="s">
        <v>305</v>
      </c>
      <c r="AV2" s="1"/>
      <c r="AW2" s="1"/>
      <c r="AX2" s="1"/>
      <c r="AY2" s="1" t="s">
        <v>314</v>
      </c>
      <c r="AZ2" s="1"/>
      <c r="BA2" s="1"/>
      <c r="BB2" s="1"/>
      <c r="BC2" s="1" t="s">
        <v>307</v>
      </c>
      <c r="BD2" s="1"/>
      <c r="BE2" s="1"/>
      <c r="BF2" s="1"/>
      <c r="BG2" s="1" t="s">
        <v>308</v>
      </c>
      <c r="BH2" s="1"/>
      <c r="BI2" s="1"/>
      <c r="BJ2" s="1"/>
      <c r="BK2" s="1" t="s">
        <v>309</v>
      </c>
      <c r="BL2" s="1"/>
      <c r="BM2" s="1"/>
      <c r="BN2" s="1"/>
      <c r="BO2" s="47" t="s">
        <v>315</v>
      </c>
      <c r="BP2" s="1" t="s">
        <v>316</v>
      </c>
      <c r="BQ2" s="1"/>
      <c r="BR2" s="1"/>
      <c r="BS2" s="1"/>
      <c r="BT2" s="1" t="s">
        <v>313</v>
      </c>
      <c r="BU2" s="1"/>
      <c r="BV2" s="1"/>
      <c r="BW2" s="1"/>
      <c r="BX2" s="1" t="s">
        <v>317</v>
      </c>
      <c r="BY2" s="1"/>
      <c r="BZ2" s="1"/>
      <c r="CA2" s="1"/>
      <c r="CB2" s="1" t="s">
        <v>318</v>
      </c>
      <c r="CC2" s="1"/>
      <c r="CD2" s="1"/>
      <c r="CE2" s="1"/>
      <c r="CF2" s="1" t="s">
        <v>314</v>
      </c>
      <c r="CG2" s="1"/>
      <c r="CH2" s="1"/>
      <c r="CI2" s="1"/>
      <c r="CJ2" s="1" t="s">
        <v>319</v>
      </c>
      <c r="CK2" s="1"/>
      <c r="CL2" s="1"/>
      <c r="CM2" s="1"/>
      <c r="CN2" s="1" t="s">
        <v>308</v>
      </c>
      <c r="CO2" s="1"/>
      <c r="CP2" s="1"/>
      <c r="CQ2" s="1"/>
      <c r="CR2" s="1" t="s">
        <v>309</v>
      </c>
    </row>
    <row r="3" spans="1:99" ht="15.75" customHeight="1" x14ac:dyDescent="0.2">
      <c r="A3" s="1" t="s">
        <v>56</v>
      </c>
      <c r="B3" s="1" t="s">
        <v>1010</v>
      </c>
      <c r="C3" s="1">
        <v>1.2749999999999999</v>
      </c>
      <c r="D3" s="1">
        <v>1.23</v>
      </c>
      <c r="E3" s="1">
        <v>0.45200000000000001</v>
      </c>
      <c r="F3" s="1" t="s">
        <v>1010</v>
      </c>
      <c r="G3" s="1">
        <v>1.0509999999999999</v>
      </c>
      <c r="H3" s="1">
        <v>1.41</v>
      </c>
      <c r="I3" s="1">
        <v>0.55900000000000005</v>
      </c>
      <c r="J3" s="1" t="s">
        <v>1010</v>
      </c>
      <c r="K3" s="1">
        <v>0.88200000000000001</v>
      </c>
      <c r="L3" s="1">
        <v>1.1599999999999999</v>
      </c>
      <c r="M3" s="1">
        <v>0.35</v>
      </c>
      <c r="N3" s="1" t="s">
        <v>1010</v>
      </c>
      <c r="O3" s="1">
        <v>1.0109999999999999</v>
      </c>
      <c r="P3" s="1">
        <v>1.1299999999999999</v>
      </c>
      <c r="Q3" s="1">
        <v>0.505</v>
      </c>
      <c r="R3" s="1" t="s">
        <v>1010</v>
      </c>
      <c r="S3" s="1">
        <v>0.98699999999999999</v>
      </c>
      <c r="T3" s="1">
        <v>1.06</v>
      </c>
      <c r="U3" s="1">
        <v>0.42899999999999999</v>
      </c>
      <c r="V3" s="1" t="s">
        <v>1010</v>
      </c>
      <c r="W3" s="1">
        <v>1.0109999999999999</v>
      </c>
      <c r="X3" s="1">
        <v>1.1100000000000001</v>
      </c>
      <c r="Y3" s="1">
        <v>0.35899999999999999</v>
      </c>
      <c r="Z3" s="1" t="s">
        <v>1011</v>
      </c>
      <c r="AA3" s="1">
        <v>1.2370000000000001</v>
      </c>
      <c r="AB3" s="1">
        <v>1.3</v>
      </c>
      <c r="AC3" s="1">
        <v>0.42599999999999999</v>
      </c>
      <c r="AD3" s="1" t="s">
        <v>1011</v>
      </c>
      <c r="AE3" s="1">
        <v>0.84799999999999998</v>
      </c>
      <c r="AF3" s="1">
        <v>1.17</v>
      </c>
      <c r="AG3" s="1">
        <v>0.33900000000000002</v>
      </c>
      <c r="AH3" s="55"/>
      <c r="AI3" s="1" t="s">
        <v>1012</v>
      </c>
      <c r="AJ3" s="1">
        <v>0.92400000000000004</v>
      </c>
      <c r="AK3" s="1">
        <v>0.96</v>
      </c>
      <c r="AL3" s="1">
        <v>0.32300000000000001</v>
      </c>
      <c r="AM3" s="1" t="s">
        <v>1012</v>
      </c>
      <c r="AN3" s="1">
        <v>0.97399999999999998</v>
      </c>
      <c r="AO3" s="1">
        <v>1.38</v>
      </c>
      <c r="AP3" s="1">
        <v>0.34899999999999998</v>
      </c>
      <c r="AQ3" s="1" t="s">
        <v>1012</v>
      </c>
      <c r="AR3" s="1">
        <v>0.91700000000000004</v>
      </c>
      <c r="AS3" s="1">
        <v>0.97</v>
      </c>
      <c r="AT3" s="1">
        <v>0.29699999999999999</v>
      </c>
      <c r="AU3" s="1" t="s">
        <v>1013</v>
      </c>
      <c r="AV3" s="1">
        <v>1.147</v>
      </c>
      <c r="AW3" s="1">
        <v>1</v>
      </c>
      <c r="AX3" s="1">
        <v>0.33400000000000002</v>
      </c>
      <c r="AY3" s="1" t="s">
        <v>1012</v>
      </c>
      <c r="AZ3" s="1">
        <v>0.90300000000000002</v>
      </c>
      <c r="BA3" s="1">
        <v>1.0900000000000001</v>
      </c>
      <c r="BB3" s="1">
        <v>0.375</v>
      </c>
      <c r="BC3" s="1" t="s">
        <v>1013</v>
      </c>
      <c r="BD3" s="1">
        <v>1.0449999999999999</v>
      </c>
      <c r="BE3" s="1">
        <v>1.08</v>
      </c>
      <c r="BF3" s="1">
        <v>0.311</v>
      </c>
      <c r="BG3" s="1" t="s">
        <v>1014</v>
      </c>
      <c r="BH3" s="1">
        <v>0.84799999999999998</v>
      </c>
      <c r="BI3" s="1">
        <v>0.88</v>
      </c>
      <c r="BJ3" s="1">
        <v>0.29399999999999998</v>
      </c>
      <c r="BK3" s="1" t="s">
        <v>1014</v>
      </c>
      <c r="BL3" s="1">
        <v>1.0149999999999999</v>
      </c>
      <c r="BM3" s="1">
        <v>0.94</v>
      </c>
      <c r="BN3" s="1">
        <v>0.29699999999999999</v>
      </c>
      <c r="BO3" s="55"/>
      <c r="BP3" s="1" t="s">
        <v>1015</v>
      </c>
      <c r="BQ3" s="1">
        <v>0.71699999999999997</v>
      </c>
      <c r="BR3" s="1">
        <v>0.41699999999999998</v>
      </c>
      <c r="BS3" s="1">
        <v>0.30299999999999999</v>
      </c>
      <c r="BT3" s="1" t="s">
        <v>1015</v>
      </c>
      <c r="BU3" s="1">
        <v>0.746</v>
      </c>
      <c r="BV3" s="1">
        <v>0.42499999999999999</v>
      </c>
      <c r="BW3" s="1">
        <v>0.30399999999999999</v>
      </c>
      <c r="BX3" s="1" t="s">
        <v>1015</v>
      </c>
      <c r="BY3" s="1">
        <v>0.8</v>
      </c>
      <c r="BZ3" s="1">
        <v>0.79</v>
      </c>
      <c r="CA3" s="1">
        <v>0.33200000000000002</v>
      </c>
      <c r="CB3" s="1" t="s">
        <v>1016</v>
      </c>
      <c r="CC3" s="1">
        <v>0.72499999999999998</v>
      </c>
      <c r="CD3" s="1">
        <v>0.63</v>
      </c>
      <c r="CE3" s="1">
        <v>0.26300000000000001</v>
      </c>
      <c r="CF3" s="1" t="s">
        <v>1015</v>
      </c>
      <c r="CG3" s="1">
        <v>0.76700000000000002</v>
      </c>
      <c r="CH3" s="1">
        <v>1.01</v>
      </c>
      <c r="CI3" s="1">
        <v>0.31900000000000001</v>
      </c>
      <c r="CJ3" s="1" t="s">
        <v>1017</v>
      </c>
      <c r="CK3" s="1">
        <v>0.746</v>
      </c>
      <c r="CL3" s="1">
        <v>0.85</v>
      </c>
      <c r="CM3" s="1">
        <v>0.24199999999999999</v>
      </c>
      <c r="CN3" s="1" t="s">
        <v>1018</v>
      </c>
      <c r="CO3" s="1">
        <v>0.84</v>
      </c>
      <c r="CP3" s="1">
        <v>0.45600000000000002</v>
      </c>
      <c r="CQ3" s="1">
        <v>0.18099999999999999</v>
      </c>
      <c r="CR3" s="1" t="s">
        <v>1018</v>
      </c>
      <c r="CS3" s="1">
        <v>0.84</v>
      </c>
      <c r="CT3" s="1">
        <v>0.51100000000000001</v>
      </c>
      <c r="CU3" s="1">
        <v>0.19700000000000001</v>
      </c>
    </row>
    <row r="4" spans="1:99" ht="15.75" customHeight="1" x14ac:dyDescent="0.2">
      <c r="A4" s="1" t="s">
        <v>68</v>
      </c>
      <c r="B4" s="1" t="s">
        <v>1010</v>
      </c>
      <c r="C4" s="1">
        <v>5.218</v>
      </c>
      <c r="D4" s="1">
        <v>6.64</v>
      </c>
      <c r="E4" s="1">
        <v>1.2749999999999999</v>
      </c>
      <c r="F4" s="1" t="s">
        <v>1010</v>
      </c>
      <c r="G4" s="1">
        <v>5.3579999999999997</v>
      </c>
      <c r="H4" s="1">
        <v>6.01</v>
      </c>
      <c r="I4" s="1">
        <v>1.361</v>
      </c>
      <c r="J4" s="1" t="s">
        <v>1010</v>
      </c>
      <c r="K4" s="1">
        <v>4.4530000000000003</v>
      </c>
      <c r="L4" s="1">
        <v>5.78</v>
      </c>
      <c r="M4" s="1">
        <v>1.4379999999999999</v>
      </c>
      <c r="N4" s="1" t="s">
        <v>1010</v>
      </c>
      <c r="O4" s="1">
        <v>3.51</v>
      </c>
      <c r="P4" s="1">
        <v>4.34</v>
      </c>
      <c r="Q4" s="1">
        <v>1.08</v>
      </c>
      <c r="R4" s="1" t="s">
        <v>1010</v>
      </c>
      <c r="S4" s="1">
        <v>4.1020000000000003</v>
      </c>
      <c r="T4" s="1">
        <v>6.96</v>
      </c>
      <c r="U4" s="1">
        <v>0.82</v>
      </c>
      <c r="V4" s="1" t="s">
        <v>1010</v>
      </c>
      <c r="W4" s="1">
        <v>4.0999999999999996</v>
      </c>
      <c r="X4" s="1">
        <v>5.86</v>
      </c>
      <c r="Y4" s="1">
        <v>1.03</v>
      </c>
      <c r="Z4" s="1" t="s">
        <v>1011</v>
      </c>
      <c r="AA4" s="1">
        <v>5.3840000000000003</v>
      </c>
      <c r="AB4" s="1">
        <v>8.24</v>
      </c>
      <c r="AC4" s="1">
        <v>0.96399999999999997</v>
      </c>
      <c r="AD4" s="1" t="s">
        <v>1011</v>
      </c>
      <c r="AE4" s="1">
        <v>4.6459999999999999</v>
      </c>
      <c r="AF4" s="1">
        <v>8.86</v>
      </c>
      <c r="AG4" s="1">
        <v>0.997</v>
      </c>
      <c r="AH4" s="55"/>
      <c r="AI4" s="1" t="s">
        <v>1012</v>
      </c>
      <c r="AJ4" s="1">
        <v>3.5779999999999998</v>
      </c>
      <c r="AK4" s="1">
        <v>5.21</v>
      </c>
      <c r="AL4" s="1">
        <v>1.2789999999999999</v>
      </c>
      <c r="AM4" s="1" t="s">
        <v>1012</v>
      </c>
      <c r="AN4" s="1">
        <v>4.8070000000000004</v>
      </c>
      <c r="AO4" s="1">
        <v>4.8</v>
      </c>
      <c r="AP4" s="1">
        <v>1.155</v>
      </c>
      <c r="AQ4" s="1" t="s">
        <v>1013</v>
      </c>
      <c r="AR4" s="1">
        <v>4.2240000000000002</v>
      </c>
      <c r="AS4" s="1">
        <v>4.9800000000000004</v>
      </c>
      <c r="AT4" s="1">
        <v>1.2190000000000001</v>
      </c>
      <c r="AU4" s="1" t="s">
        <v>1013</v>
      </c>
      <c r="AV4" s="1">
        <v>4.2549999999999999</v>
      </c>
      <c r="AW4" s="1">
        <v>5.78</v>
      </c>
      <c r="AX4" s="1">
        <v>1.095</v>
      </c>
      <c r="AY4" s="1" t="s">
        <v>1012</v>
      </c>
      <c r="AZ4" s="1">
        <v>4.3689999999999998</v>
      </c>
      <c r="BA4" s="1">
        <v>4.1100000000000003</v>
      </c>
      <c r="BB4" s="1">
        <v>1.131</v>
      </c>
      <c r="BC4" s="1" t="s">
        <v>1013</v>
      </c>
      <c r="BD4" s="1">
        <v>4.0369999999999999</v>
      </c>
      <c r="BE4" s="1">
        <v>4.6100000000000003</v>
      </c>
      <c r="BF4" s="1">
        <v>1.31</v>
      </c>
      <c r="BG4" s="1" t="s">
        <v>1019</v>
      </c>
      <c r="BH4" s="1">
        <v>3.6150000000000002</v>
      </c>
      <c r="BI4" s="1">
        <v>5.04</v>
      </c>
      <c r="BJ4" s="1">
        <v>0.67200000000000004</v>
      </c>
      <c r="BK4" s="1" t="s">
        <v>1019</v>
      </c>
      <c r="BL4" s="1">
        <v>3.6909999999999998</v>
      </c>
      <c r="BM4" s="1">
        <v>6.06</v>
      </c>
      <c r="BN4" s="1">
        <v>0.59699999999999998</v>
      </c>
      <c r="BO4" s="55"/>
      <c r="BP4" s="1" t="s">
        <v>1020</v>
      </c>
      <c r="BQ4" s="1">
        <v>3.7930000000000001</v>
      </c>
      <c r="BR4" s="1">
        <v>1.9219999999999999</v>
      </c>
      <c r="BS4" s="1">
        <v>0.83899999999999997</v>
      </c>
      <c r="BT4" s="1" t="s">
        <v>1020</v>
      </c>
      <c r="BU4" s="1">
        <v>3.7879999999999998</v>
      </c>
      <c r="BV4" s="1">
        <v>2.032</v>
      </c>
      <c r="BW4" s="1">
        <v>0.81499999999999995</v>
      </c>
      <c r="BX4" s="1" t="s">
        <v>1017</v>
      </c>
      <c r="BY4" s="1">
        <v>4.22</v>
      </c>
      <c r="BZ4" s="1">
        <v>2.86</v>
      </c>
      <c r="CA4" s="1">
        <v>0.72199999999999998</v>
      </c>
      <c r="CB4" s="1" t="s">
        <v>1017</v>
      </c>
      <c r="CC4" s="1">
        <v>4.3079999999999998</v>
      </c>
      <c r="CD4" s="1">
        <v>3.55</v>
      </c>
      <c r="CE4" s="1">
        <v>0.77200000000000002</v>
      </c>
      <c r="CF4" s="1" t="s">
        <v>1015</v>
      </c>
      <c r="CG4" s="1">
        <v>3.8969999999999998</v>
      </c>
      <c r="CH4" s="1">
        <v>3.14</v>
      </c>
      <c r="CI4" s="1">
        <v>0.85499999999999998</v>
      </c>
      <c r="CJ4" s="1" t="s">
        <v>1017</v>
      </c>
      <c r="CK4" s="1">
        <v>4.2160000000000002</v>
      </c>
      <c r="CL4" s="1">
        <v>2.57</v>
      </c>
      <c r="CM4" s="1">
        <v>0.63500000000000001</v>
      </c>
      <c r="CN4" s="1" t="s">
        <v>1021</v>
      </c>
      <c r="CO4" s="1">
        <v>3.637</v>
      </c>
      <c r="CP4" s="1">
        <v>1.92</v>
      </c>
      <c r="CQ4" s="1">
        <v>0.27600000000000002</v>
      </c>
      <c r="CR4" s="1" t="s">
        <v>1022</v>
      </c>
      <c r="CS4" s="1">
        <v>3.2829999999999999</v>
      </c>
      <c r="CT4" s="1">
        <v>2.15</v>
      </c>
      <c r="CU4" s="1">
        <v>0.27700000000000002</v>
      </c>
    </row>
    <row r="5" spans="1:99" ht="15.75" customHeight="1" x14ac:dyDescent="0.2">
      <c r="A5" s="1" t="s">
        <v>70</v>
      </c>
      <c r="B5" s="1" t="s">
        <v>1010</v>
      </c>
      <c r="C5" s="1">
        <v>4.4530000000000003</v>
      </c>
      <c r="D5" s="1">
        <v>6.62</v>
      </c>
      <c r="E5" s="1">
        <v>1.339</v>
      </c>
      <c r="F5" s="1" t="s">
        <v>1010</v>
      </c>
      <c r="G5" s="1">
        <v>4.1660000000000004</v>
      </c>
      <c r="H5" s="1">
        <v>6.69</v>
      </c>
      <c r="I5" s="1">
        <v>0.89</v>
      </c>
      <c r="J5" s="1" t="s">
        <v>1010</v>
      </c>
      <c r="K5" s="1">
        <v>4.4480000000000004</v>
      </c>
      <c r="L5" s="1">
        <v>5.69</v>
      </c>
      <c r="M5" s="1">
        <v>1.53</v>
      </c>
      <c r="N5" s="1" t="s">
        <v>1010</v>
      </c>
      <c r="O5" s="1">
        <v>4.2539999999999996</v>
      </c>
      <c r="P5" s="1">
        <v>7.43</v>
      </c>
      <c r="Q5" s="1">
        <v>0.94899999999999995</v>
      </c>
      <c r="R5" s="1">
        <v>5</v>
      </c>
      <c r="S5" s="1">
        <v>3.5680000000000001</v>
      </c>
      <c r="T5" s="1">
        <v>6.71</v>
      </c>
      <c r="U5" s="1">
        <v>0.95</v>
      </c>
      <c r="V5" s="1" t="s">
        <v>1010</v>
      </c>
      <c r="W5" s="1">
        <v>4.5860000000000003</v>
      </c>
      <c r="X5" s="1">
        <v>7.56</v>
      </c>
      <c r="Y5" s="1">
        <v>0.79300000000000004</v>
      </c>
      <c r="Z5" s="1" t="s">
        <v>1011</v>
      </c>
      <c r="AA5" s="1">
        <v>3.8359999999999999</v>
      </c>
      <c r="AB5" s="1">
        <v>7.7</v>
      </c>
      <c r="AC5" s="1">
        <v>0.872</v>
      </c>
      <c r="AD5" s="1" t="s">
        <v>1011</v>
      </c>
      <c r="AE5" s="1">
        <v>4.3259999999999996</v>
      </c>
      <c r="AF5" s="1">
        <v>7.75</v>
      </c>
      <c r="AG5" s="1">
        <v>0.95299999999999996</v>
      </c>
      <c r="AH5" s="55"/>
      <c r="AI5" s="1" t="s">
        <v>1012</v>
      </c>
      <c r="AJ5" s="1">
        <v>3.911</v>
      </c>
      <c r="AK5" s="1">
        <v>4.68</v>
      </c>
      <c r="AL5" s="1">
        <v>1.0529999999999999</v>
      </c>
      <c r="AM5" s="1" t="s">
        <v>1012</v>
      </c>
      <c r="AN5" s="1">
        <v>3.875</v>
      </c>
      <c r="AO5" s="1">
        <v>5.33</v>
      </c>
      <c r="AP5" s="1">
        <v>1.0860000000000001</v>
      </c>
      <c r="AQ5" s="1" t="s">
        <v>1013</v>
      </c>
      <c r="AR5" s="1">
        <v>3.7709999999999999</v>
      </c>
      <c r="AS5" s="1">
        <v>5</v>
      </c>
      <c r="AT5" s="1">
        <v>0.97899999999999998</v>
      </c>
      <c r="AU5" s="1" t="s">
        <v>1023</v>
      </c>
      <c r="AV5" s="1">
        <v>4.1429999999999998</v>
      </c>
      <c r="AW5" s="1">
        <v>5.29</v>
      </c>
      <c r="AX5" s="1">
        <v>1.002</v>
      </c>
      <c r="AY5" s="1" t="s">
        <v>1013</v>
      </c>
      <c r="AZ5" s="1">
        <v>4.048</v>
      </c>
      <c r="BA5" s="1">
        <v>4.76</v>
      </c>
      <c r="BB5" s="1">
        <v>1.0660000000000001</v>
      </c>
      <c r="BC5" s="1" t="s">
        <v>1023</v>
      </c>
      <c r="BD5" s="1">
        <v>3.863</v>
      </c>
      <c r="BE5" s="1">
        <v>5.33</v>
      </c>
      <c r="BF5" s="1">
        <v>0.89500000000000002</v>
      </c>
      <c r="BG5" s="1" t="s">
        <v>1019</v>
      </c>
      <c r="BH5" s="1">
        <v>3.3010000000000002</v>
      </c>
      <c r="BI5" s="1">
        <v>5.47</v>
      </c>
      <c r="BJ5" s="1">
        <v>0.59399999999999997</v>
      </c>
      <c r="BK5" s="1" t="s">
        <v>1019</v>
      </c>
      <c r="BL5" s="1">
        <v>3.339</v>
      </c>
      <c r="BM5" s="1">
        <v>6.07</v>
      </c>
      <c r="BN5" s="1">
        <v>0.67500000000000004</v>
      </c>
      <c r="BO5" s="55"/>
      <c r="BP5" s="1" t="s">
        <v>1015</v>
      </c>
      <c r="BQ5" s="1">
        <v>4.72</v>
      </c>
      <c r="BR5" s="1">
        <v>1.81</v>
      </c>
      <c r="BS5" s="1">
        <v>0.80700000000000005</v>
      </c>
      <c r="BT5" s="1" t="s">
        <v>1015</v>
      </c>
      <c r="BU5" s="1">
        <v>3.8330000000000002</v>
      </c>
      <c r="BV5" s="1">
        <v>1.8440000000000001</v>
      </c>
      <c r="BW5" s="1">
        <v>0.65700000000000003</v>
      </c>
      <c r="BX5" s="1" t="s">
        <v>1017</v>
      </c>
      <c r="BY5" s="1">
        <v>3.93</v>
      </c>
      <c r="BZ5" s="1">
        <v>2.8</v>
      </c>
      <c r="CA5" s="1">
        <v>1.0169999999999999</v>
      </c>
      <c r="CB5" s="1" t="s">
        <v>1024</v>
      </c>
      <c r="CC5" s="1">
        <v>4.3479999999999999</v>
      </c>
      <c r="CD5" s="1">
        <v>3.28</v>
      </c>
      <c r="CE5" s="1">
        <v>0.64700000000000002</v>
      </c>
      <c r="CF5" s="1" t="s">
        <v>1016</v>
      </c>
      <c r="CG5" s="1">
        <v>4.8029999999999999</v>
      </c>
      <c r="CH5" s="1">
        <v>2.93</v>
      </c>
      <c r="CI5" s="1">
        <v>0.42199999999999999</v>
      </c>
      <c r="CJ5" s="1" t="s">
        <v>1024</v>
      </c>
      <c r="CK5" s="1">
        <v>3.069</v>
      </c>
      <c r="CL5" s="1">
        <v>3.25</v>
      </c>
      <c r="CM5" s="1">
        <v>0.61599999999999999</v>
      </c>
      <c r="CN5" s="1" t="s">
        <v>1022</v>
      </c>
      <c r="CO5" s="1">
        <v>3.0329999999999999</v>
      </c>
      <c r="CP5" s="1">
        <v>1.641</v>
      </c>
      <c r="CQ5" s="1">
        <v>0.22600000000000001</v>
      </c>
      <c r="CR5" s="1" t="s">
        <v>1022</v>
      </c>
      <c r="CS5" s="1">
        <v>3.0329999999999999</v>
      </c>
      <c r="CT5" s="1">
        <v>2.2480000000000002</v>
      </c>
      <c r="CU5" s="1">
        <v>0.34</v>
      </c>
    </row>
    <row r="6" spans="1:99" ht="15.75" customHeight="1" x14ac:dyDescent="0.2">
      <c r="A6" s="1" t="s">
        <v>72</v>
      </c>
      <c r="B6" s="1" t="s">
        <v>1010</v>
      </c>
      <c r="C6" s="1">
        <v>4.0819999999999999</v>
      </c>
      <c r="D6" s="1">
        <v>5.56</v>
      </c>
      <c r="E6" s="1">
        <v>1.3260000000000001</v>
      </c>
      <c r="F6" s="1" t="s">
        <v>1010</v>
      </c>
      <c r="G6" s="1">
        <v>3.67</v>
      </c>
      <c r="H6" s="1">
        <v>7.51</v>
      </c>
      <c r="I6" s="1">
        <v>1.06</v>
      </c>
      <c r="J6" s="1" t="s">
        <v>1010</v>
      </c>
      <c r="K6" s="1">
        <v>3.58</v>
      </c>
      <c r="L6" s="1">
        <v>6.25</v>
      </c>
      <c r="M6" s="1">
        <v>1.1080000000000001</v>
      </c>
      <c r="N6" s="1" t="s">
        <v>1010</v>
      </c>
      <c r="O6" s="1">
        <v>4.516</v>
      </c>
      <c r="P6" s="1">
        <v>6.33</v>
      </c>
      <c r="Q6" s="1">
        <v>0.91600000000000004</v>
      </c>
      <c r="R6" s="1" t="s">
        <v>1010</v>
      </c>
      <c r="S6" s="1">
        <v>3.9769999999999999</v>
      </c>
      <c r="T6" s="1">
        <v>6.38</v>
      </c>
      <c r="U6" s="1">
        <v>1.008</v>
      </c>
      <c r="V6" s="1" t="s">
        <v>1010</v>
      </c>
      <c r="W6" s="1">
        <v>3.972</v>
      </c>
      <c r="X6" s="1">
        <v>5.97</v>
      </c>
      <c r="Y6" s="1">
        <v>0.91700000000000004</v>
      </c>
      <c r="Z6" s="1" t="s">
        <v>1011</v>
      </c>
      <c r="AA6" s="1">
        <v>4.5060000000000002</v>
      </c>
      <c r="AB6" s="1">
        <v>7.42</v>
      </c>
      <c r="AC6" s="1">
        <v>0.55000000000000004</v>
      </c>
      <c r="AD6" s="1" t="s">
        <v>1011</v>
      </c>
      <c r="AE6" s="1">
        <v>4.9009999999999998</v>
      </c>
      <c r="AF6" s="1">
        <v>8.24</v>
      </c>
      <c r="AG6" s="1">
        <v>0.65700000000000003</v>
      </c>
      <c r="AH6" s="55"/>
      <c r="AI6" s="1" t="s">
        <v>1012</v>
      </c>
      <c r="AJ6" s="1">
        <v>3.2890000000000001</v>
      </c>
      <c r="AK6" s="1">
        <v>4.09</v>
      </c>
      <c r="AL6" s="1">
        <v>1.1679999999999999</v>
      </c>
      <c r="AM6" s="1" t="s">
        <v>1012</v>
      </c>
      <c r="AN6" s="1">
        <v>4.03</v>
      </c>
      <c r="AO6" s="1">
        <v>4.66</v>
      </c>
      <c r="AP6" s="1">
        <v>1.216</v>
      </c>
      <c r="AQ6" s="1" t="s">
        <v>1012</v>
      </c>
      <c r="AR6" s="1">
        <v>3.7349999999999999</v>
      </c>
      <c r="AS6" s="1">
        <v>4.3600000000000003</v>
      </c>
      <c r="AT6" s="1">
        <v>1.177</v>
      </c>
      <c r="AU6" s="1" t="s">
        <v>1013</v>
      </c>
      <c r="AV6" s="1">
        <v>4.085</v>
      </c>
      <c r="AW6" s="1">
        <v>5.34</v>
      </c>
      <c r="AX6" s="1">
        <v>0.92800000000000005</v>
      </c>
      <c r="AY6" s="1" t="s">
        <v>1012</v>
      </c>
      <c r="AZ6" s="1">
        <v>3.347</v>
      </c>
      <c r="BA6" s="1">
        <v>4.32</v>
      </c>
      <c r="BB6" s="1">
        <v>1.165</v>
      </c>
      <c r="BC6" s="1" t="s">
        <v>1012</v>
      </c>
      <c r="BD6" s="1">
        <v>3.9820000000000002</v>
      </c>
      <c r="BE6" s="1">
        <v>4.97</v>
      </c>
      <c r="BF6" s="1">
        <v>0.84899999999999998</v>
      </c>
      <c r="BG6" s="1" t="s">
        <v>1019</v>
      </c>
      <c r="BH6" s="1">
        <v>3.4319999999999999</v>
      </c>
      <c r="BI6" s="1">
        <v>4.5999999999999996</v>
      </c>
      <c r="BJ6" s="1">
        <v>0.36899999999999999</v>
      </c>
      <c r="BK6" s="1" t="s">
        <v>1019</v>
      </c>
      <c r="BL6" s="1">
        <v>3.7050000000000001</v>
      </c>
      <c r="BM6" s="1">
        <v>4.7300000000000004</v>
      </c>
      <c r="BN6" s="1">
        <v>0.52100000000000002</v>
      </c>
      <c r="BO6" s="55"/>
      <c r="BP6" s="1" t="s">
        <v>1020</v>
      </c>
      <c r="BQ6" s="1">
        <v>3.9870000000000001</v>
      </c>
      <c r="BR6" s="1">
        <v>1.4450000000000001</v>
      </c>
      <c r="BS6" s="1">
        <v>0.77300000000000002</v>
      </c>
      <c r="BT6" s="1" t="s">
        <v>1020</v>
      </c>
      <c r="BU6" s="1">
        <v>3.42</v>
      </c>
      <c r="BV6" s="1">
        <v>1.3879999999999999</v>
      </c>
      <c r="BW6" s="1">
        <v>0.77400000000000002</v>
      </c>
      <c r="BX6" s="1" t="s">
        <v>1020</v>
      </c>
      <c r="BY6" s="1">
        <v>3.7040000000000002</v>
      </c>
      <c r="BZ6" s="1">
        <v>2.08</v>
      </c>
      <c r="CA6" s="1">
        <v>0.97</v>
      </c>
      <c r="CB6" s="1" t="s">
        <v>1017</v>
      </c>
      <c r="CC6" s="1">
        <v>3.9129999999999998</v>
      </c>
      <c r="CD6" s="1">
        <v>3.02</v>
      </c>
      <c r="CE6" s="1">
        <v>0.63600000000000001</v>
      </c>
      <c r="CF6" s="1" t="s">
        <v>1015</v>
      </c>
      <c r="CG6" s="1">
        <v>3.3679999999999999</v>
      </c>
      <c r="CH6" s="1">
        <v>2.46</v>
      </c>
      <c r="CI6" s="1">
        <v>1.109</v>
      </c>
      <c r="CJ6" s="1" t="s">
        <v>1017</v>
      </c>
      <c r="CK6" s="1">
        <v>3.8959999999999999</v>
      </c>
      <c r="CL6" s="1">
        <v>2.74</v>
      </c>
      <c r="CM6" s="1">
        <v>0.67100000000000004</v>
      </c>
      <c r="CN6" s="1" t="s">
        <v>1021</v>
      </c>
      <c r="CO6" s="1">
        <v>3.9550000000000001</v>
      </c>
      <c r="CP6" s="1">
        <v>1.4419999999999999</v>
      </c>
      <c r="CQ6" s="1">
        <v>0.35399999999999998</v>
      </c>
      <c r="CR6" s="1" t="s">
        <v>1021</v>
      </c>
      <c r="CS6" s="1">
        <v>3.9550000000000001</v>
      </c>
      <c r="CT6" s="1">
        <v>1.7589999999999999</v>
      </c>
      <c r="CU6" s="1">
        <v>0.35299999999999998</v>
      </c>
    </row>
    <row r="7" spans="1:99" ht="15.75" customHeight="1" x14ac:dyDescent="0.2">
      <c r="A7" s="1" t="s">
        <v>74</v>
      </c>
      <c r="B7" s="1" t="s">
        <v>1010</v>
      </c>
      <c r="C7" s="1">
        <v>5.0350000000000001</v>
      </c>
      <c r="D7" s="1">
        <v>7.15</v>
      </c>
      <c r="E7" s="1">
        <v>1.496</v>
      </c>
      <c r="F7" s="1" t="s">
        <v>1010</v>
      </c>
      <c r="G7" s="1">
        <v>5.226</v>
      </c>
      <c r="H7" s="1">
        <v>7.32</v>
      </c>
      <c r="I7" s="1">
        <v>1.573</v>
      </c>
      <c r="J7" s="1" t="s">
        <v>1010</v>
      </c>
      <c r="K7" s="1">
        <v>4.7750000000000004</v>
      </c>
      <c r="L7" s="1">
        <v>7.01</v>
      </c>
      <c r="M7" s="1">
        <v>1.242</v>
      </c>
      <c r="N7" s="1" t="s">
        <v>1010</v>
      </c>
      <c r="O7" s="1">
        <v>5.2359999999999998</v>
      </c>
      <c r="P7" s="1">
        <v>6.55</v>
      </c>
      <c r="Q7" s="1">
        <v>1.0409999999999999</v>
      </c>
      <c r="R7" s="1" t="s">
        <v>1010</v>
      </c>
      <c r="S7" s="1">
        <v>3.948</v>
      </c>
      <c r="T7" s="1">
        <v>7.89</v>
      </c>
      <c r="U7" s="1">
        <v>1.28</v>
      </c>
      <c r="V7" s="1" t="s">
        <v>1010</v>
      </c>
      <c r="W7" s="1">
        <v>4.415</v>
      </c>
      <c r="X7" s="1">
        <v>7.97</v>
      </c>
      <c r="Y7" s="1">
        <v>1.2869999999999999</v>
      </c>
      <c r="Z7" s="1" t="s">
        <v>1011</v>
      </c>
      <c r="AA7" s="1">
        <v>5.3970000000000002</v>
      </c>
      <c r="AB7" s="1">
        <v>8.43</v>
      </c>
      <c r="AC7" s="1">
        <v>0.59699999999999998</v>
      </c>
      <c r="AD7" s="1" t="s">
        <v>1011</v>
      </c>
      <c r="AE7" s="1">
        <v>5.2750000000000004</v>
      </c>
      <c r="AF7" s="1">
        <v>8.2200000000000006</v>
      </c>
      <c r="AG7" s="1">
        <v>0.497</v>
      </c>
      <c r="AH7" s="55"/>
      <c r="AI7" s="1" t="s">
        <v>1012</v>
      </c>
      <c r="AJ7" s="1">
        <v>4.5190000000000001</v>
      </c>
      <c r="AK7" s="1">
        <v>5.56</v>
      </c>
      <c r="AL7" s="1">
        <v>1.244</v>
      </c>
      <c r="AM7" s="1" t="s">
        <v>1012</v>
      </c>
      <c r="AN7" s="1">
        <v>4.6379999999999999</v>
      </c>
      <c r="AO7" s="1">
        <v>4.88</v>
      </c>
      <c r="AP7" s="1">
        <v>1.37</v>
      </c>
      <c r="AQ7" s="1" t="s">
        <v>1012</v>
      </c>
      <c r="AR7" s="1">
        <v>4.3739999999999997</v>
      </c>
      <c r="AS7" s="1">
        <v>4.8899999999999997</v>
      </c>
      <c r="AT7" s="1">
        <v>1.1859999999999999</v>
      </c>
      <c r="AU7" s="1" t="s">
        <v>1013</v>
      </c>
      <c r="AV7" s="1">
        <v>4.58</v>
      </c>
      <c r="AW7" s="1">
        <v>3.65</v>
      </c>
      <c r="AX7" s="1">
        <v>0.86</v>
      </c>
      <c r="AY7" s="1" t="s">
        <v>1012</v>
      </c>
      <c r="AZ7" s="1">
        <v>4.3460000000000001</v>
      </c>
      <c r="BA7" s="1">
        <v>5.13</v>
      </c>
      <c r="BB7" s="1">
        <v>1.4</v>
      </c>
      <c r="BC7" s="1" t="s">
        <v>1013</v>
      </c>
      <c r="BD7" s="1">
        <v>4.6479999999999997</v>
      </c>
      <c r="BE7" s="1">
        <v>4.93</v>
      </c>
      <c r="BF7" s="1">
        <v>0.98799999999999999</v>
      </c>
      <c r="BG7" s="1" t="s">
        <v>1019</v>
      </c>
      <c r="BH7" s="1">
        <v>4.2210000000000001</v>
      </c>
      <c r="BI7" s="1">
        <v>6.38</v>
      </c>
      <c r="BJ7" s="1">
        <v>0.5</v>
      </c>
      <c r="BK7" s="1" t="s">
        <v>1019</v>
      </c>
      <c r="BL7" s="1">
        <v>3.8439999999999999</v>
      </c>
      <c r="BM7" s="1">
        <v>5.66</v>
      </c>
      <c r="BN7" s="1">
        <v>0.6</v>
      </c>
      <c r="BO7" s="55"/>
      <c r="BP7" s="1" t="s">
        <v>1015</v>
      </c>
      <c r="BQ7" s="1">
        <v>3.9590000000000001</v>
      </c>
      <c r="BR7" s="1">
        <v>2.09</v>
      </c>
      <c r="BS7" s="1">
        <v>0.80700000000000005</v>
      </c>
      <c r="BT7" s="1" t="s">
        <v>1020</v>
      </c>
      <c r="BU7" s="1">
        <v>3.589</v>
      </c>
      <c r="BV7" s="1">
        <v>1.851</v>
      </c>
      <c r="BW7" s="1">
        <v>0.71699999999999997</v>
      </c>
      <c r="BX7" s="1" t="s">
        <v>1020</v>
      </c>
      <c r="BY7" s="1">
        <v>4.3360000000000003</v>
      </c>
      <c r="BZ7" s="1">
        <v>2.3199999999999998</v>
      </c>
      <c r="CA7" s="1">
        <v>0.74399999999999999</v>
      </c>
      <c r="CB7" s="1" t="s">
        <v>1017</v>
      </c>
      <c r="CC7" s="1">
        <v>4.2279999999999998</v>
      </c>
      <c r="CD7" s="1">
        <v>3.01</v>
      </c>
      <c r="CE7" s="1">
        <v>0.57899999999999996</v>
      </c>
      <c r="CF7" s="1" t="s">
        <v>1015</v>
      </c>
      <c r="CG7" s="1">
        <v>4.3659999999999997</v>
      </c>
      <c r="CH7" s="1">
        <v>3.1</v>
      </c>
      <c r="CI7" s="1">
        <v>0.97</v>
      </c>
      <c r="CJ7" s="1" t="s">
        <v>1016</v>
      </c>
      <c r="CK7" s="1">
        <v>4.2830000000000004</v>
      </c>
      <c r="CL7" s="1">
        <v>3.51</v>
      </c>
      <c r="CM7" s="1">
        <v>0.64800000000000002</v>
      </c>
      <c r="CN7" s="1" t="s">
        <v>1022</v>
      </c>
      <c r="CO7" s="1">
        <v>4.4279999999999999</v>
      </c>
      <c r="CP7" s="1">
        <v>2.2999999999999998</v>
      </c>
      <c r="CQ7" s="1">
        <v>0.496</v>
      </c>
      <c r="CR7" s="1" t="s">
        <v>1022</v>
      </c>
      <c r="CS7" s="1">
        <v>4.8239999999999998</v>
      </c>
      <c r="CT7" s="1">
        <v>2.5499999999999998</v>
      </c>
      <c r="CU7" s="1">
        <v>0.36499999999999999</v>
      </c>
    </row>
    <row r="8" spans="1:99" ht="15.75" customHeight="1" x14ac:dyDescent="0.2">
      <c r="A8" s="1" t="s">
        <v>76</v>
      </c>
      <c r="B8" s="1" t="s">
        <v>1010</v>
      </c>
      <c r="C8" s="1">
        <v>4.5860000000000003</v>
      </c>
      <c r="D8" s="1">
        <v>7.04</v>
      </c>
      <c r="E8" s="1">
        <v>1.46</v>
      </c>
      <c r="F8" s="1" t="s">
        <v>1010</v>
      </c>
      <c r="G8" s="1">
        <v>4.7679999999999998</v>
      </c>
      <c r="H8" s="1">
        <v>6.49</v>
      </c>
      <c r="I8" s="1">
        <v>1.508</v>
      </c>
      <c r="J8" s="1" t="s">
        <v>1010</v>
      </c>
      <c r="K8" s="1">
        <v>3.76</v>
      </c>
      <c r="L8" s="1">
        <v>5.74</v>
      </c>
      <c r="M8" s="1">
        <v>1.1619999999999999</v>
      </c>
      <c r="N8" s="1" t="s">
        <v>1010</v>
      </c>
      <c r="O8" s="1">
        <v>4.0309999999999997</v>
      </c>
      <c r="P8" s="1">
        <v>5.38</v>
      </c>
      <c r="Q8" s="1">
        <v>1.133</v>
      </c>
      <c r="R8" s="1" t="s">
        <v>1010</v>
      </c>
      <c r="S8" s="1">
        <v>3.91</v>
      </c>
      <c r="T8" s="1">
        <v>6.35</v>
      </c>
      <c r="U8" s="1">
        <v>1.37</v>
      </c>
      <c r="V8" s="1" t="s">
        <v>1010</v>
      </c>
      <c r="W8" s="1">
        <v>4.1890000000000001</v>
      </c>
      <c r="X8" s="1">
        <v>5.71</v>
      </c>
      <c r="Y8" s="1">
        <v>0.82</v>
      </c>
      <c r="Z8" s="1" t="s">
        <v>1010</v>
      </c>
      <c r="AA8" s="1">
        <v>4.97</v>
      </c>
      <c r="AB8" s="1">
        <v>7.32</v>
      </c>
      <c r="AC8" s="1">
        <v>0.54800000000000004</v>
      </c>
      <c r="AD8" s="1" t="s">
        <v>1010</v>
      </c>
      <c r="AE8" s="1">
        <v>5.2549999999999999</v>
      </c>
      <c r="AF8" s="1">
        <v>7.7</v>
      </c>
      <c r="AG8" s="1">
        <v>0.60499999999999998</v>
      </c>
      <c r="AH8" s="55"/>
      <c r="AI8" s="1" t="s">
        <v>1012</v>
      </c>
      <c r="AJ8" s="1">
        <v>3.85</v>
      </c>
      <c r="AK8" s="1">
        <v>5.36</v>
      </c>
      <c r="AL8" s="1">
        <v>1.1399999999999999</v>
      </c>
      <c r="AM8" s="1" t="s">
        <v>1012</v>
      </c>
      <c r="AN8" s="1">
        <v>4.0389999999999997</v>
      </c>
      <c r="AO8" s="1">
        <v>5.04</v>
      </c>
      <c r="AP8" s="1">
        <v>1.18</v>
      </c>
      <c r="AQ8" s="1" t="s">
        <v>1012</v>
      </c>
      <c r="AR8" s="1">
        <v>3.9209999999999998</v>
      </c>
      <c r="AS8" s="1">
        <v>5.15</v>
      </c>
      <c r="AT8" s="1">
        <v>1.1870000000000001</v>
      </c>
      <c r="AU8" s="1" t="s">
        <v>1023</v>
      </c>
      <c r="AV8" s="1">
        <v>4.1100000000000003</v>
      </c>
      <c r="AW8" s="1">
        <v>3.95</v>
      </c>
      <c r="AX8" s="1">
        <v>0.80700000000000005</v>
      </c>
      <c r="AY8" s="1" t="s">
        <v>1012</v>
      </c>
      <c r="AZ8" s="1">
        <v>4.1470000000000002</v>
      </c>
      <c r="BA8" s="1">
        <v>4.42</v>
      </c>
      <c r="BB8" s="1">
        <v>1.0529999999999999</v>
      </c>
      <c r="BC8" s="1" t="s">
        <v>1023</v>
      </c>
      <c r="BD8" s="1">
        <v>4.4119999999999999</v>
      </c>
      <c r="BE8" s="1">
        <v>4.6100000000000003</v>
      </c>
      <c r="BF8" s="1">
        <v>0.95399999999999996</v>
      </c>
      <c r="BG8" s="1" t="s">
        <v>1026</v>
      </c>
      <c r="BH8" s="1">
        <v>3.7989999999999999</v>
      </c>
      <c r="BI8" s="1">
        <v>6.26</v>
      </c>
      <c r="BJ8" s="1">
        <v>0.441</v>
      </c>
      <c r="BK8" s="1" t="s">
        <v>1026</v>
      </c>
      <c r="BL8" s="1">
        <v>3.39</v>
      </c>
      <c r="BM8" s="1">
        <v>6.33</v>
      </c>
      <c r="BN8" s="1">
        <v>0.38500000000000001</v>
      </c>
      <c r="BO8" s="55"/>
      <c r="BP8" s="1" t="s">
        <v>1015</v>
      </c>
      <c r="BQ8" s="1">
        <v>4.2530000000000001</v>
      </c>
      <c r="BR8" s="1">
        <v>1.319</v>
      </c>
      <c r="BS8" s="1">
        <v>0.82199999999999995</v>
      </c>
      <c r="BT8" s="1" t="s">
        <v>1015</v>
      </c>
      <c r="BU8" s="1">
        <v>4.2530000000000001</v>
      </c>
      <c r="BV8" s="1">
        <v>1.76</v>
      </c>
      <c r="BW8" s="1">
        <v>0.82599999999999996</v>
      </c>
      <c r="BX8" s="1" t="s">
        <v>1015</v>
      </c>
      <c r="BY8" s="1">
        <v>3.9220000000000002</v>
      </c>
      <c r="BZ8" s="1">
        <v>1.81</v>
      </c>
      <c r="CA8" s="1">
        <v>1.1950000000000001</v>
      </c>
      <c r="CB8" s="1" t="s">
        <v>1024</v>
      </c>
      <c r="CC8" s="1">
        <v>4.0890000000000004</v>
      </c>
      <c r="CD8" s="1">
        <v>2.5499999999999998</v>
      </c>
      <c r="CE8" s="1">
        <v>0.751</v>
      </c>
      <c r="CF8" s="1" t="s">
        <v>1015</v>
      </c>
      <c r="CG8" s="1">
        <v>4.3310000000000004</v>
      </c>
      <c r="CH8" s="1">
        <v>2.2200000000000002</v>
      </c>
      <c r="CI8" s="1">
        <v>1.079</v>
      </c>
      <c r="CJ8" s="1" t="s">
        <v>1024</v>
      </c>
      <c r="CK8" s="1">
        <v>4.0670000000000002</v>
      </c>
      <c r="CL8" s="1">
        <v>2</v>
      </c>
      <c r="CM8" s="1">
        <v>0.64100000000000001</v>
      </c>
      <c r="CN8" s="1" t="s">
        <v>1027</v>
      </c>
      <c r="CO8" s="1">
        <v>4.3890000000000002</v>
      </c>
      <c r="CP8" s="1">
        <v>2.46</v>
      </c>
      <c r="CQ8" s="1">
        <v>0.29399999999999998</v>
      </c>
      <c r="CR8" s="1" t="s">
        <v>1024</v>
      </c>
      <c r="CS8" s="1"/>
      <c r="CT8" s="1"/>
      <c r="CU8" s="1"/>
    </row>
    <row r="9" spans="1:99" ht="15.75" customHeight="1" x14ac:dyDescent="0.2">
      <c r="A9" s="1" t="s">
        <v>78</v>
      </c>
      <c r="B9" s="1" t="s">
        <v>1010</v>
      </c>
      <c r="C9" s="1">
        <v>3.488</v>
      </c>
      <c r="D9" s="1">
        <v>5.53</v>
      </c>
      <c r="E9" s="1">
        <v>0.90800000000000003</v>
      </c>
      <c r="F9" s="1" t="s">
        <v>1010</v>
      </c>
      <c r="G9" s="1">
        <v>3.7130000000000001</v>
      </c>
      <c r="H9" s="1">
        <v>4.8099999999999996</v>
      </c>
      <c r="I9" s="1">
        <v>0.95299999999999996</v>
      </c>
      <c r="J9" s="1" t="s">
        <v>1010</v>
      </c>
      <c r="K9" s="1">
        <v>3.5230000000000001</v>
      </c>
      <c r="L9" s="1">
        <v>5.6</v>
      </c>
      <c r="M9" s="1">
        <v>0.92600000000000005</v>
      </c>
      <c r="N9" s="1" t="s">
        <v>1010</v>
      </c>
      <c r="O9" s="1">
        <v>3.9060000000000001</v>
      </c>
      <c r="P9" s="1">
        <v>5.57</v>
      </c>
      <c r="Q9" s="1">
        <v>0.66700000000000004</v>
      </c>
      <c r="R9" s="1" t="s">
        <v>1010</v>
      </c>
      <c r="S9" s="1">
        <v>3.4449999999999998</v>
      </c>
      <c r="T9" s="1">
        <v>5.23</v>
      </c>
      <c r="U9" s="1">
        <v>0.77900000000000003</v>
      </c>
      <c r="V9" s="1" t="s">
        <v>1010</v>
      </c>
      <c r="W9" s="1">
        <v>4.3520000000000003</v>
      </c>
      <c r="X9" s="1">
        <v>5.52</v>
      </c>
      <c r="Y9" s="1">
        <v>0.91100000000000003</v>
      </c>
      <c r="Z9" s="1" t="s">
        <v>1011</v>
      </c>
      <c r="AA9" s="1">
        <v>4.0599999999999996</v>
      </c>
      <c r="AB9" s="1">
        <v>6.57</v>
      </c>
      <c r="AC9" s="1">
        <v>0.872</v>
      </c>
      <c r="AD9" s="1" t="s">
        <v>1011</v>
      </c>
      <c r="AE9" s="1">
        <v>4.0640000000000001</v>
      </c>
      <c r="AF9" s="1">
        <v>6.45</v>
      </c>
      <c r="AG9" s="1">
        <v>0.71899999999999997</v>
      </c>
      <c r="AH9" s="55"/>
      <c r="AI9" s="1" t="s">
        <v>1012</v>
      </c>
      <c r="AJ9" s="1">
        <v>3.5710000000000002</v>
      </c>
      <c r="AK9" s="1">
        <v>4.46</v>
      </c>
      <c r="AL9" s="1">
        <v>0.85699999999999998</v>
      </c>
      <c r="AM9" s="1" t="s">
        <v>1012</v>
      </c>
      <c r="AN9" s="1">
        <v>3.371</v>
      </c>
      <c r="AO9" s="1">
        <v>4.3899999999999997</v>
      </c>
      <c r="AP9" s="1">
        <v>1.071</v>
      </c>
      <c r="AQ9" s="1" t="s">
        <v>1012</v>
      </c>
      <c r="AR9" s="1">
        <v>3.4620000000000002</v>
      </c>
      <c r="AS9" s="1">
        <v>3.53</v>
      </c>
      <c r="AT9" s="1">
        <v>1.0640000000000001</v>
      </c>
      <c r="AU9" s="1" t="s">
        <v>1023</v>
      </c>
      <c r="AV9" s="1">
        <v>3.4750000000000001</v>
      </c>
      <c r="AW9" s="1">
        <v>4.92</v>
      </c>
      <c r="AX9" s="1">
        <v>1.1140000000000001</v>
      </c>
      <c r="AY9" s="1" t="s">
        <v>1012</v>
      </c>
      <c r="AZ9" s="1">
        <v>3.2330000000000001</v>
      </c>
      <c r="BA9" s="1">
        <v>3.71</v>
      </c>
      <c r="BB9" s="1">
        <v>1.1990000000000001</v>
      </c>
      <c r="BC9" s="1" t="s">
        <v>1023</v>
      </c>
      <c r="BD9" s="1">
        <v>3.5379999999999998</v>
      </c>
      <c r="BE9" s="1">
        <v>4.68</v>
      </c>
      <c r="BF9" s="1">
        <v>0.78100000000000003</v>
      </c>
      <c r="BG9" s="1" t="s">
        <v>1012</v>
      </c>
      <c r="BH9" s="1">
        <v>4.1580000000000004</v>
      </c>
      <c r="BI9" s="1">
        <v>4.25</v>
      </c>
      <c r="BJ9" s="1">
        <v>0.56200000000000006</v>
      </c>
      <c r="BK9" s="1" t="s">
        <v>1019</v>
      </c>
      <c r="BL9" s="1">
        <v>3.5790000000000002</v>
      </c>
      <c r="BM9" s="1">
        <v>4.45</v>
      </c>
      <c r="BN9" s="1">
        <v>0.498</v>
      </c>
      <c r="BO9" s="55"/>
      <c r="BP9" s="1" t="s">
        <v>1015</v>
      </c>
      <c r="BQ9" s="1">
        <v>2.4039999999999999</v>
      </c>
      <c r="BR9" s="1">
        <v>1.79</v>
      </c>
      <c r="BS9" s="1">
        <v>0.57799999999999996</v>
      </c>
      <c r="BT9" s="1" t="s">
        <v>1020</v>
      </c>
      <c r="BU9" s="1">
        <v>3.3319999999999999</v>
      </c>
      <c r="BV9" s="1">
        <v>1.68</v>
      </c>
      <c r="BW9" s="1">
        <v>0.69799999999999995</v>
      </c>
      <c r="BX9" s="1" t="s">
        <v>1015</v>
      </c>
      <c r="BY9" s="1">
        <v>3.6139999999999999</v>
      </c>
      <c r="BZ9" s="1">
        <v>2.2999999999999998</v>
      </c>
      <c r="CA9" s="1">
        <v>0.79800000000000004</v>
      </c>
      <c r="CB9" s="1" t="s">
        <v>1024</v>
      </c>
      <c r="CC9" s="1">
        <v>3.0470000000000002</v>
      </c>
      <c r="CD9" s="1">
        <v>2.0099999999999998</v>
      </c>
      <c r="CE9" s="1">
        <v>0.48899999999999999</v>
      </c>
      <c r="CF9" s="1" t="s">
        <v>1015</v>
      </c>
      <c r="CG9" s="1">
        <v>3.1429999999999998</v>
      </c>
      <c r="CH9" s="1">
        <v>1.81</v>
      </c>
      <c r="CI9" s="1">
        <v>0.97</v>
      </c>
      <c r="CJ9" s="1" t="s">
        <v>1017</v>
      </c>
      <c r="CK9" s="1">
        <v>3.6760000000000002</v>
      </c>
      <c r="CL9" s="41">
        <v>2.23</v>
      </c>
      <c r="CM9" s="1">
        <v>0.73899999999999999</v>
      </c>
      <c r="CN9" s="1" t="s">
        <v>1021</v>
      </c>
      <c r="CO9" s="1">
        <v>3.2519999999999998</v>
      </c>
      <c r="CP9" s="1">
        <v>1.7490000000000001</v>
      </c>
      <c r="CQ9" s="1">
        <v>0.34899999999999998</v>
      </c>
      <c r="CR9" s="1" t="s">
        <v>1021</v>
      </c>
      <c r="CS9" s="1">
        <v>3.2519999999999998</v>
      </c>
      <c r="CT9" s="1">
        <v>1.7490000000000001</v>
      </c>
      <c r="CU9" s="1">
        <v>0.34899999999999998</v>
      </c>
    </row>
    <row r="10" spans="1:99" ht="15.75" customHeight="1" x14ac:dyDescent="0.2">
      <c r="A10" s="1" t="s">
        <v>80</v>
      </c>
      <c r="B10" s="1" t="s">
        <v>1010</v>
      </c>
      <c r="C10" s="1">
        <v>3.698</v>
      </c>
      <c r="D10" s="1">
        <v>5.29</v>
      </c>
      <c r="E10" s="1">
        <v>1.256</v>
      </c>
      <c r="F10" s="1" t="s">
        <v>1010</v>
      </c>
      <c r="G10" s="1">
        <v>3.476</v>
      </c>
      <c r="H10" s="1">
        <v>5.96</v>
      </c>
      <c r="I10" s="1">
        <v>1.208</v>
      </c>
      <c r="J10" s="1" t="s">
        <v>1010</v>
      </c>
      <c r="K10" s="1">
        <v>3.6509999999999998</v>
      </c>
      <c r="L10" s="1">
        <v>5.84</v>
      </c>
      <c r="M10" s="1">
        <v>0.70899999999999996</v>
      </c>
      <c r="N10" s="1" t="s">
        <v>1010</v>
      </c>
      <c r="O10" s="1">
        <v>4.2380000000000004</v>
      </c>
      <c r="P10" s="1">
        <v>5.5</v>
      </c>
      <c r="Q10" s="1">
        <v>0.73799999999999999</v>
      </c>
      <c r="R10" s="1" t="s">
        <v>1010</v>
      </c>
      <c r="S10" s="1">
        <v>3.3879999999999999</v>
      </c>
      <c r="T10" s="1">
        <v>5.42</v>
      </c>
      <c r="U10" s="1">
        <v>0.88100000000000001</v>
      </c>
      <c r="V10" s="1" t="s">
        <v>1010</v>
      </c>
      <c r="W10" s="1">
        <v>3.6259999999999999</v>
      </c>
      <c r="X10" s="1">
        <v>5.44</v>
      </c>
      <c r="Y10" s="1">
        <v>0.91500000000000004</v>
      </c>
      <c r="Z10" s="1" t="s">
        <v>1010</v>
      </c>
      <c r="AA10" s="1">
        <v>4.7880000000000003</v>
      </c>
      <c r="AB10" s="1">
        <v>5.99</v>
      </c>
      <c r="AC10" s="1">
        <v>0.61199999999999999</v>
      </c>
      <c r="AD10" s="1" t="s">
        <v>1011</v>
      </c>
      <c r="AE10" s="1">
        <v>3.4470000000000001</v>
      </c>
      <c r="AF10" s="1">
        <v>6.28</v>
      </c>
      <c r="AG10" s="1">
        <v>0.44</v>
      </c>
      <c r="AH10" s="55"/>
      <c r="AI10" s="1">
        <v>17</v>
      </c>
      <c r="AJ10" s="1">
        <v>3.48</v>
      </c>
      <c r="AK10" s="1">
        <v>4.59</v>
      </c>
      <c r="AL10" s="1">
        <v>0.65</v>
      </c>
      <c r="AM10" s="1" t="s">
        <v>1012</v>
      </c>
      <c r="AN10" s="1">
        <v>3.55</v>
      </c>
      <c r="AO10" s="1">
        <v>4.4800000000000004</v>
      </c>
      <c r="AP10" s="1">
        <v>1.0469999999999999</v>
      </c>
      <c r="AQ10" s="1" t="s">
        <v>1013</v>
      </c>
      <c r="AR10" s="1">
        <v>3.7330999999999999</v>
      </c>
      <c r="AS10" s="1">
        <v>3.7</v>
      </c>
      <c r="AT10" s="1">
        <v>0.67300000000000004</v>
      </c>
      <c r="AU10" s="1" t="s">
        <v>1023</v>
      </c>
      <c r="AV10" s="1">
        <v>3.431</v>
      </c>
      <c r="AW10" s="1">
        <v>2.95</v>
      </c>
      <c r="AX10" s="1">
        <v>0.65500000000000003</v>
      </c>
      <c r="AY10" s="1" t="s">
        <v>1013</v>
      </c>
      <c r="AZ10" s="1">
        <v>3.4990000000000001</v>
      </c>
      <c r="BA10" s="1">
        <v>4.1399999999999997</v>
      </c>
      <c r="BB10" s="1">
        <v>0.91</v>
      </c>
      <c r="BC10" s="1" t="s">
        <v>1023</v>
      </c>
      <c r="BD10" s="1">
        <v>3.7029999999999998</v>
      </c>
      <c r="BE10" s="1">
        <v>4.3899999999999997</v>
      </c>
      <c r="BF10" s="1">
        <v>0.88300000000000001</v>
      </c>
      <c r="BG10" s="1" t="s">
        <v>1012</v>
      </c>
      <c r="BH10" s="1">
        <v>3.6850000000000001</v>
      </c>
      <c r="BI10" s="1">
        <v>5.03</v>
      </c>
      <c r="BJ10" s="1">
        <v>0.55000000000000004</v>
      </c>
      <c r="BK10" s="1" t="s">
        <v>1019</v>
      </c>
      <c r="BL10" s="1">
        <v>3.42</v>
      </c>
      <c r="BM10" s="1">
        <v>4.08</v>
      </c>
      <c r="BN10" s="1">
        <v>0.442</v>
      </c>
      <c r="BO10" s="55"/>
      <c r="BP10" s="1" t="s">
        <v>1015</v>
      </c>
      <c r="BQ10" s="1">
        <v>3.145</v>
      </c>
      <c r="BR10" s="1">
        <v>1.601</v>
      </c>
      <c r="BS10" s="1">
        <v>0.70899999999999996</v>
      </c>
      <c r="BT10" s="1" t="s">
        <v>1015</v>
      </c>
      <c r="BU10" s="1">
        <v>3.26</v>
      </c>
      <c r="BV10" s="1">
        <v>1.349</v>
      </c>
      <c r="BW10" s="1">
        <v>0.89100000000000001</v>
      </c>
      <c r="BX10" s="1" t="s">
        <v>1016</v>
      </c>
      <c r="BY10" s="1">
        <v>3.1789999999999998</v>
      </c>
      <c r="BZ10" s="1">
        <v>2.62</v>
      </c>
      <c r="CA10" s="1">
        <v>0.69899999999999995</v>
      </c>
      <c r="CB10" s="1" t="s">
        <v>1024</v>
      </c>
      <c r="CC10" s="1">
        <v>3.5910000000000002</v>
      </c>
      <c r="CD10" s="1">
        <v>2.0699999999999998</v>
      </c>
      <c r="CE10" s="1">
        <v>0.67800000000000005</v>
      </c>
      <c r="CF10" s="1" t="s">
        <v>1016</v>
      </c>
      <c r="CG10" s="1">
        <v>3.9630000000000001</v>
      </c>
      <c r="CH10" s="1">
        <v>2.48</v>
      </c>
      <c r="CI10" s="1">
        <v>0.81499999999999995</v>
      </c>
      <c r="CJ10" s="1" t="s">
        <v>1024</v>
      </c>
      <c r="CK10" s="1">
        <v>3.2719999999999998</v>
      </c>
      <c r="CL10" s="1">
        <v>2.36</v>
      </c>
      <c r="CM10" s="1">
        <v>0.63700000000000001</v>
      </c>
      <c r="CN10" s="1" t="s">
        <v>1015</v>
      </c>
      <c r="CO10" s="1">
        <v>3.6190000000000002</v>
      </c>
      <c r="CP10" s="1">
        <v>1.3260000000000001</v>
      </c>
      <c r="CQ10" s="1">
        <v>0.21</v>
      </c>
      <c r="CR10" s="1" t="s">
        <v>1021</v>
      </c>
      <c r="CS10" s="1">
        <v>3.7360000000000002</v>
      </c>
      <c r="CT10" s="1">
        <v>1.167</v>
      </c>
      <c r="CU10" s="1">
        <v>0.19800000000000001</v>
      </c>
    </row>
    <row r="11" spans="1:99" ht="15.75" customHeight="1" x14ac:dyDescent="0.2">
      <c r="A11" s="1" t="s">
        <v>82</v>
      </c>
      <c r="B11" s="1" t="s">
        <v>1010</v>
      </c>
      <c r="C11" s="1">
        <v>3.577</v>
      </c>
      <c r="D11" s="1">
        <v>4.83</v>
      </c>
      <c r="E11" s="1">
        <v>0.96499999999999997</v>
      </c>
      <c r="F11" s="1" t="s">
        <v>1010</v>
      </c>
      <c r="G11" s="1">
        <v>3.9420000000000002</v>
      </c>
      <c r="H11" s="1">
        <v>5.19</v>
      </c>
      <c r="I11" s="1">
        <v>1.1399999999999999</v>
      </c>
      <c r="J11" s="1" t="s">
        <v>1010</v>
      </c>
      <c r="K11" s="1">
        <v>3.8319999999999999</v>
      </c>
      <c r="L11" s="1">
        <v>4.1399999999999997</v>
      </c>
      <c r="M11" s="1">
        <v>1.071</v>
      </c>
      <c r="N11" s="1" t="s">
        <v>1010</v>
      </c>
      <c r="O11" s="1">
        <v>3.8860000000000001</v>
      </c>
      <c r="P11" s="1">
        <v>4.03</v>
      </c>
      <c r="Q11" s="1">
        <v>0.625</v>
      </c>
      <c r="R11" s="1" t="s">
        <v>1010</v>
      </c>
      <c r="S11" s="1">
        <v>3.8679999999999999</v>
      </c>
      <c r="T11" s="1">
        <v>4.74</v>
      </c>
      <c r="U11" s="1">
        <v>0.92700000000000005</v>
      </c>
      <c r="V11" s="1" t="s">
        <v>1010</v>
      </c>
      <c r="W11" s="1">
        <v>3.5179999999999998</v>
      </c>
      <c r="X11" s="1">
        <v>5.4</v>
      </c>
      <c r="Y11" s="1">
        <v>0.83499999999999996</v>
      </c>
      <c r="Z11" s="1" t="s">
        <v>1011</v>
      </c>
      <c r="AA11" s="1">
        <v>5.0529999999999999</v>
      </c>
      <c r="AB11" s="1">
        <v>6.69</v>
      </c>
      <c r="AC11" s="1">
        <v>0.755</v>
      </c>
      <c r="AD11" s="1" t="s">
        <v>1011</v>
      </c>
      <c r="AE11" s="1">
        <v>3.9889999999999999</v>
      </c>
      <c r="AF11" s="1">
        <v>8.19</v>
      </c>
      <c r="AG11" s="1">
        <v>0.627</v>
      </c>
      <c r="AH11" s="55"/>
      <c r="AI11" s="1" t="s">
        <v>1012</v>
      </c>
      <c r="AJ11" s="1">
        <v>3.3559999999999999</v>
      </c>
      <c r="AK11" s="1">
        <v>3.39</v>
      </c>
      <c r="AL11" s="1">
        <v>0.88</v>
      </c>
      <c r="AM11" s="1" t="s">
        <v>1012</v>
      </c>
      <c r="AN11" s="1">
        <v>3.3523000000000001</v>
      </c>
      <c r="AO11" s="1">
        <v>3.66</v>
      </c>
      <c r="AP11" s="1">
        <v>1.0189999999999999</v>
      </c>
      <c r="AQ11" s="1" t="s">
        <v>1013</v>
      </c>
      <c r="AR11" s="1">
        <v>2.8260000000000001</v>
      </c>
      <c r="AS11" s="1">
        <v>3.85</v>
      </c>
      <c r="AT11" s="1">
        <v>0.72199999999999998</v>
      </c>
      <c r="AU11" s="1" t="s">
        <v>1023</v>
      </c>
      <c r="AV11" s="1">
        <v>3.266</v>
      </c>
      <c r="AW11" s="1">
        <v>4.28</v>
      </c>
      <c r="AX11" s="1">
        <v>0.77200000000000002</v>
      </c>
      <c r="AY11" s="1" t="s">
        <v>1013</v>
      </c>
      <c r="AZ11" s="1">
        <v>3.6139999999999999</v>
      </c>
      <c r="BA11" s="1">
        <v>4.37</v>
      </c>
      <c r="BB11" s="1">
        <v>1.1200000000000001</v>
      </c>
      <c r="BC11" s="1" t="s">
        <v>1023</v>
      </c>
      <c r="BD11" s="1">
        <v>2.9830000000000001</v>
      </c>
      <c r="BE11" s="1">
        <v>3.61</v>
      </c>
      <c r="BF11" s="1">
        <v>0.84499999999999997</v>
      </c>
      <c r="BG11" s="1" t="s">
        <v>1019</v>
      </c>
      <c r="BH11" s="1">
        <v>3.78</v>
      </c>
      <c r="BI11" s="1">
        <v>3.3</v>
      </c>
      <c r="BJ11" s="1">
        <v>0.47899999999999998</v>
      </c>
      <c r="BK11" s="1" t="s">
        <v>1019</v>
      </c>
      <c r="BL11" s="1">
        <v>3.57</v>
      </c>
      <c r="BM11" s="1">
        <v>3.79</v>
      </c>
      <c r="BN11" s="1">
        <v>0.44600000000000001</v>
      </c>
      <c r="BO11" s="55"/>
      <c r="BP11" s="1" t="s">
        <v>1015</v>
      </c>
      <c r="BQ11" s="1">
        <v>3.1030000000000002</v>
      </c>
      <c r="BR11" s="1">
        <v>1.4670000000000001</v>
      </c>
      <c r="BS11" s="1">
        <v>0.76700000000000002</v>
      </c>
      <c r="BT11" s="1" t="s">
        <v>1015</v>
      </c>
      <c r="BU11" s="1">
        <v>3.4990000000000001</v>
      </c>
      <c r="BV11" s="1">
        <v>1.585</v>
      </c>
      <c r="BW11" s="1">
        <v>0.78</v>
      </c>
      <c r="BX11" s="1" t="s">
        <v>1016</v>
      </c>
      <c r="BY11" s="1">
        <v>3.0089999999999999</v>
      </c>
      <c r="BZ11" s="1">
        <v>3.32</v>
      </c>
      <c r="CA11" s="1">
        <v>0.87</v>
      </c>
      <c r="CB11" s="1" t="s">
        <v>1024</v>
      </c>
      <c r="CC11" s="1">
        <v>3.4830000000000001</v>
      </c>
      <c r="CD11" s="1">
        <v>2.0499999999999998</v>
      </c>
      <c r="CE11" s="1">
        <v>0.5</v>
      </c>
      <c r="CF11" s="1" t="s">
        <v>1016</v>
      </c>
      <c r="CG11" s="1">
        <v>2.976</v>
      </c>
      <c r="CH11" s="1">
        <v>2.36</v>
      </c>
      <c r="CI11" s="1">
        <v>0.90300000000000002</v>
      </c>
      <c r="CJ11" s="1" t="s">
        <v>1024</v>
      </c>
      <c r="CK11" s="1">
        <v>3.62</v>
      </c>
      <c r="CL11" s="1">
        <v>2.34</v>
      </c>
      <c r="CM11" s="1">
        <v>0.57299999999999995</v>
      </c>
      <c r="CN11" s="1" t="s">
        <v>1021</v>
      </c>
      <c r="CO11" s="1">
        <v>3.8919999999999999</v>
      </c>
      <c r="CP11" s="1">
        <v>1.4159999999999999</v>
      </c>
      <c r="CQ11" s="1">
        <v>0.50600000000000001</v>
      </c>
      <c r="CR11" s="1" t="s">
        <v>1021</v>
      </c>
      <c r="CS11" s="1">
        <v>3.8250000000000002</v>
      </c>
      <c r="CT11" s="1">
        <v>1.722</v>
      </c>
      <c r="CU11" s="1">
        <v>0.27100000000000002</v>
      </c>
    </row>
    <row r="12" spans="1:99" ht="15.75" customHeight="1" x14ac:dyDescent="0.2">
      <c r="A12" s="1" t="s">
        <v>485</v>
      </c>
      <c r="AH12" s="55"/>
      <c r="BO12" s="55"/>
    </row>
    <row r="13" spans="1:99" ht="15.75" customHeight="1" x14ac:dyDescent="0.2">
      <c r="A13" s="1" t="s">
        <v>509</v>
      </c>
      <c r="AH13" s="55"/>
      <c r="BO13" s="55"/>
    </row>
    <row r="14" spans="1:99" ht="15.75" customHeight="1" x14ac:dyDescent="0.2">
      <c r="A14" s="1" t="s">
        <v>84</v>
      </c>
      <c r="B14" s="1" t="s">
        <v>1010</v>
      </c>
      <c r="C14" s="1">
        <v>2.5070000000000001</v>
      </c>
      <c r="D14" s="1">
        <v>3.74</v>
      </c>
      <c r="E14" s="1">
        <v>0.93</v>
      </c>
      <c r="F14" s="1" t="s">
        <v>1010</v>
      </c>
      <c r="G14" s="1">
        <v>2.4950000000000001</v>
      </c>
      <c r="H14" s="1">
        <v>4.09</v>
      </c>
      <c r="I14" s="1">
        <v>1.034</v>
      </c>
      <c r="J14" s="1" t="s">
        <v>1010</v>
      </c>
      <c r="K14" s="1">
        <v>2.4729999999999999</v>
      </c>
      <c r="L14" s="1">
        <v>4.38</v>
      </c>
      <c r="M14" s="1">
        <v>0.82299999999999995</v>
      </c>
      <c r="N14" s="1" t="s">
        <v>1010</v>
      </c>
      <c r="O14" s="1">
        <v>2.7930000000000001</v>
      </c>
      <c r="P14" s="1">
        <v>3.86</v>
      </c>
      <c r="Q14" s="1">
        <v>0.70099999999999996</v>
      </c>
      <c r="R14" s="1" t="s">
        <v>1010</v>
      </c>
      <c r="S14" s="1">
        <v>2.6230000000000002</v>
      </c>
      <c r="T14" s="1">
        <v>4.12</v>
      </c>
      <c r="U14" s="1">
        <v>0.84899999999999998</v>
      </c>
      <c r="V14" s="1" t="s">
        <v>1010</v>
      </c>
      <c r="W14" s="1">
        <v>2.7130000000000001</v>
      </c>
      <c r="X14" s="1">
        <v>3.55</v>
      </c>
      <c r="Y14" s="1">
        <v>0.47699999999999998</v>
      </c>
      <c r="Z14" s="1" t="s">
        <v>1011</v>
      </c>
      <c r="AA14" s="1">
        <v>3.113</v>
      </c>
      <c r="AB14" s="1">
        <v>4.32</v>
      </c>
      <c r="AC14" s="1">
        <v>0.66300000000000003</v>
      </c>
      <c r="AD14" s="1" t="s">
        <v>1011</v>
      </c>
      <c r="AE14" s="1">
        <v>3.61</v>
      </c>
      <c r="AF14" s="1">
        <v>4.71</v>
      </c>
      <c r="AG14" s="1">
        <v>0.58599999999999997</v>
      </c>
      <c r="AH14" s="55"/>
      <c r="AI14" s="1" t="s">
        <v>1019</v>
      </c>
      <c r="AJ14" s="1">
        <v>2.6259999999999999</v>
      </c>
      <c r="AK14" s="1">
        <v>2.85</v>
      </c>
      <c r="AL14" s="1">
        <v>0.79900000000000004</v>
      </c>
      <c r="AM14" s="1" t="s">
        <v>1019</v>
      </c>
      <c r="AN14" s="1">
        <v>2.7610000000000001</v>
      </c>
      <c r="AO14" s="1">
        <v>2.95</v>
      </c>
      <c r="AP14" s="1">
        <v>0.85899999999999999</v>
      </c>
      <c r="AQ14" s="1" t="s">
        <v>1012</v>
      </c>
      <c r="AR14" s="1">
        <v>2.1469999999999998</v>
      </c>
      <c r="AS14" s="1">
        <v>2.4500000000000002</v>
      </c>
      <c r="AT14" s="1">
        <v>0.64600000000000002</v>
      </c>
      <c r="AU14" s="1" t="s">
        <v>1013</v>
      </c>
      <c r="AV14" s="1">
        <v>2.9249999999999998</v>
      </c>
      <c r="AW14" s="1">
        <v>3.19</v>
      </c>
      <c r="AX14" s="1">
        <v>0.72699999999999998</v>
      </c>
      <c r="AY14" s="1" t="s">
        <v>1019</v>
      </c>
      <c r="AZ14" s="1">
        <v>2.5979999999999999</v>
      </c>
      <c r="BA14" s="1">
        <v>2.88</v>
      </c>
      <c r="BB14" s="1">
        <v>0.67100000000000004</v>
      </c>
      <c r="BC14" s="1" t="s">
        <v>1012</v>
      </c>
      <c r="BD14" s="1">
        <v>2.524</v>
      </c>
      <c r="BE14" s="1">
        <v>2.9</v>
      </c>
      <c r="BF14" s="1">
        <v>0.72299999999999998</v>
      </c>
      <c r="BG14" s="1" t="s">
        <v>1019</v>
      </c>
      <c r="BH14" s="1">
        <v>3.121</v>
      </c>
      <c r="BI14" s="1">
        <v>3.14</v>
      </c>
      <c r="BJ14" s="1">
        <v>0.42699999999999999</v>
      </c>
      <c r="BK14" s="1" t="s">
        <v>1019</v>
      </c>
      <c r="BL14" s="1">
        <v>2.9</v>
      </c>
      <c r="BM14" s="1">
        <v>3.29</v>
      </c>
      <c r="BN14" s="1">
        <v>0.433</v>
      </c>
      <c r="BO14" s="55"/>
      <c r="BP14" s="1" t="s">
        <v>1021</v>
      </c>
      <c r="BQ14" s="1">
        <v>2.6789999999999998</v>
      </c>
      <c r="BR14" s="1">
        <v>1.18</v>
      </c>
      <c r="BS14" s="1">
        <v>0.42799999999999999</v>
      </c>
      <c r="BT14" s="1" t="s">
        <v>1021</v>
      </c>
      <c r="BU14" s="1">
        <v>2.6789999999999998</v>
      </c>
      <c r="BV14" s="1">
        <v>1.149</v>
      </c>
      <c r="BW14" s="1">
        <v>0.435</v>
      </c>
      <c r="BX14" s="1" t="s">
        <v>1015</v>
      </c>
      <c r="BY14" s="1">
        <v>2.3199999999999998</v>
      </c>
      <c r="BZ14" s="1">
        <v>1.57</v>
      </c>
      <c r="CA14" s="1">
        <v>0.72</v>
      </c>
      <c r="CB14" s="1" t="s">
        <v>1016</v>
      </c>
      <c r="CC14" s="1">
        <v>2.117</v>
      </c>
      <c r="CD14" s="1">
        <v>1.68</v>
      </c>
      <c r="CE14" s="1">
        <v>0.59199999999999997</v>
      </c>
      <c r="CF14" s="1" t="s">
        <v>1015</v>
      </c>
      <c r="CG14" s="1">
        <v>2.52</v>
      </c>
      <c r="CH14" s="1">
        <v>1.7</v>
      </c>
      <c r="CI14" s="1">
        <v>0.60199999999999998</v>
      </c>
      <c r="CJ14" s="1" t="s">
        <v>1017</v>
      </c>
      <c r="CK14" s="1">
        <v>2.8780000000000001</v>
      </c>
      <c r="CL14" s="1">
        <v>1.125</v>
      </c>
      <c r="CM14" s="1">
        <v>0.57099999999999995</v>
      </c>
      <c r="CN14" s="1" t="s">
        <v>1021</v>
      </c>
      <c r="CO14" s="1">
        <v>2.7440000000000002</v>
      </c>
      <c r="CP14" s="1">
        <v>1.1679999999999999</v>
      </c>
      <c r="CQ14" s="1">
        <v>0.252</v>
      </c>
      <c r="CR14" s="1" t="s">
        <v>1021</v>
      </c>
      <c r="CS14" s="1">
        <v>2.7440000000000002</v>
      </c>
      <c r="CT14" s="1">
        <v>1.052</v>
      </c>
      <c r="CU14" s="1">
        <v>0.246</v>
      </c>
    </row>
    <row r="15" spans="1:99" ht="15.75" customHeight="1" x14ac:dyDescent="0.2">
      <c r="A15" s="1" t="s">
        <v>85</v>
      </c>
      <c r="B15" s="1" t="s">
        <v>1010</v>
      </c>
      <c r="C15" s="1">
        <v>2.7730000000000001</v>
      </c>
      <c r="D15" s="1">
        <v>4.16</v>
      </c>
      <c r="E15" s="1">
        <v>0.84399999999999997</v>
      </c>
      <c r="F15" s="1" t="s">
        <v>1010</v>
      </c>
      <c r="G15" s="1">
        <v>2.62</v>
      </c>
      <c r="H15" s="1">
        <v>4.08</v>
      </c>
      <c r="I15" s="1">
        <v>0.872</v>
      </c>
      <c r="J15" s="1" t="s">
        <v>1010</v>
      </c>
      <c r="K15" s="1">
        <v>2.556</v>
      </c>
      <c r="L15" s="1">
        <v>2.89</v>
      </c>
      <c r="M15" s="1">
        <v>0.82399999999999995</v>
      </c>
      <c r="N15" s="1" t="s">
        <v>1010</v>
      </c>
      <c r="O15" s="1">
        <v>2.6040000000000001</v>
      </c>
      <c r="P15" s="1">
        <v>3.24</v>
      </c>
      <c r="Q15" s="1">
        <v>0.66700000000000004</v>
      </c>
      <c r="R15" s="1" t="s">
        <v>1010</v>
      </c>
      <c r="S15" s="1">
        <v>2.3940000000000001</v>
      </c>
      <c r="T15" s="1">
        <v>3.48</v>
      </c>
      <c r="U15" s="1">
        <v>0.73</v>
      </c>
      <c r="V15" s="1" t="s">
        <v>1010</v>
      </c>
      <c r="W15" s="1">
        <v>2.6629999999999998</v>
      </c>
      <c r="X15" s="1">
        <v>4.2300000000000004</v>
      </c>
      <c r="Y15" s="1">
        <v>0.67600000000000005</v>
      </c>
      <c r="Z15" s="1" t="s">
        <v>1011</v>
      </c>
      <c r="AA15" s="1">
        <v>2.8420000000000001</v>
      </c>
      <c r="AB15" s="1">
        <v>3.01</v>
      </c>
      <c r="AC15" s="1">
        <v>0.35199999999999998</v>
      </c>
      <c r="AD15" s="1" t="s">
        <v>1010</v>
      </c>
      <c r="AE15" s="1">
        <v>3.1920000000000002</v>
      </c>
      <c r="AF15" s="1">
        <v>3.69</v>
      </c>
      <c r="AG15" s="1">
        <v>0.75</v>
      </c>
      <c r="AH15" s="55"/>
      <c r="AI15" s="1" t="s">
        <v>1012</v>
      </c>
      <c r="AJ15" s="1">
        <v>2.3759999999999999</v>
      </c>
      <c r="AK15" s="1">
        <v>2.73</v>
      </c>
      <c r="AL15" s="1">
        <v>0.83599999999999997</v>
      </c>
      <c r="AM15" s="1" t="s">
        <v>1012</v>
      </c>
      <c r="AN15" s="1">
        <v>2.645</v>
      </c>
      <c r="AO15" s="1">
        <v>3</v>
      </c>
      <c r="AP15" s="1">
        <v>0.83299999999999996</v>
      </c>
      <c r="AQ15" s="1" t="s">
        <v>1013</v>
      </c>
      <c r="AR15" s="1">
        <v>2.1019999999999999</v>
      </c>
      <c r="AS15" s="1">
        <v>2.64</v>
      </c>
      <c r="AT15" s="1">
        <v>0.67200000000000004</v>
      </c>
      <c r="AU15" s="1" t="s">
        <v>1023</v>
      </c>
      <c r="AV15" s="1">
        <v>2.6120000000000001</v>
      </c>
      <c r="AW15" s="1">
        <v>3.05</v>
      </c>
      <c r="AX15" s="1">
        <v>0.67900000000000005</v>
      </c>
      <c r="AY15" s="1" t="s">
        <v>1012</v>
      </c>
      <c r="AZ15" s="1">
        <v>2.4039999999999999</v>
      </c>
      <c r="BA15" s="1">
        <v>2.77</v>
      </c>
      <c r="BB15" s="1">
        <v>0.80300000000000005</v>
      </c>
      <c r="BC15" s="1" t="s">
        <v>1026</v>
      </c>
      <c r="BD15" s="1">
        <v>2.5419999999999998</v>
      </c>
      <c r="BE15" s="1">
        <v>3.28</v>
      </c>
      <c r="BF15" s="1">
        <v>0.72199999999999998</v>
      </c>
      <c r="BG15" s="1" t="s">
        <v>1019</v>
      </c>
      <c r="BH15" s="1">
        <v>2.2320000000000002</v>
      </c>
      <c r="BI15" s="1">
        <v>2.85</v>
      </c>
      <c r="BJ15" s="1">
        <v>0.46200000000000002</v>
      </c>
      <c r="BK15" s="1" t="s">
        <v>1023</v>
      </c>
      <c r="BL15" s="1">
        <v>2.3719999999999999</v>
      </c>
      <c r="BM15" s="1">
        <v>3.12</v>
      </c>
      <c r="BN15" s="1">
        <v>0.54</v>
      </c>
      <c r="BO15" s="55"/>
      <c r="BP15" s="1" t="s">
        <v>1020</v>
      </c>
      <c r="BQ15" s="1">
        <v>2.62</v>
      </c>
      <c r="BR15" s="1">
        <v>1.385</v>
      </c>
      <c r="BS15" s="1">
        <v>0.57099999999999995</v>
      </c>
      <c r="BT15" s="1" t="s">
        <v>1020</v>
      </c>
      <c r="BU15" s="1">
        <v>2.2519999999999998</v>
      </c>
      <c r="BV15" s="1">
        <v>1.3520000000000001</v>
      </c>
      <c r="BW15" s="1">
        <v>0.62</v>
      </c>
      <c r="BX15" s="1" t="s">
        <v>1016</v>
      </c>
      <c r="BY15" s="1">
        <v>2.3719999999999999</v>
      </c>
      <c r="BZ15" s="1">
        <v>1.73</v>
      </c>
      <c r="CA15" s="1">
        <v>0.62</v>
      </c>
      <c r="CB15" s="1" t="s">
        <v>1024</v>
      </c>
      <c r="CC15" s="1">
        <v>2.2559999999999998</v>
      </c>
      <c r="CD15" s="1">
        <v>1.85</v>
      </c>
      <c r="CE15" s="1">
        <v>0.52200000000000002</v>
      </c>
      <c r="CF15" s="1" t="s">
        <v>1015</v>
      </c>
      <c r="CG15" s="1">
        <v>2.1640000000000001</v>
      </c>
      <c r="CH15" s="1">
        <v>2.21</v>
      </c>
      <c r="CI15" s="1">
        <v>0.57499999999999996</v>
      </c>
      <c r="CJ15" s="1" t="s">
        <v>1028</v>
      </c>
      <c r="CK15" s="1">
        <v>2.6850000000000001</v>
      </c>
      <c r="CL15" s="1">
        <v>1.84</v>
      </c>
      <c r="CM15" s="1">
        <v>0.59499999999999997</v>
      </c>
      <c r="CN15" s="1" t="s">
        <v>1021</v>
      </c>
      <c r="CO15" s="1">
        <v>2.2589999999999999</v>
      </c>
      <c r="CP15" s="1">
        <v>1.08</v>
      </c>
      <c r="CQ15" s="1">
        <v>0.29799999999999999</v>
      </c>
      <c r="CR15" s="1" t="s">
        <v>1024</v>
      </c>
      <c r="CS15" s="1">
        <v>2.6230000000000002</v>
      </c>
      <c r="CT15" s="1">
        <v>0.99099999999999999</v>
      </c>
      <c r="CU15" s="1">
        <v>0.32100000000000001</v>
      </c>
    </row>
    <row r="16" spans="1:99" ht="15.75" customHeight="1" x14ac:dyDescent="0.2">
      <c r="A16" s="1" t="s">
        <v>88</v>
      </c>
      <c r="B16" s="1" t="s">
        <v>1010</v>
      </c>
      <c r="C16" s="1">
        <v>1.02</v>
      </c>
      <c r="D16" s="1">
        <v>1.26</v>
      </c>
      <c r="E16" s="1">
        <v>0.26500000000000001</v>
      </c>
      <c r="F16" s="1" t="s">
        <v>1010</v>
      </c>
      <c r="G16" s="1">
        <v>1.1040000000000001</v>
      </c>
      <c r="H16" s="1">
        <v>0.75</v>
      </c>
      <c r="I16" s="1">
        <v>0.38700000000000001</v>
      </c>
      <c r="J16" s="1" t="s">
        <v>1010</v>
      </c>
      <c r="K16" s="1">
        <v>0.85</v>
      </c>
      <c r="L16" s="1">
        <v>0.78</v>
      </c>
      <c r="M16" s="1">
        <v>0.25600000000000001</v>
      </c>
      <c r="N16" s="1" t="s">
        <v>1010</v>
      </c>
      <c r="O16" s="1">
        <v>1.038</v>
      </c>
      <c r="P16" s="1">
        <v>0.42199999999999999</v>
      </c>
      <c r="Q16" s="1">
        <v>0.25800000000000001</v>
      </c>
      <c r="R16" s="1" t="s">
        <v>1010</v>
      </c>
      <c r="S16" s="1">
        <v>0.90600000000000003</v>
      </c>
      <c r="T16" s="1">
        <v>1.05</v>
      </c>
      <c r="U16" s="1">
        <v>0.28599999999999998</v>
      </c>
      <c r="V16" s="1" t="s">
        <v>1010</v>
      </c>
      <c r="W16" s="1">
        <v>0.98899999999999999</v>
      </c>
      <c r="X16" s="1">
        <v>0.75</v>
      </c>
      <c r="Y16" s="1">
        <v>0.30099999999999999</v>
      </c>
      <c r="Z16" s="1" t="s">
        <v>1010</v>
      </c>
      <c r="AA16" s="1">
        <v>1.1339999999999999</v>
      </c>
      <c r="AB16" s="1">
        <v>0.75</v>
      </c>
      <c r="AC16" s="1">
        <v>0.33800000000000002</v>
      </c>
      <c r="AD16" s="1" t="s">
        <v>1010</v>
      </c>
      <c r="AE16" s="1">
        <v>1.1499999999999999</v>
      </c>
      <c r="AF16" s="1">
        <v>1</v>
      </c>
      <c r="AG16" s="1">
        <v>320</v>
      </c>
      <c r="AH16" s="55"/>
      <c r="AI16" s="1" t="s">
        <v>1013</v>
      </c>
      <c r="AJ16" s="1">
        <v>0.83699999999999997</v>
      </c>
      <c r="AK16" s="1">
        <v>1.05</v>
      </c>
      <c r="AL16" s="1">
        <v>0.26400000000000001</v>
      </c>
      <c r="AM16" s="1" t="s">
        <v>1013</v>
      </c>
      <c r="AN16" s="1">
        <v>0.84399999999999997</v>
      </c>
      <c r="AO16" s="1">
        <v>0.98</v>
      </c>
      <c r="AP16" s="1">
        <v>0.247</v>
      </c>
      <c r="AQ16" s="1" t="s">
        <v>1012</v>
      </c>
      <c r="AR16" s="1">
        <v>0.79</v>
      </c>
      <c r="AS16" s="1">
        <v>0.78</v>
      </c>
      <c r="AT16" s="1">
        <v>0.26600000000000001</v>
      </c>
      <c r="AU16" s="1" t="s">
        <v>1013</v>
      </c>
      <c r="AV16" s="1">
        <v>0.84899999999999998</v>
      </c>
      <c r="AW16" s="1">
        <v>1.03</v>
      </c>
      <c r="AX16" s="1">
        <v>0.27300000000000002</v>
      </c>
      <c r="AY16" s="1" t="s">
        <v>1012</v>
      </c>
      <c r="AZ16" s="1">
        <v>0.878</v>
      </c>
      <c r="BA16" s="1">
        <v>0.34</v>
      </c>
      <c r="BB16" s="1">
        <v>0.29599999999999999</v>
      </c>
      <c r="BC16" s="1" t="s">
        <v>1013</v>
      </c>
      <c r="BD16" s="1">
        <v>0.88</v>
      </c>
      <c r="BE16" s="1">
        <v>0.98</v>
      </c>
      <c r="BF16" s="1">
        <v>0.32100000000000001</v>
      </c>
      <c r="BG16" s="1" t="s">
        <v>1012</v>
      </c>
      <c r="BH16" s="1">
        <v>0.79500000000000004</v>
      </c>
      <c r="BI16" s="1">
        <v>0.71</v>
      </c>
      <c r="BJ16" s="1">
        <v>0.29699999999999999</v>
      </c>
      <c r="BK16" s="1" t="s">
        <v>1012</v>
      </c>
      <c r="BL16" s="1">
        <v>0.67200000000000004</v>
      </c>
      <c r="BM16" s="1">
        <v>0.63</v>
      </c>
      <c r="BN16" s="1">
        <v>0.33200000000000002</v>
      </c>
      <c r="BO16" s="55"/>
      <c r="BP16" s="1" t="s">
        <v>1017</v>
      </c>
      <c r="BQ16" s="1">
        <v>0.63300000000000001</v>
      </c>
      <c r="BR16" s="41">
        <v>0.56000000000000005</v>
      </c>
      <c r="BS16" s="1">
        <v>0.20899999999999999</v>
      </c>
      <c r="BT16" s="1" t="s">
        <v>1016</v>
      </c>
      <c r="BU16" s="1">
        <v>0.71199999999999997</v>
      </c>
      <c r="BV16" s="1">
        <v>0.6</v>
      </c>
      <c r="BW16" s="1">
        <v>0.24199999999999999</v>
      </c>
      <c r="BX16" s="1" t="s">
        <v>1015</v>
      </c>
      <c r="BY16" s="1">
        <v>0.66</v>
      </c>
      <c r="BZ16" s="1">
        <v>0.83</v>
      </c>
      <c r="CA16" s="1">
        <v>0.248</v>
      </c>
      <c r="CB16" s="1" t="s">
        <v>1017</v>
      </c>
      <c r="CC16" s="1">
        <v>0.66</v>
      </c>
      <c r="CD16" s="1">
        <v>0.76</v>
      </c>
      <c r="CE16" s="1">
        <v>0.28699999999999998</v>
      </c>
      <c r="CF16" s="1" t="s">
        <v>1015</v>
      </c>
      <c r="CG16" s="1">
        <v>0.63300000000000001</v>
      </c>
      <c r="CH16" s="1">
        <v>0.56999999999999995</v>
      </c>
      <c r="CI16" s="1">
        <v>0.19400000000000001</v>
      </c>
      <c r="CJ16" s="1" t="s">
        <v>1017</v>
      </c>
      <c r="CK16" s="1">
        <v>0.63700000000000001</v>
      </c>
      <c r="CL16" s="1">
        <v>0.74</v>
      </c>
      <c r="CM16" s="1">
        <v>0.23300000000000001</v>
      </c>
      <c r="CN16" s="1" t="s">
        <v>1015</v>
      </c>
      <c r="CO16" s="1">
        <v>0.52100000000000002</v>
      </c>
      <c r="CP16" s="1">
        <v>0.4</v>
      </c>
      <c r="CQ16" s="1">
        <v>0.10100000000000001</v>
      </c>
      <c r="CR16" s="1" t="s">
        <v>1015</v>
      </c>
      <c r="CS16" s="1">
        <v>0.51</v>
      </c>
      <c r="CT16" s="1">
        <v>0.42</v>
      </c>
      <c r="CU16" s="1">
        <v>0.108</v>
      </c>
    </row>
    <row r="17" spans="1:99" ht="15.75" customHeight="1" x14ac:dyDescent="0.2">
      <c r="A17" s="1" t="s">
        <v>92</v>
      </c>
      <c r="B17" s="1" t="s">
        <v>1010</v>
      </c>
      <c r="C17" s="1">
        <v>1.105</v>
      </c>
      <c r="D17" s="1">
        <v>1.24</v>
      </c>
      <c r="E17" s="1">
        <v>0.51900000000000002</v>
      </c>
      <c r="F17" s="1" t="s">
        <v>1010</v>
      </c>
      <c r="G17" s="1">
        <v>0.81899999999999995</v>
      </c>
      <c r="H17" s="1">
        <v>0.74</v>
      </c>
      <c r="I17" s="1">
        <v>0.372</v>
      </c>
      <c r="J17" s="1" t="s">
        <v>1010</v>
      </c>
      <c r="K17" s="1">
        <v>0.89900000000000002</v>
      </c>
      <c r="L17" s="1">
        <v>0.502</v>
      </c>
      <c r="M17" s="1">
        <v>0.35699999999999998</v>
      </c>
      <c r="N17" s="1" t="s">
        <v>1010</v>
      </c>
      <c r="O17" s="1">
        <v>0.77800000000000002</v>
      </c>
      <c r="P17" s="1">
        <v>0.51</v>
      </c>
      <c r="Q17" s="1">
        <v>0.3</v>
      </c>
      <c r="R17" s="1" t="s">
        <v>1010</v>
      </c>
      <c r="S17" s="1">
        <v>0.73899999999999999</v>
      </c>
      <c r="T17" s="1">
        <v>0.82</v>
      </c>
      <c r="U17" s="1">
        <v>0.23699999999999999</v>
      </c>
      <c r="V17" s="1" t="s">
        <v>1010</v>
      </c>
      <c r="W17" s="1">
        <v>0.75900000000000001</v>
      </c>
      <c r="X17" s="1">
        <v>0.70299999999999996</v>
      </c>
      <c r="Y17" s="1">
        <v>0.35799999999999998</v>
      </c>
      <c r="Z17" s="1" t="s">
        <v>1011</v>
      </c>
      <c r="AA17" s="1">
        <v>0.83399999999999996</v>
      </c>
      <c r="AB17" s="1">
        <v>1.24</v>
      </c>
      <c r="AC17" s="1">
        <v>0.29299999999999998</v>
      </c>
      <c r="AD17" s="1" t="s">
        <v>1011</v>
      </c>
      <c r="AE17" s="1">
        <v>0.80800000000000005</v>
      </c>
      <c r="AF17" s="1">
        <v>0.85</v>
      </c>
      <c r="AG17" s="1">
        <v>0.35699999999999998</v>
      </c>
      <c r="AH17" s="55"/>
      <c r="AI17" s="1" t="s">
        <v>1012</v>
      </c>
      <c r="AJ17" s="1">
        <v>0.85199999999999998</v>
      </c>
      <c r="AK17" s="1">
        <v>0.65</v>
      </c>
      <c r="AL17" s="1">
        <v>0.26100000000000001</v>
      </c>
      <c r="AM17" s="1" t="s">
        <v>1012</v>
      </c>
      <c r="AN17" s="1">
        <v>0.80700000000000005</v>
      </c>
      <c r="AO17" s="1">
        <v>1.02</v>
      </c>
      <c r="AP17" s="1">
        <v>0.35599999999999998</v>
      </c>
      <c r="AQ17" s="1" t="s">
        <v>1012</v>
      </c>
      <c r="AR17" s="1">
        <v>0.84</v>
      </c>
      <c r="AS17" s="1">
        <v>0.73</v>
      </c>
      <c r="AT17" s="1">
        <v>0.309</v>
      </c>
      <c r="AU17" s="1" t="s">
        <v>1013</v>
      </c>
      <c r="AV17" s="1">
        <v>0.85499999999999998</v>
      </c>
      <c r="AW17" s="1">
        <v>0.64</v>
      </c>
      <c r="AX17" s="1">
        <v>0.35499999999999998</v>
      </c>
      <c r="AY17" s="1" t="s">
        <v>1013</v>
      </c>
      <c r="AZ17" s="1">
        <v>0.82399999999999995</v>
      </c>
      <c r="BA17" s="1">
        <v>1.1599999999999999</v>
      </c>
      <c r="BB17" s="1">
        <v>0.34599999999999997</v>
      </c>
      <c r="BC17" s="1">
        <v>16</v>
      </c>
      <c r="BD17" s="1">
        <v>0.81399999999999995</v>
      </c>
      <c r="BE17" s="1">
        <v>0.92</v>
      </c>
      <c r="BF17" s="1">
        <v>0.33200000000000002</v>
      </c>
      <c r="BG17" s="1" t="s">
        <v>1019</v>
      </c>
      <c r="BH17" s="1">
        <v>0.88900000000000001</v>
      </c>
      <c r="BI17" s="1">
        <v>1</v>
      </c>
      <c r="BJ17" s="1">
        <v>0.29099999999999998</v>
      </c>
      <c r="BK17" s="1" t="s">
        <v>1014</v>
      </c>
      <c r="BL17" s="1">
        <v>0.82299999999999995</v>
      </c>
      <c r="BM17" s="1">
        <v>0.81</v>
      </c>
      <c r="BN17" s="1">
        <v>0.29199999999999998</v>
      </c>
      <c r="BO17" s="55"/>
      <c r="BP17" s="1" t="s">
        <v>1015</v>
      </c>
      <c r="BQ17" s="1">
        <v>0.61899999999999999</v>
      </c>
      <c r="BR17" s="1">
        <v>0.45</v>
      </c>
      <c r="BS17" s="1">
        <v>0.27600000000000002</v>
      </c>
      <c r="BT17" s="1" t="s">
        <v>1015</v>
      </c>
      <c r="BU17" s="1">
        <v>0.59699999999999998</v>
      </c>
      <c r="BV17" s="1">
        <v>0.31</v>
      </c>
      <c r="BW17" s="1">
        <v>0.22500000000000001</v>
      </c>
      <c r="BX17" s="1" t="s">
        <v>1020</v>
      </c>
      <c r="BY17" s="1">
        <v>0.65800000000000003</v>
      </c>
      <c r="BZ17" s="1">
        <v>0.84</v>
      </c>
      <c r="CA17" s="1">
        <v>0.218</v>
      </c>
      <c r="CB17" s="1" t="s">
        <v>1017</v>
      </c>
      <c r="CC17" s="1">
        <v>0.32</v>
      </c>
      <c r="CD17" s="1">
        <v>0.61</v>
      </c>
      <c r="CE17" s="1">
        <v>0.58899999999999997</v>
      </c>
      <c r="CF17" s="1" t="s">
        <v>1016</v>
      </c>
      <c r="CG17" s="1">
        <v>0.64900000000000002</v>
      </c>
      <c r="CH17" s="1">
        <v>0.62</v>
      </c>
      <c r="CI17" s="1">
        <v>0.52900000000000003</v>
      </c>
      <c r="CJ17" s="1" t="s">
        <v>1017</v>
      </c>
      <c r="CK17" s="1">
        <v>0.57399999999999995</v>
      </c>
      <c r="CL17" s="1">
        <v>0.45</v>
      </c>
      <c r="CM17" s="1">
        <v>0.439</v>
      </c>
      <c r="CN17" s="1" t="s">
        <v>1021</v>
      </c>
      <c r="CO17" s="1">
        <v>0.64700000000000002</v>
      </c>
      <c r="CP17" s="41">
        <v>0.46</v>
      </c>
      <c r="CQ17" s="1">
        <v>0.189</v>
      </c>
      <c r="CR17" s="1" t="s">
        <v>1018</v>
      </c>
      <c r="CS17" s="1">
        <v>0.62</v>
      </c>
      <c r="CT17" s="1">
        <v>0.46</v>
      </c>
      <c r="CU17" s="1">
        <v>0.161</v>
      </c>
    </row>
    <row r="18" spans="1:99" ht="15.75" customHeight="1" x14ac:dyDescent="0.2">
      <c r="A18" s="1" t="s">
        <v>94</v>
      </c>
      <c r="B18" s="1" t="s">
        <v>1010</v>
      </c>
      <c r="C18" s="1">
        <v>3.4180000000000001</v>
      </c>
      <c r="D18" s="1">
        <v>4.7300000000000004</v>
      </c>
      <c r="E18" s="1">
        <v>1.1180000000000001</v>
      </c>
      <c r="F18" s="1" t="s">
        <v>1010</v>
      </c>
      <c r="G18" s="1">
        <v>3.6549999999999998</v>
      </c>
      <c r="H18" s="1">
        <v>5.19</v>
      </c>
      <c r="I18" s="1">
        <v>1.387</v>
      </c>
      <c r="J18" s="1" t="s">
        <v>1010</v>
      </c>
      <c r="K18" s="1">
        <v>2.68</v>
      </c>
      <c r="L18" s="1">
        <v>4.3499999999999996</v>
      </c>
      <c r="M18" s="1">
        <v>1.0449999999999999</v>
      </c>
      <c r="N18" s="1" t="s">
        <v>1010</v>
      </c>
      <c r="O18" s="1">
        <v>2.8570000000000002</v>
      </c>
      <c r="P18" s="1">
        <v>5.24</v>
      </c>
      <c r="Q18" s="1">
        <v>0.77300000000000002</v>
      </c>
      <c r="R18" s="1" t="s">
        <v>1010</v>
      </c>
      <c r="S18" s="1">
        <v>3.1859999999999999</v>
      </c>
      <c r="T18" s="1">
        <v>5.64</v>
      </c>
      <c r="U18" s="1">
        <v>928</v>
      </c>
      <c r="V18" s="1" t="s">
        <v>1010</v>
      </c>
      <c r="W18" s="1">
        <v>3.2370000000000001</v>
      </c>
      <c r="X18" s="1">
        <v>5.14</v>
      </c>
      <c r="Y18" s="1">
        <v>1.1200000000000001</v>
      </c>
      <c r="Z18" s="1" t="s">
        <v>1011</v>
      </c>
      <c r="AA18" s="1">
        <v>3.8119999999999998</v>
      </c>
      <c r="AB18" s="1">
        <v>5.2</v>
      </c>
      <c r="AC18" s="1">
        <v>0.63700000000000001</v>
      </c>
      <c r="AD18" s="1" t="s">
        <v>1011</v>
      </c>
      <c r="AE18" s="1">
        <v>3.9169999999999998</v>
      </c>
      <c r="AF18" s="1">
        <v>5.47</v>
      </c>
      <c r="AG18" s="1">
        <v>0.53100000000000003</v>
      </c>
      <c r="AH18" s="55"/>
      <c r="AI18" s="1" t="s">
        <v>1012</v>
      </c>
      <c r="AJ18" s="1">
        <v>2.375</v>
      </c>
      <c r="AK18" s="1">
        <v>3.66</v>
      </c>
      <c r="AL18" s="1">
        <v>0.99099999999999999</v>
      </c>
      <c r="AM18" s="1" t="s">
        <v>1012</v>
      </c>
      <c r="AN18" s="1">
        <v>3.206</v>
      </c>
      <c r="AO18" s="1">
        <v>4.49</v>
      </c>
      <c r="AP18" s="1">
        <v>0.93100000000000005</v>
      </c>
      <c r="AQ18" s="1" t="s">
        <v>1013</v>
      </c>
      <c r="AR18" s="1">
        <v>2.855</v>
      </c>
      <c r="AS18" s="1">
        <v>3.52</v>
      </c>
      <c r="AT18" s="1">
        <v>0.77</v>
      </c>
      <c r="AU18" s="1" t="s">
        <v>1023</v>
      </c>
      <c r="AV18" s="1">
        <v>3.3969999999999998</v>
      </c>
      <c r="AW18" s="1">
        <v>3.74</v>
      </c>
      <c r="AX18" s="1">
        <v>0.92</v>
      </c>
      <c r="AY18" s="1" t="s">
        <v>1023</v>
      </c>
      <c r="AZ18" s="1">
        <v>3.472</v>
      </c>
      <c r="BA18" s="1">
        <v>3.79</v>
      </c>
      <c r="BB18" s="1">
        <v>0.93100000000000005</v>
      </c>
      <c r="BC18" s="1" t="s">
        <v>1023</v>
      </c>
      <c r="BD18" s="1">
        <v>3.3079999999999998</v>
      </c>
      <c r="BE18" s="1">
        <v>3.95</v>
      </c>
      <c r="BF18" s="1">
        <v>0.86199999999999999</v>
      </c>
      <c r="BG18" s="1" t="s">
        <v>1019</v>
      </c>
      <c r="BH18" s="1">
        <v>3.0680000000000001</v>
      </c>
      <c r="BI18" s="1">
        <v>4.47</v>
      </c>
      <c r="BJ18" s="1">
        <v>0.625</v>
      </c>
      <c r="BK18" s="1" t="s">
        <v>1019</v>
      </c>
      <c r="BL18" s="1">
        <v>2.6709999999999998</v>
      </c>
      <c r="BM18" s="1">
        <v>4.3499999999999996</v>
      </c>
      <c r="BN18" s="1">
        <v>0.436</v>
      </c>
      <c r="BO18" s="55"/>
      <c r="BP18" s="1" t="s">
        <v>1015</v>
      </c>
      <c r="BQ18" s="1">
        <v>4.4139999999999997</v>
      </c>
      <c r="BR18" s="1">
        <v>3.1379999999999999</v>
      </c>
      <c r="BS18" s="1">
        <v>0.81</v>
      </c>
      <c r="BT18" s="1" t="s">
        <v>702</v>
      </c>
      <c r="BU18" s="1">
        <v>4.4139999999999997</v>
      </c>
      <c r="BV18" s="1">
        <v>3.1379999999999999</v>
      </c>
      <c r="BW18" s="1">
        <v>0.81</v>
      </c>
      <c r="BX18" s="1" t="s">
        <v>1017</v>
      </c>
      <c r="BY18" s="1">
        <v>3.028</v>
      </c>
      <c r="BZ18" s="1">
        <v>2.3820000000000001</v>
      </c>
      <c r="CA18" s="1">
        <v>0.78400000000000003</v>
      </c>
      <c r="CB18" s="1" t="s">
        <v>1024</v>
      </c>
      <c r="CC18" s="1">
        <v>3.1419999999999999</v>
      </c>
      <c r="CD18" s="1">
        <v>2.63</v>
      </c>
      <c r="CE18" s="1">
        <v>0.52500000000000002</v>
      </c>
      <c r="CF18" s="1" t="s">
        <v>1024</v>
      </c>
      <c r="CG18" s="1">
        <v>3.2050000000000001</v>
      </c>
      <c r="CH18" s="1">
        <v>2.13</v>
      </c>
      <c r="CI18" s="1">
        <v>0.55000000000000004</v>
      </c>
      <c r="CJ18" s="1" t="s">
        <v>1024</v>
      </c>
      <c r="CK18" s="1">
        <v>3.246</v>
      </c>
      <c r="CL18" s="1">
        <v>1.85</v>
      </c>
      <c r="CM18" s="1">
        <v>1.234</v>
      </c>
      <c r="CN18" s="1" t="s">
        <v>1021</v>
      </c>
      <c r="CO18" s="1" t="s">
        <v>151</v>
      </c>
      <c r="CP18" s="1" t="s">
        <v>151</v>
      </c>
      <c r="CQ18" s="1"/>
      <c r="CR18" s="1" t="s">
        <v>710</v>
      </c>
    </row>
    <row r="19" spans="1:99" ht="15.75" customHeight="1" x14ac:dyDescent="0.2">
      <c r="A19" s="1" t="s">
        <v>96</v>
      </c>
      <c r="B19" s="1" t="s">
        <v>1010</v>
      </c>
      <c r="C19" s="1">
        <v>2.7469999999999999</v>
      </c>
      <c r="D19" s="1">
        <v>2.9</v>
      </c>
      <c r="E19" s="1">
        <v>0.97199999999999998</v>
      </c>
      <c r="F19" s="1" t="s">
        <v>1010</v>
      </c>
      <c r="G19" s="1">
        <v>2.2930000000000001</v>
      </c>
      <c r="H19" s="1">
        <v>3.49</v>
      </c>
      <c r="I19" s="1">
        <v>0.90300000000000002</v>
      </c>
      <c r="J19" s="1" t="s">
        <v>1010</v>
      </c>
      <c r="K19" s="1">
        <v>2.617</v>
      </c>
      <c r="L19" s="1">
        <v>4.18</v>
      </c>
      <c r="M19" s="1">
        <v>0.69399999999999995</v>
      </c>
      <c r="N19" s="1" t="s">
        <v>1010</v>
      </c>
      <c r="O19" s="1">
        <v>2.59</v>
      </c>
      <c r="P19" s="1">
        <v>3.9</v>
      </c>
      <c r="Q19" s="1">
        <v>0.77400000000000002</v>
      </c>
      <c r="R19" s="1" t="s">
        <v>1010</v>
      </c>
      <c r="S19" s="1">
        <v>2.3439999999999999</v>
      </c>
      <c r="T19" s="1">
        <v>3.75</v>
      </c>
      <c r="U19" s="1">
        <v>0.59299999999999997</v>
      </c>
      <c r="V19" s="1" t="s">
        <v>1010</v>
      </c>
      <c r="W19" s="1">
        <v>2.105</v>
      </c>
      <c r="X19" s="1">
        <v>3.98</v>
      </c>
      <c r="Y19" s="1">
        <v>0.56200000000000006</v>
      </c>
      <c r="Z19" s="1" t="s">
        <v>1011</v>
      </c>
      <c r="AA19" s="1">
        <v>3.33</v>
      </c>
      <c r="AB19" s="1">
        <v>3.93</v>
      </c>
      <c r="AC19" s="1">
        <v>0.41</v>
      </c>
      <c r="AD19" s="1" t="s">
        <v>1011</v>
      </c>
      <c r="AE19" s="1">
        <v>3.22</v>
      </c>
      <c r="AF19" s="1">
        <v>4.6500000000000004</v>
      </c>
      <c r="AG19" s="1">
        <v>0.61699999999999999</v>
      </c>
      <c r="AH19" s="55"/>
      <c r="AI19" s="1" t="s">
        <v>1012</v>
      </c>
      <c r="AJ19" s="1">
        <v>1.958</v>
      </c>
      <c r="AK19" s="1">
        <v>3.04</v>
      </c>
      <c r="AL19" s="1">
        <v>0.50800000000000001</v>
      </c>
      <c r="AM19" s="1" t="s">
        <v>1012</v>
      </c>
      <c r="AN19" s="1">
        <v>1.84</v>
      </c>
      <c r="AO19" s="1">
        <v>2.87</v>
      </c>
      <c r="AP19" s="1">
        <v>0.77400000000000002</v>
      </c>
      <c r="AQ19" s="1" t="s">
        <v>1013</v>
      </c>
      <c r="AR19" s="1">
        <v>2.4750000000000001</v>
      </c>
      <c r="AS19" s="1">
        <v>2.2400000000000002</v>
      </c>
      <c r="AT19" s="1">
        <v>0.76100000000000001</v>
      </c>
      <c r="AU19" s="1" t="s">
        <v>1013</v>
      </c>
      <c r="AV19" s="1">
        <v>2.4609999999999999</v>
      </c>
      <c r="AW19" s="1">
        <v>2.2599999999999998</v>
      </c>
      <c r="AX19" s="1">
        <v>0.52400000000000002</v>
      </c>
      <c r="AY19" s="1" t="s">
        <v>1013</v>
      </c>
      <c r="AZ19" s="1">
        <v>2.3690000000000002</v>
      </c>
      <c r="BA19" s="1">
        <v>2.2000000000000002</v>
      </c>
      <c r="BB19" s="1">
        <v>0.70099999999999996</v>
      </c>
      <c r="BC19" s="1" t="s">
        <v>1013</v>
      </c>
      <c r="BD19" s="1">
        <v>2.3620000000000001</v>
      </c>
      <c r="BE19" s="1">
        <v>1.93</v>
      </c>
      <c r="BF19" s="1">
        <v>0.42399999999999999</v>
      </c>
      <c r="BG19" s="1" t="s">
        <v>1019</v>
      </c>
      <c r="BH19" s="1">
        <v>2.093</v>
      </c>
      <c r="BI19" s="1">
        <v>3.18</v>
      </c>
      <c r="BJ19" s="1">
        <v>0.375</v>
      </c>
      <c r="BK19" s="1" t="s">
        <v>1019</v>
      </c>
      <c r="BL19" s="1">
        <v>2.2429999999999999</v>
      </c>
      <c r="BM19" s="1">
        <v>2.77</v>
      </c>
      <c r="BN19" s="1">
        <v>0.42099999999999999</v>
      </c>
      <c r="BO19" s="55"/>
      <c r="BP19" s="1" t="s">
        <v>1015</v>
      </c>
      <c r="BQ19" s="1">
        <v>2.302</v>
      </c>
      <c r="BR19" s="1">
        <v>1.968</v>
      </c>
      <c r="BS19" s="1">
        <v>0.52100000000000002</v>
      </c>
      <c r="BT19" s="1" t="s">
        <v>729</v>
      </c>
      <c r="BU19" s="1">
        <v>2.302</v>
      </c>
      <c r="BV19" s="1">
        <v>1.968</v>
      </c>
      <c r="BW19" s="1">
        <v>0.52100000000000002</v>
      </c>
      <c r="BX19" s="1" t="s">
        <v>1016</v>
      </c>
      <c r="BY19" s="1">
        <v>2.0670000000000002</v>
      </c>
      <c r="BZ19" s="1">
        <v>1.63</v>
      </c>
      <c r="CA19" s="1">
        <v>0.51200000000000001</v>
      </c>
      <c r="CB19" s="1" t="s">
        <v>1017</v>
      </c>
      <c r="CC19" s="1">
        <v>2.1459999999999999</v>
      </c>
      <c r="CD19" s="1">
        <v>1.41</v>
      </c>
      <c r="CE19" s="1">
        <v>0.36599999999999999</v>
      </c>
      <c r="CF19" s="1" t="s">
        <v>1016</v>
      </c>
      <c r="CG19" s="1">
        <v>1.847</v>
      </c>
      <c r="CH19" s="1">
        <v>1.26</v>
      </c>
      <c r="CI19" s="1">
        <v>0.56599999999999995</v>
      </c>
      <c r="CJ19" s="1" t="s">
        <v>1017</v>
      </c>
      <c r="CK19" s="1">
        <v>2.3879999999999999</v>
      </c>
      <c r="CL19" s="1">
        <v>1.51</v>
      </c>
      <c r="CM19" s="1">
        <v>0.441</v>
      </c>
      <c r="CN19" s="1" t="s">
        <v>1021</v>
      </c>
      <c r="CO19" s="1">
        <v>2.44</v>
      </c>
      <c r="CP19" s="1">
        <v>1.671</v>
      </c>
      <c r="CQ19" s="1">
        <v>0.28000000000000003</v>
      </c>
      <c r="CR19" s="1" t="s">
        <v>710</v>
      </c>
      <c r="CS19" s="1">
        <v>2.44</v>
      </c>
      <c r="CT19" s="1">
        <v>1.671</v>
      </c>
      <c r="CU19" s="1">
        <v>0.28000000000000003</v>
      </c>
    </row>
    <row r="20" spans="1:99" ht="15.75" customHeight="1" x14ac:dyDescent="0.2">
      <c r="A20" s="1" t="s">
        <v>99</v>
      </c>
      <c r="B20" s="1" t="s">
        <v>1010</v>
      </c>
      <c r="C20" s="1">
        <v>2.46</v>
      </c>
      <c r="D20" s="1">
        <v>2.54</v>
      </c>
      <c r="E20" s="1">
        <v>841</v>
      </c>
      <c r="F20" s="1" t="s">
        <v>1010</v>
      </c>
      <c r="G20" s="1">
        <v>2.1859999999999999</v>
      </c>
      <c r="H20" s="1">
        <v>2.85</v>
      </c>
      <c r="I20" s="1">
        <v>849</v>
      </c>
      <c r="J20" s="1" t="s">
        <v>1010</v>
      </c>
      <c r="K20" s="1">
        <v>2.177</v>
      </c>
      <c r="L20" s="1">
        <v>3.09</v>
      </c>
      <c r="M20" s="1">
        <v>0.55000000000000004</v>
      </c>
      <c r="N20" s="1" t="s">
        <v>1010</v>
      </c>
      <c r="O20" s="1">
        <v>2.2000000000000002</v>
      </c>
      <c r="P20" s="1">
        <v>3.331</v>
      </c>
      <c r="Q20" s="1">
        <v>0.59899999999999998</v>
      </c>
      <c r="R20" s="1" t="s">
        <v>1010</v>
      </c>
      <c r="S20" s="1">
        <v>1.978</v>
      </c>
      <c r="T20" s="1">
        <v>3.4</v>
      </c>
      <c r="U20" s="1">
        <v>0.53700000000000003</v>
      </c>
      <c r="V20" s="1" t="s">
        <v>1010</v>
      </c>
      <c r="W20" s="1">
        <v>2.23</v>
      </c>
      <c r="X20" s="1">
        <v>3.22</v>
      </c>
      <c r="Y20" s="1">
        <v>0.626</v>
      </c>
      <c r="Z20" s="1" t="s">
        <v>1011</v>
      </c>
      <c r="AA20" s="1">
        <v>3.0760000000000001</v>
      </c>
      <c r="AB20" s="1">
        <v>4.6900000000000004</v>
      </c>
      <c r="AC20" s="1">
        <v>0.35799999999999998</v>
      </c>
      <c r="AD20" s="1" t="s">
        <v>1011</v>
      </c>
      <c r="AE20" s="1">
        <v>2.88</v>
      </c>
      <c r="AF20" s="1">
        <v>4.29</v>
      </c>
      <c r="AG20" s="1">
        <v>0.42899999999999999</v>
      </c>
      <c r="AH20" s="55"/>
      <c r="AI20" s="1" t="s">
        <v>1013</v>
      </c>
      <c r="AJ20" s="1">
        <v>2.2679999999999998</v>
      </c>
      <c r="AK20" s="1">
        <v>2.65</v>
      </c>
      <c r="AL20" s="1">
        <v>0.625</v>
      </c>
      <c r="AM20" s="1" t="s">
        <v>1013</v>
      </c>
      <c r="AN20" s="1">
        <v>2.2949999999999999</v>
      </c>
      <c r="AO20" s="1">
        <v>2.48</v>
      </c>
      <c r="AP20" s="1">
        <v>0.63800000000000001</v>
      </c>
      <c r="AQ20" s="1" t="s">
        <v>1023</v>
      </c>
      <c r="AR20" s="1">
        <v>2.2349999999999999</v>
      </c>
      <c r="AS20" s="1">
        <v>2.21</v>
      </c>
      <c r="AT20" s="1">
        <v>0.64200000000000002</v>
      </c>
      <c r="AU20" s="1" t="s">
        <v>1023</v>
      </c>
      <c r="AV20" s="1">
        <v>2.5579999999999998</v>
      </c>
      <c r="AW20" s="1">
        <v>2.19</v>
      </c>
      <c r="AX20" s="1">
        <v>0.68200000000000005</v>
      </c>
      <c r="AY20" s="1" t="s">
        <v>1023</v>
      </c>
      <c r="AZ20" s="1">
        <v>2.2370000000000001</v>
      </c>
      <c r="BA20" s="1">
        <v>1.99</v>
      </c>
      <c r="BB20" s="1">
        <v>0.54800000000000004</v>
      </c>
      <c r="BC20" s="1" t="s">
        <v>1023</v>
      </c>
      <c r="BD20" s="1">
        <v>1.7969999999999999</v>
      </c>
      <c r="BE20" s="1">
        <v>2.65</v>
      </c>
      <c r="BF20" s="1">
        <v>0.65500000000000003</v>
      </c>
      <c r="BG20" s="1" t="s">
        <v>1012</v>
      </c>
      <c r="BH20" s="1">
        <v>1.867</v>
      </c>
      <c r="BI20" s="1">
        <v>2.9</v>
      </c>
      <c r="BJ20" s="1">
        <v>0.39600000000000002</v>
      </c>
      <c r="BK20" s="1" t="s">
        <v>1012</v>
      </c>
      <c r="BL20" s="1">
        <v>1.915</v>
      </c>
      <c r="BM20" s="1">
        <v>2.2200000000000002</v>
      </c>
      <c r="BN20" s="1">
        <v>0.435</v>
      </c>
      <c r="BO20" s="55"/>
      <c r="BP20" s="1" t="s">
        <v>1017</v>
      </c>
      <c r="BQ20" s="1">
        <v>1.1679999999999999</v>
      </c>
      <c r="BR20" s="1">
        <v>1.5389999999999999</v>
      </c>
      <c r="BS20" s="1">
        <v>0.435</v>
      </c>
      <c r="BU20" s="1">
        <v>1.1679999999999999</v>
      </c>
      <c r="BV20" s="1">
        <v>1.5389999999999999</v>
      </c>
      <c r="BW20" s="1">
        <v>0.435</v>
      </c>
      <c r="BX20" s="1" t="s">
        <v>1024</v>
      </c>
      <c r="BY20" s="1">
        <v>2.0590000000000002</v>
      </c>
      <c r="BZ20" s="1">
        <v>1.216</v>
      </c>
      <c r="CA20" s="1">
        <v>0.64</v>
      </c>
      <c r="CB20" s="1" t="s">
        <v>1024</v>
      </c>
      <c r="CC20" s="1">
        <v>2.1659999999999999</v>
      </c>
      <c r="CD20" s="1">
        <v>1.4159999999999999</v>
      </c>
      <c r="CE20" s="1">
        <v>0.55500000000000005</v>
      </c>
      <c r="CF20" s="1" t="s">
        <v>1024</v>
      </c>
      <c r="CG20" s="1">
        <v>1.9810000000000001</v>
      </c>
      <c r="CH20" s="1">
        <v>1.2430000000000001</v>
      </c>
      <c r="CI20" s="1">
        <v>0.60599999999999998</v>
      </c>
      <c r="CJ20" s="1" t="s">
        <v>1024</v>
      </c>
      <c r="CK20" s="1">
        <v>1.7989999999999999</v>
      </c>
      <c r="CL20" s="1">
        <v>1.508</v>
      </c>
      <c r="CM20" s="1">
        <v>0.51400000000000001</v>
      </c>
      <c r="CN20" s="1" t="s">
        <v>1015</v>
      </c>
      <c r="CO20" s="1">
        <v>1.9650000000000001</v>
      </c>
      <c r="CP20" s="1">
        <v>1.42</v>
      </c>
      <c r="CQ20" s="1">
        <v>0.17499999999999999</v>
      </c>
      <c r="CS20" s="1">
        <v>1.9650000000000001</v>
      </c>
      <c r="CT20" s="1">
        <v>1.42</v>
      </c>
      <c r="CU20" s="1">
        <v>0.17499999999999999</v>
      </c>
    </row>
    <row r="21" spans="1:99" ht="15.75" customHeight="1" x14ac:dyDescent="0.2">
      <c r="A21" s="1" t="s">
        <v>102</v>
      </c>
      <c r="B21" s="1">
        <v>5</v>
      </c>
      <c r="C21" s="1">
        <v>2.8530000000000002</v>
      </c>
      <c r="D21" s="1">
        <v>5.12</v>
      </c>
      <c r="E21" s="1">
        <v>0.89</v>
      </c>
      <c r="F21" s="1" t="s">
        <v>1010</v>
      </c>
      <c r="G21" s="1">
        <v>4.16</v>
      </c>
      <c r="H21" s="1">
        <v>5.65</v>
      </c>
      <c r="I21" s="1">
        <v>1.1000000000000001</v>
      </c>
      <c r="J21" s="1" t="s">
        <v>1010</v>
      </c>
      <c r="K21" s="1">
        <v>3.7629999999999999</v>
      </c>
      <c r="L21" s="1">
        <v>4.74</v>
      </c>
      <c r="M21" s="1">
        <v>0.81699999999999995</v>
      </c>
      <c r="N21" s="1" t="s">
        <v>1010</v>
      </c>
      <c r="O21" s="1">
        <v>3.9790000000000001</v>
      </c>
      <c r="P21" s="1">
        <v>5.63</v>
      </c>
      <c r="Q21" s="1">
        <v>0.73399999999999999</v>
      </c>
      <c r="R21" s="1" t="s">
        <v>1010</v>
      </c>
      <c r="S21" s="1">
        <v>3.802</v>
      </c>
      <c r="T21" s="1">
        <v>6.48</v>
      </c>
      <c r="U21" s="1">
        <v>0.82</v>
      </c>
      <c r="V21" s="1" t="s">
        <v>1010</v>
      </c>
      <c r="W21" s="1">
        <v>3.9670000000000001</v>
      </c>
      <c r="X21" s="1">
        <v>6.19</v>
      </c>
      <c r="Y21" s="1">
        <v>0.94399999999999995</v>
      </c>
      <c r="Z21" s="1" t="s">
        <v>1011</v>
      </c>
      <c r="AA21" s="1">
        <v>4.3250000000000002</v>
      </c>
      <c r="AB21" s="1">
        <v>6.74</v>
      </c>
      <c r="AC21" s="1">
        <v>0.55900000000000005</v>
      </c>
      <c r="AD21" s="1" t="s">
        <v>1011</v>
      </c>
      <c r="AE21" s="1">
        <v>4.5999999999999996</v>
      </c>
      <c r="AF21" s="1">
        <v>5.87</v>
      </c>
      <c r="AG21" s="1">
        <v>0.52</v>
      </c>
      <c r="AH21" s="55"/>
      <c r="AI21" s="1" t="s">
        <v>1012</v>
      </c>
      <c r="AJ21" s="1">
        <v>3.4550000000000001</v>
      </c>
      <c r="AK21" s="1">
        <v>4.43</v>
      </c>
      <c r="AL21" s="1">
        <v>0.745</v>
      </c>
      <c r="AM21" s="1" t="s">
        <v>1012</v>
      </c>
      <c r="AN21" s="1">
        <v>3.8450000000000002</v>
      </c>
      <c r="AO21" s="1">
        <v>4.22</v>
      </c>
      <c r="AP21" s="1">
        <v>0.95099999999999996</v>
      </c>
      <c r="AQ21" s="1" t="s">
        <v>1013</v>
      </c>
      <c r="AR21" s="1">
        <v>3.6139999999999999</v>
      </c>
      <c r="AS21" s="1">
        <v>3.8</v>
      </c>
      <c r="AT21" s="1">
        <v>0.76300000000000001</v>
      </c>
      <c r="AU21" s="1" t="s">
        <v>1023</v>
      </c>
      <c r="AV21" s="1">
        <v>3.395</v>
      </c>
      <c r="AW21" s="1">
        <v>3.49</v>
      </c>
      <c r="AX21" s="1">
        <v>0.57599999999999996</v>
      </c>
      <c r="AY21" s="1" t="s">
        <v>1013</v>
      </c>
      <c r="AZ21" s="1">
        <v>2.956</v>
      </c>
      <c r="BA21" s="1">
        <v>4.2699999999999996</v>
      </c>
      <c r="BB21" s="1">
        <v>0.96599999999999997</v>
      </c>
      <c r="BC21" s="1" t="s">
        <v>1013</v>
      </c>
      <c r="BD21" s="1">
        <v>3.2130000000000001</v>
      </c>
      <c r="BE21" s="1">
        <v>5.0199999999999996</v>
      </c>
      <c r="BF21" s="1">
        <v>0.92</v>
      </c>
      <c r="BG21" s="1" t="s">
        <v>1019</v>
      </c>
      <c r="BH21" s="1">
        <v>3.3410000000000002</v>
      </c>
      <c r="BI21" s="1">
        <v>4.2</v>
      </c>
      <c r="BJ21" s="1">
        <v>0.53300000000000003</v>
      </c>
      <c r="BK21" s="1" t="s">
        <v>1019</v>
      </c>
      <c r="BL21" s="1">
        <v>3.5550000000000002</v>
      </c>
      <c r="BM21" s="1">
        <v>4.22</v>
      </c>
      <c r="BN21" s="1">
        <v>0.46800000000000003</v>
      </c>
      <c r="BO21" s="55"/>
      <c r="BP21" s="1" t="s">
        <v>1015</v>
      </c>
      <c r="BQ21" s="1">
        <v>3.6840000000000002</v>
      </c>
      <c r="BR21" s="1">
        <v>3.117</v>
      </c>
      <c r="BS21" s="1">
        <v>0.505</v>
      </c>
      <c r="BT21" s="1" t="s">
        <v>702</v>
      </c>
      <c r="BU21" s="1">
        <v>3.6840000000000002</v>
      </c>
      <c r="BV21" s="1">
        <v>3.117</v>
      </c>
      <c r="BW21" s="1">
        <v>0.505</v>
      </c>
      <c r="BX21" s="1" t="s">
        <v>1016</v>
      </c>
      <c r="BY21" s="1">
        <v>3.141</v>
      </c>
      <c r="BZ21" s="1">
        <v>1.75</v>
      </c>
      <c r="CA21" s="1">
        <v>0.59199999999999997</v>
      </c>
      <c r="CB21" s="1" t="s">
        <v>1017</v>
      </c>
      <c r="CC21" s="1">
        <v>3.359</v>
      </c>
      <c r="CD21" s="1">
        <v>1.51</v>
      </c>
      <c r="CE21" s="1">
        <v>0.48799999999999999</v>
      </c>
      <c r="CF21" s="1" t="s">
        <v>1016</v>
      </c>
      <c r="CG21" s="1">
        <v>3.1859999999999999</v>
      </c>
      <c r="CH21" s="1">
        <v>2.25</v>
      </c>
      <c r="CI21" s="1">
        <v>0.746</v>
      </c>
      <c r="CJ21" s="1" t="s">
        <v>1017</v>
      </c>
      <c r="CK21" s="1">
        <v>3.2429999999999999</v>
      </c>
      <c r="CL21" s="1">
        <v>1.57</v>
      </c>
      <c r="CM21" s="1">
        <v>0.749</v>
      </c>
      <c r="CN21" s="1" t="s">
        <v>1021</v>
      </c>
      <c r="CO21" s="1">
        <v>3.246</v>
      </c>
      <c r="CP21" s="1">
        <v>2.996</v>
      </c>
      <c r="CQ21" s="1">
        <v>0.29799999999999999</v>
      </c>
      <c r="CS21" s="1">
        <v>3.246</v>
      </c>
      <c r="CT21" s="1">
        <v>2.996</v>
      </c>
      <c r="CU21" s="1">
        <v>0.29799999999999999</v>
      </c>
    </row>
    <row r="22" spans="1:99" ht="15.75" customHeight="1" x14ac:dyDescent="0.2">
      <c r="A22" s="1" t="s">
        <v>105</v>
      </c>
      <c r="B22" s="1" t="s">
        <v>1010</v>
      </c>
      <c r="C22" s="1">
        <v>1.9330000000000001</v>
      </c>
      <c r="D22" s="1">
        <v>2.6</v>
      </c>
      <c r="E22" s="1">
        <v>0.51900000000000002</v>
      </c>
      <c r="F22" s="1" t="s">
        <v>1010</v>
      </c>
      <c r="G22" s="1">
        <v>1.984</v>
      </c>
      <c r="H22" s="1">
        <v>3.01</v>
      </c>
      <c r="I22" s="1">
        <v>0.44900000000000001</v>
      </c>
      <c r="J22" s="1" t="s">
        <v>1010</v>
      </c>
      <c r="K22" s="1">
        <v>1.466</v>
      </c>
      <c r="L22" s="1">
        <v>1.887</v>
      </c>
      <c r="M22" s="1">
        <v>0.47399999999999998</v>
      </c>
      <c r="N22" s="1" t="s">
        <v>1010</v>
      </c>
      <c r="O22" s="1">
        <v>1.845</v>
      </c>
      <c r="P22" s="1">
        <v>2.4649999999999999</v>
      </c>
      <c r="Q22" s="1">
        <v>0.61699999999999999</v>
      </c>
      <c r="R22" s="1" t="s">
        <v>791</v>
      </c>
      <c r="S22" s="1"/>
      <c r="T22" s="1"/>
      <c r="U22" s="1"/>
      <c r="V22" s="1" t="s">
        <v>1010</v>
      </c>
      <c r="W22" s="1">
        <v>1.87</v>
      </c>
      <c r="X22" s="1">
        <v>2.415</v>
      </c>
      <c r="Y22" s="1">
        <v>0.70799999999999996</v>
      </c>
      <c r="Z22" s="1" t="s">
        <v>1011</v>
      </c>
      <c r="AA22" s="1">
        <v>3.24</v>
      </c>
      <c r="AB22" s="1">
        <v>2.6619999999999999</v>
      </c>
      <c r="AC22" s="1">
        <v>0.54500000000000004</v>
      </c>
      <c r="AD22" s="1" t="s">
        <v>1011</v>
      </c>
      <c r="AE22" s="1">
        <v>3.51</v>
      </c>
      <c r="AF22" s="1">
        <v>2.3650000000000002</v>
      </c>
      <c r="AG22" s="1">
        <v>0.48199999999999998</v>
      </c>
      <c r="AH22" s="55"/>
      <c r="AI22" s="1" t="s">
        <v>1012</v>
      </c>
      <c r="AJ22" s="1">
        <v>1.718</v>
      </c>
      <c r="AK22" s="1">
        <v>1.83</v>
      </c>
      <c r="AL22" s="1">
        <v>0.54300000000000004</v>
      </c>
      <c r="AM22" s="1" t="s">
        <v>1012</v>
      </c>
      <c r="AN22" s="1">
        <v>1.841</v>
      </c>
      <c r="AO22" s="1">
        <v>2.0499999999999998</v>
      </c>
      <c r="AP22" s="1">
        <v>0.55500000000000005</v>
      </c>
      <c r="AQ22" s="1" t="s">
        <v>1013</v>
      </c>
      <c r="AR22" s="1">
        <v>1.593</v>
      </c>
      <c r="AS22" s="1">
        <v>1.756</v>
      </c>
      <c r="AT22" s="1">
        <v>0.56200000000000006</v>
      </c>
      <c r="AU22" s="1" t="s">
        <v>1023</v>
      </c>
      <c r="AV22" s="1">
        <v>1.8109999999999999</v>
      </c>
      <c r="AW22" s="1">
        <v>1.952</v>
      </c>
      <c r="AX22" s="1">
        <v>0.44</v>
      </c>
      <c r="AY22" s="1" t="s">
        <v>1029</v>
      </c>
      <c r="AZ22" s="1">
        <v>1.3839999999999999</v>
      </c>
      <c r="BA22" s="1">
        <v>1.611</v>
      </c>
      <c r="BB22" s="1">
        <v>0.39</v>
      </c>
      <c r="BC22" s="1" t="s">
        <v>1029</v>
      </c>
      <c r="BD22" s="1">
        <v>1.835</v>
      </c>
      <c r="BE22" s="1">
        <v>1.724</v>
      </c>
      <c r="BF22" s="1">
        <v>0.375</v>
      </c>
      <c r="BG22" s="1" t="s">
        <v>1019</v>
      </c>
      <c r="BH22" s="1">
        <v>1.6870000000000001</v>
      </c>
      <c r="BI22" s="1">
        <v>1.8120000000000001</v>
      </c>
      <c r="BJ22" s="1">
        <v>0.30399999999999999</v>
      </c>
      <c r="BK22" s="1" t="s">
        <v>1019</v>
      </c>
      <c r="BL22" s="1">
        <v>1.631</v>
      </c>
      <c r="BM22" s="1">
        <v>1.393</v>
      </c>
      <c r="BN22" s="1">
        <v>0.28799999999999998</v>
      </c>
      <c r="BO22" s="55"/>
      <c r="BP22" s="1" t="s">
        <v>1015</v>
      </c>
      <c r="BQ22" s="1">
        <v>1.274</v>
      </c>
      <c r="BR22" s="1">
        <v>1.53</v>
      </c>
      <c r="BS22" s="1">
        <v>0.29899999999999999</v>
      </c>
      <c r="BU22" s="1">
        <v>1.274</v>
      </c>
      <c r="BV22" s="1">
        <v>1.53</v>
      </c>
      <c r="BW22" s="1">
        <v>0.29899999999999999</v>
      </c>
      <c r="BX22" s="1" t="s">
        <v>1016</v>
      </c>
      <c r="BY22" s="1">
        <v>1.4339999999999999</v>
      </c>
      <c r="BZ22" s="1">
        <v>2.95</v>
      </c>
      <c r="CA22" s="1">
        <v>0.372</v>
      </c>
      <c r="CB22" s="1" t="s">
        <v>1024</v>
      </c>
      <c r="CC22" s="1">
        <v>1.794</v>
      </c>
      <c r="CD22" s="1">
        <v>1.23</v>
      </c>
      <c r="CE22" s="1">
        <v>0.39800000000000002</v>
      </c>
      <c r="CF22" s="1" t="s">
        <v>1031</v>
      </c>
      <c r="CG22" s="1">
        <v>1.53</v>
      </c>
      <c r="CH22" s="1">
        <v>1.2549999999999999</v>
      </c>
      <c r="CI22" s="1">
        <v>0.434</v>
      </c>
      <c r="CJ22" s="1" t="s">
        <v>1024</v>
      </c>
      <c r="CK22" s="1">
        <v>1.1439999999999999</v>
      </c>
      <c r="CL22" s="1">
        <v>1.2529999999999999</v>
      </c>
      <c r="CM22" s="1">
        <v>0.51</v>
      </c>
      <c r="CN22" s="1" t="s">
        <v>1021</v>
      </c>
      <c r="CO22" s="1">
        <v>1.7669999999999999</v>
      </c>
      <c r="CP22" s="1">
        <v>1.44</v>
      </c>
      <c r="CQ22" s="1">
        <v>0.23499999999999999</v>
      </c>
      <c r="CS22" s="1">
        <v>1.7669999999999999</v>
      </c>
      <c r="CT22" s="1">
        <v>1.44</v>
      </c>
      <c r="CU22" s="1">
        <v>0.23499999999999999</v>
      </c>
    </row>
    <row r="23" spans="1:99" ht="15.75" customHeight="1" x14ac:dyDescent="0.2">
      <c r="A23" s="1" t="s">
        <v>109</v>
      </c>
      <c r="B23" s="1" t="s">
        <v>1010</v>
      </c>
      <c r="C23" s="1">
        <v>2.5739999999999998</v>
      </c>
      <c r="D23" s="1">
        <v>3.0720000000000001</v>
      </c>
      <c r="E23" s="1">
        <v>0.503</v>
      </c>
      <c r="F23" s="1" t="s">
        <v>1010</v>
      </c>
      <c r="G23" s="1">
        <v>2.2930000000000001</v>
      </c>
      <c r="H23" s="1">
        <v>3.359</v>
      </c>
      <c r="I23" s="1">
        <v>0.58799999999999997</v>
      </c>
      <c r="J23" s="1" t="s">
        <v>1010</v>
      </c>
      <c r="K23" s="1">
        <v>2.0299999999999998</v>
      </c>
      <c r="L23" s="1">
        <v>3.302</v>
      </c>
      <c r="M23" s="1">
        <v>0.42699999999999999</v>
      </c>
      <c r="N23" s="1" t="s">
        <v>1010</v>
      </c>
      <c r="O23" s="1">
        <v>2.137</v>
      </c>
      <c r="P23" s="1">
        <v>3.39</v>
      </c>
      <c r="Q23" s="1">
        <v>0.67500000000000004</v>
      </c>
      <c r="R23" s="1" t="s">
        <v>814</v>
      </c>
      <c r="S23" s="1"/>
      <c r="T23" s="1"/>
      <c r="U23" s="1"/>
      <c r="V23" s="1" t="s">
        <v>1010</v>
      </c>
      <c r="W23" s="1">
        <v>1.625</v>
      </c>
      <c r="X23" s="1">
        <v>2.7850000000000001</v>
      </c>
      <c r="Y23" s="1">
        <v>0.54700000000000004</v>
      </c>
      <c r="Z23" s="1" t="s">
        <v>1011</v>
      </c>
      <c r="AA23" s="1">
        <v>2.407</v>
      </c>
      <c r="AB23" s="1">
        <v>3.3090000000000002</v>
      </c>
      <c r="AC23" s="1">
        <v>0.56699999999999995</v>
      </c>
      <c r="AD23" s="1" t="s">
        <v>1011</v>
      </c>
      <c r="AE23" s="1">
        <v>2.58</v>
      </c>
      <c r="AF23" s="1">
        <v>3.7080000000000002</v>
      </c>
      <c r="AG23" s="1">
        <v>0.61</v>
      </c>
      <c r="AH23" s="55"/>
      <c r="AI23" s="1" t="s">
        <v>1013</v>
      </c>
      <c r="AJ23" s="1">
        <v>1.9850000000000001</v>
      </c>
      <c r="AK23" s="1">
        <v>2.5150000000000001</v>
      </c>
      <c r="AL23" s="1">
        <v>0.56999999999999995</v>
      </c>
      <c r="AM23" s="1" t="s">
        <v>1013</v>
      </c>
      <c r="AN23" s="1">
        <v>2.173</v>
      </c>
      <c r="AO23" s="1">
        <v>2.5</v>
      </c>
      <c r="AP23" s="1">
        <v>0.69299999999999995</v>
      </c>
      <c r="AQ23" s="1" t="s">
        <v>1013</v>
      </c>
      <c r="AR23" s="1">
        <v>2.2269999999999999</v>
      </c>
      <c r="AS23" s="1">
        <v>2.339</v>
      </c>
      <c r="AT23" s="1">
        <v>0.47399999999999998</v>
      </c>
      <c r="AU23" s="1" t="s">
        <v>1023</v>
      </c>
      <c r="AV23" s="1">
        <v>2.3660000000000001</v>
      </c>
      <c r="AW23" s="1">
        <v>2.58</v>
      </c>
      <c r="AX23" s="1">
        <v>0.58499999999999996</v>
      </c>
      <c r="AY23" s="1" t="s">
        <v>1029</v>
      </c>
      <c r="AZ23" s="1">
        <v>2.085</v>
      </c>
      <c r="BA23" s="1">
        <v>2.391</v>
      </c>
      <c r="BB23" s="1">
        <v>0.57799999999999996</v>
      </c>
      <c r="BC23" s="1" t="s">
        <v>1023</v>
      </c>
      <c r="BD23" s="1">
        <v>2.1030000000000002</v>
      </c>
      <c r="BE23" s="1">
        <v>2.1709999999999998</v>
      </c>
      <c r="BF23" s="1">
        <v>0.54900000000000004</v>
      </c>
      <c r="BG23" s="1" t="s">
        <v>1019</v>
      </c>
      <c r="BH23" s="1">
        <v>2.2519999999999998</v>
      </c>
      <c r="BI23" s="1">
        <v>2.581</v>
      </c>
      <c r="BJ23" s="1">
        <v>0.38600000000000001</v>
      </c>
      <c r="BK23" s="1" t="s">
        <v>1019</v>
      </c>
      <c r="BL23" s="1">
        <v>1.788</v>
      </c>
      <c r="BM23" s="1">
        <v>2.4889999999999999</v>
      </c>
      <c r="BN23" s="1">
        <v>0.35</v>
      </c>
      <c r="BO23" s="55"/>
      <c r="BP23" s="1" t="s">
        <v>1016</v>
      </c>
      <c r="BQ23" s="1">
        <v>1.4470000000000001</v>
      </c>
      <c r="BR23" s="1">
        <v>1.357</v>
      </c>
      <c r="BS23" s="1">
        <v>0.32700000000000001</v>
      </c>
      <c r="BT23" s="1" t="s">
        <v>829</v>
      </c>
      <c r="BU23" s="1">
        <v>1.4470000000000001</v>
      </c>
      <c r="BV23" s="1">
        <v>1.357</v>
      </c>
      <c r="BW23" s="1">
        <v>0.32700000000000001</v>
      </c>
      <c r="BX23" s="1" t="s">
        <v>1017</v>
      </c>
      <c r="BY23" s="1">
        <v>1.8640000000000001</v>
      </c>
      <c r="BZ23" s="1">
        <v>1.335</v>
      </c>
      <c r="CA23" s="1">
        <v>0.45400000000000001</v>
      </c>
      <c r="CB23" s="1" t="s">
        <v>1024</v>
      </c>
      <c r="CC23" s="1">
        <v>2.09</v>
      </c>
      <c r="CD23" s="1">
        <v>1.6519999999999999</v>
      </c>
      <c r="CE23" s="1">
        <v>0.38200000000000001</v>
      </c>
      <c r="CF23" s="1" t="s">
        <v>1031</v>
      </c>
      <c r="CG23" s="1">
        <v>1.875</v>
      </c>
      <c r="CH23" s="1">
        <v>1.4630000000000001</v>
      </c>
      <c r="CI23" s="1">
        <v>0.53500000000000003</v>
      </c>
      <c r="CJ23" s="1" t="s">
        <v>1024</v>
      </c>
      <c r="CK23" s="1">
        <v>2.097</v>
      </c>
      <c r="CL23" s="1">
        <v>1.619</v>
      </c>
      <c r="CM23" s="1">
        <v>0.377</v>
      </c>
      <c r="CN23" s="1" t="s">
        <v>1021</v>
      </c>
      <c r="CO23" s="1">
        <v>1.8109999999999999</v>
      </c>
      <c r="CP23" s="1">
        <v>1.6240000000000001</v>
      </c>
      <c r="CQ23" s="1">
        <v>0.20599999999999999</v>
      </c>
      <c r="CS23" s="1">
        <v>1.8109999999999999</v>
      </c>
      <c r="CT23" s="1">
        <v>1.6240000000000001</v>
      </c>
      <c r="CU23" s="1">
        <v>0.20599999999999999</v>
      </c>
    </row>
    <row r="24" spans="1:99" ht="15.75" customHeight="1" x14ac:dyDescent="0.2">
      <c r="A24" s="1" t="s">
        <v>113</v>
      </c>
      <c r="B24" s="1" t="s">
        <v>1010</v>
      </c>
      <c r="C24" s="1">
        <v>6.4329999999999998</v>
      </c>
      <c r="D24" s="1">
        <v>6.07</v>
      </c>
      <c r="E24" s="1">
        <v>1.857</v>
      </c>
      <c r="F24" s="1" t="s">
        <v>1010</v>
      </c>
      <c r="G24" s="1">
        <v>4.952</v>
      </c>
      <c r="H24" s="1">
        <v>8.69</v>
      </c>
      <c r="I24" s="1">
        <v>0.91100000000000003</v>
      </c>
      <c r="J24" s="1" t="s">
        <v>1010</v>
      </c>
      <c r="K24" s="1">
        <v>5.3019999999999996</v>
      </c>
      <c r="L24" s="1">
        <v>7.71</v>
      </c>
      <c r="M24" s="1">
        <v>0.88639999999999997</v>
      </c>
      <c r="N24" s="1" t="s">
        <v>1010</v>
      </c>
      <c r="O24" s="1">
        <v>5.5759999999999996</v>
      </c>
      <c r="P24" s="1">
        <v>9.4</v>
      </c>
      <c r="Q24" s="1">
        <v>0.84899999999999998</v>
      </c>
      <c r="R24" s="1" t="s">
        <v>1010</v>
      </c>
      <c r="S24" s="1">
        <v>5.08</v>
      </c>
      <c r="T24" s="1">
        <v>9.75</v>
      </c>
      <c r="U24" s="1">
        <v>1.119</v>
      </c>
      <c r="V24" s="1" t="s">
        <v>1010</v>
      </c>
      <c r="W24" s="1">
        <v>5.37</v>
      </c>
      <c r="X24" s="1">
        <v>7.2</v>
      </c>
      <c r="Y24" s="1">
        <v>0.749</v>
      </c>
      <c r="Z24" s="1" t="s">
        <v>1011</v>
      </c>
      <c r="AA24" s="1">
        <v>5.6950000000000003</v>
      </c>
      <c r="AB24" s="1">
        <v>8.8439999999999994</v>
      </c>
      <c r="AC24" s="1">
        <v>0.752</v>
      </c>
      <c r="AD24" s="1" t="s">
        <v>1011</v>
      </c>
      <c r="AE24" s="1">
        <v>5.8689999999999998</v>
      </c>
      <c r="AF24" s="1">
        <v>9.9</v>
      </c>
      <c r="AG24" s="1">
        <v>0.752</v>
      </c>
      <c r="AH24" s="55"/>
      <c r="AI24" s="1" t="s">
        <v>1012</v>
      </c>
      <c r="AJ24" s="1">
        <v>5.3719999999999999</v>
      </c>
      <c r="AK24" s="1">
        <v>6.46</v>
      </c>
      <c r="AL24" s="1">
        <v>1.3029999999999999</v>
      </c>
      <c r="AM24" s="1" t="s">
        <v>1012</v>
      </c>
      <c r="AN24" s="1">
        <v>4.3129999999999997</v>
      </c>
      <c r="AO24" s="1">
        <v>6.3</v>
      </c>
      <c r="AP24" s="1">
        <v>1.3069999999999999</v>
      </c>
      <c r="AQ24" s="1" t="s">
        <v>1012</v>
      </c>
      <c r="AR24" s="1">
        <v>4.9770000000000003</v>
      </c>
      <c r="AS24" s="1">
        <v>6.39</v>
      </c>
      <c r="AT24" s="1">
        <v>1.1879999999999999</v>
      </c>
      <c r="AU24" s="1" t="s">
        <v>1013</v>
      </c>
      <c r="AV24" s="1">
        <v>4.8499999999999996</v>
      </c>
      <c r="AW24" s="1">
        <v>5.89</v>
      </c>
      <c r="AX24" s="1">
        <v>0.98799999999999999</v>
      </c>
      <c r="AY24" s="1" t="s">
        <v>1013</v>
      </c>
      <c r="AZ24" s="1">
        <v>5.3079999999999998</v>
      </c>
      <c r="BA24" s="1">
        <v>6.7</v>
      </c>
      <c r="BB24" s="1">
        <v>1.2749999999999999</v>
      </c>
      <c r="BC24" s="1" t="s">
        <v>1013</v>
      </c>
      <c r="BD24" s="1">
        <v>4.8970000000000002</v>
      </c>
      <c r="BE24" s="1">
        <v>7.47</v>
      </c>
      <c r="BF24" s="1">
        <v>0.76800000000000002</v>
      </c>
      <c r="BG24" s="1" t="s">
        <v>1019</v>
      </c>
      <c r="BH24" s="1">
        <v>4.7469999999999999</v>
      </c>
      <c r="BI24" s="1">
        <v>6.59</v>
      </c>
      <c r="BJ24" s="1">
        <v>0.69299999999999995</v>
      </c>
      <c r="BK24" s="1" t="s">
        <v>1019</v>
      </c>
      <c r="BL24" s="1">
        <v>5.0830000000000002</v>
      </c>
      <c r="BM24" s="1">
        <v>6.36</v>
      </c>
      <c r="BN24" s="1">
        <v>0.42399999999999999</v>
      </c>
      <c r="BO24" s="55"/>
      <c r="BP24" s="1" t="s">
        <v>1020</v>
      </c>
      <c r="BQ24" s="1">
        <v>4.7240000000000002</v>
      </c>
      <c r="BR24" s="1">
        <v>3.891</v>
      </c>
      <c r="BS24" s="1">
        <v>0.62</v>
      </c>
      <c r="BU24" s="1">
        <v>4.7240000000000002</v>
      </c>
      <c r="BV24" s="1">
        <v>3.891</v>
      </c>
      <c r="BW24" s="1">
        <v>0.62</v>
      </c>
      <c r="BX24" s="1" t="s">
        <v>1015</v>
      </c>
      <c r="BY24" s="1">
        <v>4.8550000000000004</v>
      </c>
      <c r="BZ24" s="1">
        <v>2.79</v>
      </c>
      <c r="CA24" s="1">
        <v>1.026</v>
      </c>
      <c r="CB24" s="1" t="s">
        <v>1017</v>
      </c>
      <c r="CC24" s="1">
        <v>5.1420000000000003</v>
      </c>
      <c r="CD24" s="1">
        <v>3.68</v>
      </c>
      <c r="CE24" s="1">
        <v>0.75600000000000001</v>
      </c>
      <c r="CF24" s="1" t="s">
        <v>1016</v>
      </c>
      <c r="CG24" s="1">
        <v>4.734</v>
      </c>
      <c r="CH24" s="1">
        <v>3.7</v>
      </c>
      <c r="CI24" s="1">
        <v>1.0209999999999999</v>
      </c>
      <c r="CJ24" s="1" t="s">
        <v>1017</v>
      </c>
      <c r="CK24" s="1">
        <v>4.3209999999999997</v>
      </c>
      <c r="CL24" s="1">
        <v>3.16</v>
      </c>
      <c r="CM24" s="1">
        <v>0.67100000000000004</v>
      </c>
      <c r="CN24" s="1" t="s">
        <v>1021</v>
      </c>
      <c r="CO24" s="1">
        <v>4.6980000000000004</v>
      </c>
      <c r="CP24" s="1">
        <v>3.875</v>
      </c>
      <c r="CQ24" s="1">
        <v>0.39400000000000002</v>
      </c>
      <c r="CS24" s="1">
        <v>4.6980000000000004</v>
      </c>
      <c r="CT24" s="1">
        <v>3.875</v>
      </c>
      <c r="CU24" s="1">
        <v>0.39400000000000002</v>
      </c>
    </row>
    <row r="25" spans="1:99" ht="15.75" customHeight="1" x14ac:dyDescent="0.2">
      <c r="A25" s="1" t="s">
        <v>118</v>
      </c>
      <c r="B25" s="1" t="s">
        <v>1010</v>
      </c>
      <c r="C25" s="1">
        <v>5.3639999999999999</v>
      </c>
      <c r="D25" s="1">
        <v>6.25</v>
      </c>
      <c r="E25" s="1">
        <v>1.1930000000000001</v>
      </c>
      <c r="F25" s="1" t="s">
        <v>1010</v>
      </c>
      <c r="G25" s="1">
        <v>5.1509999999999998</v>
      </c>
      <c r="H25" s="1">
        <v>6.85</v>
      </c>
      <c r="I25" s="1">
        <v>1.2090000000000001</v>
      </c>
      <c r="J25" s="1" t="s">
        <v>1010</v>
      </c>
      <c r="K25" s="1">
        <v>4.5709999999999997</v>
      </c>
      <c r="L25" s="1">
        <v>7.55</v>
      </c>
      <c r="M25" s="1">
        <v>1.153</v>
      </c>
      <c r="N25" s="1" t="s">
        <v>1010</v>
      </c>
      <c r="O25" s="1">
        <v>4.8869999999999996</v>
      </c>
      <c r="P25" s="1">
        <v>8.39</v>
      </c>
      <c r="Q25" s="1">
        <v>0.72799999999999998</v>
      </c>
      <c r="R25" s="1" t="s">
        <v>1010</v>
      </c>
      <c r="S25" s="1">
        <v>4.4740000000000002</v>
      </c>
      <c r="T25" s="1">
        <v>8.6199999999999992</v>
      </c>
      <c r="U25" s="1">
        <v>0.91500000000000004</v>
      </c>
      <c r="V25" s="1" t="s">
        <v>1010</v>
      </c>
      <c r="W25" s="1">
        <v>4.6639999999999997</v>
      </c>
      <c r="X25" s="1">
        <v>7.68</v>
      </c>
      <c r="Y25" s="1">
        <v>1.04</v>
      </c>
      <c r="Z25" s="1" t="s">
        <v>1011</v>
      </c>
      <c r="AA25" s="1">
        <v>4.6909999999999998</v>
      </c>
      <c r="AB25" s="1">
        <v>9.7799999999999994</v>
      </c>
      <c r="AC25" s="1">
        <v>0.68100000000000005</v>
      </c>
      <c r="AD25" s="1" t="s">
        <v>1011</v>
      </c>
      <c r="AE25" s="1">
        <v>4.58</v>
      </c>
      <c r="AF25" s="1">
        <v>8.86</v>
      </c>
      <c r="AG25" s="1">
        <v>0.70499999999999996</v>
      </c>
      <c r="AH25" s="55"/>
      <c r="AI25" s="1" t="s">
        <v>1013</v>
      </c>
      <c r="AJ25" s="1">
        <v>4.4909999999999997</v>
      </c>
      <c r="AK25" s="1">
        <v>4.82</v>
      </c>
      <c r="AL25" s="1">
        <v>1.167</v>
      </c>
      <c r="AM25" s="1" t="s">
        <v>1013</v>
      </c>
      <c r="AN25" s="1">
        <v>3.9409999999999998</v>
      </c>
      <c r="AO25" s="1">
        <v>5.65</v>
      </c>
      <c r="AP25" s="1">
        <v>1.093</v>
      </c>
      <c r="AQ25" s="1" t="s">
        <v>1013</v>
      </c>
      <c r="AR25" s="1">
        <v>4.0750000000000002</v>
      </c>
      <c r="AS25" s="1">
        <v>4.8499999999999996</v>
      </c>
      <c r="AT25" s="1">
        <v>1.1200000000000001</v>
      </c>
      <c r="AU25" s="1" t="s">
        <v>1023</v>
      </c>
      <c r="AV25" s="1">
        <v>3.806</v>
      </c>
      <c r="AW25" s="1">
        <v>5.26</v>
      </c>
      <c r="AX25" s="1">
        <v>0.82199999999999995</v>
      </c>
      <c r="AY25" s="1" t="s">
        <v>1023</v>
      </c>
      <c r="AZ25" s="1">
        <v>4.4329999999999998</v>
      </c>
      <c r="BA25" s="1">
        <v>5.19</v>
      </c>
      <c r="BB25" s="1">
        <v>0.90400000000000003</v>
      </c>
      <c r="BC25" s="1" t="s">
        <v>1023</v>
      </c>
      <c r="BD25" s="1">
        <v>3.548</v>
      </c>
      <c r="BE25" s="1">
        <v>5.66</v>
      </c>
      <c r="BF25" s="1">
        <v>0.9</v>
      </c>
      <c r="BG25" s="1" t="s">
        <v>1019</v>
      </c>
      <c r="BH25" s="1">
        <v>4.0650000000000004</v>
      </c>
      <c r="BI25" s="1">
        <v>5.91</v>
      </c>
      <c r="BJ25" s="1">
        <v>0.47599999999999998</v>
      </c>
      <c r="BK25" s="1" t="s">
        <v>1019</v>
      </c>
      <c r="BL25" s="1">
        <v>4.3259999999999996</v>
      </c>
      <c r="BM25" s="1">
        <v>5.16</v>
      </c>
      <c r="BN25" s="1">
        <v>0.495</v>
      </c>
      <c r="BO25" s="47" t="s">
        <v>874</v>
      </c>
      <c r="BU25" s="1"/>
      <c r="BV25" s="1"/>
      <c r="BW25" s="1"/>
      <c r="BX25" s="1" t="s">
        <v>1017</v>
      </c>
      <c r="BY25" s="1"/>
      <c r="BZ25" s="1"/>
      <c r="CA25" s="1"/>
      <c r="CB25" s="1" t="s">
        <v>1024</v>
      </c>
      <c r="CC25" s="1" t="s">
        <v>151</v>
      </c>
      <c r="CD25" s="1" t="s">
        <v>151</v>
      </c>
      <c r="CE25" s="1"/>
      <c r="CF25" s="1" t="s">
        <v>1024</v>
      </c>
      <c r="CG25" s="1" t="s">
        <v>151</v>
      </c>
      <c r="CH25" s="1" t="s">
        <v>151</v>
      </c>
      <c r="CI25" s="1"/>
      <c r="CJ25" s="1" t="s">
        <v>1024</v>
      </c>
      <c r="CK25" s="1" t="s">
        <v>151</v>
      </c>
      <c r="CL25" s="1" t="s">
        <v>151</v>
      </c>
      <c r="CM25" s="1"/>
      <c r="CN25" s="1" t="s">
        <v>1021</v>
      </c>
      <c r="CO25" s="1" t="s">
        <v>151</v>
      </c>
      <c r="CP25" s="1" t="s">
        <v>151</v>
      </c>
      <c r="CQ25" s="1"/>
      <c r="CS25" s="1" t="s">
        <v>151</v>
      </c>
      <c r="CT25" s="1" t="s">
        <v>151</v>
      </c>
      <c r="CU25" s="1"/>
    </row>
    <row r="26" spans="1:99" ht="15.75" customHeight="1" x14ac:dyDescent="0.2">
      <c r="A26" s="1" t="s">
        <v>121</v>
      </c>
      <c r="B26" s="1" t="s">
        <v>1010</v>
      </c>
      <c r="C26" s="1">
        <v>1.2190000000000001</v>
      </c>
      <c r="D26" s="1">
        <v>1.194</v>
      </c>
      <c r="E26" s="1">
        <v>0.52500000000000002</v>
      </c>
      <c r="F26" s="1" t="s">
        <v>1010</v>
      </c>
      <c r="G26" s="1">
        <v>0.84099999999999997</v>
      </c>
      <c r="H26" s="1">
        <v>1.2010000000000001</v>
      </c>
      <c r="I26" s="1">
        <v>0.501</v>
      </c>
      <c r="J26" s="1" t="s">
        <v>1010</v>
      </c>
      <c r="K26" s="1">
        <v>1.0429999999999999</v>
      </c>
      <c r="L26" s="1">
        <v>0.88200000000000001</v>
      </c>
      <c r="M26" s="1">
        <v>0.28599999999999998</v>
      </c>
      <c r="N26" s="1" t="s">
        <v>1010</v>
      </c>
      <c r="O26" s="1">
        <v>0.98499999999999999</v>
      </c>
      <c r="P26" s="1">
        <v>0.98299999999999998</v>
      </c>
      <c r="Q26" s="1">
        <v>0.40200000000000002</v>
      </c>
      <c r="R26" s="1" t="s">
        <v>1010</v>
      </c>
      <c r="S26" s="1">
        <v>10.896000000000001</v>
      </c>
      <c r="T26" s="1">
        <v>1.2270000000000001</v>
      </c>
      <c r="U26" s="1">
        <v>0.28399999999999997</v>
      </c>
      <c r="V26" s="1" t="s">
        <v>1010</v>
      </c>
      <c r="W26" s="1">
        <v>0.79600000000000004</v>
      </c>
      <c r="X26" s="1">
        <v>1.23</v>
      </c>
      <c r="Y26" s="1">
        <v>0.37</v>
      </c>
      <c r="Z26" s="1" t="s">
        <v>1011</v>
      </c>
      <c r="AA26" s="1">
        <v>1.016</v>
      </c>
      <c r="AB26" s="1">
        <v>1.2789999999999999</v>
      </c>
      <c r="AC26" s="1">
        <v>0.47199999999999998</v>
      </c>
      <c r="AD26" s="1" t="s">
        <v>1011</v>
      </c>
      <c r="AE26" s="1">
        <v>1.01</v>
      </c>
      <c r="AF26" s="1">
        <v>0.318</v>
      </c>
      <c r="AG26" s="1">
        <v>1.5049999999999999</v>
      </c>
      <c r="AH26" s="55"/>
      <c r="AI26" s="1" t="s">
        <v>1012</v>
      </c>
      <c r="AJ26" s="1">
        <v>0.93899999999999995</v>
      </c>
      <c r="AK26" s="1">
        <v>0.85799999999999998</v>
      </c>
      <c r="AL26" s="1">
        <v>0.433</v>
      </c>
      <c r="AM26" s="1" t="s">
        <v>1012</v>
      </c>
      <c r="AN26" s="1">
        <v>0.78900000000000003</v>
      </c>
      <c r="AO26" s="1">
        <v>0.84799999999999998</v>
      </c>
      <c r="AP26" s="1">
        <v>0.41199999999999998</v>
      </c>
      <c r="AQ26" s="1" t="s">
        <v>1013</v>
      </c>
      <c r="AR26" s="1">
        <v>0.92600000000000005</v>
      </c>
      <c r="AS26" s="1">
        <v>0.86799999999999999</v>
      </c>
      <c r="AT26" s="1">
        <v>0.47099999999999997</v>
      </c>
      <c r="AU26" s="1" t="s">
        <v>1023</v>
      </c>
      <c r="AV26" s="1">
        <v>0.997</v>
      </c>
      <c r="AW26" s="1">
        <v>0.877</v>
      </c>
      <c r="AX26" s="1">
        <v>0.34799999999999998</v>
      </c>
      <c r="AY26" s="1" t="s">
        <v>1013</v>
      </c>
      <c r="AZ26" s="1">
        <v>0.98</v>
      </c>
      <c r="BA26" s="1">
        <v>1.0069999999999999</v>
      </c>
      <c r="BB26" s="1">
        <v>0.52200000000000002</v>
      </c>
      <c r="BC26" s="1" t="s">
        <v>1023</v>
      </c>
      <c r="BD26" s="1">
        <v>0.97299999999999998</v>
      </c>
      <c r="BE26" s="1">
        <v>0.73699999999999999</v>
      </c>
      <c r="BF26" s="1">
        <v>0.34599999999999997</v>
      </c>
      <c r="BG26" s="1" t="s">
        <v>1019</v>
      </c>
      <c r="BH26" s="1">
        <v>0.95899999999999996</v>
      </c>
      <c r="BI26" s="1">
        <v>0.86699999999999999</v>
      </c>
      <c r="BJ26" s="1">
        <v>0.30299999999999999</v>
      </c>
      <c r="BK26" s="1" t="s">
        <v>1019</v>
      </c>
      <c r="BL26" s="1">
        <v>0.92600000000000005</v>
      </c>
      <c r="BM26" s="1">
        <v>0.82899999999999996</v>
      </c>
      <c r="BN26" s="1">
        <v>0.20100000000000001</v>
      </c>
      <c r="BO26" s="55"/>
      <c r="BP26" s="1" t="s">
        <v>1015</v>
      </c>
      <c r="BQ26" s="1">
        <v>0.70799999999999996</v>
      </c>
      <c r="BR26" s="1">
        <v>1.1399999999999999</v>
      </c>
      <c r="BS26" s="1">
        <v>0.30599999999999999</v>
      </c>
      <c r="BU26" s="1">
        <v>0.70799999999999996</v>
      </c>
      <c r="BV26" s="1">
        <v>1.1399999999999999</v>
      </c>
      <c r="BW26" s="1">
        <v>0.30599999999999999</v>
      </c>
      <c r="BX26" s="1" t="s">
        <v>1017</v>
      </c>
      <c r="BY26" s="1">
        <v>0.74199999999999999</v>
      </c>
      <c r="BZ26" s="1">
        <v>0.76800000000000002</v>
      </c>
      <c r="CA26" s="1">
        <v>0.34</v>
      </c>
      <c r="CB26" s="1" t="s">
        <v>1024</v>
      </c>
      <c r="CC26" s="1">
        <v>0.67700000000000005</v>
      </c>
      <c r="CD26" s="1">
        <v>0.61499999999999999</v>
      </c>
      <c r="CE26" s="1">
        <v>0.29399999999999998</v>
      </c>
      <c r="CF26" s="1" t="s">
        <v>1017</v>
      </c>
      <c r="CG26" s="1">
        <v>0.66500000000000004</v>
      </c>
      <c r="CH26" s="1">
        <v>0.754</v>
      </c>
      <c r="CI26" s="1">
        <v>0.28599999999999998</v>
      </c>
      <c r="CJ26" s="1" t="s">
        <v>1024</v>
      </c>
      <c r="CK26" s="1">
        <v>0.70499999999999996</v>
      </c>
      <c r="CL26" s="1">
        <v>0.79300000000000004</v>
      </c>
      <c r="CM26" s="1">
        <v>0.30299999999999999</v>
      </c>
      <c r="CN26" s="1" t="s">
        <v>1021</v>
      </c>
      <c r="CO26" s="1">
        <v>0.66100000000000003</v>
      </c>
      <c r="CP26" s="1">
        <v>1.1100000000000001</v>
      </c>
      <c r="CQ26" s="1">
        <v>0.14699999999999999</v>
      </c>
      <c r="CS26" s="1">
        <v>0.66100000000000003</v>
      </c>
      <c r="CT26" s="1">
        <v>1.1100000000000001</v>
      </c>
      <c r="CU26" s="1">
        <v>0.14699999999999999</v>
      </c>
    </row>
    <row r="27" spans="1:99" ht="15.75" customHeight="1" x14ac:dyDescent="0.2">
      <c r="A27" s="1" t="s">
        <v>123</v>
      </c>
      <c r="B27" s="1" t="s">
        <v>1010</v>
      </c>
      <c r="C27" s="1">
        <v>1.0469999999999999</v>
      </c>
      <c r="D27" s="1">
        <v>1.5109999999999999</v>
      </c>
      <c r="E27" s="1">
        <v>0.53500000000000003</v>
      </c>
      <c r="F27" s="1" t="s">
        <v>1010</v>
      </c>
      <c r="G27" s="1">
        <v>1.0329999999999999</v>
      </c>
      <c r="H27" s="1">
        <v>1.33</v>
      </c>
      <c r="I27" s="1">
        <v>0.33400000000000002</v>
      </c>
      <c r="J27" s="1" t="s">
        <v>1010</v>
      </c>
      <c r="K27" s="1">
        <v>0.92600000000000005</v>
      </c>
      <c r="L27" s="1">
        <v>1.4179999999999999</v>
      </c>
      <c r="M27" s="1">
        <v>0.46</v>
      </c>
      <c r="N27" s="1" t="s">
        <v>1010</v>
      </c>
      <c r="O27" s="1">
        <v>0.88900000000000001</v>
      </c>
      <c r="P27" s="1">
        <v>1.327</v>
      </c>
      <c r="Q27" s="1">
        <v>0.41499999999999998</v>
      </c>
      <c r="R27" s="1" t="s">
        <v>1010</v>
      </c>
      <c r="S27" s="1">
        <v>1.0409999999999999</v>
      </c>
      <c r="T27" s="1">
        <v>1.29</v>
      </c>
      <c r="U27" s="1">
        <v>0.3</v>
      </c>
      <c r="V27" s="1" t="s">
        <v>1010</v>
      </c>
      <c r="W27" s="1">
        <v>1.125</v>
      </c>
      <c r="X27" s="1">
        <v>1.325</v>
      </c>
      <c r="Y27" s="1">
        <v>1.125</v>
      </c>
      <c r="Z27" s="1" t="s">
        <v>1011</v>
      </c>
      <c r="AA27" s="1">
        <v>1.2849999999999999</v>
      </c>
      <c r="AB27" s="1">
        <v>1.7569999999999999</v>
      </c>
      <c r="AC27" s="1">
        <v>0.51700000000000002</v>
      </c>
      <c r="AD27" s="1" t="s">
        <v>1011</v>
      </c>
      <c r="AE27" s="1">
        <v>1.4450000000000001</v>
      </c>
      <c r="AF27" s="1">
        <v>1.7529999999999999</v>
      </c>
      <c r="AG27" s="1">
        <v>0.45600000000000002</v>
      </c>
      <c r="AH27" s="55"/>
      <c r="AI27" s="1" t="s">
        <v>1012</v>
      </c>
      <c r="AJ27" s="1">
        <v>1.006</v>
      </c>
      <c r="AK27" s="1">
        <v>1.155</v>
      </c>
      <c r="AL27" s="1">
        <v>0.34399999999999997</v>
      </c>
      <c r="AM27" s="1" t="s">
        <v>1012</v>
      </c>
      <c r="AN27" s="1">
        <v>0.93799999999999994</v>
      </c>
      <c r="AO27" s="1">
        <v>1.46</v>
      </c>
      <c r="AP27" s="1">
        <v>0.35599999999999998</v>
      </c>
      <c r="AQ27" s="1" t="s">
        <v>1013</v>
      </c>
      <c r="AR27" s="1">
        <v>0.83</v>
      </c>
      <c r="AS27" s="1">
        <v>1.3340000000000001</v>
      </c>
      <c r="AT27" s="1">
        <v>0.29899999999999999</v>
      </c>
      <c r="AU27" s="1" t="s">
        <v>1013</v>
      </c>
      <c r="AV27" s="1">
        <v>1.0229999999999999</v>
      </c>
      <c r="AW27" s="1">
        <v>0.96099999999999997</v>
      </c>
      <c r="AX27" s="1">
        <v>0.25600000000000001</v>
      </c>
      <c r="AY27" s="1" t="s">
        <v>1013</v>
      </c>
      <c r="AZ27" s="1">
        <v>1.01</v>
      </c>
      <c r="BA27" s="1">
        <v>1.129</v>
      </c>
      <c r="BB27" s="1">
        <v>0.315</v>
      </c>
      <c r="BC27" s="1" t="s">
        <v>1013</v>
      </c>
      <c r="BD27" s="1">
        <v>1.006</v>
      </c>
      <c r="BE27" s="1">
        <v>1.2</v>
      </c>
      <c r="BF27" s="1">
        <v>0.314</v>
      </c>
      <c r="BG27" s="1" t="s">
        <v>1019</v>
      </c>
      <c r="BH27" s="1">
        <v>1.119</v>
      </c>
      <c r="BI27" s="1">
        <v>0.93500000000000005</v>
      </c>
      <c r="BJ27" s="1">
        <v>0.27</v>
      </c>
      <c r="BK27" s="1" t="s">
        <v>1019</v>
      </c>
      <c r="BL27" s="1">
        <v>0.95499999999999996</v>
      </c>
      <c r="BM27" s="1">
        <v>0.90800000000000003</v>
      </c>
      <c r="BN27" s="1">
        <v>0.29599999999999999</v>
      </c>
      <c r="BO27" s="55"/>
      <c r="BP27" s="1" t="s">
        <v>1015</v>
      </c>
      <c r="BQ27" s="1">
        <v>0.83699999999999997</v>
      </c>
      <c r="BR27" s="1">
        <v>1.109</v>
      </c>
      <c r="BS27" s="1">
        <v>0.23400000000000001</v>
      </c>
      <c r="BU27" s="1">
        <v>0.83699999999999997</v>
      </c>
      <c r="BV27" s="1">
        <v>1.109</v>
      </c>
      <c r="BW27" s="1">
        <v>0.23400000000000001</v>
      </c>
      <c r="BX27" s="1" t="s">
        <v>1017</v>
      </c>
      <c r="BY27" s="1">
        <v>0.77200000000000002</v>
      </c>
      <c r="BZ27" s="1">
        <v>0.93</v>
      </c>
      <c r="CA27" s="1">
        <v>0.31</v>
      </c>
      <c r="CB27" s="1" t="s">
        <v>1017</v>
      </c>
      <c r="CC27" s="1">
        <v>0.76400000000000001</v>
      </c>
      <c r="CD27" s="1">
        <v>0.77100000000000002</v>
      </c>
      <c r="CE27" s="1">
        <v>0.23599999999999999</v>
      </c>
      <c r="CF27" s="1" t="s">
        <v>1016</v>
      </c>
      <c r="CG27" s="1">
        <v>0.69099999999999995</v>
      </c>
      <c r="CH27" s="1">
        <v>0.78800000000000003</v>
      </c>
      <c r="CI27" s="1">
        <v>0.20200000000000001</v>
      </c>
      <c r="CJ27" s="1" t="s">
        <v>1017</v>
      </c>
      <c r="CK27" s="1">
        <v>0.755</v>
      </c>
      <c r="CL27" s="1">
        <v>0.85499999999999998</v>
      </c>
      <c r="CM27" s="1">
        <v>0.25700000000000001</v>
      </c>
      <c r="CN27" s="1" t="s">
        <v>1022</v>
      </c>
      <c r="CO27" s="1">
        <v>0.71399999999999997</v>
      </c>
      <c r="CP27" s="1">
        <v>0.92800000000000005</v>
      </c>
      <c r="CQ27" s="1">
        <v>0.24399999999999999</v>
      </c>
      <c r="CS27" s="1">
        <v>0.71399999999999997</v>
      </c>
      <c r="CT27" s="1">
        <v>0.92800000000000005</v>
      </c>
      <c r="CU27" s="1">
        <v>0.24399999999999999</v>
      </c>
    </row>
    <row r="28" spans="1:99" ht="15.75" customHeight="1" x14ac:dyDescent="0.2">
      <c r="A28" s="1" t="s">
        <v>580</v>
      </c>
      <c r="B28" s="1" t="s">
        <v>1010</v>
      </c>
      <c r="C28" s="1">
        <v>1.387</v>
      </c>
      <c r="D28" s="1">
        <v>2.89</v>
      </c>
      <c r="E28" s="1">
        <v>0.193</v>
      </c>
      <c r="F28" s="1" t="s">
        <v>1010</v>
      </c>
      <c r="G28" s="1">
        <v>1.5529999999999999</v>
      </c>
      <c r="H28" s="1">
        <v>2.78</v>
      </c>
      <c r="I28" s="1">
        <v>0.18099999999999999</v>
      </c>
      <c r="W28" s="1"/>
      <c r="X28" s="1"/>
      <c r="Y28" s="1"/>
      <c r="Z28" s="1" t="s">
        <v>1010</v>
      </c>
      <c r="AA28" s="1">
        <v>1.619</v>
      </c>
      <c r="AB28" s="1">
        <v>3.12</v>
      </c>
      <c r="AC28" s="1">
        <v>0.24</v>
      </c>
      <c r="AD28" s="1" t="s">
        <v>1010</v>
      </c>
      <c r="AE28" s="1">
        <v>1.605</v>
      </c>
      <c r="AF28" s="1">
        <v>3.25</v>
      </c>
      <c r="AG28" s="1">
        <v>0.25</v>
      </c>
      <c r="AH28" s="55"/>
      <c r="AI28" s="1" t="s">
        <v>1012</v>
      </c>
      <c r="AJ28" s="1">
        <v>1.323</v>
      </c>
      <c r="AK28" s="1">
        <v>2.82</v>
      </c>
      <c r="AL28" s="1">
        <v>0.222</v>
      </c>
      <c r="AM28" s="1" t="s">
        <v>1012</v>
      </c>
      <c r="AN28" s="1">
        <v>1.389</v>
      </c>
      <c r="AO28" s="1">
        <v>2.0099999999999998</v>
      </c>
      <c r="AP28" s="1">
        <v>0.20699999999999999</v>
      </c>
      <c r="AR28" s="1"/>
      <c r="AS28" s="1"/>
      <c r="AT28" s="1"/>
      <c r="AU28" s="1" t="s">
        <v>1013</v>
      </c>
      <c r="AV28" s="1">
        <v>1.26</v>
      </c>
      <c r="AW28" s="1">
        <v>1.19</v>
      </c>
      <c r="AX28" s="1">
        <v>0.128</v>
      </c>
      <c r="AY28" s="1" t="s">
        <v>1013</v>
      </c>
      <c r="AZ28" s="1">
        <v>1.32</v>
      </c>
      <c r="BA28" s="1">
        <v>1.07</v>
      </c>
      <c r="BB28" s="1">
        <v>0.159</v>
      </c>
      <c r="BD28" s="1"/>
      <c r="BE28" s="1"/>
      <c r="BF28" s="1"/>
      <c r="BG28" s="1" t="s">
        <v>1012</v>
      </c>
      <c r="BH28" s="1">
        <v>1.232</v>
      </c>
      <c r="BI28" s="1">
        <v>1.81</v>
      </c>
      <c r="BJ28" s="1">
        <v>0.13400000000000001</v>
      </c>
      <c r="BK28" s="1" t="s">
        <v>1012</v>
      </c>
      <c r="BL28" s="1">
        <v>1.2010000000000001</v>
      </c>
      <c r="BM28" s="1">
        <v>1.71</v>
      </c>
      <c r="BN28" s="1">
        <v>0.11899999999999999</v>
      </c>
      <c r="BO28" s="55"/>
      <c r="BP28" s="1" t="s">
        <v>1015</v>
      </c>
      <c r="BQ28" s="1">
        <v>1.17</v>
      </c>
      <c r="BR28" s="1">
        <v>1.42</v>
      </c>
      <c r="BS28" s="1">
        <v>0.20699999999999999</v>
      </c>
      <c r="BU28" s="1">
        <v>1.17</v>
      </c>
      <c r="BV28" s="1">
        <v>1.42</v>
      </c>
      <c r="BW28" s="1">
        <v>0.20699999999999999</v>
      </c>
      <c r="BY28" s="1"/>
      <c r="BZ28" s="1"/>
      <c r="CA28" s="1"/>
      <c r="CB28" s="1" t="s">
        <v>1015</v>
      </c>
      <c r="CC28" s="1">
        <v>1.24</v>
      </c>
      <c r="CD28" s="1">
        <v>0.72</v>
      </c>
      <c r="CE28" s="1">
        <v>0.126</v>
      </c>
      <c r="CF28" s="1" t="s">
        <v>1015</v>
      </c>
      <c r="CG28" s="1">
        <v>1.321</v>
      </c>
      <c r="CH28" s="1">
        <v>0.85499999999999998</v>
      </c>
      <c r="CI28" s="1">
        <v>0.108</v>
      </c>
      <c r="CK28" s="1"/>
      <c r="CL28" s="1"/>
      <c r="CM28" s="1"/>
      <c r="CN28" s="1" t="s">
        <v>1015</v>
      </c>
      <c r="CO28" s="1">
        <v>1.35</v>
      </c>
      <c r="CP28" s="1">
        <v>1.18</v>
      </c>
      <c r="CQ28" s="1">
        <v>0.122</v>
      </c>
    </row>
    <row r="29" spans="1:99" ht="15.75" customHeight="1" x14ac:dyDescent="0.2">
      <c r="A29" s="1" t="s">
        <v>690</v>
      </c>
      <c r="B29" s="1">
        <v>2.331</v>
      </c>
      <c r="C29" s="1"/>
      <c r="D29" s="1">
        <v>4.08</v>
      </c>
      <c r="E29" s="1">
        <v>0.308</v>
      </c>
      <c r="G29" s="1">
        <v>4.2549999999999999</v>
      </c>
      <c r="H29" s="1">
        <v>3.95</v>
      </c>
      <c r="I29" s="1">
        <v>0.33100000000000002</v>
      </c>
      <c r="K29" s="1">
        <v>2.3250000000000002</v>
      </c>
      <c r="L29" s="1">
        <v>4.4550000000000001</v>
      </c>
      <c r="M29" s="1">
        <v>0.433</v>
      </c>
      <c r="O29" s="1">
        <v>2.383</v>
      </c>
      <c r="P29" s="1">
        <v>2.77</v>
      </c>
      <c r="Q29" s="1">
        <v>0.27100000000000002</v>
      </c>
      <c r="S29" s="1">
        <v>2.6150000000000002</v>
      </c>
      <c r="T29" s="1">
        <v>2.7320000000000002</v>
      </c>
      <c r="U29" s="1">
        <v>0.35699999999999998</v>
      </c>
      <c r="W29" s="1">
        <v>2.4049999999999998</v>
      </c>
      <c r="X29" s="1">
        <v>3.41</v>
      </c>
      <c r="Y29" s="1">
        <v>0.24099999999999999</v>
      </c>
      <c r="AH29" s="47" t="s">
        <v>943</v>
      </c>
      <c r="AJ29" s="1">
        <v>1.466</v>
      </c>
      <c r="AK29" s="1">
        <v>2.52</v>
      </c>
      <c r="AL29" s="1">
        <v>0.182</v>
      </c>
      <c r="AR29" s="1">
        <v>1.2529999999999999</v>
      </c>
      <c r="AS29" s="1">
        <v>2.5779999999999998</v>
      </c>
      <c r="AT29" s="1">
        <v>0.20100000000000001</v>
      </c>
      <c r="BD29" s="1">
        <v>1.879</v>
      </c>
      <c r="BE29" s="1">
        <v>2.85</v>
      </c>
      <c r="BF29" s="1">
        <v>0.17</v>
      </c>
      <c r="BO29" s="55"/>
      <c r="BU29" s="1"/>
      <c r="BV29" s="1"/>
      <c r="BW29" s="1"/>
      <c r="BY29" s="1">
        <v>1.032</v>
      </c>
      <c r="BZ29" s="1">
        <v>0.85</v>
      </c>
      <c r="CA29" s="1">
        <v>0.14000000000000001</v>
      </c>
      <c r="CK29" s="1">
        <v>0.998</v>
      </c>
      <c r="CL29" s="1">
        <v>2.08</v>
      </c>
      <c r="CM29" s="1">
        <v>0.10100000000000001</v>
      </c>
      <c r="CS29" s="1" t="s">
        <v>958</v>
      </c>
    </row>
    <row r="30" spans="1:99" ht="15.75" customHeight="1" x14ac:dyDescent="0.2">
      <c r="A30" s="1" t="s">
        <v>690</v>
      </c>
      <c r="AH30" s="47" t="s">
        <v>959</v>
      </c>
      <c r="AJ30" s="1">
        <v>1.86</v>
      </c>
      <c r="AK30" s="1">
        <v>2.58</v>
      </c>
      <c r="AL30" s="1">
        <v>0.27100000000000002</v>
      </c>
      <c r="AR30" s="1">
        <v>1.113</v>
      </c>
      <c r="AS30" s="1">
        <v>2.516</v>
      </c>
      <c r="AT30" s="1">
        <v>0.23499999999999999</v>
      </c>
      <c r="BD30" s="1">
        <v>1.413</v>
      </c>
      <c r="BE30" s="1">
        <v>2.7730000000000001</v>
      </c>
      <c r="BF30" s="1">
        <v>0.16600000000000001</v>
      </c>
      <c r="BO30" s="55"/>
    </row>
    <row r="31" spans="1:99" ht="15.75" customHeight="1" x14ac:dyDescent="0.2">
      <c r="A31" s="1" t="s">
        <v>703</v>
      </c>
      <c r="B31" s="1" t="s">
        <v>1010</v>
      </c>
      <c r="C31" s="1">
        <v>2.9860000000000002</v>
      </c>
      <c r="D31" s="1">
        <v>7.82</v>
      </c>
      <c r="E31" s="1">
        <v>0.40899999999999997</v>
      </c>
      <c r="F31" s="1" t="s">
        <v>1010</v>
      </c>
      <c r="G31" s="1">
        <v>3.9409999999999998</v>
      </c>
      <c r="H31" s="1">
        <v>5.8</v>
      </c>
      <c r="I31" s="1">
        <v>0.33</v>
      </c>
      <c r="Z31" s="1" t="s">
        <v>1010</v>
      </c>
      <c r="AA31" s="1">
        <v>3.363</v>
      </c>
      <c r="AB31" s="1">
        <v>6.93</v>
      </c>
      <c r="AC31" s="1">
        <v>0.223</v>
      </c>
      <c r="AD31" s="1" t="s">
        <v>1010</v>
      </c>
      <c r="AE31" s="1">
        <v>3.512</v>
      </c>
      <c r="AF31" s="1" t="s">
        <v>1032</v>
      </c>
      <c r="AG31" s="1"/>
      <c r="AH31" s="55"/>
      <c r="AI31" s="1" t="s">
        <v>1012</v>
      </c>
      <c r="AJ31" s="1">
        <v>3.0649999999999999</v>
      </c>
      <c r="AK31" s="1">
        <v>4.9400000000000004</v>
      </c>
      <c r="AL31" s="1">
        <v>0.20599999999999999</v>
      </c>
      <c r="AM31" s="1" t="s">
        <v>1012</v>
      </c>
      <c r="AN31" s="1">
        <v>3.113</v>
      </c>
      <c r="AO31" s="1">
        <v>4.75</v>
      </c>
      <c r="AP31" s="1">
        <v>0.252</v>
      </c>
      <c r="AU31" s="1" t="s">
        <v>1013</v>
      </c>
      <c r="AV31" s="1">
        <v>2.7850000000000001</v>
      </c>
      <c r="AW31" s="1">
        <v>3.24</v>
      </c>
      <c r="AX31" s="1">
        <v>0.30299999999999999</v>
      </c>
      <c r="AY31" s="1" t="s">
        <v>1013</v>
      </c>
      <c r="AZ31" s="1">
        <v>2.63</v>
      </c>
      <c r="BA31" s="1">
        <v>2.99</v>
      </c>
      <c r="BB31" s="1">
        <v>0.26200000000000001</v>
      </c>
      <c r="BG31" s="1" t="s">
        <v>1012</v>
      </c>
      <c r="BH31" s="1">
        <v>3.157</v>
      </c>
      <c r="BI31" s="1">
        <v>4.72</v>
      </c>
      <c r="BJ31" s="1">
        <v>0.376</v>
      </c>
      <c r="BK31" s="1" t="s">
        <v>1012</v>
      </c>
      <c r="BL31" s="1">
        <v>2.3690000000000002</v>
      </c>
      <c r="BM31" s="1">
        <v>3.93</v>
      </c>
      <c r="BN31" s="1">
        <v>0.27600000000000002</v>
      </c>
      <c r="BO31" s="55"/>
      <c r="BP31" s="1" t="s">
        <v>1015</v>
      </c>
      <c r="BQ31" s="1">
        <v>2.9980000000000002</v>
      </c>
      <c r="BR31" s="1">
        <v>1.97</v>
      </c>
      <c r="BS31" s="1">
        <v>0.20200000000000001</v>
      </c>
      <c r="CB31" s="1" t="s">
        <v>1024</v>
      </c>
      <c r="CC31" s="1">
        <v>3.0840000000000001</v>
      </c>
      <c r="CD31" s="1">
        <v>2.1</v>
      </c>
      <c r="CE31" s="1">
        <v>0.18</v>
      </c>
      <c r="CF31" s="1" t="s">
        <v>1024</v>
      </c>
      <c r="CG31" s="1">
        <v>2.931</v>
      </c>
      <c r="CH31" s="1">
        <v>2.29</v>
      </c>
      <c r="CI31" s="1">
        <v>0.25900000000000001</v>
      </c>
      <c r="CN31" s="1" t="s">
        <v>1015</v>
      </c>
      <c r="CO31" s="1">
        <v>2.9870000000000001</v>
      </c>
      <c r="CP31" s="1">
        <v>1.83</v>
      </c>
      <c r="CQ31" s="1">
        <v>0.22900000000000001</v>
      </c>
    </row>
    <row r="32" spans="1:99" ht="15.75" customHeight="1" x14ac:dyDescent="0.2">
      <c r="A32" s="1" t="s">
        <v>765</v>
      </c>
      <c r="B32" s="1">
        <v>3.6</v>
      </c>
      <c r="C32" s="1"/>
      <c r="D32" s="1">
        <v>6.41</v>
      </c>
      <c r="E32" s="1">
        <v>0.372</v>
      </c>
      <c r="G32" s="1">
        <v>3.9620000000000002</v>
      </c>
      <c r="H32" s="1">
        <v>5.91</v>
      </c>
      <c r="I32" s="1">
        <v>0.375</v>
      </c>
      <c r="K32" s="1">
        <v>3.8159999999999998</v>
      </c>
      <c r="L32" s="1">
        <v>4.4989999999999997</v>
      </c>
      <c r="M32" s="1">
        <v>0.441</v>
      </c>
      <c r="O32" s="1">
        <v>3.238</v>
      </c>
      <c r="P32" s="1">
        <v>4.8449999999999998</v>
      </c>
      <c r="Q32" s="1">
        <v>0.39300000000000002</v>
      </c>
      <c r="S32" s="1">
        <v>3.0619999999999998</v>
      </c>
      <c r="T32" s="1">
        <v>5.2240000000000002</v>
      </c>
      <c r="U32" s="1">
        <v>0.36499999999999999</v>
      </c>
      <c r="W32" s="1">
        <v>3.6360000000000001</v>
      </c>
      <c r="X32" s="1">
        <v>4.8369999999999997</v>
      </c>
      <c r="Y32" s="1">
        <v>0.59399999999999997</v>
      </c>
      <c r="AA32" s="1">
        <v>3.1819999999999999</v>
      </c>
      <c r="AB32" s="1">
        <v>2.698</v>
      </c>
      <c r="AC32" s="1">
        <v>0.34799999999999998</v>
      </c>
      <c r="AE32" s="1">
        <v>3.1680000000000001</v>
      </c>
      <c r="AF32" s="1">
        <v>2.8029999999999999</v>
      </c>
      <c r="AG32" s="1">
        <v>0.35199999999999998</v>
      </c>
      <c r="AH32" s="47" t="s">
        <v>989</v>
      </c>
      <c r="AJ32" s="1">
        <v>1.9319999999999999</v>
      </c>
      <c r="AK32" s="1">
        <v>2.069</v>
      </c>
      <c r="AL32" s="1">
        <v>0.14699999999999999</v>
      </c>
      <c r="AN32" s="1">
        <v>2.5009999999999999</v>
      </c>
      <c r="AO32" s="1">
        <v>2.496</v>
      </c>
      <c r="AP32" s="1">
        <v>0.21299999999999999</v>
      </c>
      <c r="AR32" s="1">
        <v>1.95</v>
      </c>
      <c r="AS32" s="1">
        <v>5.2430000000000003</v>
      </c>
      <c r="AT32" s="1">
        <v>0.21299999999999999</v>
      </c>
      <c r="AV32" s="1">
        <v>1.4690000000000001</v>
      </c>
      <c r="AW32" s="1">
        <v>3.5329999999999999</v>
      </c>
      <c r="AX32" s="1">
        <v>0.20599999999999999</v>
      </c>
      <c r="AZ32" s="1">
        <v>1.57</v>
      </c>
      <c r="BA32" s="1">
        <v>3.5840000000000001</v>
      </c>
      <c r="BB32" s="1">
        <v>0.21</v>
      </c>
      <c r="BD32" s="1">
        <v>1.665</v>
      </c>
      <c r="BE32" s="1">
        <v>2.7789999999999999</v>
      </c>
      <c r="BF32" s="1">
        <v>0.24099999999999999</v>
      </c>
      <c r="BH32" s="1">
        <v>2.2429999999999999</v>
      </c>
      <c r="BI32" s="1">
        <v>2.4550000000000001</v>
      </c>
      <c r="BJ32" s="1">
        <v>0.27900000000000003</v>
      </c>
      <c r="BL32" s="1">
        <v>1.9910000000000001</v>
      </c>
      <c r="BM32" s="1">
        <v>2.6539999999999999</v>
      </c>
      <c r="BN32" s="1">
        <v>0.22600000000000001</v>
      </c>
      <c r="BO32" s="55"/>
      <c r="BQ32" s="1">
        <v>1.0629999999999999</v>
      </c>
      <c r="BR32" s="1">
        <v>3.0369999999999999</v>
      </c>
      <c r="BS32" s="1">
        <v>0.52200000000000002</v>
      </c>
      <c r="BU32" s="1"/>
      <c r="BV32" s="1"/>
      <c r="BW32" s="1"/>
      <c r="BY32" s="1">
        <v>1.0629999999999999</v>
      </c>
      <c r="BZ32" s="1">
        <v>2.29</v>
      </c>
      <c r="CA32" s="1">
        <v>0.16</v>
      </c>
      <c r="CC32" s="1">
        <v>1.266</v>
      </c>
      <c r="CD32" s="1">
        <v>2.1549999999999998</v>
      </c>
      <c r="CE32" s="1">
        <v>0.22700000000000001</v>
      </c>
      <c r="CG32" s="1">
        <v>0.99199999999999999</v>
      </c>
      <c r="CH32" s="1">
        <v>2.371</v>
      </c>
      <c r="CI32" s="1">
        <v>0.16900000000000001</v>
      </c>
      <c r="CK32" s="1">
        <v>1.2769999999999999</v>
      </c>
      <c r="CL32" s="1">
        <v>2.524</v>
      </c>
      <c r="CM32" s="1">
        <v>0.17100000000000001</v>
      </c>
      <c r="CO32" s="1">
        <v>1.3959999999999999</v>
      </c>
      <c r="CP32" s="1">
        <v>2.08</v>
      </c>
      <c r="CQ32" s="1">
        <v>0.19500000000000001</v>
      </c>
      <c r="CS32" s="1" t="s">
        <v>1004</v>
      </c>
    </row>
    <row r="33" spans="34:67" ht="15.75" customHeight="1" x14ac:dyDescent="0.2">
      <c r="AH33" s="55"/>
      <c r="BO33" s="55"/>
    </row>
    <row r="34" spans="34:67" ht="12.75" x14ac:dyDescent="0.2">
      <c r="AH34" s="55"/>
      <c r="BO34"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mashed data(kin_morph)</vt:lpstr>
      <vt:lpstr>Janne_Density_Volume</vt:lpstr>
      <vt:lpstr>Specimen List</vt:lpstr>
      <vt:lpstr>Slicer data</vt:lpstr>
      <vt:lpstr>Slicer raw data</vt:lpstr>
      <vt:lpstr>overlap area</vt:lpstr>
      <vt:lpstr>Data</vt:lpstr>
      <vt:lpstr>scale length</vt:lpstr>
      <vt:lpstr>Organized scale length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2019-05-24T15:07:54Z</dcterms:modified>
</cp:coreProperties>
</file>