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373" documentId="6_{15FA4BF7-399E-4DA3-90DA-AF4569ECF628}" xr6:coauthVersionLast="47" xr6:coauthVersionMax="47" xr10:uidLastSave="{7C9B70FC-B322-4728-B1F3-37F6FEB89306}"/>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BA4" i="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alcChain>
</file>

<file path=xl/sharedStrings.xml><?xml version="1.0" encoding="utf-8"?>
<sst xmlns="http://schemas.openxmlformats.org/spreadsheetml/2006/main" count="1961" uniqueCount="422">
  <si>
    <t>Name of Deliverable</t>
  </si>
  <si>
    <t>Name</t>
  </si>
  <si>
    <t>Signature</t>
  </si>
  <si>
    <t>Date of Delivery</t>
  </si>
  <si>
    <t>ETL Checklist FS009</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</si>
  <si>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</si>
  <si>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</si>
  <si>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</si>
  <si>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</si>
  <si>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</si>
  <si>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</si>
  <si>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</si>
  <si>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</si>
  <si>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</si>
  <si>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</si>
  <si>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</si>
  <si>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</si>
  <si>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</si>
  <si>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</si>
  <si>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</si>
  <si>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</si>
  <si>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</si>
  <si>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</si>
  <si>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</si>
  <si>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</si>
  <si>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</si>
  <si>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</si>
  <si>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</si>
  <si>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</si>
  <si>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</si>
  <si>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</si>
  <si>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</si>
  <si>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</si>
  <si>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</si>
  <si>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</si>
  <si>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</si>
  <si>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</si>
  <si>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</si>
  <si>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</si>
  <si>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</si>
  <si>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</si>
  <si>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</si>
  <si>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</si>
  <si>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</si>
  <si>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</si>
  <si>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</si>
  <si>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</si>
  <si>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</si>
  <si>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</si>
  <si>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</si>
  <si>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</si>
  <si>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</si>
  <si>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</si>
  <si>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</si>
  <si>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</si>
  <si>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</si>
  <si>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</si>
  <si>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</si>
  <si>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</si>
  <si>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</si>
  <si>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</si>
  <si>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</si>
  <si>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</si>
  <si>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</si>
  <si>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</si>
  <si>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</si>
  <si>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</si>
  <si>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</si>
  <si>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</si>
  <si>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</si>
  <si>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</si>
  <si>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</si>
  <si>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</si>
  <si>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</si>
  <si>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</si>
  <si>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</si>
  <si>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</si>
  <si>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</si>
  <si>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</si>
  <si>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</si>
  <si>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</si>
  <si>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</si>
  <si>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</si>
  <si>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</si>
  <si>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</si>
  <si>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</si>
  <si>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</si>
  <si>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</si>
  <si>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</si>
  <si>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</si>
  <si>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</si>
  <si>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</si>
  <si>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</si>
  <si>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</si>
  <si>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</si>
  <si>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</si>
  <si>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</si>
  <si>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</si>
  <si>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</si>
  <si>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</si>
  <si>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</si>
  <si>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</si>
  <si>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</si>
  <si>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</si>
  <si>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</si>
  <si>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</si>
  <si>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</si>
  <si>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</si>
  <si>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</si>
  <si>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</si>
  <si>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</si>
  <si>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</si>
  <si>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</si>
  <si>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</si>
  <si>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</si>
  <si>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</si>
  <si>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</si>
  <si>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</si>
  <si>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</si>
  <si>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</si>
  <si>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</si>
  <si>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</si>
  <si>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</si>
  <si>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</si>
  <si>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</si>
  <si>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</si>
  <si>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</si>
  <si>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</si>
  <si>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</si>
  <si>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</si>
  <si>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</si>
  <si>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</si>
  <si>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</si>
  <si>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</si>
  <si>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</si>
  <si>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</si>
  <si>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</si>
  <si>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</si>
  <si>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</si>
  <si>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</si>
  <si>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</si>
  <si>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</si>
  <si>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</si>
  <si>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</si>
  <si>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</si>
  <si>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</si>
  <si>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</si>
  <si>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</si>
  <si>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</si>
  <si>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</si>
  <si>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</si>
  <si>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</si>
  <si>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</si>
  <si>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</si>
  <si>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</si>
  <si>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</si>
  <si>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FS009 Children with Disabilities (IDEA) Exiting Special Education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</si>
  <si>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</si>
  <si>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</si>
  <si>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</si>
  <si>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</si>
  <si>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</si>
  <si>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</si>
  <si>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</si>
  <si>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</si>
  <si>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</si>
  <si>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</si>
  <si>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</si>
  <si>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</si>
  <si>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</si>
  <si>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Generate Automated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</si>
  <si>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</si>
  <si>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</si>
  <si>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</si>
  <si>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</si>
  <si>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</si>
  <si>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</si>
  <si>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</si>
  <si>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</si>
  <si>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</si>
  <si>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</si>
  <si>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</si>
  <si>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01/08/2025)</t>
  </si>
  <si>
    <t>Staging</t>
  </si>
  <si>
    <t>Fact Table Check</t>
  </si>
  <si>
    <t>Dimension</t>
  </si>
  <si>
    <t>MSIS 2.0 Curated</t>
  </si>
  <si>
    <t>ODS_SIS</t>
  </si>
  <si>
    <t>dbo</t>
  </si>
  <si>
    <t>Roster_Sped</t>
  </si>
  <si>
    <t>LocalEducationAgencyIdentifier</t>
  </si>
  <si>
    <t>A unique number or alphanumeric code assigned to a local education agency by a school system, a state, or other agency or entity.</t>
  </si>
  <si>
    <t>nvarchar</t>
  </si>
  <si>
    <t/>
  </si>
  <si>
    <t>Sharon Coon (Office of Special Ed, Part B Data Manager)</t>
  </si>
  <si>
    <t>DimLeas</t>
  </si>
  <si>
    <t>LeaIdentifierSea</t>
  </si>
  <si>
    <t>FactK12StudentCounts</t>
  </si>
  <si>
    <t>LeaId</t>
  </si>
  <si>
    <t>009</t>
  </si>
  <si>
    <t>K12 -&gt; LEA -&gt; Identification</t>
  </si>
  <si>
    <t>Local Education Agency Identifier</t>
  </si>
  <si>
    <t xml:space="preserve">64893     </t>
  </si>
  <si>
    <t>Generate</t>
  </si>
  <si>
    <t>K12Organization
K12Enrollment
K12PersonRace
IdeaDisabilityType
PersonStatus
ProgramParticipationSpecialEducation
Discipline</t>
  </si>
  <si>
    <t>ReportEDFactsK12StudentCounts</t>
  </si>
  <si>
    <t>OrganizationIdentifierSea</t>
  </si>
  <si>
    <t xml:space="preserve">Records returned without errors. </t>
  </si>
  <si>
    <t>SchoolIdentifier</t>
  </si>
  <si>
    <t>A unique number or alphanumeric code assigned to an institution by a school, school system, a state, or other agency or entity.</t>
  </si>
  <si>
    <t>DimK12Schools</t>
  </si>
  <si>
    <t>SchoolIdentifierSea</t>
  </si>
  <si>
    <t>K12SchoolId</t>
  </si>
  <si>
    <t>K12 -&gt; K12 School -&gt; Identification</t>
  </si>
  <si>
    <t>School Identifier</t>
  </si>
  <si>
    <t xml:space="preserve">64825         </t>
  </si>
  <si>
    <t>K12Organization
K12Enrollment
K12PersonRace
IdeaDisabilityType
PersonStatus
ProgramParticipationSpecialEducation</t>
  </si>
  <si>
    <t>SchoolIdentifierSea
SchoolIdentifierSea
SchoolIdentifierSea
SchoolIdentifierSea
SchoolIdentifierSea
SchoolIdentifierSea</t>
  </si>
  <si>
    <t>Demographics_K12Student</t>
  </si>
  <si>
    <t>StudentIdentifier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</si>
  <si>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</si>
  <si>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</si>
  <si>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</si>
  <si>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</si>
  <si>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</si>
  <si>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</si>
  <si>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 xml:space="preserve">64775      </t>
  </si>
  <si>
    <t>K12Enrollment
K12PersonRace
IdeaDisabilityType
K12PersonStatus
ProgramParticipationSpecialEducation</t>
  </si>
  <si>
    <t>StudentIdentifierState
StudentIdentifierState
StudentIdentifierState
StudentIdentifierState
StudentIdentifierState</t>
  </si>
  <si>
    <t>N/A - Not migrated to this data layer.</t>
  </si>
  <si>
    <t>Sex</t>
  </si>
  <si>
    <t>The concept describing the biological traits that distinguish the males and females of a species.</t>
  </si>
  <si>
    <t>Male</t>
  </si>
  <si>
    <t>DimK12Demographics</t>
  </si>
  <si>
    <t>SexCode</t>
  </si>
  <si>
    <t>K12DemographicId</t>
  </si>
  <si>
    <t>K12 -&gt; K12 Student -&gt; Demographic</t>
  </si>
  <si>
    <t xml:space="preserve">64811      </t>
  </si>
  <si>
    <t>K12Enrollment</t>
  </si>
  <si>
    <t>SEX</t>
  </si>
  <si>
    <t>Female</t>
  </si>
  <si>
    <t>NULL</t>
  </si>
  <si>
    <t>NotSelected</t>
  </si>
  <si>
    <t>Not Selected</t>
  </si>
  <si>
    <t>BirthDate</t>
  </si>
  <si>
    <t>The year month and day on which a person was born.</t>
  </si>
  <si>
    <t>date</t>
  </si>
  <si>
    <t>DimAges</t>
  </si>
  <si>
    <t>AgeCode</t>
  </si>
  <si>
    <t>AgeId</t>
  </si>
  <si>
    <t>Birthdate</t>
  </si>
  <si>
    <t>64995</t>
  </si>
  <si>
    <t>AGE</t>
  </si>
  <si>
    <t>FNGetSchoolYear[date]</t>
  </si>
  <si>
    <t>The year for a reported school session. For academic years that span a calendar year this is the four digit year-end. E.g. 2013 for 2012-2013</t>
  </si>
  <si>
    <t>K12 -&gt; Calendar -&gt; Session</t>
  </si>
  <si>
    <t>School Year</t>
  </si>
  <si>
    <t>The year for a reported school session.  For academic years that span a calendar year this is the four digit year-end. E.g. 2013 for 2012-2013</t>
  </si>
  <si>
    <t xml:space="preserve">65063      </t>
  </si>
  <si>
    <t>K12Enrollment
K12PersonRace
IdeaDisabilityType</t>
  </si>
  <si>
    <t>SchoolYear
SchoolYear
SchoolYear</t>
  </si>
  <si>
    <t>This is a function. No need to run a testing query.</t>
  </si>
  <si>
    <t>HispanicOrLatinoEthnicity</t>
  </si>
  <si>
    <t>An indication that the person traces his or her origin or descent to Mexico, Puerto Rico, Cuba, Central and South America, and other Spanish cultures, regardless of race.</t>
  </si>
  <si>
    <t>Yes</t>
  </si>
  <si>
    <t>DimRaces</t>
  </si>
  <si>
    <t>RaceCode</t>
  </si>
  <si>
    <t>RaceId</t>
  </si>
  <si>
    <t>Hispanic or Latino Ethnicity</t>
  </si>
  <si>
    <t xml:space="preserve">65765      </t>
  </si>
  <si>
    <t>HispanicLatinoEthnicity</t>
  </si>
  <si>
    <t>RACE</t>
  </si>
  <si>
    <t>No</t>
  </si>
  <si>
    <t>Race</t>
  </si>
  <si>
    <t>The origins of a person</t>
  </si>
  <si>
    <t>AmericanIndianOrAlaskaNative</t>
  </si>
  <si>
    <t>The origins of a person.</t>
  </si>
  <si>
    <t>69548</t>
  </si>
  <si>
    <t>K12PersonRace</t>
  </si>
  <si>
    <t>RaceType</t>
  </si>
  <si>
    <t>Asian</t>
  </si>
  <si>
    <t>BlackOrAfricanAmerican</t>
  </si>
  <si>
    <t>NativeHawaiianOrOtherPacificIslander</t>
  </si>
  <si>
    <t>White</t>
  </si>
  <si>
    <t>DemographicRaceTwoOrMoreRaces</t>
  </si>
  <si>
    <t>RaceAndEthnicityUnknown</t>
  </si>
  <si>
    <t>Enrollment_K12Student</t>
  </si>
  <si>
    <t>EnrollmentEntryDate</t>
  </si>
  <si>
    <t>The month, day, and year on which a person enters and begins to receive instructional services in a school, institution, program, or class-section during a given session.</t>
  </si>
  <si>
    <t>K12 -&gt; K12 Student -&gt; Enrollment</t>
  </si>
  <si>
    <t>Enrollment Entry Date</t>
  </si>
  <si>
    <t xml:space="preserve">65747   </t>
  </si>
  <si>
    <t>EnrollmentExitDate</t>
  </si>
  <si>
    <t>The year, month and day on which the student officially withdrew or graduated, i.e. the date on which the student's enrollment ended.</t>
  </si>
  <si>
    <t>Enrollment Exit Date</t>
  </si>
  <si>
    <t xml:space="preserve">65750   </t>
  </si>
  <si>
    <t>PrimaryDisabilityType</t>
  </si>
  <si>
    <t>The major or overriding disability condition that best describes a person's impairment.</t>
  </si>
  <si>
    <t>AUT</t>
  </si>
  <si>
    <t>Autism is the major or overriding disability condition that best describes the person's impairment.</t>
  </si>
  <si>
    <t>DimIdeaDisabilityTypes</t>
  </si>
  <si>
    <t>IdeaDisabilityTypeCode</t>
  </si>
  <si>
    <t>PrimaryDisabilityTypeId</t>
  </si>
  <si>
    <t>K12 -&gt; K12 Student -&gt; Disability</t>
  </si>
  <si>
    <t>Primary Disability Type</t>
  </si>
  <si>
    <t xml:space="preserve">64800   </t>
  </si>
  <si>
    <t>IdeaDisabilityType</t>
  </si>
  <si>
    <t>IDEADISABILITYTYPE</t>
  </si>
  <si>
    <t>DB</t>
  </si>
  <si>
    <t>Deaf-blindness is the major or overriding disability condition that best describes the person's impairment.</t>
  </si>
  <si>
    <t>DD</t>
  </si>
  <si>
    <t>Developmental delay is the major or overriding disability condition that best describes the person's impairment.</t>
  </si>
  <si>
    <t>EMN</t>
  </si>
  <si>
    <t>Emotional disturbance is the major or overriding disability condition that best describes the person's impairment.</t>
  </si>
  <si>
    <t>HI</t>
  </si>
  <si>
    <t>Hearing impairment is the major or overriding disability condition that best describes the person's impairment.</t>
  </si>
  <si>
    <t>MD</t>
  </si>
  <si>
    <t>Multiple disabilities is the major or overriding disability condition that best describes the person's impairment.</t>
  </si>
  <si>
    <t>ID</t>
  </si>
  <si>
    <t>Intellectual Disability is the major or overriding disability condition that best describes the person's impairment.</t>
  </si>
  <si>
    <t>OHI</t>
  </si>
  <si>
    <t>Other health impairment is the major or overriding disability condition that best describes the person's impairment.</t>
  </si>
  <si>
    <t>OI</t>
  </si>
  <si>
    <t>Orthopedic impairment is the major or overriding disability condition that best describes the person's impairment.</t>
  </si>
  <si>
    <t>SLD</t>
  </si>
  <si>
    <t>Specific learning disability is the major or overriding disability condition that best describes the person's impairment.</t>
  </si>
  <si>
    <t>SLI</t>
  </si>
  <si>
    <t>Speech or language impairment is the major or overriding disability condition that best describes the person's impairment.</t>
  </si>
  <si>
    <t>TBI</t>
  </si>
  <si>
    <t>Traumatic brain injury is the major or overriding disability condition that best describes the person's impairment.</t>
  </si>
  <si>
    <t>VI</t>
  </si>
  <si>
    <t>Visual impairment is the major or overriding disability condition that best describes the person's impairment.</t>
  </si>
  <si>
    <t>MISSING (IsPrimaryDisability)</t>
  </si>
  <si>
    <t xml:space="preserve">There is additional logic required in order to pull a unique primary disability type record for a student and we're still investigating this. </t>
  </si>
  <si>
    <t xml:space="preserve">Mark the disability row used as the Primary Disability Type used for EDFacts reporting. </t>
  </si>
  <si>
    <t xml:space="preserve"> </t>
  </si>
  <si>
    <t>IsPrimaryDisability</t>
  </si>
  <si>
    <t>Missing</t>
  </si>
  <si>
    <t>MISSING (ProgramParticipationStartDate)</t>
  </si>
  <si>
    <t>The year, month and day on which the person began to participate in a program.</t>
  </si>
  <si>
    <t xml:space="preserve">12/9 per Ty: Program Participation Start and End Dates are not captured for English Learner Status in MS. It is a flag in the system. When that flag is set, we would use a "last updated" record. </t>
  </si>
  <si>
    <t xml:space="preserve">As of 12/20 - Josh is looking into the Program Participation Start and Exit Date elements. </t>
  </si>
  <si>
    <t>K12 -&gt; K12 Student -&gt; English Learner</t>
  </si>
  <si>
    <t>Program Participation Start Date</t>
  </si>
  <si>
    <t>The year, month and day on which the person began to participate in a program</t>
  </si>
  <si>
    <t xml:space="preserve">65985      </t>
  </si>
  <si>
    <t>PersonStatus</t>
  </si>
  <si>
    <t>EnglishLearner_StatusStartDate</t>
  </si>
  <si>
    <t>ProgramParticipationExitDate</t>
  </si>
  <si>
    <t>The year, month and day on which the person ceased to participate in a program.</t>
  </si>
  <si>
    <t>Program  Participation Exit Date</t>
  </si>
  <si>
    <t>The year, month and day a student classified as an English Learner exited the English Learner program.</t>
  </si>
  <si>
    <t xml:space="preserve">65986   </t>
  </si>
  <si>
    <t>EnglishLearner_StatusEndDate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</si>
  <si>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</si>
  <si>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</si>
  <si>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</si>
  <si>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</si>
  <si>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</si>
  <si>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English Learner Status</t>
  </si>
  <si>
    <t>65783   </t>
  </si>
  <si>
    <t>ENGLISHLEARNERSTATUS</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</si>
  <si>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</si>
  <si>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</si>
  <si>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DimIdeaStatuses</t>
  </si>
  <si>
    <t>IDEAIndicatorCode</t>
  </si>
  <si>
    <t>IdeaStatusId</t>
  </si>
  <si>
    <t>IDEA Indicator</t>
  </si>
  <si>
    <t xml:space="preserve">65771      </t>
  </si>
  <si>
    <t>ProgramParticipationSpecialEducation</t>
  </si>
  <si>
    <t>IDEAINDICATOR</t>
  </si>
  <si>
    <t>MISSING</t>
  </si>
  <si>
    <t xml:space="preserve">Josh is looking into the Program Particiption Start and Exit dates as of 12/20/24. </t>
  </si>
  <si>
    <t>K12 -&gt; K12 Student -&gt; IDEA</t>
  </si>
  <si>
    <t xml:space="preserve">65995   </t>
  </si>
  <si>
    <t>ProgramParticipationBeginDate</t>
  </si>
  <si>
    <t>Josh is looking into the Program Particiption Start and Exit dates as of 12/20/24.</t>
  </si>
  <si>
    <t>Program Participation End Date</t>
  </si>
  <si>
    <t xml:space="preserve">65996   </t>
  </si>
  <si>
    <t>ProgramParticipationEndDate</t>
  </si>
  <si>
    <t xml:space="preserve">Enrollment_K12Student </t>
  </si>
  <si>
    <t>ExitOrWithdrawalType</t>
  </si>
  <si>
    <t>SpecialEducationExitReasonCode</t>
  </si>
  <si>
    <t>ExitOrWithdrawal Type is the primary field and we need more information. When the data are populated, we will revisit the option set values.</t>
  </si>
  <si>
    <t>Special Education Exit Reason</t>
  </si>
  <si>
    <t>The reason children who were in special education at the start of the reporting period were not in special education at the end of the reporting period.</t>
  </si>
  <si>
    <t>Transferred</t>
  </si>
  <si>
    <t>Transferred to regular education is the reason the child who was in special education at the start of the reporting period was not in special education at the end of the reporting period.</t>
  </si>
  <si>
    <t xml:space="preserve">65812   </t>
  </si>
  <si>
    <t>SpecialEducationExitReason</t>
  </si>
  <si>
    <t>SPECIALEDUCATIONEXITREASON</t>
  </si>
  <si>
    <t>HighSchoolDiploma</t>
  </si>
  <si>
    <t>Graduated with regular high school diploma is the reason the child who was in special education at the start of the reporting period was not in special education at the end of the reporting period.</t>
  </si>
  <si>
    <t>ReceivedCertificate</t>
  </si>
  <si>
    <t>Received a certificate is the reason the child who was in special education at the start of the reporting period was not in special education at the end of the reporting period.</t>
  </si>
  <si>
    <t>ReachedMaximumAge</t>
  </si>
  <si>
    <t>Reached maximum age is the reason the child who was in special education at the start of the reporting period was not in special education at the end of the reporting period.</t>
  </si>
  <si>
    <t>Died</t>
  </si>
  <si>
    <t>Died is the reason the child who was in special education at the start of the reporting period was not in special education at the end of the reporting period.</t>
  </si>
  <si>
    <t>MovedAndContinuing</t>
  </si>
  <si>
    <t>Moved, known to be continuing is the reason the child who was in special education at the start of the reporting period was not in special education at the end of the reporting period.</t>
  </si>
  <si>
    <t>DroppedOut</t>
  </si>
  <si>
    <t>Dropped out is the reason the child who was in special education at the start of the reporting period was not in special education at the end of the reporting period.</t>
  </si>
  <si>
    <t>GraduatedAlternateDiploma</t>
  </si>
  <si>
    <t>Graduated with an alternate diploma is the reason the child who was in special education at the start of the reporting period was not in special education at the end of the reporting period.</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</si>
  <si>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</si>
  <si>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</si>
  <si>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</si>
  <si>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</si>
  <si>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ProgramParticipationStartDate</t>
  </si>
  <si>
    <t>Location of element in the ODS_SIS</t>
  </si>
  <si>
    <t>This element is related to English Learner Status (as of 12/30/24 - Josh is looking into the Program Participation Start and Exit Dates for English Learner)</t>
  </si>
  <si>
    <t>This element is related to Special Education, e.g. IDEA Indicator (as of 12/30/24 - Josh is looking into the Program Participation Start and Exit Dates for English Learner)</t>
  </si>
  <si>
    <t>Missing the options</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</si>
  <si>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</si>
  <si>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</si>
  <si>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</si>
  <si>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</si>
  <si>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</si>
  <si>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</si>
  <si>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</si>
  <si>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LeaIdentifierSea
LeaIdentifierSeaAccountability
LeaIdentifierSeaAccountability
LeaIdentifierSeaAccountability
LeaIdentifierSeaAccountability
LeaIdentifierSeaAccountability
LeaIdentifierSeaAccountability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</si>
</sst>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1"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0"/>
      <name val="Calibri"/>
      <family val="2"/>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6"/>
      <color rgb="FF000000"/>
      <name val="Calibri"/>
      <family val="2"/>
      <scheme val="minor"/>
    </font>
    <font>
      <sz val="11"/>
      <color rgb="FFFF0000"/>
      <name val="Calibri"/>
      <family val="2"/>
      <scheme val="minor"/>
    </font>
    <font>
      <b/>
      <sz val="12"/>
      <color rgb="FFFFFFFF"/>
      <name val="Calibri"/>
      <family val="2"/>
      <scheme val="minor"/>
    </font>
    <font>
      <sz val="11"/>
      <name val="Calibri"/>
      <family val="2"/>
      <scheme val="minor"/>
    </font>
    <font>
      <sz val="11"/>
      <color theme="1"/>
      <name val="Aptos"/>
      <family val="2"/>
    </font>
  </fonts>
  <fills count="11">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DDEBF7"/>
        <bgColor rgb="FFDDEBF7"/>
      </patternFill>
    </fill>
    <fill>
      <patternFill patternType="solid">
        <fgColor rgb="FFAEAAAA"/>
        <bgColor indexed="64"/>
      </patternFill>
    </fill>
    <fill>
      <patternFill patternType="solid">
        <fgColor theme="0" tint="-0.34998626667073579"/>
        <bgColor indexed="64"/>
      </patternFill>
    </fill>
    <fill>
      <patternFill patternType="solid">
        <fgColor rgb="FFFFFF00"/>
        <bgColor indexed="64"/>
      </patternFill>
    </fill>
    <fill>
      <patternFill patternType="solid">
        <fgColor rgb="FF2B5266"/>
        <bgColor rgb="FF000000"/>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rgb="FF5B9BD5"/>
      </left>
      <right style="thin">
        <color rgb="FF5B9BD5"/>
      </right>
      <top style="thin">
        <color rgb="FF5B9BD5"/>
      </top>
      <bottom style="thin">
        <color rgb="FF5B9BD5"/>
      </bottom>
      <diagonal/>
    </border>
    <border>
      <left style="double">
        <color indexed="64"/>
      </left>
      <right/>
      <top style="thick">
        <color indexed="64"/>
      </top>
      <bottom/>
      <diagonal/>
    </border>
  </borders>
  <cellStyleXfs count="2">
    <xf numFmtId="0" fontId="0" fillId="0" borderId="0"/>
    <xf numFmtId="0" fontId="10" fillId="0" borderId="0" applyNumberFormat="0" applyFill="0" applyBorder="0" applyAlignment="0" applyProtection="0"/>
  </cellStyleXfs>
  <cellXfs count="104">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0" fontId="53" fillId="0" borderId="0" xfId="0" applyFont="1"/>
    <xf numFmtId="0" fontId="54" fillId="0" borderId="0" xfId="0" applyFont="1"/>
    <xf numFmtId="0" fontId="55" fillId="0" borderId="0" xfId="0" applyFont="1"/>
    <xf numFmtId="0" fontId="56" fillId="0" borderId="0" xfId="0" applyFont="1"/>
    <xf numFmtId="0" fontId="58" fillId="10" borderId="0" xfId="0" applyFont="1" applyFill="1" applyAlignment="1">
      <alignment horizontal="center" vertical="center" wrapText="1"/>
    </xf>
    <xf numFmtId="0" fontId="58" fillId="10" borderId="0" xfId="0" applyFont="1" applyFill="1" applyAlignment="1">
      <alignment horizontal="center" vertical="center"/>
    </xf>
    <xf numFmtId="0" fontId="0" fillId="0" borderId="0" xfId="0" applyAlignment="1">
      <alignment vertical="top"/>
    </xf>
    <xf numFmtId="14" fontId="0" fillId="0" borderId="0" xfId="0" applyNumberFormat="1"/>
    <xf numFmtId="0" fontId="0" fillId="3" borderId="0" xfId="0" applyFill="1" applyAlignment="1">
      <alignment horizontal="left" vertical="top"/>
    </xf>
    <xf numFmtId="0" fontId="45" fillId="0" borderId="3" xfId="0" applyFont="1" applyBorder="1" applyAlignment="1">
      <alignment horizontal="left"/>
    </xf>
    <xf numFmtId="0" fontId="46" fillId="0" borderId="5" xfId="0" applyFont="1" applyBorder="1" applyAlignment="1">
      <alignment horizontal="center"/>
    </xf>
    <xf numFmtId="0" fontId="46" fillId="0" borderId="7" xfId="0" applyFont="1" applyBorder="1" applyAlignment="1">
      <alignment horizontal="center"/>
    </xf>
    <xf numFmtId="0" fontId="46" fillId="0" borderId="6" xfId="0" applyFont="1" applyBorder="1" applyAlignment="1">
      <alignment horizontal="center"/>
    </xf>
    <xf numFmtId="0" fontId="46" fillId="0" borderId="10" xfId="0" applyFont="1" applyBorder="1" applyAlignment="1">
      <alignment horizontal="center"/>
    </xf>
    <xf numFmtId="0" fontId="46" fillId="0" borderId="4" xfId="0" applyFont="1" applyBorder="1" applyAlignment="1">
      <alignment horizontal="center"/>
    </xf>
    <xf numFmtId="0" fontId="52" fillId="0" borderId="0" xfId="0" applyFont="1" applyAlignment="1">
      <alignment horizontal="left"/>
    </xf>
    <xf numFmtId="0" fontId="0" fillId="0" borderId="0" xfId="0" applyAlignment="1">
      <alignment vertical="top" wrapText="1"/>
    </xf>
    <xf numFmtId="0" fontId="59" fillId="0" borderId="0" xfId="0" applyFont="1" applyAlignment="1">
      <alignment vertical="top" wrapText="1"/>
    </xf>
    <xf numFmtId="49" fontId="0" fillId="0" borderId="0" xfId="0" applyNumberFormat="1" applyAlignment="1">
      <alignment vertical="top" wrapText="1"/>
    </xf>
    <xf numFmtId="164" fontId="0" fillId="0" borderId="0" xfId="0" applyNumberFormat="1" applyAlignment="1">
      <alignment horizontal="right" vertical="top"/>
    </xf>
    <xf numFmtId="49" fontId="50" fillId="0" borderId="0" xfId="0" applyNumberFormat="1" applyFont="1" applyAlignment="1">
      <alignment horizontal="right" vertical="top" wrapText="1"/>
    </xf>
    <xf numFmtId="0" fontId="0" fillId="8" borderId="0" xfId="0" applyFill="1" applyAlignment="1">
      <alignment vertical="top"/>
    </xf>
    <xf numFmtId="0" fontId="57" fillId="0" borderId="0" xfId="0" applyFont="1" applyAlignment="1">
      <alignment vertical="top" wrapText="1"/>
    </xf>
    <xf numFmtId="49" fontId="51" fillId="6" borderId="9" xfId="0" applyNumberFormat="1" applyFont="1" applyFill="1" applyBorder="1" applyAlignment="1">
      <alignment horizontal="right" vertical="top" wrapText="1"/>
    </xf>
    <xf numFmtId="49" fontId="51" fillId="0" borderId="9" xfId="0" applyNumberFormat="1" applyFont="1" applyBorder="1" applyAlignment="1">
      <alignment horizontal="right" vertical="top" wrapText="1"/>
    </xf>
    <xf numFmtId="0" fontId="0" fillId="9" borderId="0" xfId="0" applyFill="1" applyAlignment="1">
      <alignment vertical="top" wrapText="1"/>
    </xf>
    <xf numFmtId="49" fontId="50" fillId="7" borderId="0" xfId="0" applyNumberFormat="1" applyFont="1" applyFill="1" applyAlignment="1">
      <alignment horizontal="right" vertical="top" wrapText="1"/>
    </xf>
    <xf numFmtId="49" fontId="50" fillId="8" borderId="0" xfId="0" applyNumberFormat="1" applyFont="1" applyFill="1" applyAlignment="1">
      <alignment horizontal="right" vertical="top" wrapText="1"/>
    </xf>
    <xf numFmtId="0" fontId="54" fillId="9" borderId="0" xfId="0" applyFont="1" applyFill="1" applyAlignment="1">
      <alignment vertical="top" wrapText="1"/>
    </xf>
    <xf numFmtId="0" fontId="54" fillId="0" borderId="0" xfId="0" applyFont="1" applyAlignment="1">
      <alignment vertical="top" wrapText="1"/>
    </xf>
    <xf numFmtId="0" fontId="59" fillId="9" borderId="0" xfId="0" applyFont="1" applyFill="1" applyAlignment="1">
      <alignment vertical="top" wrapText="1"/>
    </xf>
    <xf numFmtId="0" fontId="60" fillId="0" borderId="0" xfId="0" applyFont="1" applyAlignment="1">
      <alignment vertical="top"/>
    </xf>
  </cellXfs>
  <cellStyles count="2">
    <cellStyle name="Hyperlink" xfId="1" builtinId="8"/>
    <cellStyle name="Normal" xfId="0" builtinId="0"/>
  </cellStyles>
  <dxfs count="84">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z val="10"/>
        <color auto="1"/>
      </font>
      <numFmt numFmtId="30" formatCode="@"/>
      <alignment horizontal="right" vertical="top" textRotation="0" wrapText="1" indent="0" justifyLastLine="0" shrinkToFit="0" readingOrder="0"/>
    </dxf>
    <dxf>
      <numFmt numFmtId="164" formatCode="000000"/>
      <alignment horizontal="right" vertical="top" textRotation="0" wrapText="0" indent="0" justifyLastLine="0" shrinkToFit="0" readingOrder="0"/>
    </dxf>
    <dxf>
      <alignment horizontal="general" vertical="top"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alignment vertical="bottom"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3"/>
      <tableStyleElement type="headerRow" dxfId="82"/>
      <tableStyleElement type="firstRowStripe" dxfId="81"/>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B52" totalsRowShown="0" headerRowDxfId="80" dataDxfId="79" headerRowCellStyle="Normal" dataCellStyle="Normal">
  <autoFilter ref="A3:BB52" xr:uid="{00000000-0009-0000-0100-000001000000}"/>
  <tableColumns count="54">
    <tableColumn id="21" xr3:uid="{589995E5-1AC9-4A8F-817E-DA14DF8D1042}" name="Default Row #" dataDxfId="50" totalsRowDxfId="78" dataCellStyle="Normal"/>
    <tableColumn id="24" xr3:uid="{FB1A38BE-A7E2-40CB-89B8-C56EA0E75B11}" name="Changes based on CEDS" dataDxfId="49" totalsRowDxfId="77" dataCellStyle="Normal"/>
    <tableColumn id="1" xr3:uid="{00000000-0010-0000-0000-000001000000}" name="Source Common Name" dataDxfId="48" dataCellStyle="Normal"/>
    <tableColumn id="3" xr3:uid="{00000000-0010-0000-0000-000003000000}" name="Source Database Name" dataDxfId="47" dataCellStyle="Normal"/>
    <tableColumn id="29" xr3:uid="{53A6A2D4-6E3F-4162-9947-C33D4E64E4F7}" name="Source Schema name" dataDxfId="46" dataCellStyle="Normal"/>
    <tableColumn id="4" xr3:uid="{00000000-0010-0000-0000-000004000000}" name="Source Table Name" dataDxfId="45" dataCellStyle="Normal"/>
    <tableColumn id="5" xr3:uid="{00000000-0010-0000-0000-000005000000}" name="Source Column Name" dataDxfId="44" dataCellStyle="Normal"/>
    <tableColumn id="6" xr3:uid="{00000000-0010-0000-0000-000006000000}" name="Source Element Name" dataDxfId="43" dataCellStyle="Normal"/>
    <tableColumn id="7" xr3:uid="{00000000-0010-0000-0000-000007000000}" name="Source Element Definition" dataDxfId="42" dataCellStyle="Normal"/>
    <tableColumn id="8" xr3:uid="{00000000-0010-0000-0000-000008000000}" name="Source Data Type" dataDxfId="41" dataCellStyle="Normal"/>
    <tableColumn id="20" xr3:uid="{8B7AC2F9-CFC0-4F1E-8B1B-AE81203599AC}" name="Source Data Length" dataDxfId="40" dataCellStyle="Normal"/>
    <tableColumn id="9" xr3:uid="{00000000-0010-0000-0000-000009000000}" name="Source Option Set Code" dataDxfId="39" dataCellStyle="Normal"/>
    <tableColumn id="10" xr3:uid="{00000000-0010-0000-0000-00000A000000}" name="Source Option Set Description" dataDxfId="38" dataCellStyle="Normal"/>
    <tableColumn id="11" xr3:uid="{00000000-0010-0000-0000-00000B000000}" name="Source Data Steward" dataDxfId="37" dataCellStyle="Normal"/>
    <tableColumn id="52" xr3:uid="{561F1D1B-C3E9-4F98-B57A-006785838C73}" name="Curated Zone Dimension Table Name" dataDxfId="36"/>
    <tableColumn id="53" xr3:uid="{6135C6E8-64E5-4B88-AA58-5E4B1D318A0D}" name="Curated Zone Dimension Column Name" dataDxfId="35"/>
    <tableColumn id="54" xr3:uid="{13DDB2FC-948E-4D08-84C6-0CD6EA0F1D30}" name="Curated Zone Fact Table Name" dataDxfId="34"/>
    <tableColumn id="55" xr3:uid="{9A51FB10-A734-435F-B7E9-1C75654F5C35}" name="Curated Zone Fact Column Name" dataDxfId="33"/>
    <tableColumn id="12" xr3:uid="{00000000-0010-0000-0000-00000C000000}" name="Selection Criteria" dataDxfId="32" dataCellStyle="Normal"/>
    <tableColumn id="13" xr3:uid="{00000000-0010-0000-0000-00000D000000}" name="Transformation Rules" dataDxfId="31" dataCellStyle="Normal"/>
    <tableColumn id="14" xr3:uid="{00000000-0010-0000-0000-00000E000000}" name="Notes" dataDxfId="30" dataCellStyle="Normal"/>
    <tableColumn id="30" xr3:uid="{8C1FDD04-3D39-4982-A045-C04051208D59}" name="EDFacts File Spec Number(s)" dataDxfId="29" totalsRowDxfId="76" dataCellStyle="Normal"/>
    <tableColumn id="31" xr3:uid="{C8363A96-4B9F-4A3F-AB33-5E400641DCAB}" name="CEDS Path" dataDxfId="28" totalsRowDxfId="75" dataCellStyle="Normal"/>
    <tableColumn id="36" xr3:uid="{5602B6E0-14D9-48A6-82B3-F996A1D16961}" name="CEDS Element Name" dataDxfId="27" totalsRowDxfId="74" dataCellStyle="Normal"/>
    <tableColumn id="35" xr3:uid="{9914F9DF-481E-406E-ABAD-0884BD4BC400}" name="CEDS Element Definition" dataDxfId="26" dataCellStyle="Normal"/>
    <tableColumn id="34" xr3:uid="{883CC262-D96F-4DF6-8B00-DBDF2BCEFB69}" name="CEDS Data Type" dataDxfId="25" totalsRowDxfId="73" dataCellStyle="Normal"/>
    <tableColumn id="22" xr3:uid="{ED9FE72F-953A-4731-8039-2A0E8812C1E8}" name="CEDS Data Length" dataDxfId="24" totalsRowDxfId="72" dataCellStyle="Normal"/>
    <tableColumn id="33" xr3:uid="{5C3D7CD8-D305-4DF2-ADB6-B6C939EAACDF}" name="CEDS Option Set Code" dataDxfId="23" dataCellStyle="Normal"/>
    <tableColumn id="32" xr3:uid="{5C5806A8-7C65-49F2-B4CE-28B2D5202FF9}" name="CEDS Option Set Description" dataDxfId="22" dataCellStyle="Normal"/>
    <tableColumn id="23" xr3:uid="{888DF355-E475-467E-8C45-FA519315C0D4}" name="CEDS Element Global ID" dataDxfId="21" dataCellStyle="Normal"/>
    <tableColumn id="39" xr3:uid="{D9774F0C-C961-490E-A86A-2A8194F43B7C}" name="CEDS Element Data Model ID" dataDxfId="20" dataCellStyle="Normal"/>
    <tableColumn id="38" xr3:uid="{425BA415-269A-48C3-B036-577A14775553}" name="Element Definition Response ID" dataDxfId="19" totalsRowDxfId="71" dataCellStyle="Normal"/>
    <tableColumn id="37" xr3:uid="{6EFD73CB-D547-4523-84C7-34B3321CE2CB}" name="Option Set Response ID" dataDxfId="18" totalsRowDxfId="70" dataCellStyle="Normal"/>
    <tableColumn id="15" xr3:uid="{00000000-0010-0000-0000-00000F000000}" name="Destination Common Name" dataDxfId="17" totalsRowDxfId="69" dataCellStyle="Normal"/>
    <tableColumn id="16" xr3:uid="{00000000-0010-0000-0000-000010000000}" name="Destination Technical Name" dataDxfId="16" totalsRowDxfId="68" dataCellStyle="Normal"/>
    <tableColumn id="17" xr3:uid="{00000000-0010-0000-0000-000011000000}" name="Destination Database Name" dataDxfId="15" totalsRowDxfId="67" dataCellStyle="Normal"/>
    <tableColumn id="41" xr3:uid="{11FD82DA-54D8-4A32-94CF-EF89944B8249}" name="Destination Staging Table Name" dataDxfId="14" totalsRowDxfId="66" dataCellStyle="Normal"/>
    <tableColumn id="40" xr3:uid="{A0695769-D291-47EA-95A0-D43125F8B5AE}" name="Destination Staging Column Name" dataDxfId="13" totalsRowDxfId="65" dataCellStyle="Normal"/>
    <tableColumn id="47" xr3:uid="{23DD0B4C-6A36-419D-8353-DB1F248D89B5}" name="Destination RDS Dimension Table Name" dataDxfId="12" totalsRowDxfId="64" dataCellStyle="Normal"/>
    <tableColumn id="46" xr3:uid="{422901C2-0775-4B55-A3A2-AD49C7A26B7E}" name="Destination RDS Dimension Column Name" dataDxfId="11" totalsRowDxfId="63" dataCellStyle="Normal"/>
    <tableColumn id="45" xr3:uid="{A5F95813-26DB-4C0F-9A52-DF44326A4A13}" name="Destination RDS Fact Table Name" dataDxfId="10" totalsRowDxfId="62" dataCellStyle="Normal"/>
    <tableColumn id="44" xr3:uid="{C994E372-97A6-492E-9B25-6DC29A40BF27}" name="Destination RDS Fact Column Name" dataDxfId="9" totalsRowDxfId="61" dataCellStyle="Normal"/>
    <tableColumn id="43" xr3:uid="{B7EBA0F6-A274-45B0-A88E-5C20D3505208}" name="Destination RDS Report Table Name" dataDxfId="8" totalsRowDxfId="60" dataCellStyle="Normal"/>
    <tableColumn id="42" xr3:uid="{9EA2E7B3-ACFE-416E-9F41-0850802E4315}" name="Destination RDS Report Column Name" dataDxfId="7" totalsRowDxfId="59" dataCellStyle="Normal"/>
    <tableColumn id="25" xr3:uid="{00000000-0010-0000-0000-000019000000}" name="Destination Data Steward" dataDxfId="6" totalsRowDxfId="58" dataCellStyle="Normal"/>
    <tableColumn id="26" xr3:uid="{00000000-0010-0000-0000-00001A000000}" name="Timing/Scheduling" dataDxfId="5" totalsRowDxfId="57" dataCellStyle="Normal"/>
    <tableColumn id="27" xr3:uid="{00000000-0010-0000-0000-00001B000000}" name="Validation Process" dataDxfId="4" totalsRowDxfId="56" dataCellStyle="Normal"/>
    <tableColumn id="28" xr3:uid="{00000000-0010-0000-0000-00001C000000}" name="Notification Process" dataDxfId="3" totalsRowDxfId="55" dataCellStyle="Normal"/>
    <tableColumn id="18" xr3:uid="{0D298BA5-4059-487A-8A92-0F6EC1578E04}" name="Status" dataDxfId="2" totalsRowDxfId="54" dataCellStyle="Normal"/>
    <tableColumn id="19" xr3:uid="{69800BC5-23D5-49A3-BB57-CED1668D23BB}"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59E46CFC-A22B-4972-8376-028EBE5F199E}" name="Query Result Notes (last updated 01/08/2025)" dataDxfId="0" dataCellStyle="Normal"/>
    <tableColumn id="51" xr3:uid="{019CDA91-C77E-46E3-8F03-75970EAD8AD6}" name="Staging" dataDxfId="53">
      <calculatedColumnFormula>_xlfn.CONCAT("SELECT ",Table1[[#This Row],[Destination Staging Column Name]],", COUNT(*) AS RecordCount FROM Staging.",Table1[[#This Row],[Destination Staging Table Name]]," GROUP BY ",Table1[[#This Row],[Destination Staging Column Name]], " ORDER BY ",Table1[[#This Row],[Destination Staging Column Name]])</calculatedColumnFormula>
    </tableColumn>
    <tableColumn id="49" xr3:uid="{16130788-B5AB-4425-BCFF-0036E930031C}" name="Fact Table Check" dataDxfId="52" dataCellStyle="Normal">
      <calculatedColumnFormula>_xlfn.CONCAT("SELECT ",Table1[[#This Row],[Destination RDS Fact Column Name]],", COUNT(*) AS RecordCount FROM RDS.",Table1[[#This Row],[Destination RDS Fact Table Name]]," GROUP BY ",Table1[[#This Row],[Destination RDS Fact Column Name]], " ORDER BY ",Table1[[#This Row],[Destination RDS Fact Column Name]])</calculatedColumnFormula>
    </tableColumn>
    <tableColumn id="50" xr3:uid="{7BB80D10-28A7-4B9F-99B4-031E313AA469}" name="Dimension" dataDxfId="51" dataCellStyle="Normal">
      <calculatedColumnFormula>_xlfn.CONCAT("SELECT ",Table1[[#This Row],[Destination RDS Dimension Column Name]],", COUNT(*) AS RecordCount FROM RDS.",Table1[[#This Row],[Destination RDS Dimension Table Name]]," GROUP BY ",Table1[[#This Row],[Destination RDS Dimension Column Name]], " ORDER BY ",Table1[[#This Row],[Destination RDS Dimension Column Name]])</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election activeCell="D3" sqref="D3"/>
    </sheetView>
  </sheetViews>
  <sheetFormatPr defaultColWidth="38.1796875" defaultRowHeight="15" customHeight="1" x14ac:dyDescent="0.35"/>
  <sheetData>
    <row r="1" spans="1:4" ht="21" x14ac:dyDescent="0.5">
      <c r="A1" s="75" t="s">
        <v>0</v>
      </c>
      <c r="B1" s="75" t="s">
        <v>1</v>
      </c>
      <c r="C1" s="75" t="s">
        <v>2</v>
      </c>
      <c r="D1" s="75" t="s">
        <v>3</v>
      </c>
    </row>
    <row r="2" spans="1:4" ht="15" customHeight="1" x14ac:dyDescent="0.35">
      <c r="A2" t="s">
        <v>4</v>
      </c>
      <c r="B2" t="s">
        <v>5</v>
      </c>
      <c r="D2" s="79">
        <v>45671</v>
      </c>
    </row>
    <row r="3" spans="1:4" ht="15" customHeight="1" x14ac:dyDescent="0.35">
      <c r="A3" t="s">
        <v>4</v>
      </c>
      <c r="B3" t="s">
        <v>6</v>
      </c>
      <c r="D3" s="79">
        <v>45671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81640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81640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7"/>
      <c r="B1" s="80"/>
      <c r="C1" s="80"/>
      <c r="D1" s="80"/>
    </row>
    <row r="2" spans="1:12" s="9" customFormat="1" ht="35.15" customHeight="1" x14ac:dyDescent="0.3">
      <c r="D2" s="60" t="s">
        <v>22</v>
      </c>
      <c r="E2" s="60"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81640625" customWidth="1"/>
    <col min="2" max="2" width="65.54296875" style="14" customWidth="1"/>
    <col min="3" max="3" width="2.54296875" style="1" customWidth="1"/>
    <col min="4" max="4" width="41.81640625" style="16" customWidth="1"/>
    <col min="5" max="5" width="32.1796875" style="1" customWidth="1"/>
    <col min="6" max="6" width="35.1796875" style="1" customWidth="1"/>
    <col min="7" max="7" width="104" style="1" customWidth="1"/>
    <col min="8" max="8" width="33.1796875" style="1" customWidth="1"/>
    <col min="9" max="16384" width="9.1796875" style="1"/>
  </cols>
  <sheetData>
    <row r="1" spans="1:8" s="30" customFormat="1" ht="15" customHeight="1" x14ac:dyDescent="0.5">
      <c r="A1" s="56"/>
      <c r="C1" s="31"/>
      <c r="D1" s="32"/>
    </row>
    <row r="2" spans="1:8" s="55" customFormat="1" ht="35.15" customHeight="1" x14ac:dyDescent="0.35">
      <c r="A2" s="52"/>
      <c r="D2" s="53" t="s">
        <v>32</v>
      </c>
      <c r="E2" s="53" t="s">
        <v>33</v>
      </c>
      <c r="F2" s="53" t="s">
        <v>34</v>
      </c>
      <c r="G2" s="54" t="s">
        <v>35</v>
      </c>
      <c r="H2" s="54"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61" t="s">
        <v>46</v>
      </c>
      <c r="F20" s="62"/>
      <c r="G20" s="61"/>
      <c r="H20" s="61"/>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61" t="s">
        <v>38</v>
      </c>
      <c r="F24" s="62"/>
      <c r="G24" s="61"/>
      <c r="H24" s="61"/>
    </row>
    <row r="25" spans="1:8" s="3" customFormat="1" ht="55.5" x14ac:dyDescent="0.35">
      <c r="A25"/>
      <c r="D25" s="43"/>
      <c r="E25" s="43" t="s">
        <v>39</v>
      </c>
      <c r="F25" s="36" t="s">
        <v>95</v>
      </c>
      <c r="G25" s="41" t="s">
        <v>96</v>
      </c>
      <c r="H25" s="38"/>
    </row>
    <row r="26" spans="1:8" customFormat="1" ht="18.5" x14ac:dyDescent="0.45">
      <c r="B26" s="14"/>
      <c r="C26" s="1"/>
      <c r="D26" s="33" t="s">
        <v>97</v>
      </c>
      <c r="E26" s="61" t="s">
        <v>98</v>
      </c>
      <c r="F26" s="62"/>
      <c r="G26" s="61"/>
      <c r="H26" s="61"/>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3"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3"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61"/>
      <c r="F45" s="62"/>
      <c r="G45" s="61"/>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61"/>
      <c r="F48" s="62"/>
      <c r="G48" s="61"/>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61"/>
      <c r="F55" s="62"/>
      <c r="G55" s="61"/>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BC150"/>
  <sheetViews>
    <sheetView showGridLines="0" tabSelected="1" zoomScale="70" zoomScaleNormal="70" zoomScaleSheetLayoutView="100" workbookViewId="0">
      <pane ySplit="3" topLeftCell="A23" activePane="bottomLeft" state="frozen"/>
      <selection pane="bottomLeft" activeCell="A4" sqref="A4"/>
    </sheetView>
  </sheetViews>
  <sheetFormatPr defaultColWidth="9.1796875" defaultRowHeight="14.5" x14ac:dyDescent="0.35"/>
  <cols>
    <col min="1" max="1" width="23.54296875" style="49" customWidth="1"/>
    <col min="2" max="2" width="30.453125" style="49" customWidth="1"/>
    <col min="3" max="3" width="26.54296875" bestFit="1" customWidth="1"/>
    <col min="4" max="4" width="27" bestFit="1" customWidth="1"/>
    <col min="5" max="5" width="27.453125" bestFit="1" customWidth="1"/>
    <col min="6" max="6" width="30.81640625" customWidth="1"/>
    <col min="7" max="7" width="29.54296875" bestFit="1" customWidth="1"/>
    <col min="8" max="8" width="32.54296875" customWidth="1"/>
    <col min="9" max="9" width="70" customWidth="1"/>
    <col min="10" max="10" width="24" bestFit="1" customWidth="1"/>
    <col min="11" max="11" width="25.81640625" bestFit="1" customWidth="1"/>
    <col min="12" max="12" width="34.81640625" bestFit="1" customWidth="1"/>
    <col min="13" max="13" width="36" bestFit="1" customWidth="1"/>
    <col min="14" max="18" width="35.54296875" customWidth="1"/>
    <col min="19" max="19" width="35.54296875" style="49" customWidth="1"/>
    <col min="20" max="20" width="78.54296875" style="49" customWidth="1"/>
    <col min="21" max="21" width="88.453125" style="49" customWidth="1"/>
    <col min="22" max="22" width="34.81640625" style="49" customWidth="1"/>
    <col min="23" max="23" width="39.453125" style="49" bestFit="1" customWidth="1"/>
    <col min="24" max="24" width="28.54296875" style="49" bestFit="1" customWidth="1"/>
    <col min="25" max="25" width="87.7265625" style="49" customWidth="1"/>
    <col min="26" max="26" width="20" style="49" customWidth="1"/>
    <col min="27" max="27" width="22.1796875" style="49" customWidth="1"/>
    <col min="28" max="28" width="39.1796875" style="49" customWidth="1"/>
    <col min="29" max="29" width="77.81640625" style="49" customWidth="1"/>
    <col min="30" max="30" width="25.54296875" style="50" customWidth="1"/>
    <col min="31" max="31" width="31.1796875" style="50" customWidth="1"/>
    <col min="32" max="32" width="34" style="49" customWidth="1"/>
    <col min="33" max="33" width="25.453125" style="49" customWidth="1"/>
    <col min="34" max="34" width="30.81640625" style="49" customWidth="1"/>
    <col min="35" max="35" width="32.453125" style="49" customWidth="1"/>
    <col min="36" max="36" width="31.81640625" style="49" customWidth="1"/>
    <col min="37" max="37" width="41.6328125" style="49" customWidth="1"/>
    <col min="38" max="38" width="39.81640625" style="49" bestFit="1" customWidth="1"/>
    <col min="39" max="39" width="47.453125" style="49" customWidth="1"/>
    <col min="40" max="40" width="48.1796875" style="49" customWidth="1"/>
    <col min="41" max="41" width="39.1796875" style="49" customWidth="1"/>
    <col min="42" max="42" width="40" style="49" customWidth="1"/>
    <col min="43" max="43" width="44.453125" style="49" customWidth="1"/>
    <col min="44" max="44" width="43.54296875" style="49" customWidth="1"/>
    <col min="45" max="45" width="31" style="49" customWidth="1"/>
    <col min="46" max="46" width="22.81640625" style="49" bestFit="1" customWidth="1"/>
    <col min="47" max="47" width="22.54296875" style="49" bestFit="1" customWidth="1"/>
    <col min="48" max="48" width="24.1796875" style="49" bestFit="1" customWidth="1"/>
    <col min="49" max="49" width="17.54296875" style="49" customWidth="1"/>
    <col min="50" max="50" width="105.36328125" style="49" customWidth="1"/>
    <col min="51" max="51" width="20.1796875" style="49" customWidth="1"/>
    <col min="52" max="52" width="29.1796875" style="49" hidden="1" customWidth="1"/>
    <col min="53" max="53" width="28.81640625" style="49" hidden="1" customWidth="1"/>
    <col min="54" max="54" width="36" style="49" hidden="1" customWidth="1"/>
    <col min="55" max="16384" width="9.1796875" style="49"/>
  </cols>
  <sheetData>
    <row r="1" spans="1:54" ht="29" thickBot="1" x14ac:dyDescent="0.7">
      <c r="A1" s="81" t="s">
        <v>156</v>
      </c>
      <c r="B1" s="81"/>
      <c r="C1" s="81"/>
      <c r="D1" s="81"/>
    </row>
    <row r="2" spans="1:54" ht="19.5" thickTop="1" thickBot="1" x14ac:dyDescent="0.5">
      <c r="A2" s="85" t="s">
        <v>157</v>
      </c>
      <c r="B2" s="86"/>
      <c r="C2" s="82" t="s">
        <v>158</v>
      </c>
      <c r="D2" s="84"/>
      <c r="E2" s="84"/>
      <c r="F2" s="84"/>
      <c r="G2" s="84"/>
      <c r="H2" s="84"/>
      <c r="I2" s="84"/>
      <c r="J2" s="84"/>
      <c r="K2" s="84"/>
      <c r="L2" s="84"/>
      <c r="M2" s="84"/>
      <c r="N2" s="83"/>
      <c r="O2" s="82" t="s">
        <v>159</v>
      </c>
      <c r="P2" s="84"/>
      <c r="Q2" s="84"/>
      <c r="R2" s="83"/>
      <c r="S2" s="82" t="s">
        <v>160</v>
      </c>
      <c r="T2" s="84"/>
      <c r="U2" s="83"/>
      <c r="V2" s="69" t="s">
        <v>161</v>
      </c>
      <c r="W2" s="82" t="s">
        <v>162</v>
      </c>
      <c r="X2" s="84"/>
      <c r="Y2" s="84"/>
      <c r="Z2" s="84"/>
      <c r="AA2" s="84"/>
      <c r="AB2" s="84"/>
      <c r="AC2" s="84"/>
      <c r="AD2" s="84" t="s">
        <v>163</v>
      </c>
      <c r="AE2" s="84"/>
      <c r="AF2" s="84"/>
      <c r="AG2" s="83"/>
      <c r="AH2" s="82" t="s">
        <v>164</v>
      </c>
      <c r="AI2" s="84"/>
      <c r="AJ2" s="83"/>
      <c r="AK2" s="82" t="s">
        <v>165</v>
      </c>
      <c r="AL2" s="83"/>
      <c r="AM2" s="82" t="s">
        <v>166</v>
      </c>
      <c r="AN2" s="84"/>
      <c r="AO2" s="84"/>
      <c r="AP2" s="84"/>
      <c r="AQ2" s="84" t="s">
        <v>167</v>
      </c>
      <c r="AR2" s="83"/>
      <c r="AS2" s="82" t="s">
        <v>168</v>
      </c>
      <c r="AT2" s="84"/>
      <c r="AU2" s="84"/>
      <c r="AV2" s="83"/>
      <c r="AW2" s="82" t="s">
        <v>169</v>
      </c>
      <c r="AX2" s="84"/>
      <c r="AY2" s="83"/>
      <c r="AZ2" s="82" t="s">
        <v>170</v>
      </c>
      <c r="BA2" s="84"/>
      <c r="BB2" s="83"/>
    </row>
    <row r="3" spans="1:54" s="64" customFormat="1" ht="47" thickTop="1" x14ac:dyDescent="0.35">
      <c r="A3" s="64" t="s">
        <v>171</v>
      </c>
      <c r="B3" s="66" t="s">
        <v>172</v>
      </c>
      <c r="C3" s="65" t="s">
        <v>173</v>
      </c>
      <c r="D3" s="65" t="s">
        <v>54</v>
      </c>
      <c r="E3" s="65" t="s">
        <v>174</v>
      </c>
      <c r="F3" s="65" t="s">
        <v>60</v>
      </c>
      <c r="G3" s="65" t="s">
        <v>63</v>
      </c>
      <c r="H3" s="65" t="s">
        <v>65</v>
      </c>
      <c r="I3" s="65" t="s">
        <v>68</v>
      </c>
      <c r="J3" s="65" t="s">
        <v>71</v>
      </c>
      <c r="K3" s="65" t="s">
        <v>74</v>
      </c>
      <c r="L3" s="65" t="s">
        <v>77</v>
      </c>
      <c r="M3" s="65" t="s">
        <v>80</v>
      </c>
      <c r="N3" s="70" t="s">
        <v>83</v>
      </c>
      <c r="O3" s="76" t="s">
        <v>175</v>
      </c>
      <c r="P3" s="76" t="s">
        <v>176</v>
      </c>
      <c r="Q3" s="77" t="s">
        <v>177</v>
      </c>
      <c r="R3" s="77" t="s">
        <v>178</v>
      </c>
      <c r="S3" s="64" t="s">
        <v>87</v>
      </c>
      <c r="T3" s="64" t="s">
        <v>89</v>
      </c>
      <c r="U3" s="68" t="s">
        <v>91</v>
      </c>
      <c r="V3" s="71" t="s">
        <v>179</v>
      </c>
      <c r="W3" s="64" t="s">
        <v>99</v>
      </c>
      <c r="X3" s="64" t="s">
        <v>101</v>
      </c>
      <c r="Y3" s="64" t="s">
        <v>103</v>
      </c>
      <c r="Z3" s="64" t="s">
        <v>105</v>
      </c>
      <c r="AA3" s="64" t="s">
        <v>107</v>
      </c>
      <c r="AB3" s="64" t="s">
        <v>109</v>
      </c>
      <c r="AC3" s="64" t="s">
        <v>111</v>
      </c>
      <c r="AD3" s="66" t="s">
        <v>113</v>
      </c>
      <c r="AE3" s="64" t="s">
        <v>116</v>
      </c>
      <c r="AF3" s="64" t="s">
        <v>118</v>
      </c>
      <c r="AG3" s="66" t="s">
        <v>121</v>
      </c>
      <c r="AH3" s="64" t="s">
        <v>124</v>
      </c>
      <c r="AI3" s="64" t="s">
        <v>126</v>
      </c>
      <c r="AJ3" s="67" t="s">
        <v>127</v>
      </c>
      <c r="AK3" s="64" t="s">
        <v>130</v>
      </c>
      <c r="AL3" s="67" t="s">
        <v>132</v>
      </c>
      <c r="AM3" s="64" t="s">
        <v>135</v>
      </c>
      <c r="AN3" s="64" t="s">
        <v>137</v>
      </c>
      <c r="AO3" s="64" t="s">
        <v>139</v>
      </c>
      <c r="AP3" s="64" t="s">
        <v>141</v>
      </c>
      <c r="AQ3" s="64" t="s">
        <v>143</v>
      </c>
      <c r="AR3" s="66" t="s">
        <v>145</v>
      </c>
      <c r="AS3" s="64" t="s">
        <v>148</v>
      </c>
      <c r="AT3" s="64" t="s">
        <v>150</v>
      </c>
      <c r="AU3" s="64" t="s">
        <v>152</v>
      </c>
      <c r="AV3" s="64" t="s">
        <v>154</v>
      </c>
      <c r="AW3" s="64" t="s">
        <v>180</v>
      </c>
      <c r="AX3" s="64" t="s">
        <v>181</v>
      </c>
      <c r="AY3" s="64" t="s">
        <v>182</v>
      </c>
      <c r="AZ3" s="64" t="s">
        <v>183</v>
      </c>
      <c r="BA3" s="64" t="s">
        <v>184</v>
      </c>
      <c r="BB3" s="64" t="s">
        <v>185</v>
      </c>
    </row>
    <row r="4" spans="1:54" ht="53" customHeight="1" x14ac:dyDescent="0.35">
      <c r="A4" s="88">
        <v>1</v>
      </c>
      <c r="B4" s="78"/>
      <c r="C4" s="88" t="s">
        <v>186</v>
      </c>
      <c r="D4" s="88" t="s">
        <v>187</v>
      </c>
      <c r="E4" s="88" t="s">
        <v>188</v>
      </c>
      <c r="F4" s="89" t="s">
        <v>189</v>
      </c>
      <c r="G4" s="89" t="s">
        <v>190</v>
      </c>
      <c r="H4" s="89" t="s">
        <v>190</v>
      </c>
      <c r="I4" s="88" t="s">
        <v>191</v>
      </c>
      <c r="J4" s="88" t="s">
        <v>192</v>
      </c>
      <c r="K4" s="88">
        <v>40</v>
      </c>
      <c r="L4" s="88" t="s">
        <v>193</v>
      </c>
      <c r="M4" s="88" t="s">
        <v>193</v>
      </c>
      <c r="N4" s="88" t="s">
        <v>194</v>
      </c>
      <c r="O4" s="78" t="s">
        <v>195</v>
      </c>
      <c r="P4" s="78" t="s">
        <v>196</v>
      </c>
      <c r="Q4" s="78" t="s">
        <v>197</v>
      </c>
      <c r="R4" s="78" t="s">
        <v>198</v>
      </c>
      <c r="S4" s="88"/>
      <c r="T4" s="88"/>
      <c r="U4" s="88"/>
      <c r="V4" s="90" t="s">
        <v>199</v>
      </c>
      <c r="W4" s="78" t="s">
        <v>200</v>
      </c>
      <c r="X4" s="78" t="s">
        <v>201</v>
      </c>
      <c r="Y4" s="88" t="s">
        <v>191</v>
      </c>
      <c r="Z4" s="88"/>
      <c r="AA4" s="88"/>
      <c r="AB4" s="88"/>
      <c r="AC4" s="88"/>
      <c r="AD4" s="91">
        <v>1068</v>
      </c>
      <c r="AE4" s="92" t="s">
        <v>202</v>
      </c>
      <c r="AF4" s="88"/>
      <c r="AG4" s="88"/>
      <c r="AH4" s="88" t="s">
        <v>203</v>
      </c>
      <c r="AI4" s="88" t="s">
        <v>203</v>
      </c>
      <c r="AJ4" s="88" t="s">
        <v>203</v>
      </c>
      <c r="AK4" s="88" t="s">
        <v>204</v>
      </c>
      <c r="AL4" s="88" t="s">
        <v>421</v>
      </c>
      <c r="AM4" s="78" t="s">
        <v>195</v>
      </c>
      <c r="AN4" s="78" t="s">
        <v>196</v>
      </c>
      <c r="AO4" s="78" t="s">
        <v>197</v>
      </c>
      <c r="AP4" s="78" t="s">
        <v>198</v>
      </c>
      <c r="AQ4" s="78" t="s">
        <v>205</v>
      </c>
      <c r="AR4" s="78" t="s">
        <v>206</v>
      </c>
      <c r="AS4" s="88"/>
      <c r="AT4" s="88"/>
      <c r="AU4" s="88"/>
      <c r="AV4" s="88"/>
      <c r="AW4" s="88"/>
      <c r="AX4" s="88"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dbo.Roster_Sped GROUP BY LocalEducationAgencyIdentifier ORDER BY LocalEducationAgencyIdentifier</v>
      </c>
      <c r="AY4" s="88" t="s">
        <v>207</v>
      </c>
      <c r="AZ4" s="49" t="str">
        <f>_xlfn.CONCAT("SELECT ",Table1[[#This Row],[Destination Staging Column Name]],", COUNT(*) AS RecordCount FROM Staging.",Table1[[#This Row],[Destination Staging Table Name]]," GROUP BY ",Table1[[#This Row],[Destination Staging Column Name]], " ORDER BY ",Table1[[#This Row],[Destination Staging Column Name]])</f>
        <v>SELECT LeaIdentifierSea
LeaIdentifierSeaAccountability
LeaIdentifierSeaAccountability
LeaIdentifierSeaAccountability
LeaIdentifierSeaAccountability
LeaIdentifierSeaAccountability
LeaIdentifierSeaAccountability, COUNT(*) AS RecordCount FROM Staging.K12Organization
K12Enrollment
K12PersonRace
IdeaDisabilityType
PersonStatus
ProgramParticipationSpecialEducation
Discipline GROUP BY LeaIdentifierSea
LeaIdentifierSeaAccountability
LeaIdentifierSeaAccountability
LeaIdentifierSeaAccountability
LeaIdentifierSeaAccountability
LeaIdentifierSeaAccountability
LeaIdentifierSeaAccountability ORDER BY LeaIdentifierSea
LeaIdentifierSeaAccountability
LeaIdentifierSeaAccountability
LeaIdentifierSeaAccountability
LeaIdentifierSeaAccountability
LeaIdentifierSeaAccountability
LeaIdentifierSeaAccountability</v>
      </c>
      <c r="BA4" s="49" t="str">
        <f>_xlfn.CONCAT("SELECT ",Table1[[#This Row],[Destination RDS Fact Column Name]],", COUNT(*) AS RecordCount FROM RDS.",Table1[[#This Row],[Destination RDS Fact Table Name]]," GROUP BY ",Table1[[#This Row],[Destination RDS Fact Column Name]], " ORDER BY ",Table1[[#This Row],[Destination RDS Fact Column Name]])</f>
        <v>SELECT LeaId, COUNT(*) AS RecordCount FROM RDS.FactK12StudentCounts GROUP BY LeaId ORDER BY LeaId</v>
      </c>
      <c r="BB4"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LeaIdentifierSea, COUNT(*) AS RecordCount FROM RDS.DimLeas GROUP BY LeaIdentifierSea ORDER BY LeaIdentifierSea</v>
      </c>
    </row>
    <row r="5" spans="1:54" ht="83" customHeight="1" x14ac:dyDescent="0.35">
      <c r="A5" s="88">
        <v>2</v>
      </c>
      <c r="B5" s="78"/>
      <c r="C5" s="88" t="s">
        <v>186</v>
      </c>
      <c r="D5" s="88" t="s">
        <v>187</v>
      </c>
      <c r="E5" s="88" t="s">
        <v>188</v>
      </c>
      <c r="F5" s="89" t="s">
        <v>189</v>
      </c>
      <c r="G5" s="89" t="s">
        <v>208</v>
      </c>
      <c r="H5" s="89" t="s">
        <v>208</v>
      </c>
      <c r="I5" s="88" t="s">
        <v>209</v>
      </c>
      <c r="J5" s="88" t="s">
        <v>192</v>
      </c>
      <c r="K5" s="88">
        <v>40</v>
      </c>
      <c r="L5" s="88" t="s">
        <v>193</v>
      </c>
      <c r="M5" s="88" t="s">
        <v>193</v>
      </c>
      <c r="N5" s="88" t="s">
        <v>194</v>
      </c>
      <c r="O5" s="78" t="s">
        <v>210</v>
      </c>
      <c r="P5" s="78" t="s">
        <v>211</v>
      </c>
      <c r="Q5" s="78" t="s">
        <v>197</v>
      </c>
      <c r="R5" s="78" t="s">
        <v>212</v>
      </c>
      <c r="S5" s="88" t="s">
        <v>193</v>
      </c>
      <c r="T5" s="88" t="s">
        <v>193</v>
      </c>
      <c r="U5" s="88" t="s">
        <v>193</v>
      </c>
      <c r="V5" s="90" t="s">
        <v>199</v>
      </c>
      <c r="W5" s="78" t="s">
        <v>213</v>
      </c>
      <c r="X5" s="78" t="s">
        <v>214</v>
      </c>
      <c r="Y5" s="88" t="s">
        <v>209</v>
      </c>
      <c r="Z5" s="88"/>
      <c r="AA5" s="88"/>
      <c r="AB5" s="88"/>
      <c r="AC5" s="88"/>
      <c r="AD5" s="91">
        <v>1069</v>
      </c>
      <c r="AE5" s="92" t="s">
        <v>215</v>
      </c>
      <c r="AF5" s="88"/>
      <c r="AG5" s="88"/>
      <c r="AH5" s="88" t="s">
        <v>203</v>
      </c>
      <c r="AI5" s="88" t="s">
        <v>203</v>
      </c>
      <c r="AJ5" s="88" t="s">
        <v>203</v>
      </c>
      <c r="AK5" s="88" t="s">
        <v>216</v>
      </c>
      <c r="AL5" s="88" t="s">
        <v>217</v>
      </c>
      <c r="AM5" s="78" t="s">
        <v>210</v>
      </c>
      <c r="AN5" s="78" t="s">
        <v>211</v>
      </c>
      <c r="AO5" s="78" t="s">
        <v>197</v>
      </c>
      <c r="AP5" s="78" t="s">
        <v>212</v>
      </c>
      <c r="AQ5" s="78" t="s">
        <v>205</v>
      </c>
      <c r="AR5" s="78" t="s">
        <v>206</v>
      </c>
      <c r="AS5" s="88"/>
      <c r="AT5" s="88"/>
      <c r="AU5" s="88"/>
      <c r="AV5" s="88"/>
      <c r="AW5" s="88"/>
      <c r="AX5" s="88"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dbo.Roster_Sped GROUP BY SchoolIdentifier ORDER BY SchoolIdentifier</v>
      </c>
      <c r="AY5" s="88" t="s">
        <v>207</v>
      </c>
      <c r="AZ5" s="49" t="str">
        <f>_xlfn.CONCAT("SELECT ",Table1[[#This Row],[Destination Staging Column Name]],", COUNT(*) AS RecordCount FROM Staging.",Table1[[#This Row],[Destination Staging Table Name]]," GROUP BY ",Table1[[#This Row],[Destination Staging Column Name]], " ORDER BY ",Table1[[#This Row],[Destination Staging Column Name]])</f>
        <v>SELECT SchoolIdentifierSea
SchoolIdentifierSea
SchoolIdentifierSea
SchoolIdentifierSea
SchoolIdentifierSea
SchoolIdentifierSea, COUNT(*) AS RecordCount FROM Staging.K12Organization
K12Enrollment
K12PersonRace
IdeaDisabilityType
PersonStatus
ProgramParticipationSpecialEducation GROUP BY SchoolIdentifierSea
SchoolIdentifierSea
SchoolIdentifierSea
SchoolIdentifierSea
SchoolIdentifierSea
SchoolIdentifierSea ORDER BY SchoolIdentifierSea
SchoolIdentifierSea
SchoolIdentifierSea
SchoolIdentifierSea
SchoolIdentifierSea
SchoolIdentifierSea</v>
      </c>
      <c r="BA5" s="49" t="str">
        <f>_xlfn.CONCAT("SELECT ",Table1[[#This Row],[Destination RDS Fact Column Name]],", COUNT(*) AS RecordCount FROM RDS.",Table1[[#This Row],[Destination RDS Fact Table Name]]," GROUP BY ",Table1[[#This Row],[Destination RDS Fact Column Name]], " ORDER BY ",Table1[[#This Row],[Destination RDS Fact Column Name]])</f>
        <v>SELECT K12SchoolId, COUNT(*) AS RecordCount FROM RDS.FactK12StudentCounts GROUP BY K12SchoolId ORDER BY K12SchoolId</v>
      </c>
      <c r="BB5"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SchoolIdentifierSea, COUNT(*) AS RecordCount FROM RDS.DimK12Schools GROUP BY SchoolIdentifierSea ORDER BY SchoolIdentifierSea</v>
      </c>
    </row>
    <row r="6" spans="1:54" ht="87.5" customHeight="1" x14ac:dyDescent="0.35">
      <c r="A6" s="88">
        <v>3</v>
      </c>
      <c r="B6" s="78"/>
      <c r="C6" s="88" t="s">
        <v>186</v>
      </c>
      <c r="D6" s="88" t="s">
        <v>187</v>
      </c>
      <c r="E6" s="88" t="s">
        <v>188</v>
      </c>
      <c r="F6" s="88" t="s">
        <v>218</v>
      </c>
      <c r="G6" s="89" t="s">
        <v>219</v>
      </c>
      <c r="H6" s="89" t="s">
        <v>219</v>
      </c>
      <c r="I6" s="88" t="s">
        <v>220</v>
      </c>
      <c r="J6" s="88" t="s">
        <v>192</v>
      </c>
      <c r="K6" s="88">
        <v>40</v>
      </c>
      <c r="L6" s="88" t="s">
        <v>193</v>
      </c>
      <c r="M6" s="88" t="s">
        <v>193</v>
      </c>
      <c r="N6" s="88" t="s">
        <v>194</v>
      </c>
      <c r="O6" s="78" t="s">
        <v>221</v>
      </c>
      <c r="P6" s="78" t="s">
        <v>222</v>
      </c>
      <c r="Q6" s="78" t="s">
        <v>197</v>
      </c>
      <c r="R6" s="78" t="s">
        <v>223</v>
      </c>
      <c r="S6" s="88" t="s">
        <v>193</v>
      </c>
      <c r="T6" s="88" t="s">
        <v>193</v>
      </c>
      <c r="U6" s="88" t="s">
        <v>193</v>
      </c>
      <c r="V6" s="90" t="s">
        <v>199</v>
      </c>
      <c r="W6" s="78" t="s">
        <v>224</v>
      </c>
      <c r="X6" s="78" t="s">
        <v>225</v>
      </c>
      <c r="Y6" s="88" t="s">
        <v>220</v>
      </c>
      <c r="Z6" s="88"/>
      <c r="AA6" s="88"/>
      <c r="AB6" s="88"/>
      <c r="AC6" s="88"/>
      <c r="AD6" s="91">
        <v>1071</v>
      </c>
      <c r="AE6" s="92" t="s">
        <v>226</v>
      </c>
      <c r="AF6" s="88"/>
      <c r="AG6" s="88"/>
      <c r="AH6" s="88" t="s">
        <v>203</v>
      </c>
      <c r="AI6" s="88" t="s">
        <v>203</v>
      </c>
      <c r="AJ6" s="88" t="s">
        <v>203</v>
      </c>
      <c r="AK6" s="88" t="s">
        <v>227</v>
      </c>
      <c r="AL6" s="88" t="s">
        <v>228</v>
      </c>
      <c r="AM6" s="78" t="s">
        <v>221</v>
      </c>
      <c r="AN6" s="78" t="s">
        <v>222</v>
      </c>
      <c r="AO6" s="78" t="s">
        <v>197</v>
      </c>
      <c r="AP6" s="78" t="s">
        <v>223</v>
      </c>
      <c r="AQ6" s="93" t="s">
        <v>229</v>
      </c>
      <c r="AR6" s="93" t="s">
        <v>229</v>
      </c>
      <c r="AS6" s="88"/>
      <c r="AT6" s="88"/>
      <c r="AU6" s="88"/>
      <c r="AV6" s="88"/>
      <c r="AW6" s="88"/>
      <c r="AX6" s="88"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88" t="s">
        <v>207</v>
      </c>
      <c r="AZ6" s="49" t="str">
        <f>_xlfn.CONCAT("SELECT ",Table1[[#This Row],[Destination Staging Column Name]],", COUNT(*) AS RecordCount FROM Staging.",Table1[[#This Row],[Destination Staging Table Name]]," GROUP BY ",Table1[[#This Row],[Destination Staging Column Name]], " ORDER BY ",Table1[[#This Row],[Destination Staging Column Name]])</f>
        <v>SELECT StudentIdentifierState
StudentIdentifierState
StudentIdentifierState
StudentIdentifierState
StudentIdentifierState, COUNT(*) AS RecordCount FROM Staging.K12Enrollment
K12PersonRace
IdeaDisabilityType
K12PersonStatus
ProgramParticipationSpecialEducation GROUP BY StudentIdentifierState
StudentIdentifierState
StudentIdentifierState
StudentIdentifierState
StudentIdentifierState ORDER BY StudentIdentifierState
StudentIdentifierState
StudentIdentifierState
StudentIdentifierState
StudentIdentifierState</v>
      </c>
      <c r="BA6" s="49" t="str">
        <f>_xlfn.CONCAT("SELECT ",Table1[[#This Row],[Destination RDS Fact Column Name]],", COUNT(*) AS RecordCount FROM RDS.",Table1[[#This Row],[Destination RDS Fact Table Name]]," GROUP BY ",Table1[[#This Row],[Destination RDS Fact Column Name]], " ORDER BY ",Table1[[#This Row],[Destination RDS Fact Column Name]])</f>
        <v>SELECT K12StudentId, COUNT(*) AS RecordCount FROM RDS.FactK12StudentCounts GROUP BY K12StudentId ORDER BY K12StudentId</v>
      </c>
      <c r="BB6"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K12StudentStudentIdentifierState, COUNT(*) AS RecordCount FROM RDS.DimPeople GROUP BY K12StudentStudentIdentifierState ORDER BY K12StudentStudentIdentifierState</v>
      </c>
    </row>
    <row r="7" spans="1:54" ht="72.5" x14ac:dyDescent="0.35">
      <c r="A7" s="88">
        <v>4</v>
      </c>
      <c r="B7" s="78"/>
      <c r="C7" s="88" t="s">
        <v>186</v>
      </c>
      <c r="D7" s="88" t="s">
        <v>187</v>
      </c>
      <c r="E7" s="88" t="s">
        <v>188</v>
      </c>
      <c r="F7" s="88" t="s">
        <v>218</v>
      </c>
      <c r="G7" s="88" t="s">
        <v>230</v>
      </c>
      <c r="H7" s="88" t="s">
        <v>230</v>
      </c>
      <c r="I7" s="88" t="s">
        <v>231</v>
      </c>
      <c r="J7" s="88" t="s">
        <v>192</v>
      </c>
      <c r="K7" s="88">
        <v>40</v>
      </c>
      <c r="L7" s="88" t="s">
        <v>232</v>
      </c>
      <c r="M7" s="88"/>
      <c r="N7" s="88" t="s">
        <v>194</v>
      </c>
      <c r="O7" s="78" t="s">
        <v>233</v>
      </c>
      <c r="P7" s="78" t="s">
        <v>234</v>
      </c>
      <c r="Q7" s="78" t="s">
        <v>197</v>
      </c>
      <c r="R7" s="78" t="s">
        <v>235</v>
      </c>
      <c r="S7" s="88"/>
      <c r="T7" s="88"/>
      <c r="U7" s="88"/>
      <c r="V7" s="90" t="s">
        <v>199</v>
      </c>
      <c r="W7" s="78" t="s">
        <v>236</v>
      </c>
      <c r="X7" s="78" t="s">
        <v>230</v>
      </c>
      <c r="Y7" s="88" t="s">
        <v>231</v>
      </c>
      <c r="Z7" s="88"/>
      <c r="AA7" s="88"/>
      <c r="AB7" s="88" t="s">
        <v>232</v>
      </c>
      <c r="AC7" s="78" t="s">
        <v>232</v>
      </c>
      <c r="AD7" s="91">
        <v>255</v>
      </c>
      <c r="AE7" s="92" t="s">
        <v>237</v>
      </c>
      <c r="AF7" s="88"/>
      <c r="AG7" s="88"/>
      <c r="AH7" s="88" t="s">
        <v>203</v>
      </c>
      <c r="AI7" s="88" t="s">
        <v>203</v>
      </c>
      <c r="AJ7" s="88" t="s">
        <v>203</v>
      </c>
      <c r="AK7" s="78" t="s">
        <v>238</v>
      </c>
      <c r="AL7" s="78" t="s">
        <v>230</v>
      </c>
      <c r="AM7" s="78" t="s">
        <v>233</v>
      </c>
      <c r="AN7" s="78" t="s">
        <v>234</v>
      </c>
      <c r="AO7" s="78" t="s">
        <v>197</v>
      </c>
      <c r="AP7" s="78" t="s">
        <v>235</v>
      </c>
      <c r="AQ7" s="78" t="s">
        <v>205</v>
      </c>
      <c r="AR7" s="78" t="s">
        <v>239</v>
      </c>
      <c r="AS7" s="88"/>
      <c r="AT7" s="88"/>
      <c r="AU7" s="88"/>
      <c r="AV7" s="88"/>
      <c r="AW7" s="88"/>
      <c r="AX7" s="88"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7" s="88" t="s">
        <v>207</v>
      </c>
      <c r="AZ7" s="49" t="str">
        <f>_xlfn.CONCAT("SELECT ",Table1[[#This Row],[Destination Staging Column Name]],", COUNT(*) AS RecordCount FROM Staging.",Table1[[#This Row],[Destination Staging Table Name]]," GROUP BY ",Table1[[#This Row],[Destination Staging Column Name]], " ORDER BY ",Table1[[#This Row],[Destination Staging Column Name]])</f>
        <v>SELECT Sex, COUNT(*) AS RecordCount FROM Staging.K12Enrollment GROUP BY Sex ORDER BY Sex</v>
      </c>
      <c r="BA7" s="49" t="str">
        <f>_xlfn.CONCAT("SELECT ",Table1[[#This Row],[Destination RDS Fact Column Name]],", COUNT(*) AS RecordCount FROM RDS.",Table1[[#This Row],[Destination RDS Fact Table Name]]," GROUP BY ",Table1[[#This Row],[Destination RDS Fact Column Name]], " ORDER BY ",Table1[[#This Row],[Destination RDS Fact Column Name]])</f>
        <v>SELECT K12DemographicId, COUNT(*) AS RecordCount FROM RDS.FactK12StudentCounts GROUP BY K12DemographicId ORDER BY K12DemographicId</v>
      </c>
      <c r="BB7"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SexCode, COUNT(*) AS RecordCount FROM RDS.DimK12Demographics GROUP BY SexCode ORDER BY SexCode</v>
      </c>
    </row>
    <row r="8" spans="1:54" ht="72.5" x14ac:dyDescent="0.35">
      <c r="A8" s="88">
        <v>5</v>
      </c>
      <c r="B8" s="78"/>
      <c r="C8" s="88" t="s">
        <v>186</v>
      </c>
      <c r="D8" s="88" t="s">
        <v>187</v>
      </c>
      <c r="E8" s="88" t="s">
        <v>188</v>
      </c>
      <c r="F8" s="88" t="s">
        <v>218</v>
      </c>
      <c r="G8" s="88" t="s">
        <v>230</v>
      </c>
      <c r="H8" s="88" t="s">
        <v>230</v>
      </c>
      <c r="I8" s="88" t="s">
        <v>231</v>
      </c>
      <c r="J8" s="88" t="s">
        <v>192</v>
      </c>
      <c r="K8" s="88">
        <v>40</v>
      </c>
      <c r="L8" s="88" t="s">
        <v>240</v>
      </c>
      <c r="M8" s="88"/>
      <c r="N8" s="88" t="s">
        <v>194</v>
      </c>
      <c r="O8" s="78" t="s">
        <v>233</v>
      </c>
      <c r="P8" s="78" t="s">
        <v>234</v>
      </c>
      <c r="Q8" s="78" t="s">
        <v>197</v>
      </c>
      <c r="R8" s="78" t="s">
        <v>235</v>
      </c>
      <c r="S8" s="88"/>
      <c r="T8" s="88"/>
      <c r="U8" s="88"/>
      <c r="V8" s="90" t="s">
        <v>199</v>
      </c>
      <c r="W8" s="78" t="s">
        <v>236</v>
      </c>
      <c r="X8" s="78" t="s">
        <v>230</v>
      </c>
      <c r="Y8" s="88" t="s">
        <v>231</v>
      </c>
      <c r="Z8" s="88"/>
      <c r="AA8" s="88"/>
      <c r="AB8" s="88" t="s">
        <v>240</v>
      </c>
      <c r="AC8" s="78" t="s">
        <v>240</v>
      </c>
      <c r="AD8" s="91">
        <v>255</v>
      </c>
      <c r="AE8" s="92" t="s">
        <v>237</v>
      </c>
      <c r="AF8" s="88"/>
      <c r="AG8" s="88"/>
      <c r="AH8" s="88" t="s">
        <v>203</v>
      </c>
      <c r="AI8" s="88" t="s">
        <v>203</v>
      </c>
      <c r="AJ8" s="88" t="s">
        <v>203</v>
      </c>
      <c r="AK8" s="78" t="s">
        <v>238</v>
      </c>
      <c r="AL8" s="78" t="s">
        <v>230</v>
      </c>
      <c r="AM8" s="78" t="s">
        <v>233</v>
      </c>
      <c r="AN8" s="78" t="s">
        <v>234</v>
      </c>
      <c r="AO8" s="78" t="s">
        <v>197</v>
      </c>
      <c r="AP8" s="78" t="s">
        <v>235</v>
      </c>
      <c r="AQ8" s="78" t="s">
        <v>205</v>
      </c>
      <c r="AR8" s="78" t="s">
        <v>239</v>
      </c>
      <c r="AS8" s="88"/>
      <c r="AT8" s="88"/>
      <c r="AU8" s="88"/>
      <c r="AV8" s="88"/>
      <c r="AW8" s="88"/>
      <c r="AX8" s="88"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8" s="88" t="s">
        <v>207</v>
      </c>
      <c r="AZ8" s="49" t="str">
        <f>_xlfn.CONCAT("SELECT ",Table1[[#This Row],[Destination Staging Column Name]],", COUNT(*) AS RecordCount FROM Staging.",Table1[[#This Row],[Destination Staging Table Name]]," GROUP BY ",Table1[[#This Row],[Destination Staging Column Name]], " ORDER BY ",Table1[[#This Row],[Destination Staging Column Name]])</f>
        <v>SELECT Sex, COUNT(*) AS RecordCount FROM Staging.K12Enrollment GROUP BY Sex ORDER BY Sex</v>
      </c>
      <c r="BA8" s="49" t="str">
        <f>_xlfn.CONCAT("SELECT ",Table1[[#This Row],[Destination RDS Fact Column Name]],", COUNT(*) AS RecordCount FROM RDS.",Table1[[#This Row],[Destination RDS Fact Table Name]]," GROUP BY ",Table1[[#This Row],[Destination RDS Fact Column Name]], " ORDER BY ",Table1[[#This Row],[Destination RDS Fact Column Name]])</f>
        <v>SELECT K12DemographicId, COUNT(*) AS RecordCount FROM RDS.FactK12StudentCounts GROUP BY K12DemographicId ORDER BY K12DemographicId</v>
      </c>
      <c r="BB8"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SexCode, COUNT(*) AS RecordCount FROM RDS.DimK12Demographics GROUP BY SexCode ORDER BY SexCode</v>
      </c>
    </row>
    <row r="9" spans="1:54" ht="72.5" x14ac:dyDescent="0.35">
      <c r="A9" s="88">
        <v>6</v>
      </c>
      <c r="B9" s="78"/>
      <c r="C9" s="88" t="s">
        <v>186</v>
      </c>
      <c r="D9" s="88" t="s">
        <v>187</v>
      </c>
      <c r="E9" s="88" t="s">
        <v>188</v>
      </c>
      <c r="F9" s="88" t="s">
        <v>218</v>
      </c>
      <c r="G9" s="88" t="s">
        <v>230</v>
      </c>
      <c r="H9" s="88" t="s">
        <v>230</v>
      </c>
      <c r="I9" s="88" t="s">
        <v>231</v>
      </c>
      <c r="J9" s="88" t="s">
        <v>192</v>
      </c>
      <c r="K9" s="88">
        <v>40</v>
      </c>
      <c r="L9" s="88" t="s">
        <v>241</v>
      </c>
      <c r="M9" s="88" t="s">
        <v>193</v>
      </c>
      <c r="N9" s="88" t="s">
        <v>194</v>
      </c>
      <c r="O9" s="78" t="s">
        <v>233</v>
      </c>
      <c r="P9" s="78" t="s">
        <v>234</v>
      </c>
      <c r="Q9" s="78" t="s">
        <v>197</v>
      </c>
      <c r="R9" s="78" t="s">
        <v>235</v>
      </c>
      <c r="S9" s="88" t="s">
        <v>193</v>
      </c>
      <c r="T9" s="88" t="s">
        <v>193</v>
      </c>
      <c r="U9" s="88" t="s">
        <v>193</v>
      </c>
      <c r="V9" s="90" t="s">
        <v>199</v>
      </c>
      <c r="W9" s="78" t="s">
        <v>236</v>
      </c>
      <c r="X9" s="78" t="s">
        <v>230</v>
      </c>
      <c r="Y9" s="88" t="s">
        <v>231</v>
      </c>
      <c r="Z9" s="88"/>
      <c r="AA9" s="88"/>
      <c r="AB9" s="88" t="s">
        <v>242</v>
      </c>
      <c r="AC9" s="78" t="s">
        <v>243</v>
      </c>
      <c r="AD9" s="91">
        <v>255</v>
      </c>
      <c r="AE9" s="92" t="s">
        <v>237</v>
      </c>
      <c r="AF9" s="88"/>
      <c r="AG9" s="88"/>
      <c r="AH9" s="88" t="s">
        <v>203</v>
      </c>
      <c r="AI9" s="88" t="s">
        <v>203</v>
      </c>
      <c r="AJ9" s="88" t="s">
        <v>203</v>
      </c>
      <c r="AK9" s="78" t="s">
        <v>238</v>
      </c>
      <c r="AL9" s="78" t="s">
        <v>230</v>
      </c>
      <c r="AM9" s="78" t="s">
        <v>233</v>
      </c>
      <c r="AN9" s="78" t="s">
        <v>234</v>
      </c>
      <c r="AO9" s="78" t="s">
        <v>197</v>
      </c>
      <c r="AP9" s="78" t="s">
        <v>235</v>
      </c>
      <c r="AQ9" s="78" t="s">
        <v>205</v>
      </c>
      <c r="AR9" s="78" t="s">
        <v>239</v>
      </c>
      <c r="AS9" s="88"/>
      <c r="AT9" s="88"/>
      <c r="AU9" s="88"/>
      <c r="AV9" s="88"/>
      <c r="AW9" s="88"/>
      <c r="AX9" s="88"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c r="AY9" s="88" t="s">
        <v>207</v>
      </c>
      <c r="AZ9" s="49" t="str">
        <f>_xlfn.CONCAT("SELECT ",Table1[[#This Row],[Destination Staging Column Name]],", COUNT(*) AS RecordCount FROM Staging.",Table1[[#This Row],[Destination Staging Table Name]]," GROUP BY ",Table1[[#This Row],[Destination Staging Column Name]], " ORDER BY ",Table1[[#This Row],[Destination Staging Column Name]])</f>
        <v>SELECT Sex, COUNT(*) AS RecordCount FROM Staging.K12Enrollment GROUP BY Sex ORDER BY Sex</v>
      </c>
      <c r="BA9" s="49" t="str">
        <f>_xlfn.CONCAT("SELECT ",Table1[[#This Row],[Destination RDS Fact Column Name]],", COUNT(*) AS RecordCount FROM RDS.",Table1[[#This Row],[Destination RDS Fact Table Name]]," GROUP BY ",Table1[[#This Row],[Destination RDS Fact Column Name]], " ORDER BY ",Table1[[#This Row],[Destination RDS Fact Column Name]])</f>
        <v>SELECT K12DemographicId, COUNT(*) AS RecordCount FROM RDS.FactK12StudentCounts GROUP BY K12DemographicId ORDER BY K12DemographicId</v>
      </c>
      <c r="BB9"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SexCode, COUNT(*) AS RecordCount FROM RDS.DimK12Demographics GROUP BY SexCode ORDER BY SexCode</v>
      </c>
    </row>
    <row r="10" spans="1:54" ht="72.5" x14ac:dyDescent="0.35">
      <c r="A10" s="88">
        <v>7</v>
      </c>
      <c r="B10" s="78"/>
      <c r="C10" s="88" t="s">
        <v>186</v>
      </c>
      <c r="D10" s="88" t="s">
        <v>187</v>
      </c>
      <c r="E10" s="88" t="s">
        <v>188</v>
      </c>
      <c r="F10" s="88" t="s">
        <v>218</v>
      </c>
      <c r="G10" s="88" t="s">
        <v>244</v>
      </c>
      <c r="H10" s="88" t="s">
        <v>244</v>
      </c>
      <c r="I10" s="88" t="s">
        <v>245</v>
      </c>
      <c r="J10" s="88" t="s">
        <v>246</v>
      </c>
      <c r="K10" s="88" t="s">
        <v>193</v>
      </c>
      <c r="L10" s="88" t="s">
        <v>193</v>
      </c>
      <c r="M10" s="88" t="s">
        <v>193</v>
      </c>
      <c r="N10" s="88" t="s">
        <v>194</v>
      </c>
      <c r="O10" s="78" t="s">
        <v>247</v>
      </c>
      <c r="P10" s="78" t="s">
        <v>248</v>
      </c>
      <c r="Q10" s="78" t="s">
        <v>197</v>
      </c>
      <c r="R10" s="78" t="s">
        <v>249</v>
      </c>
      <c r="S10" s="88" t="s">
        <v>193</v>
      </c>
      <c r="T10" s="88" t="s">
        <v>193</v>
      </c>
      <c r="U10" s="88" t="s">
        <v>193</v>
      </c>
      <c r="V10" s="90" t="s">
        <v>199</v>
      </c>
      <c r="W10" s="78" t="s">
        <v>236</v>
      </c>
      <c r="X10" s="78" t="s">
        <v>250</v>
      </c>
      <c r="Y10" s="88" t="s">
        <v>245</v>
      </c>
      <c r="Z10" s="88"/>
      <c r="AA10" s="88"/>
      <c r="AB10" s="88"/>
      <c r="AC10" s="78"/>
      <c r="AD10" s="91">
        <v>33</v>
      </c>
      <c r="AE10" s="92" t="s">
        <v>251</v>
      </c>
      <c r="AF10" s="88"/>
      <c r="AG10" s="88"/>
      <c r="AH10" s="88" t="s">
        <v>203</v>
      </c>
      <c r="AI10" s="88" t="s">
        <v>203</v>
      </c>
      <c r="AJ10" s="88" t="s">
        <v>203</v>
      </c>
      <c r="AK10" s="78" t="s">
        <v>238</v>
      </c>
      <c r="AL10" s="78" t="s">
        <v>250</v>
      </c>
      <c r="AM10" s="78" t="s">
        <v>247</v>
      </c>
      <c r="AN10" s="78" t="s">
        <v>248</v>
      </c>
      <c r="AO10" s="78" t="s">
        <v>197</v>
      </c>
      <c r="AP10" s="78" t="s">
        <v>249</v>
      </c>
      <c r="AQ10" s="78" t="s">
        <v>205</v>
      </c>
      <c r="AR10" s="78" t="s">
        <v>252</v>
      </c>
      <c r="AS10" s="88"/>
      <c r="AT10" s="88"/>
      <c r="AU10" s="88"/>
      <c r="AV10" s="88"/>
      <c r="AW10" s="88"/>
      <c r="AX10" s="88"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10" s="88" t="s">
        <v>207</v>
      </c>
      <c r="AZ10" s="49" t="str">
        <f>_xlfn.CONCAT("SELECT ",Table1[[#This Row],[Destination Staging Column Name]],", COUNT(*) AS RecordCount FROM Staging.",Table1[[#This Row],[Destination Staging Table Name]]," GROUP BY ",Table1[[#This Row],[Destination Staging Column Name]], " ORDER BY ",Table1[[#This Row],[Destination Staging Column Name]])</f>
        <v>SELECT Birthdate, COUNT(*) AS RecordCount FROM Staging.K12Enrollment GROUP BY Birthdate ORDER BY Birthdate</v>
      </c>
      <c r="BA10" s="49" t="str">
        <f>_xlfn.CONCAT("SELECT ",Table1[[#This Row],[Destination RDS Fact Column Name]],", COUNT(*) AS RecordCount FROM RDS.",Table1[[#This Row],[Destination RDS Fact Table Name]]," GROUP BY ",Table1[[#This Row],[Destination RDS Fact Column Name]], " ORDER BY ",Table1[[#This Row],[Destination RDS Fact Column Name]])</f>
        <v>SELECT AgeId, COUNT(*) AS RecordCount FROM RDS.FactK12StudentCounts GROUP BY AgeId ORDER BY AgeId</v>
      </c>
      <c r="BB10"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AgeCode, COUNT(*) AS RecordCount FROM RDS.DimAges GROUP BY AgeCode ORDER BY AgeCode</v>
      </c>
    </row>
    <row r="11" spans="1:54" ht="66.5" customHeight="1" x14ac:dyDescent="0.35">
      <c r="A11" s="88">
        <v>8</v>
      </c>
      <c r="B11" s="78"/>
      <c r="C11" s="88" t="s">
        <v>186</v>
      </c>
      <c r="D11" s="88" t="s">
        <v>187</v>
      </c>
      <c r="E11" s="88" t="s">
        <v>188</v>
      </c>
      <c r="F11" s="88"/>
      <c r="G11" s="89" t="s">
        <v>253</v>
      </c>
      <c r="H11" s="89" t="s">
        <v>253</v>
      </c>
      <c r="I11" s="89" t="s">
        <v>254</v>
      </c>
      <c r="J11" s="88" t="s">
        <v>246</v>
      </c>
      <c r="K11" s="88" t="s">
        <v>193</v>
      </c>
      <c r="L11" s="88" t="s">
        <v>193</v>
      </c>
      <c r="M11" s="88" t="s">
        <v>193</v>
      </c>
      <c r="N11" s="88" t="s">
        <v>194</v>
      </c>
      <c r="O11" s="93" t="s">
        <v>229</v>
      </c>
      <c r="P11" s="93" t="s">
        <v>229</v>
      </c>
      <c r="Q11" s="93" t="s">
        <v>229</v>
      </c>
      <c r="R11" s="93" t="s">
        <v>229</v>
      </c>
      <c r="S11" s="88" t="s">
        <v>193</v>
      </c>
      <c r="T11" s="88" t="s">
        <v>193</v>
      </c>
      <c r="U11" s="94"/>
      <c r="V11" s="90" t="s">
        <v>199</v>
      </c>
      <c r="W11" s="78" t="s">
        <v>255</v>
      </c>
      <c r="X11" s="78" t="s">
        <v>256</v>
      </c>
      <c r="Y11" s="88" t="s">
        <v>257</v>
      </c>
      <c r="Z11" s="88"/>
      <c r="AA11" s="88"/>
      <c r="AB11" s="88"/>
      <c r="AC11" s="78"/>
      <c r="AD11" s="91">
        <v>243</v>
      </c>
      <c r="AE11" s="92" t="s">
        <v>258</v>
      </c>
      <c r="AF11" s="88"/>
      <c r="AG11" s="88"/>
      <c r="AH11" s="88" t="s">
        <v>203</v>
      </c>
      <c r="AI11" s="88" t="s">
        <v>203</v>
      </c>
      <c r="AJ11" s="88" t="s">
        <v>203</v>
      </c>
      <c r="AK11" s="88" t="s">
        <v>259</v>
      </c>
      <c r="AL11" s="88" t="s">
        <v>260</v>
      </c>
      <c r="AM11" s="93" t="s">
        <v>229</v>
      </c>
      <c r="AN11" s="93" t="s">
        <v>229</v>
      </c>
      <c r="AO11" s="93" t="s">
        <v>229</v>
      </c>
      <c r="AP11" s="93" t="s">
        <v>229</v>
      </c>
      <c r="AQ11" s="93" t="s">
        <v>229</v>
      </c>
      <c r="AR11" s="93" t="s">
        <v>229</v>
      </c>
      <c r="AS11" s="88"/>
      <c r="AT11" s="88"/>
      <c r="AU11" s="88"/>
      <c r="AV11" s="88"/>
      <c r="AW11" s="88" t="s">
        <v>261</v>
      </c>
      <c r="AX11" s="88" t="str">
        <f>IF(Table1[[#This Row],[Status]]="",_xlfn.CONCAT("SELECT ",Table1[[#This Row],[Source Column Name]],", COUNT(*) AS RecordCount FROM ",Table1[[#This Row],[Source Schema name]],".",Table1[[#This Row],[Source Table Name]]," GROUP BY ",Table1[[#This Row],[Source Column Name]], " ORDER BY ",Table1[[#This Row],[Source Column Name]]),"")</f>
        <v/>
      </c>
      <c r="AY11" s="88"/>
      <c r="AZ11" s="49" t="str">
        <f>_xlfn.CONCAT("SELECT ",Table1[[#This Row],[Destination Staging Column Name]],", COUNT(*) AS RecordCount FROM Staging.",Table1[[#This Row],[Destination Staging Table Name]]," GROUP BY ",Table1[[#This Row],[Destination Staging Column Name]], " ORDER BY ",Table1[[#This Row],[Destination Staging Column Name]])</f>
        <v>SELECT SchoolYear
SchoolYear
SchoolYear, COUNT(*) AS RecordCount FROM Staging.K12Enrollment
K12PersonRace
IdeaDisabilityType GROUP BY SchoolYear
SchoolYear
SchoolYear ORDER BY SchoolYear
SchoolYear
SchoolYear</v>
      </c>
      <c r="BA11"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11"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12" spans="1:54" ht="72.5" x14ac:dyDescent="0.35">
      <c r="A12" s="88">
        <v>9</v>
      </c>
      <c r="B12" s="78"/>
      <c r="C12" s="88" t="s">
        <v>186</v>
      </c>
      <c r="D12" s="88" t="s">
        <v>187</v>
      </c>
      <c r="E12" s="88" t="s">
        <v>188</v>
      </c>
      <c r="F12" s="88" t="s">
        <v>218</v>
      </c>
      <c r="G12" s="88" t="s">
        <v>262</v>
      </c>
      <c r="H12" s="88" t="s">
        <v>262</v>
      </c>
      <c r="I12" s="88" t="s">
        <v>263</v>
      </c>
      <c r="J12" s="88" t="s">
        <v>192</v>
      </c>
      <c r="K12" s="88">
        <v>40</v>
      </c>
      <c r="L12" s="88" t="s">
        <v>264</v>
      </c>
      <c r="M12" s="88"/>
      <c r="N12" s="88" t="s">
        <v>194</v>
      </c>
      <c r="O12" s="78" t="s">
        <v>265</v>
      </c>
      <c r="P12" s="78" t="s">
        <v>266</v>
      </c>
      <c r="Q12" s="78" t="s">
        <v>197</v>
      </c>
      <c r="R12" s="78" t="s">
        <v>267</v>
      </c>
      <c r="S12" s="88"/>
      <c r="T12" s="88"/>
      <c r="U12" s="88"/>
      <c r="V12" s="90" t="s">
        <v>199</v>
      </c>
      <c r="W12" s="78" t="s">
        <v>236</v>
      </c>
      <c r="X12" s="78" t="s">
        <v>268</v>
      </c>
      <c r="Y12" s="88" t="s">
        <v>263</v>
      </c>
      <c r="Z12" s="88"/>
      <c r="AA12" s="88"/>
      <c r="AB12" s="88" t="s">
        <v>264</v>
      </c>
      <c r="AC12" s="78"/>
      <c r="AD12" s="91">
        <v>144</v>
      </c>
      <c r="AE12" s="92" t="s">
        <v>269</v>
      </c>
      <c r="AF12" s="88"/>
      <c r="AG12" s="88"/>
      <c r="AH12" s="88" t="s">
        <v>203</v>
      </c>
      <c r="AI12" s="88" t="s">
        <v>203</v>
      </c>
      <c r="AJ12" s="88" t="s">
        <v>203</v>
      </c>
      <c r="AK12" s="78" t="s">
        <v>238</v>
      </c>
      <c r="AL12" s="78" t="s">
        <v>270</v>
      </c>
      <c r="AM12" s="78" t="s">
        <v>265</v>
      </c>
      <c r="AN12" s="78" t="s">
        <v>266</v>
      </c>
      <c r="AO12" s="78" t="s">
        <v>197</v>
      </c>
      <c r="AP12" s="78" t="s">
        <v>267</v>
      </c>
      <c r="AQ12" s="78" t="s">
        <v>205</v>
      </c>
      <c r="AR12" s="78" t="s">
        <v>271</v>
      </c>
      <c r="AS12" s="88"/>
      <c r="AT12" s="88"/>
      <c r="AU12" s="88"/>
      <c r="AV12" s="88"/>
      <c r="AW12" s="88"/>
      <c r="AX12" s="88"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2" s="88" t="s">
        <v>207</v>
      </c>
      <c r="AZ12" s="49" t="str">
        <f>_xlfn.CONCAT("SELECT ",Table1[[#This Row],[Destination Staging Column Name]],", COUNT(*) AS RecordCount FROM Staging.",Table1[[#This Row],[Destination Staging Table Name]]," GROUP BY ",Table1[[#This Row],[Destination Staging Column Name]], " ORDER BY ",Table1[[#This Row],[Destination Staging Column Name]])</f>
        <v>SELECT HispanicLatinoEthnicity, COUNT(*) AS RecordCount FROM Staging.K12Enrollment GROUP BY HispanicLatinoEthnicity ORDER BY HispanicLatinoEthnicity</v>
      </c>
      <c r="BA12"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2"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3" spans="1:54" ht="72.5" x14ac:dyDescent="0.35">
      <c r="A13" s="88">
        <v>10</v>
      </c>
      <c r="B13" s="78"/>
      <c r="C13" s="88" t="s">
        <v>186</v>
      </c>
      <c r="D13" s="88" t="s">
        <v>187</v>
      </c>
      <c r="E13" s="88" t="s">
        <v>188</v>
      </c>
      <c r="F13" s="88" t="s">
        <v>218</v>
      </c>
      <c r="G13" s="88" t="s">
        <v>262</v>
      </c>
      <c r="H13" s="88" t="s">
        <v>262</v>
      </c>
      <c r="I13" s="88" t="s">
        <v>263</v>
      </c>
      <c r="J13" s="88" t="s">
        <v>192</v>
      </c>
      <c r="K13" s="88">
        <v>40</v>
      </c>
      <c r="L13" s="88" t="s">
        <v>272</v>
      </c>
      <c r="M13" s="88"/>
      <c r="N13" s="88" t="s">
        <v>194</v>
      </c>
      <c r="O13" s="78" t="s">
        <v>265</v>
      </c>
      <c r="P13" s="78" t="s">
        <v>266</v>
      </c>
      <c r="Q13" s="78" t="s">
        <v>197</v>
      </c>
      <c r="R13" s="78" t="s">
        <v>267</v>
      </c>
      <c r="S13" s="88"/>
      <c r="T13" s="88"/>
      <c r="U13" s="88"/>
      <c r="V13" s="90" t="s">
        <v>199</v>
      </c>
      <c r="W13" s="78" t="s">
        <v>236</v>
      </c>
      <c r="X13" s="78" t="s">
        <v>268</v>
      </c>
      <c r="Y13" s="88" t="s">
        <v>263</v>
      </c>
      <c r="Z13" s="88"/>
      <c r="AA13" s="88"/>
      <c r="AB13" s="88" t="s">
        <v>272</v>
      </c>
      <c r="AC13" s="78"/>
      <c r="AD13" s="91">
        <v>144</v>
      </c>
      <c r="AE13" s="92" t="s">
        <v>269</v>
      </c>
      <c r="AF13" s="88"/>
      <c r="AG13" s="88"/>
      <c r="AH13" s="88" t="s">
        <v>203</v>
      </c>
      <c r="AI13" s="88" t="s">
        <v>203</v>
      </c>
      <c r="AJ13" s="88" t="s">
        <v>203</v>
      </c>
      <c r="AK13" s="78" t="s">
        <v>238</v>
      </c>
      <c r="AL13" s="78" t="s">
        <v>270</v>
      </c>
      <c r="AM13" s="78" t="s">
        <v>265</v>
      </c>
      <c r="AN13" s="78" t="s">
        <v>266</v>
      </c>
      <c r="AO13" s="78" t="s">
        <v>197</v>
      </c>
      <c r="AP13" s="78" t="s">
        <v>267</v>
      </c>
      <c r="AQ13" s="78" t="s">
        <v>205</v>
      </c>
      <c r="AR13" s="78" t="s">
        <v>271</v>
      </c>
      <c r="AS13" s="88"/>
      <c r="AT13" s="88"/>
      <c r="AU13" s="88"/>
      <c r="AV13" s="88"/>
      <c r="AW13" s="88"/>
      <c r="AX13" s="88"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3" s="88" t="s">
        <v>207</v>
      </c>
      <c r="AZ13" s="49" t="str">
        <f>_xlfn.CONCAT("SELECT ",Table1[[#This Row],[Destination Staging Column Name]],", COUNT(*) AS RecordCount FROM Staging.",Table1[[#This Row],[Destination Staging Table Name]]," GROUP BY ",Table1[[#This Row],[Destination Staging Column Name]], " ORDER BY ",Table1[[#This Row],[Destination Staging Column Name]])</f>
        <v>SELECT HispanicLatinoEthnicity, COUNT(*) AS RecordCount FROM Staging.K12Enrollment GROUP BY HispanicLatinoEthnicity ORDER BY HispanicLatinoEthnicity</v>
      </c>
      <c r="BA13"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3"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4" spans="1:54" ht="72.5" x14ac:dyDescent="0.35">
      <c r="A14" s="88">
        <v>11</v>
      </c>
      <c r="B14" s="78"/>
      <c r="C14" s="88" t="s">
        <v>186</v>
      </c>
      <c r="D14" s="88" t="s">
        <v>187</v>
      </c>
      <c r="E14" s="88" t="s">
        <v>188</v>
      </c>
      <c r="F14" s="88" t="s">
        <v>218</v>
      </c>
      <c r="G14" s="88" t="s">
        <v>273</v>
      </c>
      <c r="H14" s="88" t="s">
        <v>273</v>
      </c>
      <c r="I14" s="88" t="s">
        <v>274</v>
      </c>
      <c r="J14" s="88" t="s">
        <v>192</v>
      </c>
      <c r="K14" s="88">
        <v>200</v>
      </c>
      <c r="L14" s="88" t="s">
        <v>275</v>
      </c>
      <c r="M14" s="88"/>
      <c r="N14" s="88" t="s">
        <v>194</v>
      </c>
      <c r="O14" s="78" t="s">
        <v>265</v>
      </c>
      <c r="P14" s="78" t="s">
        <v>266</v>
      </c>
      <c r="Q14" s="78" t="s">
        <v>197</v>
      </c>
      <c r="R14" s="78" t="s">
        <v>267</v>
      </c>
      <c r="S14" s="88"/>
      <c r="T14" s="88"/>
      <c r="U14" s="88"/>
      <c r="V14" s="90" t="s">
        <v>199</v>
      </c>
      <c r="W14" s="78" t="s">
        <v>236</v>
      </c>
      <c r="X14" s="78" t="s">
        <v>273</v>
      </c>
      <c r="Y14" s="88" t="s">
        <v>276</v>
      </c>
      <c r="Z14" s="88"/>
      <c r="AA14" s="88"/>
      <c r="AB14" s="88" t="s">
        <v>275</v>
      </c>
      <c r="AC14" s="78"/>
      <c r="AD14" s="91">
        <v>1943</v>
      </c>
      <c r="AE14" s="92" t="s">
        <v>277</v>
      </c>
      <c r="AF14" s="88"/>
      <c r="AG14" s="88"/>
      <c r="AH14" s="88" t="s">
        <v>203</v>
      </c>
      <c r="AI14" s="88" t="s">
        <v>203</v>
      </c>
      <c r="AJ14" s="88" t="s">
        <v>203</v>
      </c>
      <c r="AK14" s="78" t="s">
        <v>278</v>
      </c>
      <c r="AL14" s="78" t="s">
        <v>279</v>
      </c>
      <c r="AM14" s="78" t="s">
        <v>265</v>
      </c>
      <c r="AN14" s="78" t="s">
        <v>266</v>
      </c>
      <c r="AO14" s="78" t="s">
        <v>197</v>
      </c>
      <c r="AP14" s="78" t="s">
        <v>267</v>
      </c>
      <c r="AQ14" s="78" t="s">
        <v>205</v>
      </c>
      <c r="AR14" s="78" t="s">
        <v>271</v>
      </c>
      <c r="AS14" s="88"/>
      <c r="AT14" s="88"/>
      <c r="AU14" s="88"/>
      <c r="AV14" s="88"/>
      <c r="AW14" s="88"/>
      <c r="AX14"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4" s="88" t="s">
        <v>207</v>
      </c>
      <c r="AZ14"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14"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4"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5" spans="1:54" ht="72.5" x14ac:dyDescent="0.35">
      <c r="A15" s="88">
        <v>12</v>
      </c>
      <c r="B15" s="78"/>
      <c r="C15" s="88" t="s">
        <v>186</v>
      </c>
      <c r="D15" s="88" t="s">
        <v>187</v>
      </c>
      <c r="E15" s="88" t="s">
        <v>188</v>
      </c>
      <c r="F15" s="88" t="s">
        <v>218</v>
      </c>
      <c r="G15" s="88" t="s">
        <v>273</v>
      </c>
      <c r="H15" s="88" t="s">
        <v>273</v>
      </c>
      <c r="I15" s="88" t="s">
        <v>274</v>
      </c>
      <c r="J15" s="88" t="s">
        <v>192</v>
      </c>
      <c r="K15" s="88">
        <v>200</v>
      </c>
      <c r="L15" s="88" t="s">
        <v>280</v>
      </c>
      <c r="M15" s="88"/>
      <c r="N15" s="88" t="s">
        <v>194</v>
      </c>
      <c r="O15" s="78" t="s">
        <v>265</v>
      </c>
      <c r="P15" s="78" t="s">
        <v>266</v>
      </c>
      <c r="Q15" s="78" t="s">
        <v>197</v>
      </c>
      <c r="R15" s="78" t="s">
        <v>267</v>
      </c>
      <c r="S15" s="88"/>
      <c r="T15" s="88"/>
      <c r="U15" s="88"/>
      <c r="V15" s="90" t="s">
        <v>199</v>
      </c>
      <c r="W15" s="78" t="s">
        <v>236</v>
      </c>
      <c r="X15" s="78" t="s">
        <v>273</v>
      </c>
      <c r="Y15" s="88" t="s">
        <v>276</v>
      </c>
      <c r="Z15" s="88"/>
      <c r="AA15" s="88"/>
      <c r="AB15" s="88" t="s">
        <v>280</v>
      </c>
      <c r="AC15" s="78"/>
      <c r="AD15" s="91">
        <v>1943</v>
      </c>
      <c r="AE15" s="92" t="s">
        <v>277</v>
      </c>
      <c r="AF15" s="88"/>
      <c r="AG15" s="88"/>
      <c r="AH15" s="88" t="s">
        <v>203</v>
      </c>
      <c r="AI15" s="88" t="s">
        <v>203</v>
      </c>
      <c r="AJ15" s="88" t="s">
        <v>203</v>
      </c>
      <c r="AK15" s="78" t="s">
        <v>278</v>
      </c>
      <c r="AL15" s="78" t="s">
        <v>279</v>
      </c>
      <c r="AM15" s="78" t="s">
        <v>265</v>
      </c>
      <c r="AN15" s="78" t="s">
        <v>266</v>
      </c>
      <c r="AO15" s="78" t="s">
        <v>197</v>
      </c>
      <c r="AP15" s="78" t="s">
        <v>267</v>
      </c>
      <c r="AQ15" s="78" t="s">
        <v>205</v>
      </c>
      <c r="AR15" s="78" t="s">
        <v>271</v>
      </c>
      <c r="AS15" s="88"/>
      <c r="AT15" s="88"/>
      <c r="AU15" s="88"/>
      <c r="AV15" s="88"/>
      <c r="AW15" s="88"/>
      <c r="AX15"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5" s="88" t="s">
        <v>207</v>
      </c>
      <c r="AZ15"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15"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5"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6" spans="1:54" ht="72.5" x14ac:dyDescent="0.35">
      <c r="A16" s="88">
        <v>13</v>
      </c>
      <c r="B16" s="78"/>
      <c r="C16" s="88" t="s">
        <v>186</v>
      </c>
      <c r="D16" s="88" t="s">
        <v>187</v>
      </c>
      <c r="E16" s="88" t="s">
        <v>188</v>
      </c>
      <c r="F16" s="88" t="s">
        <v>218</v>
      </c>
      <c r="G16" s="88" t="s">
        <v>273</v>
      </c>
      <c r="H16" s="88" t="s">
        <v>273</v>
      </c>
      <c r="I16" s="88" t="s">
        <v>274</v>
      </c>
      <c r="J16" s="88" t="s">
        <v>192</v>
      </c>
      <c r="K16" s="88">
        <v>200</v>
      </c>
      <c r="L16" s="88" t="s">
        <v>281</v>
      </c>
      <c r="M16" s="88"/>
      <c r="N16" s="88" t="s">
        <v>194</v>
      </c>
      <c r="O16" s="78" t="s">
        <v>265</v>
      </c>
      <c r="P16" s="78" t="s">
        <v>266</v>
      </c>
      <c r="Q16" s="78" t="s">
        <v>197</v>
      </c>
      <c r="R16" s="78" t="s">
        <v>267</v>
      </c>
      <c r="S16" s="88"/>
      <c r="T16" s="88"/>
      <c r="U16" s="88"/>
      <c r="V16" s="90" t="s">
        <v>199</v>
      </c>
      <c r="W16" s="78" t="s">
        <v>236</v>
      </c>
      <c r="X16" s="78" t="s">
        <v>273</v>
      </c>
      <c r="Y16" s="88" t="s">
        <v>276</v>
      </c>
      <c r="Z16" s="88"/>
      <c r="AA16" s="88"/>
      <c r="AB16" s="88" t="s">
        <v>281</v>
      </c>
      <c r="AC16" s="78"/>
      <c r="AD16" s="91">
        <v>1943</v>
      </c>
      <c r="AE16" s="92" t="s">
        <v>277</v>
      </c>
      <c r="AF16" s="88"/>
      <c r="AG16" s="88"/>
      <c r="AH16" s="88" t="s">
        <v>203</v>
      </c>
      <c r="AI16" s="88" t="s">
        <v>203</v>
      </c>
      <c r="AJ16" s="88" t="s">
        <v>203</v>
      </c>
      <c r="AK16" s="78" t="s">
        <v>278</v>
      </c>
      <c r="AL16" s="78" t="s">
        <v>279</v>
      </c>
      <c r="AM16" s="78" t="s">
        <v>265</v>
      </c>
      <c r="AN16" s="78" t="s">
        <v>266</v>
      </c>
      <c r="AO16" s="78" t="s">
        <v>197</v>
      </c>
      <c r="AP16" s="78" t="s">
        <v>267</v>
      </c>
      <c r="AQ16" s="78" t="s">
        <v>205</v>
      </c>
      <c r="AR16" s="78" t="s">
        <v>271</v>
      </c>
      <c r="AS16" s="88"/>
      <c r="AT16" s="88"/>
      <c r="AU16" s="88"/>
      <c r="AV16" s="88"/>
      <c r="AW16" s="88"/>
      <c r="AX16"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6" s="88" t="s">
        <v>207</v>
      </c>
      <c r="AZ16"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16"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6"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7" spans="1:54" ht="72.5" x14ac:dyDescent="0.35">
      <c r="A17" s="88">
        <v>14</v>
      </c>
      <c r="B17" s="78"/>
      <c r="C17" s="88" t="s">
        <v>186</v>
      </c>
      <c r="D17" s="88" t="s">
        <v>187</v>
      </c>
      <c r="E17" s="88" t="s">
        <v>188</v>
      </c>
      <c r="F17" s="88" t="s">
        <v>218</v>
      </c>
      <c r="G17" s="88" t="s">
        <v>273</v>
      </c>
      <c r="H17" s="88" t="s">
        <v>273</v>
      </c>
      <c r="I17" s="88" t="s">
        <v>274</v>
      </c>
      <c r="J17" s="88" t="s">
        <v>192</v>
      </c>
      <c r="K17" s="88">
        <v>200</v>
      </c>
      <c r="L17" s="88" t="s">
        <v>282</v>
      </c>
      <c r="M17" s="88"/>
      <c r="N17" s="88" t="s">
        <v>194</v>
      </c>
      <c r="O17" s="78" t="s">
        <v>265</v>
      </c>
      <c r="P17" s="78" t="s">
        <v>266</v>
      </c>
      <c r="Q17" s="78" t="s">
        <v>197</v>
      </c>
      <c r="R17" s="78" t="s">
        <v>267</v>
      </c>
      <c r="S17" s="88"/>
      <c r="T17" s="88"/>
      <c r="U17" s="88"/>
      <c r="V17" s="90" t="s">
        <v>199</v>
      </c>
      <c r="W17" s="78" t="s">
        <v>236</v>
      </c>
      <c r="X17" s="78" t="s">
        <v>273</v>
      </c>
      <c r="Y17" s="88" t="s">
        <v>276</v>
      </c>
      <c r="Z17" s="88"/>
      <c r="AA17" s="88"/>
      <c r="AB17" s="88" t="s">
        <v>282</v>
      </c>
      <c r="AC17" s="78"/>
      <c r="AD17" s="91">
        <v>1943</v>
      </c>
      <c r="AE17" s="92" t="s">
        <v>277</v>
      </c>
      <c r="AF17" s="88"/>
      <c r="AG17" s="88"/>
      <c r="AH17" s="88" t="s">
        <v>203</v>
      </c>
      <c r="AI17" s="88" t="s">
        <v>203</v>
      </c>
      <c r="AJ17" s="88" t="s">
        <v>203</v>
      </c>
      <c r="AK17" s="78" t="s">
        <v>278</v>
      </c>
      <c r="AL17" s="78" t="s">
        <v>279</v>
      </c>
      <c r="AM17" s="78" t="s">
        <v>265</v>
      </c>
      <c r="AN17" s="78" t="s">
        <v>266</v>
      </c>
      <c r="AO17" s="78" t="s">
        <v>197</v>
      </c>
      <c r="AP17" s="78" t="s">
        <v>267</v>
      </c>
      <c r="AQ17" s="78" t="s">
        <v>205</v>
      </c>
      <c r="AR17" s="78" t="s">
        <v>271</v>
      </c>
      <c r="AS17" s="88"/>
      <c r="AT17" s="88"/>
      <c r="AU17" s="88"/>
      <c r="AV17" s="88"/>
      <c r="AW17" s="88"/>
      <c r="AX17"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7" s="88" t="s">
        <v>207</v>
      </c>
      <c r="AZ17"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17"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7"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8" spans="1:54" ht="72.5" x14ac:dyDescent="0.35">
      <c r="A18" s="88">
        <v>15</v>
      </c>
      <c r="B18" s="78"/>
      <c r="C18" s="88" t="s">
        <v>186</v>
      </c>
      <c r="D18" s="88" t="s">
        <v>187</v>
      </c>
      <c r="E18" s="88" t="s">
        <v>188</v>
      </c>
      <c r="F18" s="88" t="s">
        <v>218</v>
      </c>
      <c r="G18" s="88" t="s">
        <v>273</v>
      </c>
      <c r="H18" s="88" t="s">
        <v>273</v>
      </c>
      <c r="I18" s="88" t="s">
        <v>274</v>
      </c>
      <c r="J18" s="88" t="s">
        <v>192</v>
      </c>
      <c r="K18" s="88">
        <v>200</v>
      </c>
      <c r="L18" s="88" t="s">
        <v>283</v>
      </c>
      <c r="M18" s="88"/>
      <c r="N18" s="88" t="s">
        <v>194</v>
      </c>
      <c r="O18" s="78" t="s">
        <v>265</v>
      </c>
      <c r="P18" s="78" t="s">
        <v>266</v>
      </c>
      <c r="Q18" s="78" t="s">
        <v>197</v>
      </c>
      <c r="R18" s="78" t="s">
        <v>267</v>
      </c>
      <c r="S18" s="88"/>
      <c r="T18" s="88"/>
      <c r="U18" s="88"/>
      <c r="V18" s="90" t="s">
        <v>199</v>
      </c>
      <c r="W18" s="78" t="s">
        <v>236</v>
      </c>
      <c r="X18" s="78" t="s">
        <v>273</v>
      </c>
      <c r="Y18" s="88" t="s">
        <v>276</v>
      </c>
      <c r="Z18" s="88"/>
      <c r="AA18" s="88"/>
      <c r="AB18" s="88" t="s">
        <v>283</v>
      </c>
      <c r="AC18" s="78"/>
      <c r="AD18" s="91">
        <v>1943</v>
      </c>
      <c r="AE18" s="92" t="s">
        <v>277</v>
      </c>
      <c r="AF18" s="88"/>
      <c r="AG18" s="88"/>
      <c r="AH18" s="88" t="s">
        <v>203</v>
      </c>
      <c r="AI18" s="88" t="s">
        <v>203</v>
      </c>
      <c r="AJ18" s="88" t="s">
        <v>203</v>
      </c>
      <c r="AK18" s="78" t="s">
        <v>278</v>
      </c>
      <c r="AL18" s="78" t="s">
        <v>279</v>
      </c>
      <c r="AM18" s="78" t="s">
        <v>265</v>
      </c>
      <c r="AN18" s="78" t="s">
        <v>266</v>
      </c>
      <c r="AO18" s="78" t="s">
        <v>197</v>
      </c>
      <c r="AP18" s="78" t="s">
        <v>267</v>
      </c>
      <c r="AQ18" s="78" t="s">
        <v>205</v>
      </c>
      <c r="AR18" s="78" t="s">
        <v>271</v>
      </c>
      <c r="AS18" s="88"/>
      <c r="AT18" s="88"/>
      <c r="AU18" s="88"/>
      <c r="AV18" s="88"/>
      <c r="AW18" s="88"/>
      <c r="AX18"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8" s="88" t="s">
        <v>207</v>
      </c>
      <c r="AZ18"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18"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8"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19" spans="1:54" ht="72.5" x14ac:dyDescent="0.35">
      <c r="A19" s="88">
        <v>16</v>
      </c>
      <c r="B19" s="78"/>
      <c r="C19" s="88" t="s">
        <v>186</v>
      </c>
      <c r="D19" s="88" t="s">
        <v>187</v>
      </c>
      <c r="E19" s="88" t="s">
        <v>188</v>
      </c>
      <c r="F19" s="88" t="s">
        <v>218</v>
      </c>
      <c r="G19" s="88" t="s">
        <v>273</v>
      </c>
      <c r="H19" s="88" t="s">
        <v>273</v>
      </c>
      <c r="I19" s="88" t="s">
        <v>274</v>
      </c>
      <c r="J19" s="88" t="s">
        <v>192</v>
      </c>
      <c r="K19" s="88">
        <v>200</v>
      </c>
      <c r="L19" s="88" t="s">
        <v>284</v>
      </c>
      <c r="M19" s="88"/>
      <c r="N19" s="88" t="s">
        <v>194</v>
      </c>
      <c r="O19" s="78" t="s">
        <v>265</v>
      </c>
      <c r="P19" s="78" t="s">
        <v>266</v>
      </c>
      <c r="Q19" s="78" t="s">
        <v>197</v>
      </c>
      <c r="R19" s="78" t="s">
        <v>267</v>
      </c>
      <c r="S19" s="88"/>
      <c r="T19" s="88"/>
      <c r="U19" s="88"/>
      <c r="V19" s="90" t="s">
        <v>199</v>
      </c>
      <c r="W19" s="78" t="s">
        <v>236</v>
      </c>
      <c r="X19" s="78" t="s">
        <v>273</v>
      </c>
      <c r="Y19" s="88" t="s">
        <v>276</v>
      </c>
      <c r="Z19" s="88"/>
      <c r="AA19" s="88"/>
      <c r="AB19" s="88" t="s">
        <v>284</v>
      </c>
      <c r="AC19" s="78"/>
      <c r="AD19" s="91">
        <v>1943</v>
      </c>
      <c r="AE19" s="92" t="s">
        <v>277</v>
      </c>
      <c r="AF19" s="88"/>
      <c r="AG19" s="88"/>
      <c r="AH19" s="88" t="s">
        <v>203</v>
      </c>
      <c r="AI19" s="88" t="s">
        <v>203</v>
      </c>
      <c r="AJ19" s="88" t="s">
        <v>203</v>
      </c>
      <c r="AK19" s="78" t="s">
        <v>278</v>
      </c>
      <c r="AL19" s="78" t="s">
        <v>279</v>
      </c>
      <c r="AM19" s="78" t="s">
        <v>265</v>
      </c>
      <c r="AN19" s="78" t="s">
        <v>266</v>
      </c>
      <c r="AO19" s="78" t="s">
        <v>197</v>
      </c>
      <c r="AP19" s="78" t="s">
        <v>267</v>
      </c>
      <c r="AQ19" s="78" t="s">
        <v>205</v>
      </c>
      <c r="AR19" s="78" t="s">
        <v>271</v>
      </c>
      <c r="AS19" s="88"/>
      <c r="AT19" s="88"/>
      <c r="AU19" s="88"/>
      <c r="AV19" s="88"/>
      <c r="AW19" s="88"/>
      <c r="AX19"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9" s="88" t="s">
        <v>207</v>
      </c>
      <c r="AZ19"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19"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19"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20" spans="1:54" ht="72.5" x14ac:dyDescent="0.35">
      <c r="A20" s="88">
        <v>17</v>
      </c>
      <c r="B20" s="78"/>
      <c r="C20" s="88" t="s">
        <v>186</v>
      </c>
      <c r="D20" s="88" t="s">
        <v>187</v>
      </c>
      <c r="E20" s="88" t="s">
        <v>188</v>
      </c>
      <c r="F20" s="88" t="s">
        <v>218</v>
      </c>
      <c r="G20" s="88" t="s">
        <v>273</v>
      </c>
      <c r="H20" s="88" t="s">
        <v>273</v>
      </c>
      <c r="I20" s="88" t="s">
        <v>274</v>
      </c>
      <c r="J20" s="88" t="s">
        <v>192</v>
      </c>
      <c r="K20" s="88">
        <v>200</v>
      </c>
      <c r="L20" s="88" t="s">
        <v>285</v>
      </c>
      <c r="M20" s="88"/>
      <c r="N20" s="88" t="s">
        <v>194</v>
      </c>
      <c r="O20" s="78" t="s">
        <v>265</v>
      </c>
      <c r="P20" s="78" t="s">
        <v>266</v>
      </c>
      <c r="Q20" s="78" t="s">
        <v>197</v>
      </c>
      <c r="R20" s="78" t="s">
        <v>267</v>
      </c>
      <c r="S20" s="88"/>
      <c r="T20" s="88"/>
      <c r="U20" s="88"/>
      <c r="V20" s="90" t="s">
        <v>199</v>
      </c>
      <c r="W20" s="78" t="s">
        <v>236</v>
      </c>
      <c r="X20" s="78" t="s">
        <v>273</v>
      </c>
      <c r="Y20" s="88" t="s">
        <v>276</v>
      </c>
      <c r="Z20" s="88"/>
      <c r="AA20" s="88"/>
      <c r="AB20" s="88" t="s">
        <v>285</v>
      </c>
      <c r="AC20" s="78"/>
      <c r="AD20" s="91">
        <v>1943</v>
      </c>
      <c r="AE20" s="92" t="s">
        <v>277</v>
      </c>
      <c r="AF20" s="88"/>
      <c r="AG20" s="88"/>
      <c r="AH20" s="88" t="s">
        <v>203</v>
      </c>
      <c r="AI20" s="88" t="s">
        <v>203</v>
      </c>
      <c r="AJ20" s="88" t="s">
        <v>203</v>
      </c>
      <c r="AK20" s="78" t="s">
        <v>278</v>
      </c>
      <c r="AL20" s="78" t="s">
        <v>279</v>
      </c>
      <c r="AM20" s="78" t="s">
        <v>265</v>
      </c>
      <c r="AN20" s="78" t="s">
        <v>266</v>
      </c>
      <c r="AO20" s="78" t="s">
        <v>197</v>
      </c>
      <c r="AP20" s="78" t="s">
        <v>267</v>
      </c>
      <c r="AQ20" s="78" t="s">
        <v>205</v>
      </c>
      <c r="AR20" s="78" t="s">
        <v>271</v>
      </c>
      <c r="AS20" s="88"/>
      <c r="AT20" s="88"/>
      <c r="AU20" s="88"/>
      <c r="AV20" s="88"/>
      <c r="AW20" s="88"/>
      <c r="AX20" s="8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20" s="88" t="s">
        <v>207</v>
      </c>
      <c r="AZ20" s="49" t="str">
        <f>_xlfn.CONCAT("SELECT ",Table1[[#This Row],[Destination Staging Column Name]],", COUNT(*) AS RecordCount FROM Staging.",Table1[[#This Row],[Destination Staging Table Name]]," GROUP BY ",Table1[[#This Row],[Destination Staging Column Name]], " ORDER BY ",Table1[[#This Row],[Destination Staging Column Name]])</f>
        <v>SELECT RaceType, COUNT(*) AS RecordCount FROM Staging.K12PersonRace GROUP BY RaceType ORDER BY RaceType</v>
      </c>
      <c r="BA20" s="49" t="str">
        <f>_xlfn.CONCAT("SELECT ",Table1[[#This Row],[Destination RDS Fact Column Name]],", COUNT(*) AS RecordCount FROM RDS.",Table1[[#This Row],[Destination RDS Fact Table Name]]," GROUP BY ",Table1[[#This Row],[Destination RDS Fact Column Name]], " ORDER BY ",Table1[[#This Row],[Destination RDS Fact Column Name]])</f>
        <v>SELECT RaceId, COUNT(*) AS RecordCount FROM RDS.FactK12StudentCounts GROUP BY RaceId ORDER BY RaceId</v>
      </c>
      <c r="BB20"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RaceCode, COUNT(*) AS RecordCount FROM RDS.DimRaces GROUP BY RaceCode ORDER BY RaceCode</v>
      </c>
    </row>
    <row r="21" spans="1:54" ht="101.5" x14ac:dyDescent="0.35">
      <c r="A21" s="88">
        <v>18</v>
      </c>
      <c r="B21" s="78"/>
      <c r="C21" s="88" t="s">
        <v>186</v>
      </c>
      <c r="D21" s="88" t="s">
        <v>187</v>
      </c>
      <c r="E21" s="88" t="s">
        <v>188</v>
      </c>
      <c r="F21" s="88" t="s">
        <v>286</v>
      </c>
      <c r="G21" s="88" t="s">
        <v>287</v>
      </c>
      <c r="H21" s="88" t="s">
        <v>287</v>
      </c>
      <c r="I21" s="88" t="s">
        <v>288</v>
      </c>
      <c r="J21" s="88" t="s">
        <v>246</v>
      </c>
      <c r="K21" s="88" t="s">
        <v>193</v>
      </c>
      <c r="L21" s="88" t="s">
        <v>193</v>
      </c>
      <c r="M21" s="88" t="s">
        <v>193</v>
      </c>
      <c r="N21" s="88" t="s">
        <v>194</v>
      </c>
      <c r="O21" s="93" t="s">
        <v>229</v>
      </c>
      <c r="P21" s="93" t="s">
        <v>229</v>
      </c>
      <c r="Q21" s="93" t="s">
        <v>229</v>
      </c>
      <c r="R21" s="93" t="s">
        <v>229</v>
      </c>
      <c r="S21" s="88" t="s">
        <v>193</v>
      </c>
      <c r="T21" s="88" t="s">
        <v>193</v>
      </c>
      <c r="U21" s="88" t="s">
        <v>193</v>
      </c>
      <c r="V21" s="90" t="s">
        <v>199</v>
      </c>
      <c r="W21" s="78" t="s">
        <v>289</v>
      </c>
      <c r="X21" s="78" t="s">
        <v>290</v>
      </c>
      <c r="Y21" s="88" t="s">
        <v>288</v>
      </c>
      <c r="Z21" s="88"/>
      <c r="AA21" s="88"/>
      <c r="AB21" s="88"/>
      <c r="AC21" s="78"/>
      <c r="AD21" s="91">
        <v>97</v>
      </c>
      <c r="AE21" s="95" t="s">
        <v>291</v>
      </c>
      <c r="AF21" s="88"/>
      <c r="AG21" s="88"/>
      <c r="AH21" s="88" t="s">
        <v>203</v>
      </c>
      <c r="AI21" s="88" t="s">
        <v>203</v>
      </c>
      <c r="AJ21" s="88" t="s">
        <v>203</v>
      </c>
      <c r="AK21" s="78" t="s">
        <v>238</v>
      </c>
      <c r="AL21" s="78" t="s">
        <v>287</v>
      </c>
      <c r="AM21" s="93" t="s">
        <v>229</v>
      </c>
      <c r="AN21" s="93" t="s">
        <v>229</v>
      </c>
      <c r="AO21" s="93" t="s">
        <v>229</v>
      </c>
      <c r="AP21" s="93" t="s">
        <v>229</v>
      </c>
      <c r="AQ21" s="93" t="s">
        <v>229</v>
      </c>
      <c r="AR21" s="93" t="s">
        <v>229</v>
      </c>
      <c r="AS21" s="88"/>
      <c r="AT21" s="88"/>
      <c r="AU21" s="88"/>
      <c r="AV21" s="88"/>
      <c r="AW21" s="88"/>
      <c r="AX21" s="88"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21" s="88" t="s">
        <v>207</v>
      </c>
      <c r="AZ21" s="49" t="str">
        <f>_xlfn.CONCAT("SELECT ",Table1[[#This Row],[Destination Staging Column Name]],", COUNT(*) AS RecordCount FROM Staging.",Table1[[#This Row],[Destination Staging Table Name]]," GROUP BY ",Table1[[#This Row],[Destination Staging Column Name]], " ORDER BY ",Table1[[#This Row],[Destination Staging Column Name]])</f>
        <v>SELECT EnrollmentEntryDate, COUNT(*) AS RecordCount FROM Staging.K12Enrollment GROUP BY EnrollmentEntryDate ORDER BY EnrollmentEntryDate</v>
      </c>
      <c r="BA21"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21"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22" spans="1:54" ht="101.5" x14ac:dyDescent="0.35">
      <c r="A22" s="88">
        <v>19</v>
      </c>
      <c r="B22" s="78"/>
      <c r="C22" s="88" t="s">
        <v>186</v>
      </c>
      <c r="D22" s="88" t="s">
        <v>187</v>
      </c>
      <c r="E22" s="88" t="s">
        <v>188</v>
      </c>
      <c r="F22" s="88" t="s">
        <v>286</v>
      </c>
      <c r="G22" s="88" t="s">
        <v>292</v>
      </c>
      <c r="H22" s="88" t="s">
        <v>292</v>
      </c>
      <c r="I22" s="88" t="s">
        <v>293</v>
      </c>
      <c r="J22" s="88" t="s">
        <v>246</v>
      </c>
      <c r="K22" s="88" t="s">
        <v>193</v>
      </c>
      <c r="L22" s="88" t="s">
        <v>193</v>
      </c>
      <c r="M22" s="88" t="s">
        <v>193</v>
      </c>
      <c r="N22" s="88" t="s">
        <v>194</v>
      </c>
      <c r="O22" s="93" t="s">
        <v>229</v>
      </c>
      <c r="P22" s="93" t="s">
        <v>229</v>
      </c>
      <c r="Q22" s="93" t="s">
        <v>229</v>
      </c>
      <c r="R22" s="93" t="s">
        <v>229</v>
      </c>
      <c r="S22" s="88" t="s">
        <v>193</v>
      </c>
      <c r="T22" s="88" t="s">
        <v>193</v>
      </c>
      <c r="U22" s="88" t="s">
        <v>193</v>
      </c>
      <c r="V22" s="90" t="s">
        <v>199</v>
      </c>
      <c r="W22" s="78" t="s">
        <v>289</v>
      </c>
      <c r="X22" s="78" t="s">
        <v>294</v>
      </c>
      <c r="Y22" s="88" t="s">
        <v>293</v>
      </c>
      <c r="Z22" s="88"/>
      <c r="AA22" s="88"/>
      <c r="AB22" s="88"/>
      <c r="AC22" s="78"/>
      <c r="AD22" s="91">
        <v>107</v>
      </c>
      <c r="AE22" s="96" t="s">
        <v>295</v>
      </c>
      <c r="AF22" s="88"/>
      <c r="AG22" s="88"/>
      <c r="AH22" s="88" t="s">
        <v>203</v>
      </c>
      <c r="AI22" s="88" t="s">
        <v>203</v>
      </c>
      <c r="AJ22" s="88" t="s">
        <v>203</v>
      </c>
      <c r="AK22" s="78" t="s">
        <v>238</v>
      </c>
      <c r="AL22" s="78" t="s">
        <v>292</v>
      </c>
      <c r="AM22" s="93" t="s">
        <v>229</v>
      </c>
      <c r="AN22" s="93" t="s">
        <v>229</v>
      </c>
      <c r="AO22" s="93" t="s">
        <v>229</v>
      </c>
      <c r="AP22" s="93" t="s">
        <v>229</v>
      </c>
      <c r="AQ22" s="93" t="s">
        <v>229</v>
      </c>
      <c r="AR22" s="93" t="s">
        <v>229</v>
      </c>
      <c r="AS22" s="88"/>
      <c r="AT22" s="88"/>
      <c r="AU22" s="88"/>
      <c r="AV22" s="88"/>
      <c r="AW22" s="88"/>
      <c r="AX22" s="88"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22" s="88" t="s">
        <v>207</v>
      </c>
      <c r="AZ22" s="49" t="str">
        <f>_xlfn.CONCAT("SELECT ",Table1[[#This Row],[Destination Staging Column Name]],", COUNT(*) AS RecordCount FROM Staging.",Table1[[#This Row],[Destination Staging Table Name]]," GROUP BY ",Table1[[#This Row],[Destination Staging Column Name]], " ORDER BY ",Table1[[#This Row],[Destination Staging Column Name]])</f>
        <v>SELECT EnrollmentExitDate, COUNT(*) AS RecordCount FROM Staging.K12Enrollment GROUP BY EnrollmentExitDate ORDER BY EnrollmentExitDate</v>
      </c>
      <c r="BA22"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22"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23" spans="1:54" ht="87" x14ac:dyDescent="0.35">
      <c r="A23" s="88">
        <v>20</v>
      </c>
      <c r="B23" s="78"/>
      <c r="C23" s="88" t="s">
        <v>186</v>
      </c>
      <c r="D23" s="88" t="s">
        <v>187</v>
      </c>
      <c r="E23" s="88" t="s">
        <v>188</v>
      </c>
      <c r="F23" s="88" t="s">
        <v>189</v>
      </c>
      <c r="G23" s="88" t="s">
        <v>296</v>
      </c>
      <c r="H23" s="88" t="s">
        <v>296</v>
      </c>
      <c r="I23" s="88" t="s">
        <v>297</v>
      </c>
      <c r="J23" s="88" t="s">
        <v>192</v>
      </c>
      <c r="K23" s="88">
        <v>20</v>
      </c>
      <c r="L23" s="88" t="s">
        <v>298</v>
      </c>
      <c r="M23" s="88" t="s">
        <v>299</v>
      </c>
      <c r="N23" s="88" t="s">
        <v>194</v>
      </c>
      <c r="O23" s="78" t="s">
        <v>300</v>
      </c>
      <c r="P23" s="78" t="s">
        <v>301</v>
      </c>
      <c r="Q23" s="78" t="s">
        <v>197</v>
      </c>
      <c r="R23" s="78" t="s">
        <v>302</v>
      </c>
      <c r="S23" s="88"/>
      <c r="T23" s="88"/>
      <c r="U23" s="88"/>
      <c r="V23" s="90" t="s">
        <v>199</v>
      </c>
      <c r="W23" s="78" t="s">
        <v>303</v>
      </c>
      <c r="X23" s="78" t="s">
        <v>304</v>
      </c>
      <c r="Y23" s="88" t="s">
        <v>297</v>
      </c>
      <c r="Z23" s="88"/>
      <c r="AA23" s="88"/>
      <c r="AB23" s="88" t="s">
        <v>298</v>
      </c>
      <c r="AC23" s="78" t="s">
        <v>299</v>
      </c>
      <c r="AD23" s="91">
        <v>218</v>
      </c>
      <c r="AE23" s="92" t="s">
        <v>305</v>
      </c>
      <c r="AF23" s="88"/>
      <c r="AG23" s="88"/>
      <c r="AH23" s="88" t="s">
        <v>203</v>
      </c>
      <c r="AI23" s="88" t="s">
        <v>203</v>
      </c>
      <c r="AJ23" s="88" t="s">
        <v>203</v>
      </c>
      <c r="AK23" s="78" t="s">
        <v>306</v>
      </c>
      <c r="AL23" s="78" t="s">
        <v>301</v>
      </c>
      <c r="AM23" s="78" t="s">
        <v>300</v>
      </c>
      <c r="AN23" s="78" t="s">
        <v>301</v>
      </c>
      <c r="AO23" s="78" t="s">
        <v>197</v>
      </c>
      <c r="AP23" s="78" t="s">
        <v>302</v>
      </c>
      <c r="AQ23" s="78" t="s">
        <v>205</v>
      </c>
      <c r="AR23" s="78" t="s">
        <v>307</v>
      </c>
      <c r="AS23" s="88"/>
      <c r="AT23" s="88"/>
      <c r="AU23" s="88"/>
      <c r="AV23" s="88"/>
      <c r="AW23" s="88"/>
      <c r="AX23"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3" s="88" t="s">
        <v>207</v>
      </c>
      <c r="AZ23"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3"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3"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24" spans="1:54" ht="87" x14ac:dyDescent="0.35">
      <c r="A24" s="88">
        <v>21</v>
      </c>
      <c r="B24" s="78"/>
      <c r="C24" s="88" t="s">
        <v>186</v>
      </c>
      <c r="D24" s="88" t="s">
        <v>187</v>
      </c>
      <c r="E24" s="88" t="s">
        <v>188</v>
      </c>
      <c r="F24" s="88" t="s">
        <v>189</v>
      </c>
      <c r="G24" s="88" t="s">
        <v>296</v>
      </c>
      <c r="H24" s="88" t="s">
        <v>296</v>
      </c>
      <c r="I24" s="88" t="s">
        <v>297</v>
      </c>
      <c r="J24" s="88" t="s">
        <v>192</v>
      </c>
      <c r="K24" s="88">
        <v>20</v>
      </c>
      <c r="L24" s="88" t="s">
        <v>308</v>
      </c>
      <c r="M24" s="88" t="s">
        <v>309</v>
      </c>
      <c r="N24" s="88" t="s">
        <v>194</v>
      </c>
      <c r="O24" s="78" t="s">
        <v>300</v>
      </c>
      <c r="P24" s="78" t="s">
        <v>301</v>
      </c>
      <c r="Q24" s="78" t="s">
        <v>197</v>
      </c>
      <c r="R24" s="78" t="s">
        <v>302</v>
      </c>
      <c r="S24" s="88"/>
      <c r="T24" s="88"/>
      <c r="U24" s="88"/>
      <c r="V24" s="90" t="s">
        <v>199</v>
      </c>
      <c r="W24" s="78" t="s">
        <v>303</v>
      </c>
      <c r="X24" s="78" t="s">
        <v>304</v>
      </c>
      <c r="Y24" s="88" t="s">
        <v>297</v>
      </c>
      <c r="Z24" s="88"/>
      <c r="AA24" s="88"/>
      <c r="AB24" s="88" t="s">
        <v>308</v>
      </c>
      <c r="AC24" s="78" t="s">
        <v>309</v>
      </c>
      <c r="AD24" s="91">
        <v>218</v>
      </c>
      <c r="AE24" s="92" t="s">
        <v>305</v>
      </c>
      <c r="AF24" s="88"/>
      <c r="AG24" s="88"/>
      <c r="AH24" s="88" t="s">
        <v>203</v>
      </c>
      <c r="AI24" s="88" t="s">
        <v>203</v>
      </c>
      <c r="AJ24" s="88" t="s">
        <v>203</v>
      </c>
      <c r="AK24" s="78" t="s">
        <v>306</v>
      </c>
      <c r="AL24" s="78" t="s">
        <v>301</v>
      </c>
      <c r="AM24" s="78" t="s">
        <v>300</v>
      </c>
      <c r="AN24" s="78" t="s">
        <v>301</v>
      </c>
      <c r="AO24" s="78" t="s">
        <v>197</v>
      </c>
      <c r="AP24" s="78" t="s">
        <v>302</v>
      </c>
      <c r="AQ24" s="78" t="s">
        <v>205</v>
      </c>
      <c r="AR24" s="78" t="s">
        <v>307</v>
      </c>
      <c r="AS24" s="88"/>
      <c r="AT24" s="88"/>
      <c r="AU24" s="88"/>
      <c r="AV24" s="88"/>
      <c r="AW24" s="88"/>
      <c r="AX24"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4" s="88" t="s">
        <v>207</v>
      </c>
      <c r="AZ24"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4"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4"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25" spans="1:54" ht="87" x14ac:dyDescent="0.35">
      <c r="A25" s="88">
        <v>22</v>
      </c>
      <c r="B25" s="78"/>
      <c r="C25" s="88" t="s">
        <v>186</v>
      </c>
      <c r="D25" s="88" t="s">
        <v>187</v>
      </c>
      <c r="E25" s="88" t="s">
        <v>188</v>
      </c>
      <c r="F25" s="88" t="s">
        <v>189</v>
      </c>
      <c r="G25" s="88" t="s">
        <v>296</v>
      </c>
      <c r="H25" s="88" t="s">
        <v>296</v>
      </c>
      <c r="I25" s="88" t="s">
        <v>297</v>
      </c>
      <c r="J25" s="88" t="s">
        <v>192</v>
      </c>
      <c r="K25" s="88">
        <v>20</v>
      </c>
      <c r="L25" s="88" t="s">
        <v>310</v>
      </c>
      <c r="M25" s="88" t="s">
        <v>311</v>
      </c>
      <c r="N25" s="88" t="s">
        <v>194</v>
      </c>
      <c r="O25" s="78" t="s">
        <v>300</v>
      </c>
      <c r="P25" s="78" t="s">
        <v>301</v>
      </c>
      <c r="Q25" s="78" t="s">
        <v>197</v>
      </c>
      <c r="R25" s="78" t="s">
        <v>302</v>
      </c>
      <c r="S25" s="88"/>
      <c r="T25" s="88"/>
      <c r="U25" s="88"/>
      <c r="V25" s="90" t="s">
        <v>199</v>
      </c>
      <c r="W25" s="78" t="s">
        <v>303</v>
      </c>
      <c r="X25" s="78" t="s">
        <v>304</v>
      </c>
      <c r="Y25" s="88" t="s">
        <v>297</v>
      </c>
      <c r="Z25" s="88"/>
      <c r="AA25" s="88"/>
      <c r="AB25" s="88" t="s">
        <v>310</v>
      </c>
      <c r="AC25" s="78" t="s">
        <v>311</v>
      </c>
      <c r="AD25" s="91">
        <v>218</v>
      </c>
      <c r="AE25" s="92" t="s">
        <v>305</v>
      </c>
      <c r="AF25" s="88"/>
      <c r="AG25" s="88"/>
      <c r="AH25" s="88" t="s">
        <v>203</v>
      </c>
      <c r="AI25" s="88" t="s">
        <v>203</v>
      </c>
      <c r="AJ25" s="88" t="s">
        <v>203</v>
      </c>
      <c r="AK25" s="78" t="s">
        <v>306</v>
      </c>
      <c r="AL25" s="78" t="s">
        <v>301</v>
      </c>
      <c r="AM25" s="78" t="s">
        <v>300</v>
      </c>
      <c r="AN25" s="78" t="s">
        <v>301</v>
      </c>
      <c r="AO25" s="78" t="s">
        <v>197</v>
      </c>
      <c r="AP25" s="78" t="s">
        <v>302</v>
      </c>
      <c r="AQ25" s="78" t="s">
        <v>205</v>
      </c>
      <c r="AR25" s="78" t="s">
        <v>307</v>
      </c>
      <c r="AS25" s="88"/>
      <c r="AT25" s="88"/>
      <c r="AU25" s="88"/>
      <c r="AV25" s="88"/>
      <c r="AW25" s="88"/>
      <c r="AX25"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5" s="88" t="s">
        <v>207</v>
      </c>
      <c r="AZ25"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5"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5"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26" spans="1:54" ht="87" x14ac:dyDescent="0.35">
      <c r="A26" s="88">
        <v>23</v>
      </c>
      <c r="B26" s="78"/>
      <c r="C26" s="88" t="s">
        <v>186</v>
      </c>
      <c r="D26" s="88" t="s">
        <v>187</v>
      </c>
      <c r="E26" s="88" t="s">
        <v>188</v>
      </c>
      <c r="F26" s="88" t="s">
        <v>189</v>
      </c>
      <c r="G26" s="88" t="s">
        <v>296</v>
      </c>
      <c r="H26" s="88" t="s">
        <v>296</v>
      </c>
      <c r="I26" s="88" t="s">
        <v>297</v>
      </c>
      <c r="J26" s="88" t="s">
        <v>192</v>
      </c>
      <c r="K26" s="88">
        <v>20</v>
      </c>
      <c r="L26" s="88" t="s">
        <v>312</v>
      </c>
      <c r="M26" s="88" t="s">
        <v>313</v>
      </c>
      <c r="N26" s="88" t="s">
        <v>194</v>
      </c>
      <c r="O26" s="78" t="s">
        <v>300</v>
      </c>
      <c r="P26" s="78" t="s">
        <v>301</v>
      </c>
      <c r="Q26" s="78" t="s">
        <v>197</v>
      </c>
      <c r="R26" s="78" t="s">
        <v>302</v>
      </c>
      <c r="S26" s="88"/>
      <c r="T26" s="88"/>
      <c r="U26" s="88"/>
      <c r="V26" s="90" t="s">
        <v>199</v>
      </c>
      <c r="W26" s="78" t="s">
        <v>303</v>
      </c>
      <c r="X26" s="78" t="s">
        <v>304</v>
      </c>
      <c r="Y26" s="88" t="s">
        <v>297</v>
      </c>
      <c r="Z26" s="88"/>
      <c r="AA26" s="88"/>
      <c r="AB26" s="88" t="s">
        <v>312</v>
      </c>
      <c r="AC26" s="78" t="s">
        <v>313</v>
      </c>
      <c r="AD26" s="91">
        <v>218</v>
      </c>
      <c r="AE26" s="92" t="s">
        <v>305</v>
      </c>
      <c r="AF26" s="88"/>
      <c r="AG26" s="88"/>
      <c r="AH26" s="88" t="s">
        <v>203</v>
      </c>
      <c r="AI26" s="88" t="s">
        <v>203</v>
      </c>
      <c r="AJ26" s="88" t="s">
        <v>203</v>
      </c>
      <c r="AK26" s="78" t="s">
        <v>306</v>
      </c>
      <c r="AL26" s="78" t="s">
        <v>301</v>
      </c>
      <c r="AM26" s="78" t="s">
        <v>300</v>
      </c>
      <c r="AN26" s="78" t="s">
        <v>301</v>
      </c>
      <c r="AO26" s="78" t="s">
        <v>197</v>
      </c>
      <c r="AP26" s="78" t="s">
        <v>302</v>
      </c>
      <c r="AQ26" s="78" t="s">
        <v>205</v>
      </c>
      <c r="AR26" s="78" t="s">
        <v>307</v>
      </c>
      <c r="AS26" s="88"/>
      <c r="AT26" s="88"/>
      <c r="AU26" s="88"/>
      <c r="AV26" s="88"/>
      <c r="AW26" s="88"/>
      <c r="AX26"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6" s="88" t="s">
        <v>207</v>
      </c>
      <c r="AZ26"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6"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6"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27" spans="1:54" ht="87" x14ac:dyDescent="0.35">
      <c r="A27" s="88">
        <v>24</v>
      </c>
      <c r="B27" s="78"/>
      <c r="C27" s="88" t="s">
        <v>186</v>
      </c>
      <c r="D27" s="88" t="s">
        <v>187</v>
      </c>
      <c r="E27" s="88" t="s">
        <v>188</v>
      </c>
      <c r="F27" s="88" t="s">
        <v>189</v>
      </c>
      <c r="G27" s="88" t="s">
        <v>296</v>
      </c>
      <c r="H27" s="88" t="s">
        <v>296</v>
      </c>
      <c r="I27" s="88" t="s">
        <v>297</v>
      </c>
      <c r="J27" s="88" t="s">
        <v>192</v>
      </c>
      <c r="K27" s="88">
        <v>20</v>
      </c>
      <c r="L27" s="88" t="s">
        <v>314</v>
      </c>
      <c r="M27" s="88" t="s">
        <v>315</v>
      </c>
      <c r="N27" s="88" t="s">
        <v>194</v>
      </c>
      <c r="O27" s="78" t="s">
        <v>300</v>
      </c>
      <c r="P27" s="78" t="s">
        <v>301</v>
      </c>
      <c r="Q27" s="78" t="s">
        <v>197</v>
      </c>
      <c r="R27" s="78" t="s">
        <v>302</v>
      </c>
      <c r="S27" s="88"/>
      <c r="T27" s="88"/>
      <c r="U27" s="88"/>
      <c r="V27" s="90" t="s">
        <v>199</v>
      </c>
      <c r="W27" s="78" t="s">
        <v>303</v>
      </c>
      <c r="X27" s="78" t="s">
        <v>304</v>
      </c>
      <c r="Y27" s="88" t="s">
        <v>297</v>
      </c>
      <c r="Z27" s="88"/>
      <c r="AA27" s="88"/>
      <c r="AB27" s="88" t="s">
        <v>314</v>
      </c>
      <c r="AC27" s="78" t="s">
        <v>315</v>
      </c>
      <c r="AD27" s="91">
        <v>218</v>
      </c>
      <c r="AE27" s="92" t="s">
        <v>305</v>
      </c>
      <c r="AF27" s="88"/>
      <c r="AG27" s="88"/>
      <c r="AH27" s="88" t="s">
        <v>203</v>
      </c>
      <c r="AI27" s="88" t="s">
        <v>203</v>
      </c>
      <c r="AJ27" s="88" t="s">
        <v>203</v>
      </c>
      <c r="AK27" s="78" t="s">
        <v>306</v>
      </c>
      <c r="AL27" s="78" t="s">
        <v>301</v>
      </c>
      <c r="AM27" s="78" t="s">
        <v>300</v>
      </c>
      <c r="AN27" s="78" t="s">
        <v>301</v>
      </c>
      <c r="AO27" s="78" t="s">
        <v>197</v>
      </c>
      <c r="AP27" s="78" t="s">
        <v>302</v>
      </c>
      <c r="AQ27" s="78" t="s">
        <v>205</v>
      </c>
      <c r="AR27" s="78" t="s">
        <v>307</v>
      </c>
      <c r="AS27" s="88"/>
      <c r="AT27" s="88"/>
      <c r="AU27" s="88"/>
      <c r="AV27" s="88"/>
      <c r="AW27" s="88"/>
      <c r="AX27"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7" s="88" t="s">
        <v>207</v>
      </c>
      <c r="AZ27"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7"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7"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28" spans="1:54" ht="87" x14ac:dyDescent="0.35">
      <c r="A28" s="88">
        <v>25</v>
      </c>
      <c r="B28" s="78"/>
      <c r="C28" s="88" t="s">
        <v>186</v>
      </c>
      <c r="D28" s="88" t="s">
        <v>187</v>
      </c>
      <c r="E28" s="88" t="s">
        <v>188</v>
      </c>
      <c r="F28" s="88" t="s">
        <v>189</v>
      </c>
      <c r="G28" s="88" t="s">
        <v>296</v>
      </c>
      <c r="H28" s="88" t="s">
        <v>296</v>
      </c>
      <c r="I28" s="88" t="s">
        <v>297</v>
      </c>
      <c r="J28" s="88" t="s">
        <v>192</v>
      </c>
      <c r="K28" s="88">
        <v>20</v>
      </c>
      <c r="L28" s="88" t="s">
        <v>316</v>
      </c>
      <c r="M28" s="88" t="s">
        <v>317</v>
      </c>
      <c r="N28" s="88" t="s">
        <v>194</v>
      </c>
      <c r="O28" s="78" t="s">
        <v>300</v>
      </c>
      <c r="P28" s="78" t="s">
        <v>301</v>
      </c>
      <c r="Q28" s="78" t="s">
        <v>197</v>
      </c>
      <c r="R28" s="78" t="s">
        <v>302</v>
      </c>
      <c r="S28" s="88"/>
      <c r="T28" s="88"/>
      <c r="U28" s="88"/>
      <c r="V28" s="90" t="s">
        <v>199</v>
      </c>
      <c r="W28" s="78" t="s">
        <v>303</v>
      </c>
      <c r="X28" s="78" t="s">
        <v>304</v>
      </c>
      <c r="Y28" s="88" t="s">
        <v>297</v>
      </c>
      <c r="Z28" s="88"/>
      <c r="AA28" s="88"/>
      <c r="AB28" s="88" t="s">
        <v>316</v>
      </c>
      <c r="AC28" s="78" t="s">
        <v>317</v>
      </c>
      <c r="AD28" s="91">
        <v>218</v>
      </c>
      <c r="AE28" s="92" t="s">
        <v>305</v>
      </c>
      <c r="AF28" s="88"/>
      <c r="AG28" s="88"/>
      <c r="AH28" s="88" t="s">
        <v>203</v>
      </c>
      <c r="AI28" s="88" t="s">
        <v>203</v>
      </c>
      <c r="AJ28" s="88" t="s">
        <v>203</v>
      </c>
      <c r="AK28" s="78" t="s">
        <v>306</v>
      </c>
      <c r="AL28" s="78" t="s">
        <v>301</v>
      </c>
      <c r="AM28" s="78" t="s">
        <v>300</v>
      </c>
      <c r="AN28" s="78" t="s">
        <v>301</v>
      </c>
      <c r="AO28" s="78" t="s">
        <v>197</v>
      </c>
      <c r="AP28" s="78" t="s">
        <v>302</v>
      </c>
      <c r="AQ28" s="78" t="s">
        <v>205</v>
      </c>
      <c r="AR28" s="78" t="s">
        <v>307</v>
      </c>
      <c r="AS28" s="88"/>
      <c r="AT28" s="88"/>
      <c r="AU28" s="88"/>
      <c r="AV28" s="88"/>
      <c r="AW28" s="88"/>
      <c r="AX28"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8" s="88" t="s">
        <v>207</v>
      </c>
      <c r="AZ28"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8"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8"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29" spans="1:54" ht="87" x14ac:dyDescent="0.35">
      <c r="A29" s="88">
        <v>26</v>
      </c>
      <c r="B29" s="78"/>
      <c r="C29" s="88" t="s">
        <v>186</v>
      </c>
      <c r="D29" s="88" t="s">
        <v>187</v>
      </c>
      <c r="E29" s="88" t="s">
        <v>188</v>
      </c>
      <c r="F29" s="88" t="s">
        <v>189</v>
      </c>
      <c r="G29" s="88" t="s">
        <v>296</v>
      </c>
      <c r="H29" s="88" t="s">
        <v>296</v>
      </c>
      <c r="I29" s="88" t="s">
        <v>297</v>
      </c>
      <c r="J29" s="88" t="s">
        <v>192</v>
      </c>
      <c r="K29" s="88">
        <v>20</v>
      </c>
      <c r="L29" s="88" t="s">
        <v>318</v>
      </c>
      <c r="M29" s="88" t="s">
        <v>319</v>
      </c>
      <c r="N29" s="88" t="s">
        <v>194</v>
      </c>
      <c r="O29" s="78" t="s">
        <v>300</v>
      </c>
      <c r="P29" s="78" t="s">
        <v>301</v>
      </c>
      <c r="Q29" s="78" t="s">
        <v>197</v>
      </c>
      <c r="R29" s="78" t="s">
        <v>302</v>
      </c>
      <c r="S29" s="88"/>
      <c r="T29" s="88"/>
      <c r="U29" s="88"/>
      <c r="V29" s="90" t="s">
        <v>199</v>
      </c>
      <c r="W29" s="78" t="s">
        <v>303</v>
      </c>
      <c r="X29" s="78" t="s">
        <v>304</v>
      </c>
      <c r="Y29" s="88" t="s">
        <v>297</v>
      </c>
      <c r="Z29" s="88"/>
      <c r="AA29" s="88"/>
      <c r="AB29" s="88" t="s">
        <v>318</v>
      </c>
      <c r="AC29" s="78" t="s">
        <v>319</v>
      </c>
      <c r="AD29" s="91">
        <v>218</v>
      </c>
      <c r="AE29" s="92" t="s">
        <v>305</v>
      </c>
      <c r="AF29" s="88"/>
      <c r="AG29" s="88"/>
      <c r="AH29" s="88" t="s">
        <v>203</v>
      </c>
      <c r="AI29" s="88" t="s">
        <v>203</v>
      </c>
      <c r="AJ29" s="88" t="s">
        <v>203</v>
      </c>
      <c r="AK29" s="78" t="s">
        <v>306</v>
      </c>
      <c r="AL29" s="78" t="s">
        <v>301</v>
      </c>
      <c r="AM29" s="78" t="s">
        <v>300</v>
      </c>
      <c r="AN29" s="78" t="s">
        <v>301</v>
      </c>
      <c r="AO29" s="78" t="s">
        <v>197</v>
      </c>
      <c r="AP29" s="78" t="s">
        <v>302</v>
      </c>
      <c r="AQ29" s="78" t="s">
        <v>205</v>
      </c>
      <c r="AR29" s="78" t="s">
        <v>307</v>
      </c>
      <c r="AS29" s="88"/>
      <c r="AT29" s="88"/>
      <c r="AU29" s="88"/>
      <c r="AV29" s="88"/>
      <c r="AW29" s="88"/>
      <c r="AX29"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29" s="88" t="s">
        <v>207</v>
      </c>
      <c r="AZ29"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29"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29"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0" spans="1:54" ht="87" x14ac:dyDescent="0.35">
      <c r="A30" s="88">
        <v>27</v>
      </c>
      <c r="B30" s="78"/>
      <c r="C30" s="88" t="s">
        <v>186</v>
      </c>
      <c r="D30" s="88" t="s">
        <v>187</v>
      </c>
      <c r="E30" s="88" t="s">
        <v>188</v>
      </c>
      <c r="F30" s="88" t="s">
        <v>189</v>
      </c>
      <c r="G30" s="88" t="s">
        <v>296</v>
      </c>
      <c r="H30" s="88" t="s">
        <v>296</v>
      </c>
      <c r="I30" s="88" t="s">
        <v>297</v>
      </c>
      <c r="J30" s="88" t="s">
        <v>192</v>
      </c>
      <c r="K30" s="88">
        <v>20</v>
      </c>
      <c r="L30" s="88" t="s">
        <v>320</v>
      </c>
      <c r="M30" s="88" t="s">
        <v>321</v>
      </c>
      <c r="N30" s="88" t="s">
        <v>194</v>
      </c>
      <c r="O30" s="78" t="s">
        <v>300</v>
      </c>
      <c r="P30" s="78" t="s">
        <v>301</v>
      </c>
      <c r="Q30" s="78" t="s">
        <v>197</v>
      </c>
      <c r="R30" s="78" t="s">
        <v>302</v>
      </c>
      <c r="S30" s="88"/>
      <c r="T30" s="88"/>
      <c r="U30" s="88"/>
      <c r="V30" s="90" t="s">
        <v>199</v>
      </c>
      <c r="W30" s="78" t="s">
        <v>303</v>
      </c>
      <c r="X30" s="78" t="s">
        <v>304</v>
      </c>
      <c r="Y30" s="88" t="s">
        <v>297</v>
      </c>
      <c r="Z30" s="88"/>
      <c r="AA30" s="88"/>
      <c r="AB30" s="88" t="s">
        <v>320</v>
      </c>
      <c r="AC30" s="78" t="s">
        <v>321</v>
      </c>
      <c r="AD30" s="91">
        <v>218</v>
      </c>
      <c r="AE30" s="92" t="s">
        <v>305</v>
      </c>
      <c r="AF30" s="88"/>
      <c r="AG30" s="88"/>
      <c r="AH30" s="88" t="s">
        <v>203</v>
      </c>
      <c r="AI30" s="88" t="s">
        <v>203</v>
      </c>
      <c r="AJ30" s="88" t="s">
        <v>203</v>
      </c>
      <c r="AK30" s="78" t="s">
        <v>306</v>
      </c>
      <c r="AL30" s="78" t="s">
        <v>301</v>
      </c>
      <c r="AM30" s="78" t="s">
        <v>300</v>
      </c>
      <c r="AN30" s="78" t="s">
        <v>301</v>
      </c>
      <c r="AO30" s="78" t="s">
        <v>197</v>
      </c>
      <c r="AP30" s="78" t="s">
        <v>302</v>
      </c>
      <c r="AQ30" s="78" t="s">
        <v>205</v>
      </c>
      <c r="AR30" s="78" t="s">
        <v>307</v>
      </c>
      <c r="AS30" s="88"/>
      <c r="AT30" s="88"/>
      <c r="AU30" s="88"/>
      <c r="AV30" s="88"/>
      <c r="AW30" s="88"/>
      <c r="AX30"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30" s="88" t="s">
        <v>207</v>
      </c>
      <c r="AZ30"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30"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30"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1" spans="1:54" ht="87" x14ac:dyDescent="0.35">
      <c r="A31" s="88">
        <v>28</v>
      </c>
      <c r="B31" s="78"/>
      <c r="C31" s="88" t="s">
        <v>186</v>
      </c>
      <c r="D31" s="88" t="s">
        <v>187</v>
      </c>
      <c r="E31" s="88" t="s">
        <v>188</v>
      </c>
      <c r="F31" s="88" t="s">
        <v>189</v>
      </c>
      <c r="G31" s="88" t="s">
        <v>296</v>
      </c>
      <c r="H31" s="88" t="s">
        <v>296</v>
      </c>
      <c r="I31" s="88" t="s">
        <v>297</v>
      </c>
      <c r="J31" s="88" t="s">
        <v>192</v>
      </c>
      <c r="K31" s="88">
        <v>20</v>
      </c>
      <c r="L31" s="88" t="s">
        <v>322</v>
      </c>
      <c r="M31" s="88" t="s">
        <v>323</v>
      </c>
      <c r="N31" s="88" t="s">
        <v>194</v>
      </c>
      <c r="O31" s="78" t="s">
        <v>300</v>
      </c>
      <c r="P31" s="78" t="s">
        <v>301</v>
      </c>
      <c r="Q31" s="78" t="s">
        <v>197</v>
      </c>
      <c r="R31" s="78" t="s">
        <v>302</v>
      </c>
      <c r="S31" s="88"/>
      <c r="T31" s="88"/>
      <c r="U31" s="88"/>
      <c r="V31" s="90" t="s">
        <v>199</v>
      </c>
      <c r="W31" s="78" t="s">
        <v>303</v>
      </c>
      <c r="X31" s="78" t="s">
        <v>304</v>
      </c>
      <c r="Y31" s="88" t="s">
        <v>297</v>
      </c>
      <c r="Z31" s="88"/>
      <c r="AA31" s="88"/>
      <c r="AB31" s="88" t="s">
        <v>322</v>
      </c>
      <c r="AC31" s="78" t="s">
        <v>323</v>
      </c>
      <c r="AD31" s="91">
        <v>218</v>
      </c>
      <c r="AE31" s="92" t="s">
        <v>305</v>
      </c>
      <c r="AF31" s="88"/>
      <c r="AG31" s="88"/>
      <c r="AH31" s="88" t="s">
        <v>203</v>
      </c>
      <c r="AI31" s="88" t="s">
        <v>203</v>
      </c>
      <c r="AJ31" s="88" t="s">
        <v>203</v>
      </c>
      <c r="AK31" s="78" t="s">
        <v>306</v>
      </c>
      <c r="AL31" s="78" t="s">
        <v>301</v>
      </c>
      <c r="AM31" s="78" t="s">
        <v>300</v>
      </c>
      <c r="AN31" s="78" t="s">
        <v>301</v>
      </c>
      <c r="AO31" s="78" t="s">
        <v>197</v>
      </c>
      <c r="AP31" s="78" t="s">
        <v>302</v>
      </c>
      <c r="AQ31" s="78" t="s">
        <v>205</v>
      </c>
      <c r="AR31" s="78" t="s">
        <v>307</v>
      </c>
      <c r="AS31" s="88"/>
      <c r="AT31" s="88"/>
      <c r="AU31" s="88"/>
      <c r="AV31" s="88"/>
      <c r="AW31" s="88"/>
      <c r="AX31"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31" s="88" t="s">
        <v>207</v>
      </c>
      <c r="AZ31"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31"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31"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2" spans="1:54" ht="87" x14ac:dyDescent="0.35">
      <c r="A32" s="88">
        <v>29</v>
      </c>
      <c r="B32" s="78"/>
      <c r="C32" s="88" t="s">
        <v>186</v>
      </c>
      <c r="D32" s="88" t="s">
        <v>187</v>
      </c>
      <c r="E32" s="88" t="s">
        <v>188</v>
      </c>
      <c r="F32" s="88" t="s">
        <v>189</v>
      </c>
      <c r="G32" s="88" t="s">
        <v>296</v>
      </c>
      <c r="H32" s="88" t="s">
        <v>296</v>
      </c>
      <c r="I32" s="88" t="s">
        <v>297</v>
      </c>
      <c r="J32" s="88" t="s">
        <v>192</v>
      </c>
      <c r="K32" s="88">
        <v>20</v>
      </c>
      <c r="L32" s="88" t="s">
        <v>324</v>
      </c>
      <c r="M32" s="88" t="s">
        <v>325</v>
      </c>
      <c r="N32" s="88" t="s">
        <v>194</v>
      </c>
      <c r="O32" s="78" t="s">
        <v>300</v>
      </c>
      <c r="P32" s="78" t="s">
        <v>301</v>
      </c>
      <c r="Q32" s="78" t="s">
        <v>197</v>
      </c>
      <c r="R32" s="78" t="s">
        <v>302</v>
      </c>
      <c r="S32" s="88"/>
      <c r="T32" s="88"/>
      <c r="U32" s="88"/>
      <c r="V32" s="90" t="s">
        <v>199</v>
      </c>
      <c r="W32" s="78" t="s">
        <v>303</v>
      </c>
      <c r="X32" s="78" t="s">
        <v>304</v>
      </c>
      <c r="Y32" s="88" t="s">
        <v>297</v>
      </c>
      <c r="Z32" s="88"/>
      <c r="AA32" s="88"/>
      <c r="AB32" s="88" t="s">
        <v>324</v>
      </c>
      <c r="AC32" s="78" t="s">
        <v>325</v>
      </c>
      <c r="AD32" s="91">
        <v>218</v>
      </c>
      <c r="AE32" s="92" t="s">
        <v>305</v>
      </c>
      <c r="AF32" s="88"/>
      <c r="AG32" s="88"/>
      <c r="AH32" s="88" t="s">
        <v>203</v>
      </c>
      <c r="AI32" s="88" t="s">
        <v>203</v>
      </c>
      <c r="AJ32" s="88" t="s">
        <v>203</v>
      </c>
      <c r="AK32" s="78" t="s">
        <v>306</v>
      </c>
      <c r="AL32" s="78" t="s">
        <v>301</v>
      </c>
      <c r="AM32" s="78" t="s">
        <v>300</v>
      </c>
      <c r="AN32" s="78" t="s">
        <v>301</v>
      </c>
      <c r="AO32" s="78" t="s">
        <v>197</v>
      </c>
      <c r="AP32" s="78" t="s">
        <v>302</v>
      </c>
      <c r="AQ32" s="78" t="s">
        <v>205</v>
      </c>
      <c r="AR32" s="78" t="s">
        <v>307</v>
      </c>
      <c r="AS32" s="88"/>
      <c r="AT32" s="88"/>
      <c r="AU32" s="88"/>
      <c r="AV32" s="88"/>
      <c r="AW32" s="88"/>
      <c r="AX32"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32" s="88" t="s">
        <v>207</v>
      </c>
      <c r="AZ32"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32"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32"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3" spans="1:54" ht="87" x14ac:dyDescent="0.35">
      <c r="A33" s="88">
        <v>30</v>
      </c>
      <c r="B33" s="78"/>
      <c r="C33" s="88" t="s">
        <v>186</v>
      </c>
      <c r="D33" s="88" t="s">
        <v>187</v>
      </c>
      <c r="E33" s="88" t="s">
        <v>188</v>
      </c>
      <c r="F33" s="88" t="s">
        <v>189</v>
      </c>
      <c r="G33" s="88" t="s">
        <v>296</v>
      </c>
      <c r="H33" s="88" t="s">
        <v>296</v>
      </c>
      <c r="I33" s="88" t="s">
        <v>297</v>
      </c>
      <c r="J33" s="88" t="s">
        <v>192</v>
      </c>
      <c r="K33" s="88">
        <v>20</v>
      </c>
      <c r="L33" s="88" t="s">
        <v>326</v>
      </c>
      <c r="M33" s="88" t="s">
        <v>327</v>
      </c>
      <c r="N33" s="88" t="s">
        <v>194</v>
      </c>
      <c r="O33" s="78" t="s">
        <v>300</v>
      </c>
      <c r="P33" s="78" t="s">
        <v>301</v>
      </c>
      <c r="Q33" s="78" t="s">
        <v>197</v>
      </c>
      <c r="R33" s="78" t="s">
        <v>302</v>
      </c>
      <c r="S33" s="88"/>
      <c r="T33" s="88"/>
      <c r="U33" s="88"/>
      <c r="V33" s="90" t="s">
        <v>199</v>
      </c>
      <c r="W33" s="78" t="s">
        <v>303</v>
      </c>
      <c r="X33" s="78" t="s">
        <v>304</v>
      </c>
      <c r="Y33" s="88" t="s">
        <v>297</v>
      </c>
      <c r="Z33" s="88"/>
      <c r="AA33" s="88"/>
      <c r="AB33" s="88" t="s">
        <v>326</v>
      </c>
      <c r="AC33" s="78" t="s">
        <v>327</v>
      </c>
      <c r="AD33" s="91">
        <v>218</v>
      </c>
      <c r="AE33" s="92" t="s">
        <v>305</v>
      </c>
      <c r="AF33" s="88"/>
      <c r="AG33" s="88"/>
      <c r="AH33" s="88" t="s">
        <v>203</v>
      </c>
      <c r="AI33" s="88" t="s">
        <v>203</v>
      </c>
      <c r="AJ33" s="88" t="s">
        <v>203</v>
      </c>
      <c r="AK33" s="78" t="s">
        <v>306</v>
      </c>
      <c r="AL33" s="78" t="s">
        <v>301</v>
      </c>
      <c r="AM33" s="78" t="s">
        <v>300</v>
      </c>
      <c r="AN33" s="78" t="s">
        <v>301</v>
      </c>
      <c r="AO33" s="78" t="s">
        <v>197</v>
      </c>
      <c r="AP33" s="78" t="s">
        <v>302</v>
      </c>
      <c r="AQ33" s="78" t="s">
        <v>205</v>
      </c>
      <c r="AR33" s="78" t="s">
        <v>307</v>
      </c>
      <c r="AS33" s="88"/>
      <c r="AT33" s="88"/>
      <c r="AU33" s="88"/>
      <c r="AV33" s="88"/>
      <c r="AW33" s="88"/>
      <c r="AX33"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33" s="88" t="s">
        <v>207</v>
      </c>
      <c r="AZ33"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33"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33"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4" spans="1:54" ht="87" x14ac:dyDescent="0.35">
      <c r="A34" s="88">
        <v>31</v>
      </c>
      <c r="B34" s="78"/>
      <c r="C34" s="88" t="s">
        <v>186</v>
      </c>
      <c r="D34" s="88" t="s">
        <v>187</v>
      </c>
      <c r="E34" s="88" t="s">
        <v>188</v>
      </c>
      <c r="F34" s="88" t="s">
        <v>189</v>
      </c>
      <c r="G34" s="88" t="s">
        <v>296</v>
      </c>
      <c r="H34" s="88" t="s">
        <v>296</v>
      </c>
      <c r="I34" s="88" t="s">
        <v>297</v>
      </c>
      <c r="J34" s="88" t="s">
        <v>192</v>
      </c>
      <c r="K34" s="88">
        <v>20</v>
      </c>
      <c r="L34" s="88" t="s">
        <v>328</v>
      </c>
      <c r="M34" s="88" t="s">
        <v>329</v>
      </c>
      <c r="N34" s="88" t="s">
        <v>194</v>
      </c>
      <c r="O34" s="78" t="s">
        <v>300</v>
      </c>
      <c r="P34" s="78" t="s">
        <v>301</v>
      </c>
      <c r="Q34" s="78" t="s">
        <v>197</v>
      </c>
      <c r="R34" s="78" t="s">
        <v>302</v>
      </c>
      <c r="S34" s="88"/>
      <c r="T34" s="88"/>
      <c r="U34" s="88"/>
      <c r="V34" s="90" t="s">
        <v>199</v>
      </c>
      <c r="W34" s="78" t="s">
        <v>303</v>
      </c>
      <c r="X34" s="78" t="s">
        <v>304</v>
      </c>
      <c r="Y34" s="88" t="s">
        <v>297</v>
      </c>
      <c r="Z34" s="88"/>
      <c r="AA34" s="88"/>
      <c r="AB34" s="88" t="s">
        <v>328</v>
      </c>
      <c r="AC34" s="78" t="s">
        <v>329</v>
      </c>
      <c r="AD34" s="91">
        <v>218</v>
      </c>
      <c r="AE34" s="92" t="s">
        <v>305</v>
      </c>
      <c r="AF34" s="88"/>
      <c r="AG34" s="88"/>
      <c r="AH34" s="88" t="s">
        <v>203</v>
      </c>
      <c r="AI34" s="88" t="s">
        <v>203</v>
      </c>
      <c r="AJ34" s="88" t="s">
        <v>203</v>
      </c>
      <c r="AK34" s="78" t="s">
        <v>306</v>
      </c>
      <c r="AL34" s="78" t="s">
        <v>301</v>
      </c>
      <c r="AM34" s="78" t="s">
        <v>300</v>
      </c>
      <c r="AN34" s="78" t="s">
        <v>301</v>
      </c>
      <c r="AO34" s="78" t="s">
        <v>197</v>
      </c>
      <c r="AP34" s="78" t="s">
        <v>302</v>
      </c>
      <c r="AQ34" s="78" t="s">
        <v>205</v>
      </c>
      <c r="AR34" s="78" t="s">
        <v>307</v>
      </c>
      <c r="AS34" s="88"/>
      <c r="AT34" s="88"/>
      <c r="AU34" s="88"/>
      <c r="AV34" s="88"/>
      <c r="AW34" s="88"/>
      <c r="AX34"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34" s="88" t="s">
        <v>207</v>
      </c>
      <c r="AZ34"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34"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34"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5" spans="1:54" ht="87" x14ac:dyDescent="0.35">
      <c r="A35" s="88">
        <v>32</v>
      </c>
      <c r="B35" s="78"/>
      <c r="C35" s="88" t="s">
        <v>186</v>
      </c>
      <c r="D35" s="88" t="s">
        <v>187</v>
      </c>
      <c r="E35" s="88" t="s">
        <v>188</v>
      </c>
      <c r="F35" s="88" t="s">
        <v>189</v>
      </c>
      <c r="G35" s="88" t="s">
        <v>296</v>
      </c>
      <c r="H35" s="88" t="s">
        <v>296</v>
      </c>
      <c r="I35" s="88" t="s">
        <v>297</v>
      </c>
      <c r="J35" s="88" t="s">
        <v>192</v>
      </c>
      <c r="K35" s="88">
        <v>20</v>
      </c>
      <c r="L35" s="88" t="s">
        <v>330</v>
      </c>
      <c r="M35" s="88" t="s">
        <v>331</v>
      </c>
      <c r="N35" s="88" t="s">
        <v>194</v>
      </c>
      <c r="O35" s="78" t="s">
        <v>300</v>
      </c>
      <c r="P35" s="78" t="s">
        <v>301</v>
      </c>
      <c r="Q35" s="78" t="s">
        <v>197</v>
      </c>
      <c r="R35" s="78" t="s">
        <v>302</v>
      </c>
      <c r="S35" s="88"/>
      <c r="T35" s="88"/>
      <c r="U35" s="88"/>
      <c r="V35" s="90" t="s">
        <v>199</v>
      </c>
      <c r="W35" s="78" t="s">
        <v>303</v>
      </c>
      <c r="X35" s="78" t="s">
        <v>304</v>
      </c>
      <c r="Y35" s="88" t="s">
        <v>297</v>
      </c>
      <c r="Z35" s="88"/>
      <c r="AA35" s="88"/>
      <c r="AB35" s="88" t="s">
        <v>330</v>
      </c>
      <c r="AC35" s="78" t="s">
        <v>331</v>
      </c>
      <c r="AD35" s="91">
        <v>218</v>
      </c>
      <c r="AE35" s="92" t="s">
        <v>305</v>
      </c>
      <c r="AF35" s="88"/>
      <c r="AG35" s="88"/>
      <c r="AH35" s="88" t="s">
        <v>203</v>
      </c>
      <c r="AI35" s="88" t="s">
        <v>203</v>
      </c>
      <c r="AJ35" s="88" t="s">
        <v>203</v>
      </c>
      <c r="AK35" s="78" t="s">
        <v>306</v>
      </c>
      <c r="AL35" s="78" t="s">
        <v>301</v>
      </c>
      <c r="AM35" s="78" t="s">
        <v>300</v>
      </c>
      <c r="AN35" s="78" t="s">
        <v>301</v>
      </c>
      <c r="AO35" s="78" t="s">
        <v>197</v>
      </c>
      <c r="AP35" s="78" t="s">
        <v>302</v>
      </c>
      <c r="AQ35" s="78" t="s">
        <v>205</v>
      </c>
      <c r="AR35" s="78" t="s">
        <v>307</v>
      </c>
      <c r="AS35" s="88"/>
      <c r="AT35" s="88"/>
      <c r="AU35" s="88"/>
      <c r="AV35" s="88"/>
      <c r="AW35" s="88"/>
      <c r="AX35" s="88"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c r="AY35" s="88" t="s">
        <v>207</v>
      </c>
      <c r="AZ35" s="49" t="str">
        <f>_xlfn.CONCAT("SELECT ",Table1[[#This Row],[Destination Staging Column Name]],", COUNT(*) AS RecordCount FROM Staging.",Table1[[#This Row],[Destination Staging Table Name]]," GROUP BY ",Table1[[#This Row],[Destination Staging Column Name]], " ORDER BY ",Table1[[#This Row],[Destination Staging Column Name]])</f>
        <v>SELECT IdeaDisabilityTypeCode, COUNT(*) AS RecordCount FROM Staging.IdeaDisabilityType GROUP BY IdeaDisabilityTypeCode ORDER BY IdeaDisabilityTypeCode</v>
      </c>
      <c r="BA35" s="49" t="str">
        <f>_xlfn.CONCAT("SELECT ",Table1[[#This Row],[Destination RDS Fact Column Name]],", COUNT(*) AS RecordCount FROM RDS.",Table1[[#This Row],[Destination RDS Fact Table Name]]," GROUP BY ",Table1[[#This Row],[Destination RDS Fact Column Name]], " ORDER BY ",Table1[[#This Row],[Destination RDS Fact Column Name]])</f>
        <v>SELECT PrimaryDisabilityTypeId, COUNT(*) AS RecordCount FROM RDS.FactK12StudentCounts GROUP BY PrimaryDisabilityTypeId ORDER BY PrimaryDisabilityTypeId</v>
      </c>
      <c r="BB35"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IdeaDisabilityTypeCode, COUNT(*) AS RecordCount FROM RDS.DimIdeaDisabilityTypes GROUP BY IdeaDisabilityTypeCode ORDER BY IdeaDisabilityTypeCode</v>
      </c>
    </row>
    <row r="36" spans="1:54" ht="101.5" x14ac:dyDescent="0.35">
      <c r="A36" s="88">
        <v>33</v>
      </c>
      <c r="B36" s="78"/>
      <c r="C36" s="88" t="s">
        <v>186</v>
      </c>
      <c r="D36" s="88" t="s">
        <v>187</v>
      </c>
      <c r="E36" s="88" t="s">
        <v>188</v>
      </c>
      <c r="F36" s="88"/>
      <c r="G36" s="97" t="s">
        <v>332</v>
      </c>
      <c r="H36" s="88"/>
      <c r="I36" s="88"/>
      <c r="J36" s="88"/>
      <c r="K36" s="88"/>
      <c r="L36" s="88"/>
      <c r="M36" s="88"/>
      <c r="N36" s="88" t="s">
        <v>194</v>
      </c>
      <c r="O36" s="93" t="s">
        <v>229</v>
      </c>
      <c r="P36" s="93" t="s">
        <v>229</v>
      </c>
      <c r="Q36" s="93" t="s">
        <v>229</v>
      </c>
      <c r="R36" s="93" t="s">
        <v>229</v>
      </c>
      <c r="S36" s="88"/>
      <c r="T36" s="97" t="s">
        <v>333</v>
      </c>
      <c r="U36" s="88" t="s">
        <v>334</v>
      </c>
      <c r="V36" s="90" t="s">
        <v>199</v>
      </c>
      <c r="W36" s="98" t="s">
        <v>335</v>
      </c>
      <c r="X36" s="98"/>
      <c r="Y36" s="98"/>
      <c r="Z36" s="98"/>
      <c r="AA36" s="98"/>
      <c r="AB36" s="98"/>
      <c r="AC36" s="98"/>
      <c r="AD36" s="98"/>
      <c r="AE36" s="99"/>
      <c r="AF36" s="88"/>
      <c r="AG36" s="88"/>
      <c r="AH36" s="88" t="s">
        <v>203</v>
      </c>
      <c r="AI36" s="88" t="s">
        <v>203</v>
      </c>
      <c r="AJ36" s="88" t="s">
        <v>203</v>
      </c>
      <c r="AK36" s="78" t="s">
        <v>306</v>
      </c>
      <c r="AL36" s="78" t="s">
        <v>336</v>
      </c>
      <c r="AM36" s="93" t="s">
        <v>229</v>
      </c>
      <c r="AN36" s="93" t="s">
        <v>229</v>
      </c>
      <c r="AO36" s="93" t="s">
        <v>229</v>
      </c>
      <c r="AP36" s="93" t="s">
        <v>229</v>
      </c>
      <c r="AQ36" s="93" t="s">
        <v>229</v>
      </c>
      <c r="AR36" s="93" t="s">
        <v>229</v>
      </c>
      <c r="AS36" s="88"/>
      <c r="AT36" s="88"/>
      <c r="AU36" s="88"/>
      <c r="AV36" s="88"/>
      <c r="AW36" s="88" t="s">
        <v>337</v>
      </c>
      <c r="AX36" s="88" t="str">
        <f>IF(Table1[[#This Row],[Status]]="",_xlfn.CONCAT("SELECT ",Table1[[#This Row],[Source Column Name]],", COUNT(*) AS RecordCount FROM ",Table1[[#This Row],[Source Schema name]],".",Table1[[#This Row],[Source Table Name]]," GROUP BY ",Table1[[#This Row],[Source Column Name]], " ORDER BY ",Table1[[#This Row],[Source Column Name]]),"")</f>
        <v/>
      </c>
      <c r="AY36" s="88"/>
      <c r="AZ36" s="49" t="str">
        <f>_xlfn.CONCAT("SELECT ",Table1[[#This Row],[Destination Staging Column Name]],", COUNT(*) AS RecordCount FROM Staging.",Table1[[#This Row],[Destination Staging Table Name]]," GROUP BY ",Table1[[#This Row],[Destination Staging Column Name]], " ORDER BY ",Table1[[#This Row],[Destination Staging Column Name]])</f>
        <v>SELECT IsPrimaryDisability, COUNT(*) AS RecordCount FROM Staging.IdeaDisabilityType GROUP BY IsPrimaryDisability ORDER BY IsPrimaryDisability</v>
      </c>
      <c r="BA36"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36"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37" spans="1:54" ht="101.5" x14ac:dyDescent="0.35">
      <c r="A37" s="88">
        <v>34</v>
      </c>
      <c r="B37" s="78"/>
      <c r="C37" s="88" t="s">
        <v>186</v>
      </c>
      <c r="D37" s="88" t="s">
        <v>187</v>
      </c>
      <c r="E37" s="88" t="s">
        <v>188</v>
      </c>
      <c r="F37" s="100" t="s">
        <v>218</v>
      </c>
      <c r="G37" s="100" t="s">
        <v>338</v>
      </c>
      <c r="H37" s="101"/>
      <c r="I37" s="101" t="s">
        <v>339</v>
      </c>
      <c r="J37" s="88" t="s">
        <v>246</v>
      </c>
      <c r="K37" s="88"/>
      <c r="L37" s="88"/>
      <c r="M37" s="88"/>
      <c r="N37" s="88" t="s">
        <v>194</v>
      </c>
      <c r="O37" s="93" t="s">
        <v>229</v>
      </c>
      <c r="P37" s="93" t="s">
        <v>229</v>
      </c>
      <c r="Q37" s="93" t="s">
        <v>229</v>
      </c>
      <c r="R37" s="93" t="s">
        <v>229</v>
      </c>
      <c r="S37" s="88"/>
      <c r="T37" s="102" t="s">
        <v>340</v>
      </c>
      <c r="U37" s="102" t="s">
        <v>341</v>
      </c>
      <c r="V37" s="90" t="s">
        <v>199</v>
      </c>
      <c r="W37" s="78" t="s">
        <v>342</v>
      </c>
      <c r="X37" s="78" t="s">
        <v>343</v>
      </c>
      <c r="Y37" s="88" t="s">
        <v>344</v>
      </c>
      <c r="Z37" s="88"/>
      <c r="AA37" s="88"/>
      <c r="AB37" s="88"/>
      <c r="AC37" s="78"/>
      <c r="AD37" s="91">
        <v>590</v>
      </c>
      <c r="AE37" s="92" t="s">
        <v>345</v>
      </c>
      <c r="AF37" s="88"/>
      <c r="AG37" s="88"/>
      <c r="AH37" s="88" t="s">
        <v>203</v>
      </c>
      <c r="AI37" s="88" t="s">
        <v>203</v>
      </c>
      <c r="AJ37" s="88" t="s">
        <v>203</v>
      </c>
      <c r="AK37" s="78" t="s">
        <v>346</v>
      </c>
      <c r="AL37" s="78" t="s">
        <v>347</v>
      </c>
      <c r="AM37" s="93" t="s">
        <v>229</v>
      </c>
      <c r="AN37" s="93" t="s">
        <v>229</v>
      </c>
      <c r="AO37" s="93" t="s">
        <v>229</v>
      </c>
      <c r="AP37" s="93" t="s">
        <v>229</v>
      </c>
      <c r="AQ37" s="93" t="s">
        <v>229</v>
      </c>
      <c r="AR37" s="93" t="s">
        <v>229</v>
      </c>
      <c r="AS37" s="88"/>
      <c r="AT37" s="88"/>
      <c r="AU37" s="88"/>
      <c r="AV37" s="88"/>
      <c r="AW37" s="88" t="s">
        <v>337</v>
      </c>
      <c r="AX37" s="88" t="str">
        <f>IF(Table1[[#This Row],[Status]]="",_xlfn.CONCAT("SELECT ",Table1[[#This Row],[Source Column Name]],", COUNT(*) AS RecordCount FROM ",Table1[[#This Row],[Source Schema name]],".",Table1[[#This Row],[Source Table Name]]," GROUP BY ",Table1[[#This Row],[Source Column Name]], " ORDER BY ",Table1[[#This Row],[Source Column Name]]),"")</f>
        <v/>
      </c>
      <c r="AY37" s="88"/>
      <c r="AZ37" s="49" t="str">
        <f>_xlfn.CONCAT("SELECT ",Table1[[#This Row],[Destination Staging Column Name]],", COUNT(*) AS RecordCount FROM Staging.",Table1[[#This Row],[Destination Staging Table Name]]," GROUP BY ",Table1[[#This Row],[Destination Staging Column Name]], " ORDER BY ",Table1[[#This Row],[Destination Staging Column Name]])</f>
        <v>SELECT EnglishLearner_StatusStartDate, COUNT(*) AS RecordCount FROM Staging.PersonStatus GROUP BY EnglishLearner_StatusStartDate ORDER BY EnglishLearner_StatusStartDate</v>
      </c>
      <c r="BA37"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37"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38" spans="1:54" ht="101.5" x14ac:dyDescent="0.35">
      <c r="A38" s="88">
        <v>35</v>
      </c>
      <c r="B38" s="78"/>
      <c r="C38" s="88" t="s">
        <v>186</v>
      </c>
      <c r="D38" s="88" t="s">
        <v>187</v>
      </c>
      <c r="E38" s="88" t="s">
        <v>188</v>
      </c>
      <c r="F38" s="101" t="s">
        <v>218</v>
      </c>
      <c r="G38" s="101" t="s">
        <v>348</v>
      </c>
      <c r="H38" s="101" t="s">
        <v>348</v>
      </c>
      <c r="I38" s="101" t="s">
        <v>349</v>
      </c>
      <c r="J38" s="88" t="s">
        <v>246</v>
      </c>
      <c r="K38" s="88"/>
      <c r="L38" s="88"/>
      <c r="M38" s="88"/>
      <c r="N38" s="88" t="s">
        <v>194</v>
      </c>
      <c r="O38" s="93" t="s">
        <v>229</v>
      </c>
      <c r="P38" s="93" t="s">
        <v>229</v>
      </c>
      <c r="Q38" s="93" t="s">
        <v>229</v>
      </c>
      <c r="R38" s="93" t="s">
        <v>229</v>
      </c>
      <c r="S38" s="88"/>
      <c r="T38" s="102" t="s">
        <v>340</v>
      </c>
      <c r="U38" s="102" t="s">
        <v>341</v>
      </c>
      <c r="V38" s="90" t="s">
        <v>199</v>
      </c>
      <c r="W38" s="78" t="s">
        <v>342</v>
      </c>
      <c r="X38" s="78" t="s">
        <v>350</v>
      </c>
      <c r="Y38" s="88" t="s">
        <v>351</v>
      </c>
      <c r="Z38" s="88"/>
      <c r="AA38" s="88"/>
      <c r="AB38" s="88"/>
      <c r="AC38" s="78"/>
      <c r="AD38" s="91">
        <v>570</v>
      </c>
      <c r="AE38" s="92" t="s">
        <v>352</v>
      </c>
      <c r="AF38" s="88"/>
      <c r="AG38" s="88"/>
      <c r="AH38" s="88" t="s">
        <v>203</v>
      </c>
      <c r="AI38" s="88" t="s">
        <v>203</v>
      </c>
      <c r="AJ38" s="88" t="s">
        <v>203</v>
      </c>
      <c r="AK38" s="78" t="s">
        <v>346</v>
      </c>
      <c r="AL38" s="78" t="s">
        <v>353</v>
      </c>
      <c r="AM38" s="93" t="s">
        <v>229</v>
      </c>
      <c r="AN38" s="93" t="s">
        <v>229</v>
      </c>
      <c r="AO38" s="93" t="s">
        <v>229</v>
      </c>
      <c r="AP38" s="93" t="s">
        <v>229</v>
      </c>
      <c r="AQ38" s="93" t="s">
        <v>229</v>
      </c>
      <c r="AR38" s="93" t="s">
        <v>229</v>
      </c>
      <c r="AS38" s="88"/>
      <c r="AT38" s="88"/>
      <c r="AU38" s="88"/>
      <c r="AV38" s="88"/>
      <c r="AW38" s="88"/>
      <c r="AX38" s="88"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dbo.Demographics_K12Student GROUP BY ProgramParticipationExitDate ORDER BY ProgramParticipationExitDate</v>
      </c>
      <c r="AY38" s="88" t="s">
        <v>207</v>
      </c>
      <c r="AZ38" s="49" t="str">
        <f>_xlfn.CONCAT("SELECT ",Table1[[#This Row],[Destination Staging Column Name]],", COUNT(*) AS RecordCount FROM Staging.",Table1[[#This Row],[Destination Staging Table Name]]," GROUP BY ",Table1[[#This Row],[Destination Staging Column Name]], " ORDER BY ",Table1[[#This Row],[Destination Staging Column Name]])</f>
        <v>SELECT EnglishLearner_StatusEndDate, COUNT(*) AS RecordCount FROM Staging.PersonStatus GROUP BY EnglishLearner_StatusEndDate ORDER BY EnglishLearner_StatusEndDate</v>
      </c>
      <c r="BA38"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38"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39" spans="1:54" ht="217.5" x14ac:dyDescent="0.35">
      <c r="A39" s="88">
        <v>36</v>
      </c>
      <c r="B39" s="78"/>
      <c r="C39" s="88" t="s">
        <v>186</v>
      </c>
      <c r="D39" s="88" t="s">
        <v>187</v>
      </c>
      <c r="E39" s="88" t="s">
        <v>188</v>
      </c>
      <c r="F39" s="88" t="s">
        <v>218</v>
      </c>
      <c r="G39" s="88" t="s">
        <v>354</v>
      </c>
      <c r="H39" s="88" t="s">
        <v>354</v>
      </c>
      <c r="I39" s="88" t="s">
        <v>355</v>
      </c>
      <c r="J39" s="88" t="s">
        <v>192</v>
      </c>
      <c r="K39" s="88">
        <v>40</v>
      </c>
      <c r="L39" s="88" t="s">
        <v>264</v>
      </c>
      <c r="M39" s="88"/>
      <c r="N39" s="88" t="s">
        <v>194</v>
      </c>
      <c r="O39" s="78" t="s">
        <v>356</v>
      </c>
      <c r="P39" s="78" t="s">
        <v>357</v>
      </c>
      <c r="Q39" s="78" t="s">
        <v>197</v>
      </c>
      <c r="R39" s="78" t="s">
        <v>358</v>
      </c>
      <c r="S39" s="88"/>
      <c r="T39" s="88"/>
      <c r="U39" s="88"/>
      <c r="V39" s="90" t="s">
        <v>199</v>
      </c>
      <c r="W39" s="78" t="s">
        <v>342</v>
      </c>
      <c r="X39" s="78" t="s">
        <v>359</v>
      </c>
      <c r="Y39" s="88" t="s">
        <v>355</v>
      </c>
      <c r="Z39" s="88"/>
      <c r="AA39" s="88"/>
      <c r="AB39" s="88" t="s">
        <v>264</v>
      </c>
      <c r="AC39" s="78" t="s">
        <v>264</v>
      </c>
      <c r="AD39" s="91">
        <v>180</v>
      </c>
      <c r="AE39" s="92" t="s">
        <v>360</v>
      </c>
      <c r="AF39" s="88"/>
      <c r="AG39" s="88"/>
      <c r="AH39" s="88" t="s">
        <v>203</v>
      </c>
      <c r="AI39" s="88" t="s">
        <v>203</v>
      </c>
      <c r="AJ39" s="88" t="s">
        <v>203</v>
      </c>
      <c r="AK39" s="78" t="s">
        <v>346</v>
      </c>
      <c r="AL39" s="78" t="s">
        <v>354</v>
      </c>
      <c r="AM39" s="78" t="s">
        <v>356</v>
      </c>
      <c r="AN39" s="78" t="s">
        <v>357</v>
      </c>
      <c r="AO39" s="78" t="s">
        <v>197</v>
      </c>
      <c r="AP39" s="78" t="s">
        <v>358</v>
      </c>
      <c r="AQ39" s="78" t="s">
        <v>205</v>
      </c>
      <c r="AR39" s="78" t="s">
        <v>361</v>
      </c>
      <c r="AS39" s="88"/>
      <c r="AT39" s="88"/>
      <c r="AU39" s="88"/>
      <c r="AV39" s="88"/>
      <c r="AW39" s="88"/>
      <c r="AX39" s="8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39" s="88" t="s">
        <v>207</v>
      </c>
      <c r="AZ39" s="49" t="str">
        <f>_xlfn.CONCAT("SELECT ",Table1[[#This Row],[Destination Staging Column Name]],", COUNT(*) AS RecordCount FROM Staging.",Table1[[#This Row],[Destination Staging Table Name]]," GROUP BY ",Table1[[#This Row],[Destination Staging Column Name]], " ORDER BY ",Table1[[#This Row],[Destination Staging Column Name]])</f>
        <v>SELECT EnglishLearnerStatus, COUNT(*) AS RecordCount FROM Staging.PersonStatus GROUP BY EnglishLearnerStatus ORDER BY EnglishLearnerStatus</v>
      </c>
      <c r="BA39" s="49" t="str">
        <f>_xlfn.CONCAT("SELECT ",Table1[[#This Row],[Destination RDS Fact Column Name]],", COUNT(*) AS RecordCount FROM RDS.",Table1[[#This Row],[Destination RDS Fact Table Name]]," GROUP BY ",Table1[[#This Row],[Destination RDS Fact Column Name]], " ORDER BY ",Table1[[#This Row],[Destination RDS Fact Column Name]])</f>
        <v>SELECT EnglishLearnerStatusId, COUNT(*) AS RecordCount FROM RDS.FactK12StudentCounts GROUP BY EnglishLearnerStatusId ORDER BY EnglishLearnerStatusId</v>
      </c>
      <c r="BB39"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EnglishLearnerStatusCode, COUNT(*) AS RecordCount FROM RDS.DimEnglishLearnerStatuses GROUP BY EnglishLearnerStatusCode ORDER BY EnglishLearnerStatusCode</v>
      </c>
    </row>
    <row r="40" spans="1:54" ht="217.5" x14ac:dyDescent="0.35">
      <c r="A40" s="88">
        <v>37</v>
      </c>
      <c r="B40" s="78"/>
      <c r="C40" s="88" t="s">
        <v>186</v>
      </c>
      <c r="D40" s="88" t="s">
        <v>187</v>
      </c>
      <c r="E40" s="88" t="s">
        <v>188</v>
      </c>
      <c r="F40" s="88" t="s">
        <v>218</v>
      </c>
      <c r="G40" s="88" t="s">
        <v>354</v>
      </c>
      <c r="H40" s="88" t="s">
        <v>354</v>
      </c>
      <c r="I40" s="88" t="s">
        <v>355</v>
      </c>
      <c r="J40" s="88" t="s">
        <v>192</v>
      </c>
      <c r="K40" s="88">
        <v>40</v>
      </c>
      <c r="L40" s="88" t="s">
        <v>272</v>
      </c>
      <c r="M40" s="88"/>
      <c r="N40" s="88" t="s">
        <v>194</v>
      </c>
      <c r="O40" s="78" t="s">
        <v>356</v>
      </c>
      <c r="P40" s="78" t="s">
        <v>357</v>
      </c>
      <c r="Q40" s="78" t="s">
        <v>197</v>
      </c>
      <c r="R40" s="78" t="s">
        <v>358</v>
      </c>
      <c r="S40" s="88"/>
      <c r="T40" s="88"/>
      <c r="U40" s="88"/>
      <c r="V40" s="90" t="s">
        <v>199</v>
      </c>
      <c r="W40" s="78" t="s">
        <v>342</v>
      </c>
      <c r="X40" s="78" t="s">
        <v>359</v>
      </c>
      <c r="Y40" s="88" t="s">
        <v>355</v>
      </c>
      <c r="Z40" s="88"/>
      <c r="AA40" s="88"/>
      <c r="AB40" s="88" t="s">
        <v>272</v>
      </c>
      <c r="AC40" s="78" t="s">
        <v>272</v>
      </c>
      <c r="AD40" s="91">
        <v>180</v>
      </c>
      <c r="AE40" s="92" t="s">
        <v>360</v>
      </c>
      <c r="AF40" s="88"/>
      <c r="AG40" s="88"/>
      <c r="AH40" s="88" t="s">
        <v>203</v>
      </c>
      <c r="AI40" s="88" t="s">
        <v>203</v>
      </c>
      <c r="AJ40" s="88" t="s">
        <v>203</v>
      </c>
      <c r="AK40" s="78" t="s">
        <v>346</v>
      </c>
      <c r="AL40" s="78" t="s">
        <v>354</v>
      </c>
      <c r="AM40" s="78" t="s">
        <v>356</v>
      </c>
      <c r="AN40" s="78" t="s">
        <v>357</v>
      </c>
      <c r="AO40" s="78" t="s">
        <v>197</v>
      </c>
      <c r="AP40" s="78" t="s">
        <v>358</v>
      </c>
      <c r="AQ40" s="78" t="s">
        <v>205</v>
      </c>
      <c r="AR40" s="78" t="s">
        <v>361</v>
      </c>
      <c r="AS40" s="88"/>
      <c r="AT40" s="88"/>
      <c r="AU40" s="88"/>
      <c r="AV40" s="88"/>
      <c r="AW40" s="88"/>
      <c r="AX40" s="8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40" s="88" t="s">
        <v>207</v>
      </c>
      <c r="AZ40" s="49" t="str">
        <f>_xlfn.CONCAT("SELECT ",Table1[[#This Row],[Destination Staging Column Name]],", COUNT(*) AS RecordCount FROM Staging.",Table1[[#This Row],[Destination Staging Table Name]]," GROUP BY ",Table1[[#This Row],[Destination Staging Column Name]], " ORDER BY ",Table1[[#This Row],[Destination Staging Column Name]])</f>
        <v>SELECT EnglishLearnerStatus, COUNT(*) AS RecordCount FROM Staging.PersonStatus GROUP BY EnglishLearnerStatus ORDER BY EnglishLearnerStatus</v>
      </c>
      <c r="BA40" s="49" t="str">
        <f>_xlfn.CONCAT("SELECT ",Table1[[#This Row],[Destination RDS Fact Column Name]],", COUNT(*) AS RecordCount FROM RDS.",Table1[[#This Row],[Destination RDS Fact Table Name]]," GROUP BY ",Table1[[#This Row],[Destination RDS Fact Column Name]], " ORDER BY ",Table1[[#This Row],[Destination RDS Fact Column Name]])</f>
        <v>SELECT EnglishLearnerStatusId, COUNT(*) AS RecordCount FROM RDS.FactK12StudentCounts GROUP BY EnglishLearnerStatusId ORDER BY EnglishLearnerStatusId</v>
      </c>
      <c r="BB40"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EnglishLearnerStatusCode, COUNT(*) AS RecordCount FROM RDS.DimEnglishLearnerStatuses GROUP BY EnglishLearnerStatusCode ORDER BY EnglishLearnerStatusCode</v>
      </c>
    </row>
    <row r="41" spans="1:54" ht="130.5" x14ac:dyDescent="0.35">
      <c r="A41" s="88">
        <v>38</v>
      </c>
      <c r="B41" s="78"/>
      <c r="C41" s="88" t="s">
        <v>186</v>
      </c>
      <c r="D41" s="88" t="s">
        <v>187</v>
      </c>
      <c r="E41" s="88" t="s">
        <v>188</v>
      </c>
      <c r="F41" s="88" t="s">
        <v>218</v>
      </c>
      <c r="G41" s="88" t="s">
        <v>362</v>
      </c>
      <c r="H41" s="88" t="s">
        <v>362</v>
      </c>
      <c r="I41" s="88" t="s">
        <v>363</v>
      </c>
      <c r="J41" s="88" t="s">
        <v>192</v>
      </c>
      <c r="K41" s="88">
        <v>40</v>
      </c>
      <c r="L41" s="88" t="s">
        <v>264</v>
      </c>
      <c r="M41" s="88"/>
      <c r="N41" s="88" t="s">
        <v>194</v>
      </c>
      <c r="O41" s="78" t="s">
        <v>364</v>
      </c>
      <c r="P41" s="78" t="s">
        <v>365</v>
      </c>
      <c r="Q41" s="78" t="s">
        <v>197</v>
      </c>
      <c r="R41" s="78" t="s">
        <v>366</v>
      </c>
      <c r="S41" s="88"/>
      <c r="T41" s="88"/>
      <c r="U41" s="88"/>
      <c r="V41" s="90" t="s">
        <v>199</v>
      </c>
      <c r="W41" s="78" t="s">
        <v>303</v>
      </c>
      <c r="X41" s="78" t="s">
        <v>367</v>
      </c>
      <c r="Y41" s="88" t="s">
        <v>363</v>
      </c>
      <c r="Z41" s="88"/>
      <c r="AA41" s="88"/>
      <c r="AB41" s="88" t="s">
        <v>264</v>
      </c>
      <c r="AC41" s="78" t="s">
        <v>264</v>
      </c>
      <c r="AD41" s="91">
        <v>151</v>
      </c>
      <c r="AE41" s="92" t="s">
        <v>368</v>
      </c>
      <c r="AF41" s="88"/>
      <c r="AG41" s="88"/>
      <c r="AH41" s="88" t="s">
        <v>203</v>
      </c>
      <c r="AI41" s="88" t="s">
        <v>203</v>
      </c>
      <c r="AJ41" s="88" t="s">
        <v>203</v>
      </c>
      <c r="AK41" s="78" t="s">
        <v>369</v>
      </c>
      <c r="AL41" s="78" t="s">
        <v>362</v>
      </c>
      <c r="AM41" s="78" t="s">
        <v>364</v>
      </c>
      <c r="AN41" s="78" t="s">
        <v>365</v>
      </c>
      <c r="AO41" s="78" t="s">
        <v>197</v>
      </c>
      <c r="AP41" s="78" t="s">
        <v>366</v>
      </c>
      <c r="AQ41" s="78" t="s">
        <v>205</v>
      </c>
      <c r="AR41" s="78" t="s">
        <v>370</v>
      </c>
      <c r="AS41" s="88"/>
      <c r="AT41" s="88"/>
      <c r="AU41" s="88"/>
      <c r="AV41" s="88"/>
      <c r="AW41" s="88"/>
      <c r="AX41" s="88"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41" s="88" t="s">
        <v>207</v>
      </c>
      <c r="AZ41" s="49" t="str">
        <f>_xlfn.CONCAT("SELECT ",Table1[[#This Row],[Destination Staging Column Name]],", COUNT(*) AS RecordCount FROM Staging.",Table1[[#This Row],[Destination Staging Table Name]]," GROUP BY ",Table1[[#This Row],[Destination Staging Column Name]], " ORDER BY ",Table1[[#This Row],[Destination Staging Column Name]])</f>
        <v>SELECT IDEAIndicator, COUNT(*) AS RecordCount FROM Staging.ProgramParticipationSpecialEducation GROUP BY IDEAIndicator ORDER BY IDEAIndicator</v>
      </c>
      <c r="BA41"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1"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IDEAIndicatorCode, COUNT(*) AS RecordCount FROM RDS.DimIdeaStatuses GROUP BY IDEAIndicatorCode ORDER BY IDEAIndicatorCode</v>
      </c>
    </row>
    <row r="42" spans="1:54" ht="130.5" x14ac:dyDescent="0.35">
      <c r="A42" s="88">
        <v>39</v>
      </c>
      <c r="B42" s="78"/>
      <c r="C42" s="88" t="s">
        <v>186</v>
      </c>
      <c r="D42" s="88" t="s">
        <v>187</v>
      </c>
      <c r="E42" s="88" t="s">
        <v>188</v>
      </c>
      <c r="F42" s="88" t="s">
        <v>218</v>
      </c>
      <c r="G42" s="88" t="s">
        <v>362</v>
      </c>
      <c r="H42" s="88" t="s">
        <v>362</v>
      </c>
      <c r="I42" s="88" t="s">
        <v>363</v>
      </c>
      <c r="J42" s="88" t="s">
        <v>192</v>
      </c>
      <c r="K42" s="88">
        <v>40</v>
      </c>
      <c r="L42" s="88" t="s">
        <v>272</v>
      </c>
      <c r="M42" s="88"/>
      <c r="N42" s="88" t="s">
        <v>194</v>
      </c>
      <c r="O42" s="78" t="s">
        <v>364</v>
      </c>
      <c r="P42" s="78" t="s">
        <v>365</v>
      </c>
      <c r="Q42" s="78" t="s">
        <v>197</v>
      </c>
      <c r="R42" s="78" t="s">
        <v>366</v>
      </c>
      <c r="S42" s="88"/>
      <c r="T42" s="88"/>
      <c r="U42" s="88"/>
      <c r="V42" s="90" t="s">
        <v>199</v>
      </c>
      <c r="W42" s="78" t="s">
        <v>303</v>
      </c>
      <c r="X42" s="78" t="s">
        <v>367</v>
      </c>
      <c r="Y42" s="88" t="s">
        <v>363</v>
      </c>
      <c r="Z42" s="88"/>
      <c r="AA42" s="88"/>
      <c r="AB42" s="88" t="s">
        <v>272</v>
      </c>
      <c r="AC42" s="78" t="s">
        <v>272</v>
      </c>
      <c r="AD42" s="91">
        <v>151</v>
      </c>
      <c r="AE42" s="92" t="s">
        <v>368</v>
      </c>
      <c r="AF42" s="88"/>
      <c r="AG42" s="88"/>
      <c r="AH42" s="88" t="s">
        <v>203</v>
      </c>
      <c r="AI42" s="88" t="s">
        <v>203</v>
      </c>
      <c r="AJ42" s="88" t="s">
        <v>203</v>
      </c>
      <c r="AK42" s="78" t="s">
        <v>369</v>
      </c>
      <c r="AL42" s="78" t="s">
        <v>362</v>
      </c>
      <c r="AM42" s="78" t="s">
        <v>364</v>
      </c>
      <c r="AN42" s="78" t="s">
        <v>365</v>
      </c>
      <c r="AO42" s="78" t="s">
        <v>197</v>
      </c>
      <c r="AP42" s="78" t="s">
        <v>366</v>
      </c>
      <c r="AQ42" s="78" t="s">
        <v>205</v>
      </c>
      <c r="AR42" s="78" t="s">
        <v>370</v>
      </c>
      <c r="AS42" s="88"/>
      <c r="AT42" s="88"/>
      <c r="AU42" s="88"/>
      <c r="AV42" s="88"/>
      <c r="AW42" s="88"/>
      <c r="AX42" s="88"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42" s="88" t="s">
        <v>207</v>
      </c>
      <c r="AZ42" s="49" t="str">
        <f>_xlfn.CONCAT("SELECT ",Table1[[#This Row],[Destination Staging Column Name]],", COUNT(*) AS RecordCount FROM Staging.",Table1[[#This Row],[Destination Staging Table Name]]," GROUP BY ",Table1[[#This Row],[Destination Staging Column Name]], " ORDER BY ",Table1[[#This Row],[Destination Staging Column Name]])</f>
        <v>SELECT IDEAIndicator, COUNT(*) AS RecordCount FROM Staging.ProgramParticipationSpecialEducation GROUP BY IDEAIndicator ORDER BY IDEAIndicator</v>
      </c>
      <c r="BA42"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2"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IDEAIndicatorCode, COUNT(*) AS RecordCount FROM RDS.DimIdeaStatuses GROUP BY IDEAIndicatorCode ORDER BY IDEAIndicatorCode</v>
      </c>
    </row>
    <row r="43" spans="1:54" ht="116" x14ac:dyDescent="0.35">
      <c r="A43" s="88">
        <v>40</v>
      </c>
      <c r="B43" s="78"/>
      <c r="C43" s="88" t="s">
        <v>186</v>
      </c>
      <c r="D43" s="88" t="s">
        <v>187</v>
      </c>
      <c r="E43" s="88" t="s">
        <v>188</v>
      </c>
      <c r="F43" s="102" t="s">
        <v>371</v>
      </c>
      <c r="G43" s="102" t="s">
        <v>338</v>
      </c>
      <c r="H43" s="89"/>
      <c r="I43" s="89" t="s">
        <v>339</v>
      </c>
      <c r="J43" s="88" t="s">
        <v>246</v>
      </c>
      <c r="K43" s="88"/>
      <c r="L43" s="88"/>
      <c r="M43" s="88"/>
      <c r="N43" s="88" t="s">
        <v>194</v>
      </c>
      <c r="O43" s="93" t="s">
        <v>229</v>
      </c>
      <c r="P43" s="93" t="s">
        <v>229</v>
      </c>
      <c r="Q43" s="93" t="s">
        <v>229</v>
      </c>
      <c r="R43" s="93" t="s">
        <v>229</v>
      </c>
      <c r="S43" s="88"/>
      <c r="T43" s="88"/>
      <c r="U43" s="97" t="s">
        <v>372</v>
      </c>
      <c r="V43" s="90" t="s">
        <v>199</v>
      </c>
      <c r="W43" s="78" t="s">
        <v>373</v>
      </c>
      <c r="X43" s="78" t="s">
        <v>343</v>
      </c>
      <c r="Y43" s="88" t="s">
        <v>339</v>
      </c>
      <c r="Z43" s="88"/>
      <c r="AA43" s="88"/>
      <c r="AB43" s="88"/>
      <c r="AC43" s="78"/>
      <c r="AD43" s="91">
        <v>590</v>
      </c>
      <c r="AE43" s="92" t="s">
        <v>374</v>
      </c>
      <c r="AF43" s="88"/>
      <c r="AG43" s="88"/>
      <c r="AH43" s="88" t="s">
        <v>203</v>
      </c>
      <c r="AI43" s="88" t="s">
        <v>203</v>
      </c>
      <c r="AJ43" s="88" t="s">
        <v>203</v>
      </c>
      <c r="AK43" s="78" t="s">
        <v>369</v>
      </c>
      <c r="AL43" s="78" t="s">
        <v>375</v>
      </c>
      <c r="AM43" s="93" t="s">
        <v>229</v>
      </c>
      <c r="AN43" s="93" t="s">
        <v>229</v>
      </c>
      <c r="AO43" s="93" t="s">
        <v>229</v>
      </c>
      <c r="AP43" s="93" t="s">
        <v>229</v>
      </c>
      <c r="AQ43" s="93" t="s">
        <v>229</v>
      </c>
      <c r="AR43" s="93" t="s">
        <v>229</v>
      </c>
      <c r="AS43" s="88"/>
      <c r="AT43" s="88"/>
      <c r="AU43" s="88"/>
      <c r="AV43" s="88"/>
      <c r="AW43" s="88" t="s">
        <v>337</v>
      </c>
      <c r="AX43" s="88" t="str">
        <f>IF(Table1[[#This Row],[Status]]="",_xlfn.CONCAT("SELECT ",Table1[[#This Row],[Source Column Name]],", COUNT(*) AS RecordCount FROM ",Table1[[#This Row],[Source Schema name]],".",Table1[[#This Row],[Source Table Name]]," GROUP BY ",Table1[[#This Row],[Source Column Name]], " ORDER BY ",Table1[[#This Row],[Source Column Name]]),"")</f>
        <v/>
      </c>
      <c r="AY43" s="88"/>
      <c r="AZ43" s="49" t="str">
        <f>_xlfn.CONCAT("SELECT ",Table1[[#This Row],[Destination Staging Column Name]],", COUNT(*) AS RecordCount FROM Staging.",Table1[[#This Row],[Destination Staging Table Name]]," GROUP BY ",Table1[[#This Row],[Destination Staging Column Name]], " ORDER BY ",Table1[[#This Row],[Destination Staging Column Name]])</f>
        <v>SELECT ProgramParticipationBeginDate, COUNT(*) AS RecordCount FROM Staging.ProgramParticipationSpecialEducation GROUP BY ProgramParticipationBeginDate ORDER BY ProgramParticipationBeginDate</v>
      </c>
      <c r="BA43"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43"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44" spans="1:54" ht="116" x14ac:dyDescent="0.35">
      <c r="A44" s="88">
        <v>41</v>
      </c>
      <c r="B44" s="78"/>
      <c r="C44" s="88" t="s">
        <v>186</v>
      </c>
      <c r="D44" s="88" t="s">
        <v>187</v>
      </c>
      <c r="E44" s="88" t="s">
        <v>188</v>
      </c>
      <c r="F44" s="89" t="s">
        <v>189</v>
      </c>
      <c r="G44" s="89" t="s">
        <v>348</v>
      </c>
      <c r="H44" s="89" t="s">
        <v>348</v>
      </c>
      <c r="I44" s="89" t="s">
        <v>349</v>
      </c>
      <c r="J44" s="88" t="s">
        <v>246</v>
      </c>
      <c r="K44" s="88"/>
      <c r="L44" s="88"/>
      <c r="M44" s="88"/>
      <c r="N44" s="88" t="s">
        <v>194</v>
      </c>
      <c r="O44" s="93" t="s">
        <v>229</v>
      </c>
      <c r="P44" s="93" t="s">
        <v>229</v>
      </c>
      <c r="Q44" s="93" t="s">
        <v>229</v>
      </c>
      <c r="R44" s="93" t="s">
        <v>229</v>
      </c>
      <c r="S44" s="88"/>
      <c r="T44" s="88"/>
      <c r="U44" s="97" t="s">
        <v>376</v>
      </c>
      <c r="V44" s="90" t="s">
        <v>199</v>
      </c>
      <c r="W44" s="78" t="s">
        <v>373</v>
      </c>
      <c r="X44" s="78" t="s">
        <v>377</v>
      </c>
      <c r="Y44" s="88" t="s">
        <v>349</v>
      </c>
      <c r="Z44" s="88"/>
      <c r="AA44" s="88"/>
      <c r="AB44" s="88"/>
      <c r="AC44" s="78"/>
      <c r="AD44" s="91">
        <v>591</v>
      </c>
      <c r="AE44" s="92" t="s">
        <v>378</v>
      </c>
      <c r="AF44" s="88"/>
      <c r="AG44" s="88"/>
      <c r="AH44" s="88" t="s">
        <v>203</v>
      </c>
      <c r="AI44" s="88" t="s">
        <v>203</v>
      </c>
      <c r="AJ44" s="88" t="s">
        <v>203</v>
      </c>
      <c r="AK44" s="78" t="s">
        <v>369</v>
      </c>
      <c r="AL44" s="78" t="s">
        <v>379</v>
      </c>
      <c r="AM44" s="93" t="s">
        <v>229</v>
      </c>
      <c r="AN44" s="93" t="s">
        <v>229</v>
      </c>
      <c r="AO44" s="93" t="s">
        <v>229</v>
      </c>
      <c r="AP44" s="93" t="s">
        <v>229</v>
      </c>
      <c r="AQ44" s="93" t="s">
        <v>229</v>
      </c>
      <c r="AR44" s="93" t="s">
        <v>229</v>
      </c>
      <c r="AS44" s="88"/>
      <c r="AT44" s="88"/>
      <c r="AU44" s="88"/>
      <c r="AV44" s="88"/>
      <c r="AW44" s="88"/>
      <c r="AX44" s="88"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c r="AY44" s="88" t="s">
        <v>207</v>
      </c>
      <c r="AZ44" s="49" t="str">
        <f>_xlfn.CONCAT("SELECT ",Table1[[#This Row],[Destination Staging Column Name]],", COUNT(*) AS RecordCount FROM Staging.",Table1[[#This Row],[Destination Staging Table Name]]," GROUP BY ",Table1[[#This Row],[Destination Staging Column Name]], " ORDER BY ",Table1[[#This Row],[Destination Staging Column Name]])</f>
        <v>SELECT ProgramParticipationEndDate, COUNT(*) AS RecordCount FROM Staging.ProgramParticipationSpecialEducation GROUP BY ProgramParticipationEndDate ORDER BY ProgramParticipationEndDate</v>
      </c>
      <c r="BA44" s="49" t="str">
        <f>_xlfn.CONCAT("SELECT ",Table1[[#This Row],[Destination RDS Fact Column Name]],", COUNT(*) AS RecordCount FROM RDS.",Table1[[#This Row],[Destination RDS Fact Table Name]]," GROUP BY ",Table1[[#This Row],[Destination RDS Fact Column Name]], " ORDER BY ",Table1[[#This Row],[Destination RDS Fact Column Name]])</f>
        <v>SELECT N/A - Not migrated to this data layer., COUNT(*) AS RecordCount FROM RDS.N/A - Not migrated to this data layer. GROUP BY N/A - Not migrated to this data layer. ORDER BY N/A - Not migrated to this data layer.</v>
      </c>
      <c r="BB44"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N/A - Not migrated to this data layer., COUNT(*) AS RecordCount FROM RDS.N/A - Not migrated to this data layer. GROUP BY N/A - Not migrated to this data layer. ORDER BY N/A - Not migrated to this data layer.</v>
      </c>
    </row>
    <row r="45" spans="1:54" ht="116" x14ac:dyDescent="0.35">
      <c r="A45" s="88">
        <v>42</v>
      </c>
      <c r="B45" s="78"/>
      <c r="C45" s="88" t="s">
        <v>186</v>
      </c>
      <c r="D45" s="88" t="s">
        <v>187</v>
      </c>
      <c r="E45" s="88" t="s">
        <v>188</v>
      </c>
      <c r="F45" s="103" t="s">
        <v>380</v>
      </c>
      <c r="G45" s="88" t="s">
        <v>381</v>
      </c>
      <c r="H45" s="88" t="s">
        <v>381</v>
      </c>
      <c r="I45" s="97" t="s">
        <v>371</v>
      </c>
      <c r="J45" s="88" t="s">
        <v>193</v>
      </c>
      <c r="K45" s="88" t="s">
        <v>193</v>
      </c>
      <c r="L45" s="97" t="s">
        <v>371</v>
      </c>
      <c r="M45" s="88" t="s">
        <v>193</v>
      </c>
      <c r="N45" s="88" t="s">
        <v>194</v>
      </c>
      <c r="O45" s="78" t="s">
        <v>364</v>
      </c>
      <c r="P45" s="78" t="s">
        <v>382</v>
      </c>
      <c r="Q45" s="78" t="s">
        <v>197</v>
      </c>
      <c r="R45" s="78" t="s">
        <v>366</v>
      </c>
      <c r="S45" s="88" t="s">
        <v>193</v>
      </c>
      <c r="T45" s="97" t="s">
        <v>383</v>
      </c>
      <c r="U45" s="88"/>
      <c r="V45" s="90" t="s">
        <v>199</v>
      </c>
      <c r="W45" s="78" t="s">
        <v>373</v>
      </c>
      <c r="X45" s="78" t="s">
        <v>384</v>
      </c>
      <c r="Y45" s="88" t="s">
        <v>385</v>
      </c>
      <c r="Z45" s="88"/>
      <c r="AA45" s="88"/>
      <c r="AB45" s="88" t="s">
        <v>386</v>
      </c>
      <c r="AC45" s="78" t="s">
        <v>387</v>
      </c>
      <c r="AD45" s="91">
        <v>260</v>
      </c>
      <c r="AE45" s="92" t="s">
        <v>388</v>
      </c>
      <c r="AF45" s="88"/>
      <c r="AG45" s="88"/>
      <c r="AH45" s="88" t="s">
        <v>203</v>
      </c>
      <c r="AI45" s="88" t="s">
        <v>203</v>
      </c>
      <c r="AJ45" s="88" t="s">
        <v>203</v>
      </c>
      <c r="AK45" s="78" t="s">
        <v>369</v>
      </c>
      <c r="AL45" s="78" t="s">
        <v>389</v>
      </c>
      <c r="AM45" s="78" t="s">
        <v>364</v>
      </c>
      <c r="AN45" s="78" t="s">
        <v>382</v>
      </c>
      <c r="AO45" s="78" t="s">
        <v>197</v>
      </c>
      <c r="AP45" s="78" t="s">
        <v>366</v>
      </c>
      <c r="AQ45" s="78" t="s">
        <v>205</v>
      </c>
      <c r="AR45" s="78" t="s">
        <v>390</v>
      </c>
      <c r="AS45" s="88"/>
      <c r="AT45" s="88"/>
      <c r="AU45" s="88"/>
      <c r="AV45" s="88"/>
      <c r="AW45" s="88"/>
      <c r="AX45"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45" s="88" t="s">
        <v>207</v>
      </c>
      <c r="AZ45"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45"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5"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46" spans="1:54" ht="116" x14ac:dyDescent="0.35">
      <c r="A46" s="88">
        <v>43</v>
      </c>
      <c r="B46" s="78"/>
      <c r="C46" s="88" t="s">
        <v>186</v>
      </c>
      <c r="D46" s="88" t="s">
        <v>187</v>
      </c>
      <c r="E46" s="88" t="s">
        <v>188</v>
      </c>
      <c r="F46" s="103" t="s">
        <v>380</v>
      </c>
      <c r="G46" s="88" t="s">
        <v>381</v>
      </c>
      <c r="H46" s="88" t="s">
        <v>381</v>
      </c>
      <c r="I46" s="97" t="s">
        <v>371</v>
      </c>
      <c r="J46" s="88" t="s">
        <v>193</v>
      </c>
      <c r="K46" s="88" t="s">
        <v>193</v>
      </c>
      <c r="L46" s="97" t="s">
        <v>371</v>
      </c>
      <c r="M46" s="88" t="s">
        <v>193</v>
      </c>
      <c r="N46" s="88" t="s">
        <v>194</v>
      </c>
      <c r="O46" s="78" t="s">
        <v>364</v>
      </c>
      <c r="P46" s="78" t="s">
        <v>382</v>
      </c>
      <c r="Q46" s="78" t="s">
        <v>197</v>
      </c>
      <c r="R46" s="78" t="s">
        <v>366</v>
      </c>
      <c r="S46" s="88" t="s">
        <v>193</v>
      </c>
      <c r="T46" s="97" t="s">
        <v>383</v>
      </c>
      <c r="U46" s="88"/>
      <c r="V46" s="90" t="s">
        <v>199</v>
      </c>
      <c r="W46" s="78" t="s">
        <v>373</v>
      </c>
      <c r="X46" s="78" t="s">
        <v>384</v>
      </c>
      <c r="Y46" s="88" t="s">
        <v>385</v>
      </c>
      <c r="Z46" s="88"/>
      <c r="AA46" s="88"/>
      <c r="AB46" s="88" t="s">
        <v>391</v>
      </c>
      <c r="AC46" s="78" t="s">
        <v>392</v>
      </c>
      <c r="AD46" s="91">
        <v>260</v>
      </c>
      <c r="AE46" s="92" t="s">
        <v>388</v>
      </c>
      <c r="AF46" s="88"/>
      <c r="AG46" s="88"/>
      <c r="AH46" s="88" t="s">
        <v>203</v>
      </c>
      <c r="AI46" s="88" t="s">
        <v>203</v>
      </c>
      <c r="AJ46" s="88" t="s">
        <v>203</v>
      </c>
      <c r="AK46" s="78" t="s">
        <v>369</v>
      </c>
      <c r="AL46" s="78" t="s">
        <v>389</v>
      </c>
      <c r="AM46" s="78" t="s">
        <v>364</v>
      </c>
      <c r="AN46" s="78" t="s">
        <v>382</v>
      </c>
      <c r="AO46" s="78" t="s">
        <v>197</v>
      </c>
      <c r="AP46" s="78" t="s">
        <v>366</v>
      </c>
      <c r="AQ46" s="78" t="s">
        <v>205</v>
      </c>
      <c r="AR46" s="78" t="s">
        <v>390</v>
      </c>
      <c r="AS46" s="88"/>
      <c r="AT46" s="88"/>
      <c r="AU46" s="88"/>
      <c r="AV46" s="88"/>
      <c r="AW46" s="88"/>
      <c r="AX46"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46" s="88" t="s">
        <v>207</v>
      </c>
      <c r="AZ46"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46"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6"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47" spans="1:54" ht="116" x14ac:dyDescent="0.35">
      <c r="A47" s="88">
        <v>44</v>
      </c>
      <c r="B47" s="78"/>
      <c r="C47" s="88" t="s">
        <v>186</v>
      </c>
      <c r="D47" s="88" t="s">
        <v>187</v>
      </c>
      <c r="E47" s="88" t="s">
        <v>188</v>
      </c>
      <c r="F47" s="103" t="s">
        <v>380</v>
      </c>
      <c r="G47" s="88" t="s">
        <v>381</v>
      </c>
      <c r="H47" s="88" t="s">
        <v>381</v>
      </c>
      <c r="I47" s="97" t="s">
        <v>371</v>
      </c>
      <c r="J47" s="88" t="s">
        <v>193</v>
      </c>
      <c r="K47" s="88" t="s">
        <v>193</v>
      </c>
      <c r="L47" s="97" t="s">
        <v>371</v>
      </c>
      <c r="M47" s="88" t="s">
        <v>193</v>
      </c>
      <c r="N47" s="88" t="s">
        <v>194</v>
      </c>
      <c r="O47" s="78" t="s">
        <v>364</v>
      </c>
      <c r="P47" s="78" t="s">
        <v>382</v>
      </c>
      <c r="Q47" s="78" t="s">
        <v>197</v>
      </c>
      <c r="R47" s="78" t="s">
        <v>366</v>
      </c>
      <c r="S47" s="88" t="s">
        <v>193</v>
      </c>
      <c r="T47" s="97" t="s">
        <v>383</v>
      </c>
      <c r="U47" s="88"/>
      <c r="V47" s="90" t="s">
        <v>199</v>
      </c>
      <c r="W47" s="78" t="s">
        <v>373</v>
      </c>
      <c r="X47" s="78" t="s">
        <v>384</v>
      </c>
      <c r="Y47" s="88" t="s">
        <v>385</v>
      </c>
      <c r="Z47" s="88"/>
      <c r="AA47" s="88"/>
      <c r="AB47" s="88" t="s">
        <v>393</v>
      </c>
      <c r="AC47" s="78" t="s">
        <v>394</v>
      </c>
      <c r="AD47" s="91">
        <v>260</v>
      </c>
      <c r="AE47" s="92" t="s">
        <v>388</v>
      </c>
      <c r="AF47" s="88"/>
      <c r="AG47" s="88"/>
      <c r="AH47" s="88" t="s">
        <v>203</v>
      </c>
      <c r="AI47" s="88" t="s">
        <v>203</v>
      </c>
      <c r="AJ47" s="88" t="s">
        <v>203</v>
      </c>
      <c r="AK47" s="78" t="s">
        <v>369</v>
      </c>
      <c r="AL47" s="78" t="s">
        <v>389</v>
      </c>
      <c r="AM47" s="78" t="s">
        <v>364</v>
      </c>
      <c r="AN47" s="78" t="s">
        <v>382</v>
      </c>
      <c r="AO47" s="78" t="s">
        <v>197</v>
      </c>
      <c r="AP47" s="78" t="s">
        <v>366</v>
      </c>
      <c r="AQ47" s="78" t="s">
        <v>205</v>
      </c>
      <c r="AR47" s="78" t="s">
        <v>390</v>
      </c>
      <c r="AS47" s="88"/>
      <c r="AT47" s="88"/>
      <c r="AU47" s="88"/>
      <c r="AV47" s="88"/>
      <c r="AW47" s="88"/>
      <c r="AX47"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47" s="88" t="s">
        <v>207</v>
      </c>
      <c r="AZ47"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47"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7"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48" spans="1:54" ht="116" x14ac:dyDescent="0.35">
      <c r="A48" s="88">
        <v>45</v>
      </c>
      <c r="B48" s="78"/>
      <c r="C48" s="88" t="s">
        <v>186</v>
      </c>
      <c r="D48" s="88" t="s">
        <v>187</v>
      </c>
      <c r="E48" s="88" t="s">
        <v>188</v>
      </c>
      <c r="F48" s="103" t="s">
        <v>380</v>
      </c>
      <c r="G48" s="88" t="s">
        <v>381</v>
      </c>
      <c r="H48" s="88" t="s">
        <v>381</v>
      </c>
      <c r="I48" s="97" t="s">
        <v>371</v>
      </c>
      <c r="J48" s="88" t="s">
        <v>193</v>
      </c>
      <c r="K48" s="88" t="s">
        <v>193</v>
      </c>
      <c r="L48" s="97" t="s">
        <v>371</v>
      </c>
      <c r="M48" s="88" t="s">
        <v>193</v>
      </c>
      <c r="N48" s="88" t="s">
        <v>194</v>
      </c>
      <c r="O48" s="78" t="s">
        <v>364</v>
      </c>
      <c r="P48" s="78" t="s">
        <v>382</v>
      </c>
      <c r="Q48" s="78" t="s">
        <v>197</v>
      </c>
      <c r="R48" s="78" t="s">
        <v>366</v>
      </c>
      <c r="S48" s="88" t="s">
        <v>193</v>
      </c>
      <c r="T48" s="97" t="s">
        <v>383</v>
      </c>
      <c r="U48" s="88"/>
      <c r="V48" s="90" t="s">
        <v>199</v>
      </c>
      <c r="W48" s="78" t="s">
        <v>373</v>
      </c>
      <c r="X48" s="78" t="s">
        <v>384</v>
      </c>
      <c r="Y48" s="88" t="s">
        <v>385</v>
      </c>
      <c r="Z48" s="88"/>
      <c r="AA48" s="88"/>
      <c r="AB48" s="88" t="s">
        <v>395</v>
      </c>
      <c r="AC48" s="78" t="s">
        <v>396</v>
      </c>
      <c r="AD48" s="91">
        <v>260</v>
      </c>
      <c r="AE48" s="92" t="s">
        <v>388</v>
      </c>
      <c r="AF48" s="88"/>
      <c r="AG48" s="88"/>
      <c r="AH48" s="88" t="s">
        <v>203</v>
      </c>
      <c r="AI48" s="88" t="s">
        <v>203</v>
      </c>
      <c r="AJ48" s="88" t="s">
        <v>203</v>
      </c>
      <c r="AK48" s="78" t="s">
        <v>369</v>
      </c>
      <c r="AL48" s="78" t="s">
        <v>389</v>
      </c>
      <c r="AM48" s="78" t="s">
        <v>364</v>
      </c>
      <c r="AN48" s="78" t="s">
        <v>382</v>
      </c>
      <c r="AO48" s="78" t="s">
        <v>197</v>
      </c>
      <c r="AP48" s="78" t="s">
        <v>366</v>
      </c>
      <c r="AQ48" s="78" t="s">
        <v>205</v>
      </c>
      <c r="AR48" s="78" t="s">
        <v>390</v>
      </c>
      <c r="AS48" s="88"/>
      <c r="AT48" s="88"/>
      <c r="AU48" s="88"/>
      <c r="AV48" s="88"/>
      <c r="AW48" s="88"/>
      <c r="AX48"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48" s="88" t="s">
        <v>207</v>
      </c>
      <c r="AZ48"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48"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8"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49" spans="1:54" ht="116" x14ac:dyDescent="0.35">
      <c r="A49" s="88">
        <v>46</v>
      </c>
      <c r="B49" s="78"/>
      <c r="C49" s="88" t="s">
        <v>186</v>
      </c>
      <c r="D49" s="88" t="s">
        <v>187</v>
      </c>
      <c r="E49" s="88" t="s">
        <v>188</v>
      </c>
      <c r="F49" s="103" t="s">
        <v>380</v>
      </c>
      <c r="G49" s="88" t="s">
        <v>381</v>
      </c>
      <c r="H49" s="88" t="s">
        <v>381</v>
      </c>
      <c r="I49" s="97" t="s">
        <v>371</v>
      </c>
      <c r="J49" s="88" t="s">
        <v>193</v>
      </c>
      <c r="K49" s="88" t="s">
        <v>193</v>
      </c>
      <c r="L49" s="97" t="s">
        <v>371</v>
      </c>
      <c r="M49" s="88" t="s">
        <v>193</v>
      </c>
      <c r="N49" s="88" t="s">
        <v>194</v>
      </c>
      <c r="O49" s="78" t="s">
        <v>364</v>
      </c>
      <c r="P49" s="78" t="s">
        <v>382</v>
      </c>
      <c r="Q49" s="78" t="s">
        <v>197</v>
      </c>
      <c r="R49" s="78" t="s">
        <v>366</v>
      </c>
      <c r="S49" s="88" t="s">
        <v>193</v>
      </c>
      <c r="T49" s="97" t="s">
        <v>383</v>
      </c>
      <c r="U49" s="88"/>
      <c r="V49" s="90" t="s">
        <v>199</v>
      </c>
      <c r="W49" s="78" t="s">
        <v>373</v>
      </c>
      <c r="X49" s="78" t="s">
        <v>384</v>
      </c>
      <c r="Y49" s="88" t="s">
        <v>385</v>
      </c>
      <c r="Z49" s="88"/>
      <c r="AA49" s="88"/>
      <c r="AB49" s="88" t="s">
        <v>397</v>
      </c>
      <c r="AC49" s="78" t="s">
        <v>398</v>
      </c>
      <c r="AD49" s="91">
        <v>260</v>
      </c>
      <c r="AE49" s="92" t="s">
        <v>388</v>
      </c>
      <c r="AF49" s="88"/>
      <c r="AG49" s="88"/>
      <c r="AH49" s="88" t="s">
        <v>203</v>
      </c>
      <c r="AI49" s="88" t="s">
        <v>203</v>
      </c>
      <c r="AJ49" s="88" t="s">
        <v>203</v>
      </c>
      <c r="AK49" s="78" t="s">
        <v>369</v>
      </c>
      <c r="AL49" s="78" t="s">
        <v>389</v>
      </c>
      <c r="AM49" s="78" t="s">
        <v>364</v>
      </c>
      <c r="AN49" s="78" t="s">
        <v>382</v>
      </c>
      <c r="AO49" s="78" t="s">
        <v>197</v>
      </c>
      <c r="AP49" s="78" t="s">
        <v>366</v>
      </c>
      <c r="AQ49" s="78" t="s">
        <v>205</v>
      </c>
      <c r="AR49" s="78" t="s">
        <v>390</v>
      </c>
      <c r="AS49" s="88"/>
      <c r="AT49" s="88"/>
      <c r="AU49" s="88"/>
      <c r="AV49" s="88"/>
      <c r="AW49" s="88"/>
      <c r="AX49"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49" s="88" t="s">
        <v>207</v>
      </c>
      <c r="AZ49"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49"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49"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50" spans="1:54" ht="116" x14ac:dyDescent="0.35">
      <c r="A50" s="88">
        <v>47</v>
      </c>
      <c r="B50" s="78"/>
      <c r="C50" s="88" t="s">
        <v>186</v>
      </c>
      <c r="D50" s="88" t="s">
        <v>187</v>
      </c>
      <c r="E50" s="88" t="s">
        <v>188</v>
      </c>
      <c r="F50" s="103" t="s">
        <v>380</v>
      </c>
      <c r="G50" s="88" t="s">
        <v>381</v>
      </c>
      <c r="H50" s="88" t="s">
        <v>381</v>
      </c>
      <c r="I50" s="97" t="s">
        <v>371</v>
      </c>
      <c r="J50" s="88" t="s">
        <v>193</v>
      </c>
      <c r="K50" s="88" t="s">
        <v>193</v>
      </c>
      <c r="L50" s="97" t="s">
        <v>371</v>
      </c>
      <c r="M50" s="88" t="s">
        <v>193</v>
      </c>
      <c r="N50" s="88" t="s">
        <v>194</v>
      </c>
      <c r="O50" s="78" t="s">
        <v>364</v>
      </c>
      <c r="P50" s="78" t="s">
        <v>382</v>
      </c>
      <c r="Q50" s="78" t="s">
        <v>197</v>
      </c>
      <c r="R50" s="78" t="s">
        <v>366</v>
      </c>
      <c r="S50" s="88" t="s">
        <v>193</v>
      </c>
      <c r="T50" s="97" t="s">
        <v>383</v>
      </c>
      <c r="U50" s="88"/>
      <c r="V50" s="90" t="s">
        <v>199</v>
      </c>
      <c r="W50" s="78" t="s">
        <v>373</v>
      </c>
      <c r="X50" s="78" t="s">
        <v>384</v>
      </c>
      <c r="Y50" s="88" t="s">
        <v>385</v>
      </c>
      <c r="Z50" s="88"/>
      <c r="AA50" s="88"/>
      <c r="AB50" s="88" t="s">
        <v>399</v>
      </c>
      <c r="AC50" s="78" t="s">
        <v>400</v>
      </c>
      <c r="AD50" s="91">
        <v>260</v>
      </c>
      <c r="AE50" s="92" t="s">
        <v>388</v>
      </c>
      <c r="AF50" s="88"/>
      <c r="AG50" s="88"/>
      <c r="AH50" s="88" t="s">
        <v>203</v>
      </c>
      <c r="AI50" s="88" t="s">
        <v>203</v>
      </c>
      <c r="AJ50" s="88" t="s">
        <v>203</v>
      </c>
      <c r="AK50" s="78" t="s">
        <v>369</v>
      </c>
      <c r="AL50" s="78" t="s">
        <v>389</v>
      </c>
      <c r="AM50" s="78" t="s">
        <v>364</v>
      </c>
      <c r="AN50" s="78" t="s">
        <v>382</v>
      </c>
      <c r="AO50" s="78" t="s">
        <v>197</v>
      </c>
      <c r="AP50" s="78" t="s">
        <v>366</v>
      </c>
      <c r="AQ50" s="78" t="s">
        <v>205</v>
      </c>
      <c r="AR50" s="78" t="s">
        <v>390</v>
      </c>
      <c r="AS50" s="88"/>
      <c r="AT50" s="88"/>
      <c r="AU50" s="88"/>
      <c r="AV50" s="88"/>
      <c r="AW50" s="88"/>
      <c r="AX50"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50" s="88" t="s">
        <v>207</v>
      </c>
      <c r="AZ50"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50"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50"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51" spans="1:54" ht="116" x14ac:dyDescent="0.35">
      <c r="A51" s="88">
        <v>48</v>
      </c>
      <c r="B51" s="78"/>
      <c r="C51" s="88" t="s">
        <v>186</v>
      </c>
      <c r="D51" s="88" t="s">
        <v>187</v>
      </c>
      <c r="E51" s="88" t="s">
        <v>188</v>
      </c>
      <c r="F51" s="103" t="s">
        <v>380</v>
      </c>
      <c r="G51" s="88" t="s">
        <v>381</v>
      </c>
      <c r="H51" s="88" t="s">
        <v>381</v>
      </c>
      <c r="I51" s="97" t="s">
        <v>371</v>
      </c>
      <c r="J51" s="88" t="s">
        <v>193</v>
      </c>
      <c r="K51" s="88" t="s">
        <v>193</v>
      </c>
      <c r="L51" s="97" t="s">
        <v>371</v>
      </c>
      <c r="M51" s="88" t="s">
        <v>193</v>
      </c>
      <c r="N51" s="88" t="s">
        <v>194</v>
      </c>
      <c r="O51" s="78" t="s">
        <v>364</v>
      </c>
      <c r="P51" s="78" t="s">
        <v>382</v>
      </c>
      <c r="Q51" s="78" t="s">
        <v>197</v>
      </c>
      <c r="R51" s="78" t="s">
        <v>366</v>
      </c>
      <c r="S51" s="88" t="s">
        <v>193</v>
      </c>
      <c r="T51" s="97" t="s">
        <v>383</v>
      </c>
      <c r="U51" s="88"/>
      <c r="V51" s="90" t="s">
        <v>199</v>
      </c>
      <c r="W51" s="78" t="s">
        <v>373</v>
      </c>
      <c r="X51" s="78" t="s">
        <v>384</v>
      </c>
      <c r="Y51" s="88" t="s">
        <v>385</v>
      </c>
      <c r="Z51" s="88"/>
      <c r="AA51" s="88"/>
      <c r="AB51" s="88" t="s">
        <v>401</v>
      </c>
      <c r="AC51" s="78" t="s">
        <v>402</v>
      </c>
      <c r="AD51" s="91">
        <v>260</v>
      </c>
      <c r="AE51" s="92" t="s">
        <v>388</v>
      </c>
      <c r="AF51" s="88"/>
      <c r="AG51" s="88"/>
      <c r="AH51" s="88" t="s">
        <v>203</v>
      </c>
      <c r="AI51" s="88" t="s">
        <v>203</v>
      </c>
      <c r="AJ51" s="88" t="s">
        <v>203</v>
      </c>
      <c r="AK51" s="78" t="s">
        <v>369</v>
      </c>
      <c r="AL51" s="78" t="s">
        <v>389</v>
      </c>
      <c r="AM51" s="78" t="s">
        <v>364</v>
      </c>
      <c r="AN51" s="78" t="s">
        <v>382</v>
      </c>
      <c r="AO51" s="78" t="s">
        <v>197</v>
      </c>
      <c r="AP51" s="78" t="s">
        <v>366</v>
      </c>
      <c r="AQ51" s="78" t="s">
        <v>205</v>
      </c>
      <c r="AR51" s="78" t="s">
        <v>390</v>
      </c>
      <c r="AS51" s="88"/>
      <c r="AT51" s="88"/>
      <c r="AU51" s="88"/>
      <c r="AV51" s="88"/>
      <c r="AW51" s="88"/>
      <c r="AX51"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51" s="88" t="s">
        <v>207</v>
      </c>
      <c r="AZ51"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51"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51"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52" spans="1:54" ht="116" x14ac:dyDescent="0.35">
      <c r="A52" s="88">
        <v>49</v>
      </c>
      <c r="B52" s="78"/>
      <c r="C52" s="88" t="s">
        <v>186</v>
      </c>
      <c r="D52" s="88" t="s">
        <v>187</v>
      </c>
      <c r="E52" s="88" t="s">
        <v>188</v>
      </c>
      <c r="F52" s="103" t="s">
        <v>380</v>
      </c>
      <c r="G52" s="88" t="s">
        <v>381</v>
      </c>
      <c r="H52" s="88" t="s">
        <v>381</v>
      </c>
      <c r="I52" s="97" t="s">
        <v>371</v>
      </c>
      <c r="J52" s="88" t="s">
        <v>193</v>
      </c>
      <c r="K52" s="88" t="s">
        <v>193</v>
      </c>
      <c r="L52" s="97" t="s">
        <v>371</v>
      </c>
      <c r="M52" s="88" t="s">
        <v>193</v>
      </c>
      <c r="N52" s="88" t="s">
        <v>194</v>
      </c>
      <c r="O52" s="78" t="s">
        <v>364</v>
      </c>
      <c r="P52" s="78" t="s">
        <v>382</v>
      </c>
      <c r="Q52" s="78" t="s">
        <v>197</v>
      </c>
      <c r="R52" s="78" t="s">
        <v>366</v>
      </c>
      <c r="S52" s="88" t="s">
        <v>193</v>
      </c>
      <c r="T52" s="97" t="s">
        <v>383</v>
      </c>
      <c r="U52" s="88"/>
      <c r="V52" s="90" t="s">
        <v>199</v>
      </c>
      <c r="W52" s="78" t="s">
        <v>373</v>
      </c>
      <c r="X52" s="78" t="s">
        <v>384</v>
      </c>
      <c r="Y52" s="88" t="s">
        <v>385</v>
      </c>
      <c r="Z52" s="88"/>
      <c r="AA52" s="88"/>
      <c r="AB52" s="88" t="s">
        <v>403</v>
      </c>
      <c r="AC52" s="78" t="s">
        <v>404</v>
      </c>
      <c r="AD52" s="91">
        <v>260</v>
      </c>
      <c r="AE52" s="92" t="s">
        <v>388</v>
      </c>
      <c r="AF52" s="88"/>
      <c r="AG52" s="88"/>
      <c r="AH52" s="88" t="s">
        <v>203</v>
      </c>
      <c r="AI52" s="88" t="s">
        <v>203</v>
      </c>
      <c r="AJ52" s="88" t="s">
        <v>203</v>
      </c>
      <c r="AK52" s="78" t="s">
        <v>369</v>
      </c>
      <c r="AL52" s="78" t="s">
        <v>389</v>
      </c>
      <c r="AM52" s="78" t="s">
        <v>364</v>
      </c>
      <c r="AN52" s="78" t="s">
        <v>382</v>
      </c>
      <c r="AO52" s="78" t="s">
        <v>197</v>
      </c>
      <c r="AP52" s="78" t="s">
        <v>366</v>
      </c>
      <c r="AQ52" s="78" t="s">
        <v>205</v>
      </c>
      <c r="AR52" s="78" t="s">
        <v>390</v>
      </c>
      <c r="AS52" s="88"/>
      <c r="AT52" s="88"/>
      <c r="AU52" s="88"/>
      <c r="AV52" s="88"/>
      <c r="AW52" s="88"/>
      <c r="AX52" s="88" t="str">
        <f>IF(Table1[[#This Row],[Status]]="",_xlfn.CONCAT("SELECT ",Table1[[#This Row],[Source Column Name]],", COUNT(*) AS RecordCount FROM ",Table1[[#This Row],[Source Schema name]],".",Table1[[#This Row],[Source Table Name]]," GROUP BY ",Table1[[#This Row],[Source Column Name]], " ORDER BY ",Table1[[#This Row],[Source Column Name]]),"")</f>
        <v>SELECT ExitOrWithdrawalType, COUNT(*) AS RecordCount FROM dbo.Enrollment_K12Student  GROUP BY ExitOrWithdrawalType ORDER BY ExitOrWithdrawalType</v>
      </c>
      <c r="AY52" s="88" t="s">
        <v>207</v>
      </c>
      <c r="AZ52" s="49" t="str">
        <f>_xlfn.CONCAT("SELECT ",Table1[[#This Row],[Destination Staging Column Name]],", COUNT(*) AS RecordCount FROM Staging.",Table1[[#This Row],[Destination Staging Table Name]]," GROUP BY ",Table1[[#This Row],[Destination Staging Column Name]], " ORDER BY ",Table1[[#This Row],[Destination Staging Column Name]])</f>
        <v>SELECT SpecialEducationExitReason, COUNT(*) AS RecordCount FROM Staging.ProgramParticipationSpecialEducation GROUP BY SpecialEducationExitReason ORDER BY SpecialEducationExitReason</v>
      </c>
      <c r="BA52" s="49" t="str">
        <f>_xlfn.CONCAT("SELECT ",Table1[[#This Row],[Destination RDS Fact Column Name]],", COUNT(*) AS RecordCount FROM RDS.",Table1[[#This Row],[Destination RDS Fact Table Name]]," GROUP BY ",Table1[[#This Row],[Destination RDS Fact Column Name]], " ORDER BY ",Table1[[#This Row],[Destination RDS Fact Column Name]])</f>
        <v>SELECT IdeaStatusId, COUNT(*) AS RecordCount FROM RDS.FactK12StudentCounts GROUP BY IdeaStatusId ORDER BY IdeaStatusId</v>
      </c>
      <c r="BB52" s="49" t="str">
        <f>_xlfn.CONCAT("SELECT ",Table1[[#This Row],[Destination RDS Dimension Column Name]],", COUNT(*) AS RecordCount FROM RDS.",Table1[[#This Row],[Destination RDS Dimension Table Name]]," GROUP BY ",Table1[[#This Row],[Destination RDS Dimension Column Name]], " ORDER BY ",Table1[[#This Row],[Destination RDS Dimension Column Name]])</f>
        <v>SELECT SpecialEducationExitReasonCode, COUNT(*) AS RecordCount FROM RDS.DimIdeaStatuses GROUP BY SpecialEducationExitReasonCode ORDER BY SpecialEducationExitReasonCode</v>
      </c>
    </row>
    <row r="53" spans="1:54" x14ac:dyDescent="0.35">
      <c r="A53" s="88"/>
      <c r="B53" s="7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row>
    <row r="54" spans="1:54" x14ac:dyDescent="0.35">
      <c r="A54" s="88"/>
      <c r="B54" s="7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row>
    <row r="55" spans="1:54" x14ac:dyDescent="0.35">
      <c r="B55"/>
      <c r="C55" s="49"/>
      <c r="D55" s="49"/>
      <c r="E55" s="49"/>
      <c r="F55" s="49"/>
      <c r="G55" s="49"/>
      <c r="H55" s="49"/>
      <c r="I55" s="49"/>
      <c r="J55" s="49"/>
      <c r="K55" s="49"/>
      <c r="L55" s="49"/>
      <c r="M55" s="49"/>
      <c r="N55" s="49"/>
      <c r="O55" s="49"/>
      <c r="P55" s="49"/>
      <c r="Q55" s="49"/>
      <c r="R55" s="49"/>
      <c r="AD55" s="49"/>
      <c r="AE55" s="49"/>
    </row>
    <row r="56" spans="1:54" x14ac:dyDescent="0.35">
      <c r="B56"/>
      <c r="C56" s="49"/>
      <c r="D56" s="49"/>
      <c r="E56" s="49"/>
      <c r="F56" s="49"/>
      <c r="G56" s="49"/>
      <c r="H56" s="49"/>
      <c r="I56" s="49"/>
      <c r="J56" s="49"/>
      <c r="K56" s="49"/>
      <c r="L56" s="49"/>
      <c r="M56" s="49"/>
      <c r="N56" s="49"/>
      <c r="O56" s="49"/>
      <c r="P56" s="49"/>
      <c r="Q56" s="49"/>
      <c r="R56" s="49"/>
      <c r="AD56" s="49"/>
      <c r="AE56" s="49"/>
    </row>
    <row r="57" spans="1:54" x14ac:dyDescent="0.35">
      <c r="B57"/>
      <c r="C57" s="49"/>
      <c r="D57" s="49"/>
      <c r="E57" s="49"/>
      <c r="F57" s="49"/>
      <c r="G57" s="49"/>
      <c r="H57" s="49"/>
      <c r="I57" s="49"/>
      <c r="J57" s="49"/>
      <c r="K57" s="49"/>
      <c r="L57" s="49"/>
      <c r="M57" s="49"/>
      <c r="N57" s="49"/>
      <c r="O57" s="49"/>
      <c r="P57" s="49"/>
      <c r="Q57" s="49"/>
      <c r="R57" s="49"/>
      <c r="AD57" s="49"/>
      <c r="AE57" s="49"/>
    </row>
    <row r="58" spans="1:54" x14ac:dyDescent="0.35">
      <c r="B58"/>
      <c r="C58" s="49"/>
      <c r="D58" s="49"/>
      <c r="E58" s="49"/>
      <c r="F58" s="49"/>
      <c r="G58" s="49"/>
      <c r="H58" s="49"/>
      <c r="I58" s="49"/>
      <c r="J58" s="49"/>
      <c r="K58" s="49"/>
      <c r="L58" s="49"/>
      <c r="M58" s="49"/>
      <c r="N58" s="49"/>
      <c r="O58" s="49"/>
      <c r="P58" s="49"/>
      <c r="Q58" s="49"/>
      <c r="R58" s="49"/>
      <c r="AD58" s="49"/>
      <c r="AE58" s="49"/>
    </row>
    <row r="59" spans="1:54" x14ac:dyDescent="0.35">
      <c r="B59"/>
      <c r="C59" s="49"/>
      <c r="D59" s="49"/>
      <c r="E59" s="49"/>
      <c r="F59" s="49"/>
      <c r="G59" s="49"/>
      <c r="H59" s="49"/>
      <c r="I59" s="49"/>
      <c r="J59" s="49"/>
      <c r="K59" s="49"/>
      <c r="L59" s="49"/>
      <c r="M59" s="49"/>
      <c r="N59" s="49"/>
      <c r="O59" s="49"/>
      <c r="P59" s="49"/>
      <c r="Q59" s="49"/>
      <c r="R59" s="49"/>
      <c r="AD59" s="49"/>
      <c r="AE59" s="49"/>
    </row>
    <row r="60" spans="1:54" x14ac:dyDescent="0.35">
      <c r="B60"/>
      <c r="C60" s="49"/>
      <c r="D60" s="49"/>
      <c r="E60" s="49"/>
      <c r="F60" s="49"/>
      <c r="G60" s="49"/>
      <c r="H60" s="49"/>
      <c r="I60" s="49"/>
      <c r="J60" s="49"/>
      <c r="K60" s="49"/>
      <c r="L60" s="49"/>
      <c r="M60" s="49"/>
      <c r="N60" s="49"/>
      <c r="O60" s="49"/>
      <c r="P60" s="49"/>
      <c r="Q60" s="49"/>
      <c r="R60" s="49"/>
      <c r="AD60" s="49"/>
      <c r="AE60" s="49"/>
    </row>
    <row r="61" spans="1:54" x14ac:dyDescent="0.35">
      <c r="B61"/>
      <c r="C61" s="49"/>
      <c r="D61" s="49"/>
      <c r="E61" s="49"/>
      <c r="F61" s="49"/>
      <c r="G61" s="49"/>
      <c r="H61" s="49"/>
      <c r="I61" s="49"/>
      <c r="J61" s="49"/>
      <c r="K61" s="49"/>
      <c r="L61" s="49"/>
      <c r="M61" s="49"/>
      <c r="N61" s="49"/>
      <c r="O61" s="49"/>
      <c r="P61" s="49"/>
      <c r="Q61" s="49"/>
      <c r="R61" s="49"/>
      <c r="AD61" s="49"/>
      <c r="AE61" s="49"/>
    </row>
    <row r="62" spans="1:54" x14ac:dyDescent="0.35">
      <c r="B62"/>
      <c r="C62" s="49"/>
      <c r="D62" s="49"/>
      <c r="E62" s="49"/>
      <c r="F62" s="49"/>
      <c r="G62" s="49"/>
      <c r="H62" s="49"/>
      <c r="I62" s="49"/>
      <c r="J62" s="49"/>
      <c r="K62" s="49"/>
      <c r="L62" s="49"/>
      <c r="M62" s="49"/>
      <c r="N62" s="49"/>
      <c r="O62" s="49"/>
      <c r="P62" s="49"/>
      <c r="Q62" s="49"/>
      <c r="R62" s="49"/>
      <c r="AD62" s="49"/>
      <c r="AE62" s="49"/>
    </row>
    <row r="63" spans="1:54" x14ac:dyDescent="0.35">
      <c r="B63"/>
      <c r="C63" s="49"/>
      <c r="D63" s="49"/>
      <c r="E63" s="49"/>
      <c r="F63" s="49"/>
      <c r="G63" s="49"/>
      <c r="H63" s="49"/>
      <c r="I63" s="49"/>
      <c r="J63" s="49"/>
      <c r="K63" s="49"/>
      <c r="L63" s="49"/>
      <c r="M63" s="49"/>
      <c r="N63" s="49"/>
      <c r="O63" s="49"/>
      <c r="P63" s="49"/>
      <c r="Q63" s="49"/>
      <c r="R63" s="49"/>
      <c r="AD63" s="49"/>
      <c r="AE63" s="49"/>
    </row>
    <row r="64" spans="1:54"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row r="107" spans="2:31" x14ac:dyDescent="0.35">
      <c r="B107"/>
      <c r="C107" s="49"/>
      <c r="D107" s="49"/>
      <c r="E107" s="49"/>
      <c r="F107" s="49"/>
      <c r="G107" s="49"/>
      <c r="H107" s="49"/>
      <c r="I107" s="49"/>
      <c r="J107" s="49"/>
      <c r="K107" s="49"/>
      <c r="L107" s="49"/>
      <c r="M107" s="49"/>
      <c r="N107" s="49"/>
      <c r="O107" s="49"/>
      <c r="P107" s="49"/>
      <c r="Q107" s="49"/>
      <c r="R107" s="49"/>
      <c r="AD107" s="49"/>
      <c r="AE107" s="49"/>
    </row>
    <row r="108" spans="2:31" x14ac:dyDescent="0.35">
      <c r="B108"/>
      <c r="C108" s="49"/>
      <c r="D108" s="49"/>
      <c r="E108" s="49"/>
      <c r="F108" s="49"/>
      <c r="G108" s="49"/>
      <c r="H108" s="49"/>
      <c r="I108" s="49"/>
      <c r="J108" s="49"/>
      <c r="K108" s="49"/>
      <c r="L108" s="49"/>
      <c r="M108" s="49"/>
      <c r="N108" s="49"/>
      <c r="O108" s="49"/>
      <c r="P108" s="49"/>
      <c r="Q108" s="49"/>
      <c r="R108" s="49"/>
      <c r="AD108" s="49"/>
      <c r="AE108" s="49"/>
    </row>
    <row r="109" spans="2:31" x14ac:dyDescent="0.35">
      <c r="B109"/>
      <c r="C109" s="49"/>
      <c r="D109" s="49"/>
      <c r="E109" s="49"/>
      <c r="F109" s="49"/>
      <c r="G109" s="49"/>
      <c r="H109" s="49"/>
      <c r="I109" s="49"/>
      <c r="J109" s="49"/>
      <c r="K109" s="49"/>
      <c r="L109" s="49"/>
      <c r="M109" s="49"/>
      <c r="N109" s="49"/>
      <c r="O109" s="49"/>
      <c r="P109" s="49"/>
      <c r="Q109" s="49"/>
      <c r="R109" s="49"/>
      <c r="AD109" s="49"/>
      <c r="AE109" s="49"/>
    </row>
    <row r="110" spans="2:31" x14ac:dyDescent="0.35">
      <c r="B110"/>
      <c r="C110" s="49"/>
      <c r="D110" s="49"/>
      <c r="E110" s="49"/>
      <c r="F110" s="49"/>
      <c r="G110" s="49"/>
      <c r="H110" s="49"/>
      <c r="I110" s="49"/>
      <c r="J110" s="49"/>
      <c r="K110" s="49"/>
      <c r="L110" s="49"/>
      <c r="M110" s="49"/>
      <c r="N110" s="49"/>
      <c r="O110" s="49"/>
      <c r="P110" s="49"/>
      <c r="Q110" s="49"/>
      <c r="R110" s="49"/>
      <c r="AD110" s="49"/>
      <c r="AE110" s="49"/>
    </row>
    <row r="111" spans="2:31" x14ac:dyDescent="0.35">
      <c r="B111"/>
      <c r="C111" s="49"/>
      <c r="D111" s="49"/>
      <c r="E111" s="49"/>
      <c r="F111" s="49"/>
      <c r="G111" s="49"/>
      <c r="H111" s="49"/>
      <c r="I111" s="49"/>
      <c r="J111" s="49"/>
      <c r="K111" s="49"/>
      <c r="L111" s="49"/>
      <c r="M111" s="49"/>
      <c r="N111" s="49"/>
      <c r="O111" s="49"/>
      <c r="P111" s="49"/>
      <c r="Q111" s="49"/>
      <c r="R111" s="49"/>
      <c r="AD111" s="49"/>
      <c r="AE111" s="49"/>
    </row>
    <row r="112" spans="2:31" x14ac:dyDescent="0.35">
      <c r="B112"/>
      <c r="C112" s="49"/>
      <c r="D112" s="49"/>
      <c r="E112" s="49"/>
      <c r="F112" s="49"/>
      <c r="G112" s="49"/>
      <c r="H112" s="49"/>
      <c r="I112" s="49"/>
      <c r="J112" s="49"/>
      <c r="K112" s="49"/>
      <c r="L112" s="49"/>
      <c r="M112" s="49"/>
      <c r="N112" s="49"/>
      <c r="O112" s="49"/>
      <c r="P112" s="49"/>
      <c r="Q112" s="49"/>
      <c r="R112" s="49"/>
      <c r="AD112" s="49"/>
      <c r="AE112" s="49"/>
    </row>
    <row r="113" spans="2:31" x14ac:dyDescent="0.35">
      <c r="B113"/>
      <c r="C113" s="49"/>
      <c r="D113" s="49"/>
      <c r="E113" s="49"/>
      <c r="F113" s="49"/>
      <c r="G113" s="49"/>
      <c r="H113" s="49"/>
      <c r="I113" s="49"/>
      <c r="J113" s="49"/>
      <c r="K113" s="49"/>
      <c r="L113" s="49"/>
      <c r="M113" s="49"/>
      <c r="N113" s="49"/>
      <c r="O113" s="49"/>
      <c r="P113" s="49"/>
      <c r="Q113" s="49"/>
      <c r="R113" s="49"/>
      <c r="AD113" s="49"/>
      <c r="AE113" s="49"/>
    </row>
    <row r="114" spans="2:31" x14ac:dyDescent="0.35">
      <c r="B114"/>
      <c r="C114" s="49"/>
      <c r="D114" s="49"/>
      <c r="E114" s="49"/>
      <c r="F114" s="49"/>
      <c r="G114" s="49"/>
      <c r="H114" s="49"/>
      <c r="I114" s="49"/>
      <c r="J114" s="49"/>
      <c r="K114" s="49"/>
      <c r="L114" s="49"/>
      <c r="M114" s="49"/>
      <c r="N114" s="49"/>
      <c r="O114" s="49"/>
      <c r="P114" s="49"/>
      <c r="Q114" s="49"/>
      <c r="R114" s="49"/>
      <c r="AD114" s="49"/>
      <c r="AE114" s="49"/>
    </row>
    <row r="115" spans="2:31" x14ac:dyDescent="0.35">
      <c r="B115"/>
      <c r="C115" s="49"/>
      <c r="D115" s="49"/>
      <c r="E115" s="49"/>
      <c r="F115" s="49"/>
      <c r="G115" s="49"/>
      <c r="H115" s="49"/>
      <c r="I115" s="49"/>
      <c r="J115" s="49"/>
      <c r="K115" s="49"/>
      <c r="L115" s="49"/>
      <c r="M115" s="49"/>
      <c r="N115" s="49"/>
      <c r="O115" s="49"/>
      <c r="P115" s="49"/>
      <c r="Q115" s="49"/>
      <c r="R115" s="49"/>
      <c r="AD115" s="49"/>
      <c r="AE115" s="49"/>
    </row>
    <row r="116" spans="2:31" x14ac:dyDescent="0.35">
      <c r="B116"/>
      <c r="C116" s="49"/>
      <c r="D116" s="49"/>
      <c r="E116" s="49"/>
      <c r="F116" s="49"/>
      <c r="G116" s="49"/>
      <c r="H116" s="49"/>
      <c r="I116" s="49"/>
      <c r="J116" s="49"/>
      <c r="K116" s="49"/>
      <c r="L116" s="49"/>
      <c r="M116" s="49"/>
      <c r="N116" s="49"/>
      <c r="O116" s="49"/>
      <c r="P116" s="49"/>
      <c r="Q116" s="49"/>
      <c r="R116" s="49"/>
      <c r="AD116" s="49"/>
      <c r="AE116" s="49"/>
    </row>
    <row r="117" spans="2:31" x14ac:dyDescent="0.35">
      <c r="B117"/>
      <c r="C117" s="49"/>
      <c r="D117" s="49"/>
      <c r="E117" s="49"/>
      <c r="F117" s="49"/>
      <c r="G117" s="49"/>
      <c r="H117" s="49"/>
      <c r="I117" s="49"/>
      <c r="J117" s="49"/>
      <c r="K117" s="49"/>
      <c r="L117" s="49"/>
      <c r="M117" s="49"/>
      <c r="N117" s="49"/>
      <c r="O117" s="49"/>
      <c r="P117" s="49"/>
      <c r="Q117" s="49"/>
      <c r="R117" s="49"/>
      <c r="AD117" s="49"/>
      <c r="AE117" s="49"/>
    </row>
    <row r="118" spans="2:31" x14ac:dyDescent="0.35">
      <c r="B118"/>
      <c r="C118" s="49"/>
      <c r="D118" s="49"/>
      <c r="E118" s="49"/>
      <c r="F118" s="49"/>
      <c r="G118" s="49"/>
      <c r="H118" s="49"/>
      <c r="I118" s="49"/>
      <c r="J118" s="49"/>
      <c r="K118" s="49"/>
      <c r="L118" s="49"/>
      <c r="M118" s="49"/>
      <c r="N118" s="49"/>
      <c r="O118" s="49"/>
      <c r="P118" s="49"/>
      <c r="Q118" s="49"/>
      <c r="R118" s="49"/>
      <c r="AD118" s="49"/>
      <c r="AE118" s="49"/>
    </row>
    <row r="119" spans="2:31" x14ac:dyDescent="0.35">
      <c r="B119"/>
      <c r="C119" s="49"/>
      <c r="D119" s="49"/>
      <c r="E119" s="49"/>
      <c r="F119" s="49"/>
      <c r="G119" s="49"/>
      <c r="H119" s="49"/>
      <c r="I119" s="49"/>
      <c r="J119" s="49"/>
      <c r="K119" s="49"/>
      <c r="L119" s="49"/>
      <c r="M119" s="49"/>
      <c r="N119" s="49"/>
      <c r="O119" s="49"/>
      <c r="P119" s="49"/>
      <c r="Q119" s="49"/>
      <c r="R119" s="49"/>
      <c r="AD119" s="49"/>
      <c r="AE119" s="49"/>
    </row>
    <row r="120" spans="2:31" x14ac:dyDescent="0.35">
      <c r="B120"/>
      <c r="C120" s="49"/>
      <c r="D120" s="49"/>
      <c r="E120" s="49"/>
      <c r="F120" s="49"/>
      <c r="G120" s="49"/>
      <c r="H120" s="49"/>
      <c r="I120" s="49"/>
      <c r="J120" s="49"/>
      <c r="K120" s="49"/>
      <c r="L120" s="49"/>
      <c r="M120" s="49"/>
      <c r="N120" s="49"/>
      <c r="O120" s="49"/>
      <c r="P120" s="49"/>
      <c r="Q120" s="49"/>
      <c r="R120" s="49"/>
      <c r="AD120" s="49"/>
      <c r="AE120" s="49"/>
    </row>
    <row r="121" spans="2:31" x14ac:dyDescent="0.35">
      <c r="B121"/>
      <c r="C121" s="49"/>
      <c r="D121" s="49"/>
      <c r="E121" s="49"/>
      <c r="F121" s="49"/>
      <c r="G121" s="49"/>
      <c r="H121" s="49"/>
      <c r="I121" s="49"/>
      <c r="J121" s="49"/>
      <c r="K121" s="49"/>
      <c r="L121" s="49"/>
      <c r="M121" s="49"/>
      <c r="N121" s="49"/>
      <c r="O121" s="49"/>
      <c r="P121" s="49"/>
      <c r="Q121" s="49"/>
      <c r="R121" s="49"/>
      <c r="AD121" s="49"/>
      <c r="AE121" s="49"/>
    </row>
    <row r="122" spans="2:31" x14ac:dyDescent="0.35">
      <c r="B122"/>
      <c r="C122" s="49"/>
      <c r="D122" s="49"/>
      <c r="E122" s="49"/>
      <c r="F122" s="49"/>
      <c r="G122" s="49"/>
      <c r="H122" s="49"/>
      <c r="I122" s="49"/>
      <c r="J122" s="49"/>
      <c r="K122" s="49"/>
      <c r="L122" s="49"/>
      <c r="M122" s="49"/>
      <c r="N122" s="49"/>
      <c r="O122" s="49"/>
      <c r="P122" s="49"/>
      <c r="Q122" s="49"/>
      <c r="R122" s="49"/>
      <c r="AD122" s="49"/>
      <c r="AE122" s="49"/>
    </row>
    <row r="123" spans="2:31" x14ac:dyDescent="0.35">
      <c r="B123"/>
      <c r="C123" s="49"/>
      <c r="D123" s="49"/>
      <c r="E123" s="49"/>
      <c r="F123" s="49"/>
      <c r="G123" s="49"/>
      <c r="H123" s="49"/>
      <c r="I123" s="49"/>
      <c r="J123" s="49"/>
      <c r="K123" s="49"/>
      <c r="L123" s="49"/>
      <c r="M123" s="49"/>
      <c r="N123" s="49"/>
      <c r="O123" s="49"/>
      <c r="P123" s="49"/>
      <c r="Q123" s="49"/>
      <c r="R123" s="49"/>
      <c r="AD123" s="49"/>
      <c r="AE123" s="49"/>
    </row>
    <row r="124" spans="2:31" x14ac:dyDescent="0.35">
      <c r="B124"/>
      <c r="C124" s="49"/>
      <c r="D124" s="49"/>
      <c r="E124" s="49"/>
      <c r="F124" s="49"/>
      <c r="G124" s="49"/>
      <c r="H124" s="49"/>
      <c r="I124" s="49"/>
      <c r="J124" s="49"/>
      <c r="K124" s="49"/>
      <c r="L124" s="49"/>
      <c r="M124" s="49"/>
      <c r="N124" s="49"/>
      <c r="O124" s="49"/>
      <c r="P124" s="49"/>
      <c r="Q124" s="49"/>
      <c r="R124" s="49"/>
      <c r="AD124" s="49"/>
      <c r="AE124" s="49"/>
    </row>
    <row r="125" spans="2:31" x14ac:dyDescent="0.35">
      <c r="B125"/>
      <c r="C125" s="49"/>
      <c r="D125" s="49"/>
      <c r="E125" s="49"/>
      <c r="F125" s="49"/>
      <c r="G125" s="49"/>
      <c r="H125" s="49"/>
      <c r="I125" s="49"/>
      <c r="J125" s="49"/>
      <c r="K125" s="49"/>
      <c r="L125" s="49"/>
      <c r="M125" s="49"/>
      <c r="N125" s="49"/>
      <c r="O125" s="49"/>
      <c r="P125" s="49"/>
      <c r="Q125" s="49"/>
      <c r="R125" s="49"/>
      <c r="AD125" s="49"/>
      <c r="AE125" s="49"/>
    </row>
    <row r="126" spans="2:31" x14ac:dyDescent="0.35">
      <c r="B126"/>
      <c r="C126" s="49"/>
      <c r="D126" s="49"/>
      <c r="E126" s="49"/>
      <c r="F126" s="49"/>
      <c r="G126" s="49"/>
      <c r="H126" s="49"/>
      <c r="I126" s="49"/>
      <c r="J126" s="49"/>
      <c r="K126" s="49"/>
      <c r="L126" s="49"/>
      <c r="M126" s="49"/>
      <c r="N126" s="49"/>
      <c r="O126" s="49"/>
      <c r="P126" s="49"/>
      <c r="Q126" s="49"/>
      <c r="R126" s="49"/>
      <c r="AD126" s="49"/>
      <c r="AE126" s="49"/>
    </row>
    <row r="127" spans="2:31" x14ac:dyDescent="0.35">
      <c r="B127"/>
      <c r="C127" s="49"/>
      <c r="D127" s="49"/>
      <c r="E127" s="49"/>
      <c r="F127" s="49"/>
      <c r="G127" s="49"/>
      <c r="H127" s="49"/>
      <c r="I127" s="49"/>
      <c r="J127" s="49"/>
      <c r="K127" s="49"/>
      <c r="L127" s="49"/>
      <c r="M127" s="49"/>
      <c r="N127" s="49"/>
      <c r="O127" s="49"/>
      <c r="P127" s="49"/>
      <c r="Q127" s="49"/>
      <c r="R127" s="49"/>
      <c r="AD127" s="49"/>
      <c r="AE127" s="49"/>
    </row>
    <row r="128" spans="2:31" x14ac:dyDescent="0.35">
      <c r="B128"/>
      <c r="C128" s="49"/>
      <c r="D128" s="49"/>
      <c r="E128" s="49"/>
      <c r="F128" s="49"/>
      <c r="G128" s="49"/>
      <c r="H128" s="49"/>
      <c r="I128" s="49"/>
      <c r="J128" s="49"/>
      <c r="K128" s="49"/>
      <c r="L128" s="49"/>
      <c r="M128" s="49"/>
      <c r="N128" s="49"/>
      <c r="O128" s="49"/>
      <c r="P128" s="49"/>
      <c r="Q128" s="49"/>
      <c r="R128" s="49"/>
      <c r="AD128" s="49"/>
      <c r="AE128" s="49"/>
    </row>
    <row r="129" spans="2:31" x14ac:dyDescent="0.35">
      <c r="B129"/>
      <c r="C129" s="49"/>
      <c r="D129" s="49"/>
      <c r="E129" s="49"/>
      <c r="F129" s="49"/>
      <c r="G129" s="49"/>
      <c r="H129" s="49"/>
      <c r="I129" s="49"/>
      <c r="J129" s="49"/>
      <c r="K129" s="49"/>
      <c r="L129" s="49"/>
      <c r="M129" s="49"/>
      <c r="N129" s="49"/>
      <c r="O129" s="49"/>
      <c r="P129" s="49"/>
      <c r="Q129" s="49"/>
      <c r="R129" s="49"/>
      <c r="AD129" s="49"/>
      <c r="AE129" s="49"/>
    </row>
    <row r="130" spans="2:31" x14ac:dyDescent="0.35">
      <c r="B130"/>
      <c r="C130" s="49"/>
      <c r="D130" s="49"/>
      <c r="E130" s="49"/>
      <c r="F130" s="49"/>
      <c r="G130" s="49"/>
      <c r="H130" s="49"/>
      <c r="I130" s="49"/>
      <c r="J130" s="49"/>
      <c r="K130" s="49"/>
      <c r="L130" s="49"/>
      <c r="M130" s="49"/>
      <c r="N130" s="49"/>
      <c r="O130" s="49"/>
      <c r="P130" s="49"/>
      <c r="Q130" s="49"/>
      <c r="R130" s="49"/>
      <c r="AD130" s="49"/>
      <c r="AE130" s="49"/>
    </row>
    <row r="131" spans="2:31" x14ac:dyDescent="0.35">
      <c r="B131"/>
      <c r="C131" s="49"/>
      <c r="D131" s="49"/>
      <c r="E131" s="49"/>
      <c r="F131" s="49"/>
      <c r="G131" s="49"/>
      <c r="H131" s="49"/>
      <c r="I131" s="49"/>
      <c r="J131" s="49"/>
      <c r="K131" s="49"/>
      <c r="L131" s="49"/>
      <c r="M131" s="49"/>
      <c r="N131" s="49"/>
      <c r="O131" s="49"/>
      <c r="P131" s="49"/>
      <c r="Q131" s="49"/>
      <c r="R131" s="49"/>
      <c r="AD131" s="49"/>
      <c r="AE131" s="49"/>
    </row>
    <row r="132" spans="2:31" x14ac:dyDescent="0.35">
      <c r="B132"/>
      <c r="C132" s="49"/>
      <c r="D132" s="49"/>
      <c r="E132" s="49"/>
      <c r="F132" s="49"/>
      <c r="G132" s="49"/>
      <c r="H132" s="49"/>
      <c r="I132" s="49"/>
      <c r="J132" s="49"/>
      <c r="K132" s="49"/>
      <c r="L132" s="49"/>
      <c r="M132" s="49"/>
      <c r="N132" s="49"/>
      <c r="O132" s="49"/>
      <c r="P132" s="49"/>
      <c r="Q132" s="49"/>
      <c r="R132" s="49"/>
      <c r="AD132" s="49"/>
      <c r="AE132" s="49"/>
    </row>
    <row r="133" spans="2:31" x14ac:dyDescent="0.35">
      <c r="B133"/>
      <c r="C133" s="49"/>
      <c r="D133" s="49"/>
      <c r="E133" s="49"/>
      <c r="F133" s="49"/>
      <c r="G133" s="49"/>
      <c r="H133" s="49"/>
      <c r="I133" s="49"/>
      <c r="J133" s="49"/>
      <c r="K133" s="49"/>
      <c r="L133" s="49"/>
      <c r="M133" s="49"/>
      <c r="N133" s="49"/>
      <c r="O133" s="49"/>
      <c r="P133" s="49"/>
      <c r="Q133" s="49"/>
      <c r="R133" s="49"/>
      <c r="AD133" s="49"/>
      <c r="AE133" s="49"/>
    </row>
    <row r="134" spans="2:31" x14ac:dyDescent="0.35">
      <c r="B134"/>
      <c r="C134" s="49"/>
      <c r="D134" s="49"/>
      <c r="E134" s="49"/>
      <c r="F134" s="49"/>
      <c r="G134" s="49"/>
      <c r="H134" s="49"/>
      <c r="I134" s="49"/>
      <c r="J134" s="49"/>
      <c r="K134" s="49"/>
      <c r="L134" s="49"/>
      <c r="M134" s="49"/>
      <c r="N134" s="49"/>
      <c r="O134" s="49"/>
      <c r="P134" s="49"/>
      <c r="Q134" s="49"/>
      <c r="R134" s="49"/>
      <c r="AD134" s="49"/>
      <c r="AE134" s="49"/>
    </row>
    <row r="135" spans="2:31" x14ac:dyDescent="0.35">
      <c r="B135"/>
      <c r="C135" s="49"/>
      <c r="D135" s="49"/>
      <c r="E135" s="49"/>
      <c r="F135" s="49"/>
      <c r="G135" s="49"/>
      <c r="H135" s="49"/>
      <c r="I135" s="49"/>
      <c r="J135" s="49"/>
      <c r="K135" s="49"/>
      <c r="L135" s="49"/>
      <c r="M135" s="49"/>
      <c r="N135" s="49"/>
      <c r="O135" s="49"/>
      <c r="P135" s="49"/>
      <c r="Q135" s="49"/>
      <c r="R135" s="49"/>
      <c r="AD135" s="49"/>
      <c r="AE135" s="49"/>
    </row>
    <row r="136" spans="2:31" x14ac:dyDescent="0.35">
      <c r="B136"/>
      <c r="C136" s="49"/>
      <c r="D136" s="49"/>
      <c r="E136" s="49"/>
      <c r="F136" s="49"/>
      <c r="G136" s="49"/>
      <c r="H136" s="49"/>
      <c r="I136" s="49"/>
      <c r="J136" s="49"/>
      <c r="K136" s="49"/>
      <c r="L136" s="49"/>
      <c r="M136" s="49"/>
      <c r="N136" s="49"/>
      <c r="O136" s="49"/>
      <c r="P136" s="49"/>
      <c r="Q136" s="49"/>
      <c r="R136" s="49"/>
      <c r="AD136" s="49"/>
      <c r="AE136" s="49"/>
    </row>
    <row r="137" spans="2:31" x14ac:dyDescent="0.35">
      <c r="B137"/>
      <c r="C137" s="49"/>
      <c r="D137" s="49"/>
      <c r="E137" s="49"/>
      <c r="F137" s="49"/>
      <c r="G137" s="49"/>
      <c r="H137" s="49"/>
      <c r="I137" s="49"/>
      <c r="J137" s="49"/>
      <c r="K137" s="49"/>
      <c r="L137" s="49"/>
      <c r="M137" s="49"/>
      <c r="N137" s="49"/>
      <c r="O137" s="49"/>
      <c r="P137" s="49"/>
      <c r="Q137" s="49"/>
      <c r="R137" s="49"/>
      <c r="AD137" s="49"/>
      <c r="AE137" s="49"/>
    </row>
    <row r="138" spans="2:31" x14ac:dyDescent="0.35">
      <c r="B138"/>
      <c r="C138" s="49"/>
      <c r="D138" s="49"/>
      <c r="E138" s="49"/>
      <c r="F138" s="49"/>
      <c r="G138" s="49"/>
      <c r="H138" s="49"/>
      <c r="I138" s="49"/>
      <c r="J138" s="49"/>
      <c r="K138" s="49"/>
      <c r="L138" s="49"/>
      <c r="M138" s="49"/>
      <c r="N138" s="49"/>
      <c r="O138" s="49"/>
      <c r="P138" s="49"/>
      <c r="Q138" s="49"/>
      <c r="R138" s="49"/>
      <c r="AD138" s="49"/>
      <c r="AE138" s="49"/>
    </row>
    <row r="139" spans="2:31" x14ac:dyDescent="0.35">
      <c r="B139"/>
      <c r="C139" s="49"/>
      <c r="D139" s="49"/>
      <c r="E139" s="49"/>
      <c r="F139" s="49"/>
      <c r="G139" s="49"/>
      <c r="H139" s="49"/>
      <c r="I139" s="49"/>
      <c r="J139" s="49"/>
      <c r="K139" s="49"/>
      <c r="L139" s="49"/>
      <c r="M139" s="49"/>
      <c r="N139" s="49"/>
      <c r="O139" s="49"/>
      <c r="P139" s="49"/>
      <c r="Q139" s="49"/>
      <c r="R139" s="49"/>
      <c r="AD139" s="49"/>
      <c r="AE139" s="49"/>
    </row>
    <row r="140" spans="2:31" x14ac:dyDescent="0.35">
      <c r="B140"/>
      <c r="C140" s="49"/>
      <c r="D140" s="49"/>
      <c r="E140" s="49"/>
      <c r="F140" s="49"/>
      <c r="G140" s="49"/>
      <c r="H140" s="49"/>
      <c r="I140" s="49"/>
      <c r="J140" s="49"/>
      <c r="K140" s="49"/>
      <c r="L140" s="49"/>
      <c r="M140" s="49"/>
      <c r="N140" s="49"/>
      <c r="O140" s="49"/>
      <c r="P140" s="49"/>
      <c r="Q140" s="49"/>
      <c r="R140" s="49"/>
      <c r="AD140" s="49"/>
      <c r="AE140" s="49"/>
    </row>
    <row r="141" spans="2:31" x14ac:dyDescent="0.35">
      <c r="B141"/>
      <c r="C141" s="49"/>
      <c r="D141" s="49"/>
      <c r="E141" s="49"/>
      <c r="F141" s="49"/>
      <c r="G141" s="49"/>
      <c r="H141" s="49"/>
      <c r="I141" s="49"/>
      <c r="J141" s="49"/>
      <c r="K141" s="49"/>
      <c r="L141" s="49"/>
      <c r="M141" s="49"/>
      <c r="N141" s="49"/>
      <c r="O141" s="49"/>
      <c r="P141" s="49"/>
      <c r="Q141" s="49"/>
      <c r="R141" s="49"/>
      <c r="AD141" s="49"/>
      <c r="AE141" s="49"/>
    </row>
    <row r="142" spans="2:31" x14ac:dyDescent="0.35">
      <c r="B142"/>
      <c r="C142" s="49"/>
      <c r="D142" s="49"/>
      <c r="E142" s="49"/>
      <c r="F142" s="49"/>
      <c r="G142" s="49"/>
      <c r="H142" s="49"/>
      <c r="I142" s="49"/>
      <c r="J142" s="49"/>
      <c r="K142" s="49"/>
      <c r="L142" s="49"/>
      <c r="M142" s="49"/>
      <c r="N142" s="49"/>
      <c r="O142" s="49"/>
      <c r="P142" s="49"/>
      <c r="Q142" s="49"/>
      <c r="R142" s="49"/>
      <c r="AD142" s="49"/>
      <c r="AE142" s="49"/>
    </row>
    <row r="143" spans="2:31" x14ac:dyDescent="0.35">
      <c r="B143"/>
      <c r="C143" s="49"/>
      <c r="D143" s="49"/>
      <c r="E143" s="49"/>
      <c r="F143" s="49"/>
      <c r="G143" s="49"/>
      <c r="H143" s="49"/>
      <c r="I143" s="49"/>
      <c r="J143" s="49"/>
      <c r="K143" s="49"/>
      <c r="L143" s="49"/>
      <c r="M143" s="49"/>
      <c r="N143" s="49"/>
      <c r="O143" s="49"/>
      <c r="P143" s="49"/>
      <c r="Q143" s="49"/>
      <c r="R143" s="49"/>
      <c r="AD143" s="49"/>
      <c r="AE143" s="49"/>
    </row>
    <row r="144" spans="2:31" x14ac:dyDescent="0.35">
      <c r="B144"/>
      <c r="C144" s="49"/>
      <c r="D144" s="49"/>
      <c r="E144" s="49"/>
      <c r="F144" s="49"/>
      <c r="G144" s="49"/>
      <c r="H144" s="49"/>
      <c r="I144" s="49"/>
      <c r="J144" s="49"/>
      <c r="K144" s="49"/>
      <c r="L144" s="49"/>
      <c r="M144" s="49"/>
      <c r="N144" s="49"/>
      <c r="O144" s="49"/>
      <c r="P144" s="49"/>
      <c r="Q144" s="49"/>
      <c r="R144" s="49"/>
      <c r="AD144" s="49"/>
      <c r="AE144" s="49"/>
    </row>
    <row r="145" spans="2:31" x14ac:dyDescent="0.35">
      <c r="B145"/>
      <c r="C145" s="49"/>
      <c r="D145" s="49"/>
      <c r="E145" s="49"/>
      <c r="F145" s="49"/>
      <c r="G145" s="49"/>
      <c r="H145" s="49"/>
      <c r="I145" s="49"/>
      <c r="J145" s="49"/>
      <c r="K145" s="49"/>
      <c r="L145" s="49"/>
      <c r="M145" s="49"/>
      <c r="N145" s="49"/>
      <c r="O145" s="49"/>
      <c r="P145" s="49"/>
      <c r="Q145" s="49"/>
      <c r="R145" s="49"/>
      <c r="AD145" s="49"/>
      <c r="AE145" s="49"/>
    </row>
    <row r="146" spans="2:31" x14ac:dyDescent="0.35">
      <c r="B146"/>
      <c r="C146" s="49"/>
      <c r="D146" s="49"/>
      <c r="E146" s="49"/>
      <c r="F146" s="49"/>
      <c r="G146" s="49"/>
      <c r="H146" s="49"/>
      <c r="I146" s="49"/>
      <c r="J146" s="49"/>
      <c r="K146" s="49"/>
      <c r="L146" s="49"/>
      <c r="M146" s="49"/>
      <c r="N146" s="49"/>
      <c r="O146" s="49"/>
      <c r="P146" s="49"/>
      <c r="Q146" s="49"/>
      <c r="R146" s="49"/>
      <c r="AD146" s="49"/>
      <c r="AE146" s="49"/>
    </row>
    <row r="147" spans="2:31" x14ac:dyDescent="0.35">
      <c r="B147"/>
      <c r="C147" s="49"/>
      <c r="D147" s="49"/>
      <c r="E147" s="49"/>
      <c r="F147" s="49"/>
      <c r="G147" s="49"/>
      <c r="H147" s="49"/>
      <c r="I147" s="49"/>
      <c r="J147" s="49"/>
      <c r="K147" s="49"/>
      <c r="L147" s="49"/>
      <c r="M147" s="49"/>
      <c r="N147" s="49"/>
      <c r="O147" s="49"/>
      <c r="P147" s="49"/>
      <c r="Q147" s="49"/>
      <c r="R147" s="49"/>
      <c r="AD147" s="49"/>
      <c r="AE147" s="49"/>
    </row>
    <row r="148" spans="2:31" x14ac:dyDescent="0.35">
      <c r="B148"/>
      <c r="C148" s="49"/>
      <c r="D148" s="49"/>
      <c r="E148" s="49"/>
      <c r="F148" s="49"/>
      <c r="G148" s="49"/>
      <c r="H148" s="49"/>
      <c r="I148" s="49"/>
      <c r="J148" s="49"/>
      <c r="K148" s="49"/>
      <c r="L148" s="49"/>
      <c r="M148" s="49"/>
      <c r="N148" s="49"/>
      <c r="O148" s="49"/>
      <c r="P148" s="49"/>
      <c r="Q148" s="49"/>
      <c r="R148" s="49"/>
      <c r="AD148" s="49"/>
      <c r="AE148" s="49"/>
    </row>
    <row r="149" spans="2:31" x14ac:dyDescent="0.35">
      <c r="B149"/>
      <c r="C149" s="49"/>
      <c r="D149" s="49"/>
      <c r="E149" s="49"/>
      <c r="F149" s="49"/>
      <c r="G149" s="49"/>
      <c r="H149" s="49"/>
      <c r="I149" s="49"/>
      <c r="J149" s="49"/>
      <c r="K149" s="49"/>
      <c r="L149" s="49"/>
      <c r="M149" s="49"/>
      <c r="N149" s="49"/>
      <c r="O149" s="49"/>
      <c r="P149" s="49"/>
      <c r="Q149" s="49"/>
      <c r="R149" s="49"/>
      <c r="AD149" s="49"/>
      <c r="AE149" s="49"/>
    </row>
    <row r="150" spans="2:31" x14ac:dyDescent="0.35">
      <c r="B150"/>
      <c r="C150" s="49"/>
      <c r="D150" s="49"/>
      <c r="E150" s="49"/>
      <c r="F150" s="49"/>
      <c r="G150" s="49"/>
      <c r="H150" s="49"/>
      <c r="I150" s="49"/>
      <c r="J150" s="49"/>
      <c r="K150" s="49"/>
      <c r="L150" s="49"/>
      <c r="M150" s="49"/>
      <c r="N150" s="49"/>
      <c r="O150" s="49"/>
      <c r="P150" s="49"/>
      <c r="Q150" s="49"/>
      <c r="R150" s="49"/>
      <c r="AD150" s="49"/>
      <c r="AE150" s="49"/>
    </row>
  </sheetData>
  <mergeCells count="14">
    <mergeCell ref="AW2:AY2"/>
    <mergeCell ref="AZ2:BB2"/>
    <mergeCell ref="AS2:AV2"/>
    <mergeCell ref="S2:U2"/>
    <mergeCell ref="C2:N2"/>
    <mergeCell ref="AM2:AP2"/>
    <mergeCell ref="AQ2:AR2"/>
    <mergeCell ref="O2:R2"/>
    <mergeCell ref="A1:D1"/>
    <mergeCell ref="AK2:AL2"/>
    <mergeCell ref="AD2:AG2"/>
    <mergeCell ref="W2:AC2"/>
    <mergeCell ref="AH2:AJ2"/>
    <mergeCell ref="A2:B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8"/>
  <sheetViews>
    <sheetView zoomScale="85" zoomScaleNormal="85" workbookViewId="0">
      <selection activeCell="C16" sqref="C16"/>
    </sheetView>
  </sheetViews>
  <sheetFormatPr defaultRowHeight="14.5" x14ac:dyDescent="0.35"/>
  <cols>
    <col min="1" max="1" width="26.54296875" bestFit="1" customWidth="1"/>
    <col min="2" max="2" width="31.453125" bestFit="1" customWidth="1"/>
    <col min="3" max="3" width="141.453125" bestFit="1" customWidth="1"/>
  </cols>
  <sheetData>
    <row r="1" spans="1:6" ht="18.5" x14ac:dyDescent="0.45">
      <c r="A1" s="87" t="s">
        <v>405</v>
      </c>
      <c r="B1" s="87"/>
      <c r="C1" s="87"/>
      <c r="D1" s="87"/>
      <c r="E1" s="87"/>
      <c r="F1" s="87"/>
    </row>
    <row r="2" spans="1:6" ht="18.5" x14ac:dyDescent="0.45">
      <c r="A2" s="87" t="s">
        <v>406</v>
      </c>
      <c r="B2" s="87"/>
      <c r="C2" s="87"/>
      <c r="D2" s="72"/>
      <c r="E2" s="72"/>
      <c r="F2" s="72"/>
    </row>
    <row r="3" spans="1:6" x14ac:dyDescent="0.35">
      <c r="A3" s="73"/>
      <c r="B3" s="73"/>
      <c r="C3" s="73"/>
      <c r="D3" s="73"/>
      <c r="E3" s="73"/>
      <c r="F3" s="73"/>
    </row>
    <row r="4" spans="1:6" ht="15.5" x14ac:dyDescent="0.35">
      <c r="A4" s="74" t="s">
        <v>407</v>
      </c>
      <c r="B4" s="74" t="s">
        <v>408</v>
      </c>
      <c r="C4" s="74" t="s">
        <v>93</v>
      </c>
      <c r="D4" s="73"/>
      <c r="E4" s="73"/>
      <c r="F4" s="73"/>
    </row>
    <row r="5" spans="1:6" x14ac:dyDescent="0.35">
      <c r="A5" t="s">
        <v>409</v>
      </c>
      <c r="B5" t="s">
        <v>410</v>
      </c>
      <c r="C5" t="s">
        <v>411</v>
      </c>
    </row>
    <row r="6" spans="1:6" x14ac:dyDescent="0.35">
      <c r="A6" t="s">
        <v>348</v>
      </c>
      <c r="B6" t="s">
        <v>410</v>
      </c>
      <c r="C6" t="s">
        <v>411</v>
      </c>
    </row>
    <row r="7" spans="1:6" x14ac:dyDescent="0.35">
      <c r="A7" t="s">
        <v>409</v>
      </c>
      <c r="B7" t="s">
        <v>410</v>
      </c>
      <c r="C7" t="s">
        <v>412</v>
      </c>
    </row>
    <row r="8" spans="1:6" x14ac:dyDescent="0.35">
      <c r="A8" t="s">
        <v>389</v>
      </c>
      <c r="B8" t="s">
        <v>413</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81640625" customWidth="1"/>
    <col min="2" max="2" width="65.54296875" customWidth="1"/>
    <col min="3" max="3" width="2.81640625" customWidth="1"/>
    <col min="4" max="4" width="15.54296875" customWidth="1"/>
    <col min="5" max="5" width="35.54296875" customWidth="1"/>
    <col min="6" max="7" width="90.81640625" customWidth="1"/>
  </cols>
  <sheetData>
    <row r="1" spans="1:7" ht="15" customHeight="1" x14ac:dyDescent="0.35">
      <c r="A1" s="58" t="s">
        <v>414</v>
      </c>
    </row>
    <row r="2" spans="1:7" s="51" customFormat="1" ht="35.15" customHeight="1" x14ac:dyDescent="0.35">
      <c r="D2" s="60" t="s">
        <v>415</v>
      </c>
      <c r="E2" s="60" t="s">
        <v>416</v>
      </c>
      <c r="F2" s="60" t="s">
        <v>417</v>
      </c>
      <c r="G2" s="60" t="s">
        <v>418</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8164062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6" t="s">
        <v>419</v>
      </c>
    </row>
    <row r="2" spans="1:7" ht="35.15" customHeight="1" x14ac:dyDescent="0.35">
      <c r="D2" s="60" t="s">
        <v>415</v>
      </c>
      <c r="E2" s="60" t="s">
        <v>416</v>
      </c>
      <c r="F2" s="60" t="s">
        <v>420</v>
      </c>
      <c r="G2" s="60" t="s">
        <v>418</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8dc5747d-3021-4397-919f-ae4738a45f50"/>
    <ds:schemaRef ds:uri="0312c589-d2f5-4d6e-9fcd-d38b6d90001e"/>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578E2EA6-8740-49B6-B190-B347E43C59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2025-08-19T15:42:56Z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