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D9E75DD6-1964-45F1-AE70-67997BB31C7D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o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93" i="10" l="1" a="1"/>
  <c r="N893" i="10" s="1"/>
  <c r="M893" i="10" a="1"/>
  <c r="M893" i="10" s="1"/>
  <c r="M908" i="10"/>
  <c r="M940" i="10"/>
  <c r="M972" i="10"/>
  <c r="S982" i="10"/>
  <c r="S981" i="10"/>
  <c r="S980" i="10"/>
  <c r="S979" i="10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C330" i="29" s="1"/>
  <c r="A10" i="29"/>
  <c r="A14" i="29" s="1"/>
  <c r="F10" i="29"/>
  <c r="F8" i="29"/>
  <c r="F7" i="29"/>
  <c r="F6" i="29"/>
  <c r="S978" i="10"/>
  <c r="S977" i="10"/>
  <c r="S976" i="10"/>
  <c r="S975" i="10"/>
  <c r="M964" i="10" l="1"/>
  <c r="M932" i="10"/>
  <c r="M900" i="10"/>
  <c r="M956" i="10"/>
  <c r="M924" i="10"/>
  <c r="M980" i="10"/>
  <c r="M948" i="10"/>
  <c r="M916" i="10"/>
  <c r="N976" i="10"/>
  <c r="M976" i="10"/>
  <c r="M960" i="10"/>
  <c r="M944" i="10"/>
  <c r="M928" i="10"/>
  <c r="M912" i="10"/>
  <c r="M896" i="10"/>
  <c r="N972" i="10"/>
  <c r="N968" i="10"/>
  <c r="M968" i="10"/>
  <c r="M952" i="10"/>
  <c r="M936" i="10"/>
  <c r="M920" i="10"/>
  <c r="M904" i="10"/>
  <c r="N980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9" i="10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82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N894" i="10"/>
  <c r="N981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M979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82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M894" i="10"/>
  <c r="M981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A18" i="29"/>
  <c r="F14" i="29"/>
  <c r="F15" i="29"/>
  <c r="A19" i="29"/>
  <c r="A17" i="29"/>
  <c r="F13" i="29"/>
  <c r="F18" i="29"/>
  <c r="A22" i="29"/>
  <c r="A20" i="29"/>
  <c r="F16" i="29"/>
  <c r="F12" i="29"/>
  <c r="F11" i="29"/>
  <c r="H359" i="29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3" i="29"/>
  <c r="H334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D980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D981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D979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A982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B979" i="10" s="1"/>
  <c r="E943" i="10"/>
  <c r="E944" i="10"/>
  <c r="B956" i="10"/>
  <c r="B968" i="10" s="1"/>
  <c r="B980" i="10" s="1"/>
  <c r="B957" i="10"/>
  <c r="B969" i="10" s="1"/>
  <c r="B981" i="10" s="1"/>
  <c r="E945" i="10"/>
  <c r="E946" i="10"/>
  <c r="B958" i="10"/>
  <c r="B970" i="10" s="1"/>
  <c r="B982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E982" i="10" l="1"/>
  <c r="A287" i="29"/>
  <c r="F283" i="29"/>
  <c r="F284" i="29"/>
  <c r="A288" i="29"/>
  <c r="F281" i="29"/>
  <c r="A285" i="29"/>
  <c r="A290" i="29"/>
  <c r="F286" i="29"/>
  <c r="G976" i="10"/>
  <c r="E976" i="10"/>
  <c r="E973" i="10"/>
  <c r="G973" i="10"/>
  <c r="E971" i="10"/>
  <c r="G971" i="10"/>
  <c r="E972" i="10"/>
  <c r="G972" i="10"/>
  <c r="E970" i="10"/>
  <c r="G957" i="10"/>
  <c r="A969" i="10"/>
  <c r="G956" i="10"/>
  <c r="A968" i="10"/>
  <c r="A980" i="10" s="1"/>
  <c r="A967" i="10"/>
  <c r="A979" i="10" s="1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H153" i="1" l="1"/>
  <c r="A981" i="10"/>
  <c r="E980" i="10"/>
  <c r="G980" i="10"/>
  <c r="G153" i="1"/>
  <c r="E979" i="10"/>
  <c r="G979" i="10"/>
  <c r="F288" i="29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G981" i="10" l="1"/>
  <c r="E981" i="10"/>
  <c r="F289" i="29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G970" i="10" l="1"/>
  <c r="D982" i="10"/>
  <c r="G982" i="10" s="1"/>
  <c r="A303" i="29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A330" i="29" s="1"/>
  <c r="F330" i="29" s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55" i="10"/>
  <c r="C967" i="10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F968" i="10" l="1"/>
  <c r="C980" i="10"/>
  <c r="F980" i="10" s="1"/>
  <c r="F967" i="10"/>
  <c r="C979" i="10"/>
  <c r="F979" i="10" s="1"/>
  <c r="H843" i="10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69" i="10" l="1"/>
  <c r="C981" i="10"/>
  <c r="F981" i="10" s="1"/>
  <c r="F959" i="10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52" i="10"/>
  <c r="C964" i="10"/>
  <c r="H851" i="10"/>
  <c r="J18" i="5"/>
  <c r="F17" i="5"/>
  <c r="F970" i="10" l="1"/>
  <c r="C982" i="10"/>
  <c r="F982" i="10" s="1"/>
  <c r="F964" i="10"/>
  <c r="C976" i="10"/>
  <c r="F976" i="10" s="1"/>
  <c r="H852" i="10"/>
  <c r="F16" i="5"/>
  <c r="J17" i="5"/>
  <c r="H285" i="29" l="1"/>
  <c r="H287" i="29"/>
  <c r="H163" i="29"/>
  <c r="H34" i="29"/>
  <c r="H284" i="29"/>
  <c r="H207" i="29"/>
  <c r="H217" i="29"/>
  <c r="H26" i="29"/>
  <c r="H88" i="29"/>
  <c r="H236" i="29"/>
  <c r="H146" i="29"/>
  <c r="H200" i="29"/>
  <c r="H171" i="29"/>
  <c r="H98" i="29"/>
  <c r="H118" i="29"/>
  <c r="H75" i="29"/>
  <c r="H252" i="29"/>
  <c r="H160" i="29"/>
  <c r="H203" i="29"/>
  <c r="H199" i="29"/>
  <c r="H235" i="29"/>
  <c r="H36" i="29"/>
  <c r="H132" i="29"/>
  <c r="H227" i="29"/>
  <c r="H109" i="29"/>
  <c r="H30" i="29"/>
  <c r="H196" i="29"/>
  <c r="H93" i="29"/>
  <c r="H211" i="29"/>
  <c r="H230" i="29"/>
  <c r="H164" i="29"/>
  <c r="H139" i="29"/>
  <c r="H210" i="29"/>
  <c r="H282" i="29"/>
  <c r="H202" i="29"/>
  <c r="H68" i="29"/>
  <c r="H273" i="29"/>
  <c r="H184" i="29"/>
  <c r="H121" i="29"/>
  <c r="H23" i="29"/>
  <c r="H56" i="29"/>
  <c r="H57" i="29"/>
  <c r="H224" i="29"/>
  <c r="H150" i="29"/>
  <c r="H242" i="29"/>
  <c r="H20" i="29"/>
  <c r="H162" i="29"/>
  <c r="H39" i="29"/>
  <c r="H152" i="29"/>
  <c r="H85" i="29"/>
  <c r="H197" i="29"/>
  <c r="H15" i="29"/>
  <c r="H48" i="29"/>
  <c r="H110" i="29"/>
  <c r="H131" i="29"/>
  <c r="H195" i="29"/>
  <c r="H55" i="29"/>
  <c r="H82" i="29"/>
  <c r="H194" i="29"/>
  <c r="H145" i="29"/>
  <c r="H212" i="29"/>
  <c r="H108" i="29"/>
  <c r="H74" i="29"/>
  <c r="H27" i="29"/>
  <c r="H64" i="29"/>
  <c r="H174" i="29"/>
  <c r="H14" i="29"/>
  <c r="H24" i="29"/>
  <c r="H99" i="29"/>
  <c r="H269" i="29"/>
  <c r="H226" i="29"/>
  <c r="H62" i="29"/>
  <c r="H32" i="29"/>
  <c r="H107" i="29"/>
  <c r="H283" i="29"/>
  <c r="H58" i="29"/>
  <c r="H66" i="29"/>
  <c r="H141" i="29"/>
  <c r="H240" i="29"/>
  <c r="H65" i="29"/>
  <c r="H187" i="29"/>
  <c r="H54" i="29"/>
  <c r="H114" i="29"/>
  <c r="H38" i="29"/>
  <c r="H120" i="29"/>
  <c r="H169" i="29"/>
  <c r="H135" i="29"/>
  <c r="H47" i="29"/>
  <c r="H178" i="29"/>
  <c r="H77" i="29"/>
  <c r="H16" i="29"/>
  <c r="H89" i="29"/>
  <c r="H161" i="29"/>
  <c r="H279" i="29"/>
  <c r="H221" i="29"/>
  <c r="H181" i="29"/>
  <c r="H11" i="29"/>
  <c r="H104" i="29"/>
  <c r="H111" i="29"/>
  <c r="H71" i="29"/>
  <c r="H168" i="29"/>
  <c r="H9" i="29"/>
  <c r="H234" i="29"/>
  <c r="H154" i="29"/>
  <c r="H261" i="29"/>
  <c r="H281" i="29"/>
  <c r="H270" i="29"/>
  <c r="H214" i="29"/>
  <c r="H97" i="29"/>
  <c r="H262" i="29"/>
  <c r="H218" i="29"/>
  <c r="H41" i="29"/>
  <c r="H244" i="29"/>
  <c r="H188" i="29"/>
  <c r="H128" i="29"/>
  <c r="H42" i="29"/>
  <c r="H105" i="29"/>
  <c r="H127" i="29"/>
  <c r="H91" i="29"/>
  <c r="H149" i="29"/>
  <c r="H79" i="29"/>
  <c r="H113" i="29"/>
  <c r="H136" i="29"/>
  <c r="H130" i="29"/>
  <c r="H119" i="29"/>
  <c r="H151" i="29"/>
  <c r="H213" i="29"/>
  <c r="H166" i="29"/>
  <c r="H219" i="29"/>
  <c r="H177" i="29"/>
  <c r="H254" i="29"/>
  <c r="H231" i="29"/>
  <c r="H63" i="29"/>
  <c r="H51" i="29"/>
  <c r="H205" i="29"/>
  <c r="H172" i="29"/>
  <c r="H206" i="29"/>
  <c r="H67" i="29"/>
  <c r="H246" i="29"/>
  <c r="H142" i="29"/>
  <c r="H115" i="29"/>
  <c r="H247" i="29"/>
  <c r="H76" i="29"/>
  <c r="H126" i="29"/>
  <c r="H101" i="29"/>
  <c r="H229" i="29"/>
  <c r="H29" i="29"/>
  <c r="H70" i="29"/>
  <c r="H222" i="29"/>
  <c r="H157" i="29"/>
  <c r="H155" i="29"/>
  <c r="H106" i="29"/>
  <c r="H78" i="29"/>
  <c r="H272" i="29"/>
  <c r="H95" i="29"/>
  <c r="H191" i="29"/>
  <c r="H257" i="29"/>
  <c r="H134" i="29"/>
  <c r="H245" i="29"/>
  <c r="H84" i="29"/>
  <c r="H158" i="29"/>
  <c r="H33" i="29"/>
  <c r="H263" i="29"/>
  <c r="H117" i="29"/>
  <c r="H53" i="29"/>
  <c r="H271" i="29"/>
  <c r="H22" i="29"/>
  <c r="H266" i="29"/>
  <c r="H238" i="29"/>
  <c r="H69" i="29"/>
  <c r="H268" i="29"/>
  <c r="H278" i="29"/>
  <c r="H123" i="29"/>
  <c r="H276" i="29"/>
  <c r="H250" i="29"/>
  <c r="H125" i="29"/>
  <c r="H10" i="29"/>
  <c r="H102" i="29"/>
  <c r="H28" i="29"/>
  <c r="H96" i="29"/>
  <c r="H267" i="29"/>
  <c r="H274" i="29"/>
  <c r="H138" i="29"/>
  <c r="H144" i="29"/>
  <c r="H137" i="29"/>
  <c r="H264" i="29"/>
  <c r="H255" i="29"/>
  <c r="H256" i="29"/>
  <c r="H112" i="29"/>
  <c r="H45" i="29"/>
  <c r="H148" i="29"/>
  <c r="H83" i="29"/>
  <c r="H73" i="29"/>
  <c r="H189" i="29"/>
  <c r="H46" i="29"/>
  <c r="H124" i="29"/>
  <c r="H216" i="29"/>
  <c r="H193" i="29"/>
  <c r="H8" i="29"/>
  <c r="H156" i="29"/>
  <c r="H277" i="29"/>
  <c r="H116" i="29"/>
  <c r="H19" i="29"/>
  <c r="H190" i="29"/>
  <c r="H159" i="29"/>
  <c r="H40" i="29"/>
  <c r="H13" i="29"/>
  <c r="H280" i="29"/>
  <c r="H251" i="29"/>
  <c r="H228" i="29"/>
  <c r="H60" i="29"/>
  <c r="H223" i="29"/>
  <c r="H241" i="29"/>
  <c r="H31" i="29"/>
  <c r="H147" i="29"/>
  <c r="H167" i="29"/>
  <c r="H275" i="29"/>
  <c r="H265" i="29"/>
  <c r="H133" i="29"/>
  <c r="H92" i="29"/>
  <c r="H248" i="29"/>
  <c r="H143" i="29"/>
  <c r="H260" i="29"/>
  <c r="H17" i="29"/>
  <c r="H100" i="29"/>
  <c r="H103" i="29"/>
  <c r="H49" i="29"/>
  <c r="H7" i="29"/>
  <c r="H90" i="29"/>
  <c r="H180" i="29"/>
  <c r="H258" i="29"/>
  <c r="H21" i="29"/>
  <c r="H253" i="29"/>
  <c r="H186" i="29"/>
  <c r="H72" i="29"/>
  <c r="H37" i="29"/>
  <c r="H94" i="29"/>
  <c r="H183" i="29"/>
  <c r="H86" i="29"/>
  <c r="H52" i="29"/>
  <c r="H25" i="29"/>
  <c r="H208" i="29"/>
  <c r="H59" i="29"/>
  <c r="H259" i="29"/>
  <c r="H192" i="29"/>
  <c r="H179" i="29"/>
  <c r="H43" i="29"/>
  <c r="H129" i="29"/>
  <c r="H50" i="29"/>
  <c r="H232" i="29"/>
  <c r="H225" i="29"/>
  <c r="H173" i="29"/>
  <c r="H201" i="29"/>
  <c r="H12" i="29"/>
  <c r="H215" i="29"/>
  <c r="H170" i="29"/>
  <c r="H249" i="29"/>
  <c r="H165" i="29"/>
  <c r="H140" i="29"/>
  <c r="H220" i="29"/>
  <c r="H176" i="29"/>
  <c r="H233" i="29"/>
  <c r="H61" i="29"/>
  <c r="H198" i="29"/>
  <c r="H204" i="29"/>
  <c r="H237" i="29"/>
  <c r="H153" i="29"/>
  <c r="H122" i="29"/>
  <c r="H239" i="29"/>
  <c r="H44" i="29"/>
  <c r="H182" i="29"/>
  <c r="H243" i="29"/>
  <c r="H6" i="29"/>
  <c r="H18" i="29"/>
  <c r="H35" i="29"/>
  <c r="H175" i="29"/>
  <c r="H80" i="29"/>
  <c r="H87" i="29"/>
  <c r="H81" i="29"/>
  <c r="H185" i="29"/>
  <c r="H209" i="29"/>
  <c r="H853" i="10"/>
  <c r="F15" i="5"/>
  <c r="J16" i="5"/>
  <c r="H288" i="29" l="1"/>
  <c r="H854" i="10"/>
  <c r="F14" i="5"/>
  <c r="J15" i="5"/>
  <c r="H855" i="10" l="1"/>
  <c r="J14" i="5"/>
  <c r="F13" i="5"/>
  <c r="H856" i="10" l="1"/>
  <c r="J13" i="5"/>
  <c r="F12" i="5"/>
  <c r="H857" i="10" l="1"/>
  <c r="H289" i="29" s="1"/>
  <c r="J12" i="5"/>
  <c r="F11" i="5"/>
  <c r="J11" i="5" s="1"/>
  <c r="H858" i="10" l="1"/>
  <c r="H859" i="10" l="1"/>
  <c r="H290" i="29" l="1"/>
  <c r="H860" i="10"/>
  <c r="C130" i="1"/>
  <c r="H861" i="10" l="1"/>
  <c r="H862" i="10" l="1"/>
  <c r="H291" i="29" l="1"/>
  <c r="H863" i="10"/>
  <c r="H864" i="10" l="1"/>
  <c r="H865" i="10" l="1"/>
  <c r="H866" i="10" l="1"/>
  <c r="H292" i="29" s="1"/>
  <c r="H867" i="10" l="1"/>
  <c r="H868" i="10" l="1"/>
  <c r="H869" i="10" l="1"/>
  <c r="H293" i="29" s="1"/>
  <c r="H870" i="10" l="1"/>
  <c r="C129" i="1"/>
  <c r="H871" i="10" l="1"/>
  <c r="H872" i="10" l="1"/>
  <c r="H294" i="29" s="1"/>
  <c r="H873" i="10" l="1"/>
  <c r="H874" i="10" l="1"/>
  <c r="H875" i="10" l="1"/>
  <c r="H295" i="29" s="1"/>
  <c r="H876" i="10" l="1"/>
  <c r="H877" i="10" l="1"/>
  <c r="H878" i="10" l="1"/>
  <c r="H296" i="29" s="1"/>
  <c r="C128" i="1"/>
  <c r="H879" i="10" l="1"/>
  <c r="H880" i="10" l="1"/>
  <c r="H881" i="10" l="1"/>
  <c r="H297" i="29" s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310" i="29" l="1"/>
  <c r="H920" i="10"/>
  <c r="N121" i="17"/>
  <c r="J121" i="17"/>
  <c r="H921" i="10" l="1"/>
  <c r="M149" i="22"/>
  <c r="F128" i="23" s="1"/>
  <c r="J149" i="17"/>
  <c r="C121" i="1"/>
  <c r="Q149" i="22" l="1"/>
  <c r="H922" i="10"/>
  <c r="F40" i="23"/>
  <c r="M120" i="17"/>
  <c r="I120" i="17"/>
  <c r="H923" i="10" l="1"/>
  <c r="H311" i="29" s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286" i="29" l="1"/>
  <c r="H309" i="29"/>
  <c r="H306" i="29"/>
  <c r="H307" i="29"/>
  <c r="H308" i="29"/>
  <c r="H312" i="29"/>
  <c r="H298" i="29"/>
  <c r="H299" i="29"/>
  <c r="H300" i="29"/>
  <c r="H301" i="29"/>
  <c r="H302" i="29"/>
  <c r="H303" i="29"/>
  <c r="H304" i="29"/>
  <c r="H305" i="29"/>
  <c r="T148" i="22"/>
  <c r="H929" i="10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N149" i="17" l="1"/>
  <c r="H313" i="29"/>
  <c r="H930" i="10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314" i="29" s="1"/>
  <c r="H933" i="10" l="1"/>
  <c r="J150" i="17"/>
  <c r="M150" i="22"/>
  <c r="F132" i="23" s="1"/>
  <c r="L119" i="17"/>
  <c r="Q150" i="22" l="1"/>
  <c r="H934" i="10"/>
  <c r="F37" i="23"/>
  <c r="H935" i="10" l="1"/>
  <c r="H315" i="29" s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H316" i="29" s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H317" i="29" s="1"/>
  <c r="S150" i="22"/>
  <c r="L118" i="17"/>
  <c r="H942" i="10" l="1"/>
  <c r="M150" i="17"/>
  <c r="P150" i="22"/>
  <c r="F135" i="23" s="1"/>
  <c r="F35" i="23"/>
  <c r="H943" i="10" l="1"/>
  <c r="H118" i="17"/>
  <c r="H944" i="10" l="1"/>
  <c r="H318" i="29" s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H319" i="29" s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320" i="29" s="1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H321" i="29" s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H322" i="29" s="1"/>
  <c r="F31" i="23"/>
  <c r="H957" i="10" l="1"/>
  <c r="J152" i="17"/>
  <c r="M152" i="22"/>
  <c r="F140" i="23" s="1"/>
  <c r="H116" i="17"/>
  <c r="Q152" i="22" l="1"/>
  <c r="H958" i="10"/>
  <c r="K116" i="17"/>
  <c r="H152" i="17" l="1"/>
  <c r="H959" i="10"/>
  <c r="H323" i="29" s="1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H324" i="29" s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3" i="28" s="1"/>
  <c r="S152" i="22"/>
  <c r="K115" i="17"/>
  <c r="M152" i="17" l="1"/>
  <c r="C962" i="28"/>
  <c r="H325" i="29"/>
  <c r="C960" i="28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H326" i="29" s="1"/>
  <c r="F28" i="23"/>
  <c r="M114" i="17"/>
  <c r="I114" i="17"/>
  <c r="M153" i="22" l="1"/>
  <c r="F144" i="23" s="1"/>
  <c r="H969" i="10"/>
  <c r="C968" i="28"/>
  <c r="M153" i="27"/>
  <c r="F145" i="20" s="1"/>
  <c r="Q153" i="27"/>
  <c r="L114" i="17"/>
  <c r="Q153" i="22" l="1"/>
  <c r="C969" i="28"/>
  <c r="H970" i="10"/>
  <c r="F27" i="23"/>
  <c r="K153" i="22" l="1"/>
  <c r="H971" i="10"/>
  <c r="C970" i="28"/>
  <c r="K153" i="27"/>
  <c r="H114" i="17"/>
  <c r="N153" i="22" l="1"/>
  <c r="F145" i="23" s="1"/>
  <c r="H327" i="29"/>
  <c r="N152" i="17"/>
  <c r="H972" i="10"/>
  <c r="C971" i="28"/>
  <c r="N153" i="27"/>
  <c r="F146" i="20" s="1"/>
  <c r="K114" i="17"/>
  <c r="H973" i="10" l="1"/>
  <c r="H974" i="10" s="1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J114" i="17"/>
  <c r="N114" i="17"/>
  <c r="H328" i="29" l="1"/>
  <c r="R153" i="27"/>
  <c r="R153" i="22"/>
  <c r="H975" i="10"/>
  <c r="L153" i="22" s="1"/>
  <c r="O153" i="22"/>
  <c r="O153" i="27"/>
  <c r="L153" i="27"/>
  <c r="C114" i="1"/>
  <c r="D114" i="1" s="1"/>
  <c r="H976" i="10" l="1"/>
  <c r="F26" i="23"/>
  <c r="M113" i="17"/>
  <c r="I113" i="17"/>
  <c r="H977" i="10" l="1"/>
  <c r="B153" i="1" s="1"/>
  <c r="C153" i="1" s="1"/>
  <c r="D153" i="1" s="1"/>
  <c r="L113" i="17"/>
  <c r="P153" i="22" l="1"/>
  <c r="S153" i="22"/>
  <c r="S153" i="27"/>
  <c r="P153" i="27"/>
  <c r="H978" i="10"/>
  <c r="T153" i="22"/>
  <c r="H329" i="29"/>
  <c r="T153" i="27"/>
  <c r="F25" i="23"/>
  <c r="H330" i="29" l="1"/>
  <c r="H979" i="10"/>
  <c r="H980" i="10" s="1"/>
  <c r="H981" i="10" s="1"/>
  <c r="H982" i="10" s="1"/>
  <c r="H113" i="17"/>
  <c r="K113" i="17" l="1"/>
  <c r="J113" i="17" l="1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<sst xmlns="http://schemas.openxmlformats.org/spreadsheetml/2006/main" count="4965" uniqueCount="485">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</sst>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4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25" fillId="0" borderId="0" xfId="13" applyFont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" xfId="18" builtinId="8"/>
    <cellStyle name="Hipervínculo 2" xfId="3" xr:uid="{00000000-0005-0000-0000-000002000000}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orcentaje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an/Dropbox/INFORMACI&#211;N%20EMP&#205;RICA/01.%20Argentina/03.%20Precios/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baseColWidth="10" defaultRowHeight="15" customHeight="1"/>
  <cols>
    <col min="1" max="1" width="23.85546875" style="138" bestFit="1" customWidth="1"/>
    <col min="2" max="16384" width="11.425781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baseColWidth="10" defaultRowHeight="13.5"/>
  <cols>
    <col min="1" max="16384" width="11.425781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 ht="14.25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5">
      <c r="A16" s="475" t="s">
        <v>476</v>
      </c>
    </row>
    <row r="17" spans="1:1" ht="15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5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baseColWidth="10" defaultRowHeight="15" customHeight="1"/>
  <cols>
    <col min="1" max="3" width="11.42578125" style="221"/>
    <col min="4" max="7" width="8.7109375" style="222" customWidth="1"/>
    <col min="8" max="8" width="14.42578125" style="223" customWidth="1"/>
    <col min="9" max="9" width="14" style="222" customWidth="1"/>
    <col min="10" max="13" width="11.42578125" style="221"/>
    <col min="14" max="14" width="11.7109375" style="221" bestFit="1" customWidth="1"/>
    <col min="15" max="15" width="11.42578125" style="221"/>
    <col min="16" max="16" width="12.28515625" style="221" bestFit="1" customWidth="1"/>
    <col min="17" max="18" width="11.42578125" style="221"/>
    <col min="19" max="19" width="11.7109375" style="221" bestFit="1" customWidth="1"/>
    <col min="20" max="16384" width="11.425781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5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18" t="s">
        <v>347</v>
      </c>
      <c r="I9" s="519"/>
      <c r="J9" s="503" t="s">
        <v>346</v>
      </c>
      <c r="K9" s="504"/>
      <c r="L9" s="504"/>
      <c r="M9" s="505"/>
      <c r="N9" s="496" t="s">
        <v>345</v>
      </c>
    </row>
    <row r="10" spans="1:14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09" t="s">
        <v>90</v>
      </c>
      <c r="I10" s="511" t="s">
        <v>100</v>
      </c>
      <c r="J10" s="520">
        <v>1</v>
      </c>
      <c r="K10" s="522">
        <v>2</v>
      </c>
      <c r="L10" s="522">
        <v>3</v>
      </c>
      <c r="M10" s="524">
        <v>4</v>
      </c>
      <c r="N10" s="496"/>
    </row>
    <row r="11" spans="1:14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0"/>
      <c r="I11" s="512"/>
      <c r="J11" s="521"/>
      <c r="K11" s="523"/>
      <c r="L11" s="523"/>
      <c r="M11" s="525"/>
      <c r="N11" s="497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mensual'!$E$6:$E$1943,B104,'IPC mensual'!$H$6:$H$1943)/$E$7*100</f>
        <v>6.5172890383396618E-11</v>
      </c>
      <c r="I104" s="226">
        <f>SUMIF('IPC mensual'!$E$6:$E$1943,C104,'IPC mensual'!$H$6:$H$1943)/$E$7*100</f>
        <v>7.5592739807958375E-11</v>
      </c>
      <c r="J104" s="228">
        <f>(SUMIF('IPC mensual'!$F$6:$F$1943,D104,'IPC mensual'!$H$6:$H$1943)/3)/$E$7*100</f>
        <v>6.0540845073386774E-11</v>
      </c>
      <c r="K104" s="227">
        <f>(SUMIF('IPC mensual'!$F$6:$F$1943,E104,'IPC mensual'!$H$6:$H$1943)/3)/$E$7*100</f>
        <v>6.5305217168720976E-11</v>
      </c>
      <c r="L104" s="227">
        <f>(SUMIF('IPC mensual'!$F$6:$F$1943,F104,'IPC mensual'!$H$6:$H$1943)/3)/$E$7*100</f>
        <v>7.0856935424451804E-11</v>
      </c>
      <c r="M104" s="226">
        <f>(SUMIF('IPC mensual'!$F$6:$F$1943,G104,'IPC mensual'!$H$6:$H$1943)/3)/$E$7*100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mensual'!$E$6:$E$1943,B105,'IPC mensual'!$H$6:$H$1943)/$E$7*100</f>
        <v>1.1761387741815627E-10</v>
      </c>
      <c r="I105" s="226">
        <f>SUMIF('IPC mensual'!$E$6:$E$1943,C105,'IPC mensual'!$H$6:$H$1943)/$E$7*100</f>
        <v>2.9644489311272845E-10</v>
      </c>
      <c r="J105" s="228">
        <f>(SUMIF('IPC mensual'!$F$6:$F$1943,D105,'IPC mensual'!$H$6:$H$1943)/3)/$E$7*100</f>
        <v>9.6636095336143586E-11</v>
      </c>
      <c r="K105" s="227">
        <f>(SUMIF('IPC mensual'!$F$6:$F$1943,E105,'IPC mensual'!$H$6:$H$1943)/3)/$E$7*100</f>
        <v>1.2443401638076871E-10</v>
      </c>
      <c r="L105" s="227">
        <f>(SUMIF('IPC mensual'!$F$6:$F$1943,F105,'IPC mensual'!$H$6:$H$1943)/3)/$E$7*100</f>
        <v>2.2919313856312918E-10</v>
      </c>
      <c r="M105" s="226">
        <f>(SUMIF('IPC mensual'!$F$6:$F$1943,G105,'IPC mensual'!$H$6:$H$1943)/3)/$E$7*100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mensual'!$E$6:$E$1943,B106,'IPC mensual'!$H$6:$H$1943)/$E$7*100</f>
        <v>1.0322025570293285E-9</v>
      </c>
      <c r="I106" s="226">
        <f>SUMIF('IPC mensual'!$E$6:$E$1943,C106,'IPC mensual'!$H$6:$H$1943)/$E$7*100</f>
        <v>1.3985271481451393E-9</v>
      </c>
      <c r="J106" s="228">
        <f>(SUMIF('IPC mensual'!$F$6:$F$1943,D106,'IPC mensual'!$H$6:$H$1943)/3)/$E$7*100</f>
        <v>5.3582515614887232E-10</v>
      </c>
      <c r="K106" s="227">
        <f>(SUMIF('IPC mensual'!$F$6:$F$1943,E106,'IPC mensual'!$H$6:$H$1943)/3)/$E$7*100</f>
        <v>1.0044857983199339E-9</v>
      </c>
      <c r="L106" s="227">
        <f>(SUMIF('IPC mensual'!$F$6:$F$1943,F106,'IPC mensual'!$H$6:$H$1943)/3)/$E$7*100</f>
        <v>1.1870438456552016E-9</v>
      </c>
      <c r="M106" s="226">
        <f>(SUMIF('IPC mensual'!$F$6:$F$1943,G106,'IPC mensual'!$H$6:$H$1943)/3)/$E$7*100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mensual'!$E$6:$E$1943,B107,'IPC mensual'!$H$6:$H$1943)/$E$7*100</f>
        <v>2.4513778323089857E-9</v>
      </c>
      <c r="I107" s="226">
        <f>SUMIF('IPC mensual'!$E$6:$E$1943,C107,'IPC mensual'!$H$6:$H$1943)/$E$7*100</f>
        <v>3.8424394757862621E-9</v>
      </c>
      <c r="J107" s="228">
        <f>(SUMIF('IPC mensual'!$F$6:$F$1943,D107,'IPC mensual'!$H$6:$H$1943)/3)/$E$7*100</f>
        <v>2.0184464948054897E-9</v>
      </c>
      <c r="K107" s="227">
        <f>(SUMIF('IPC mensual'!$F$6:$F$1943,E107,'IPC mensual'!$H$6:$H$1943)/3)/$E$7*100</f>
        <v>2.4640241397851363E-9</v>
      </c>
      <c r="L107" s="227">
        <f>(SUMIF('IPC mensual'!$F$6:$F$1943,F107,'IPC mensual'!$H$6:$H$1943)/3)/$E$7*100</f>
        <v>3.1341854747561671E-9</v>
      </c>
      <c r="M107" s="226">
        <f>(SUMIF('IPC mensual'!$F$6:$F$1943,G107,'IPC mensual'!$H$6:$H$1943)/3)/$E$7*100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mensual'!$E$6:$E$1943,B108,'IPC mensual'!$H$6:$H$1943)/$E$7*100</f>
        <v>7.1550855513502493E-9</v>
      </c>
      <c r="I108" s="226">
        <f>SUMIF('IPC mensual'!$E$6:$E$1943,C108,'IPC mensual'!$H$6:$H$1943)/$E$7*100</f>
        <v>1.0225059820009666E-8</v>
      </c>
      <c r="J108" s="228">
        <f>(SUMIF('IPC mensual'!$F$6:$F$1943,D108,'IPC mensual'!$H$6:$H$1943)/3)/$E$7*100</f>
        <v>5.4786721540238634E-9</v>
      </c>
      <c r="K108" s="227">
        <f>(SUMIF('IPC mensual'!$F$6:$F$1943,E108,'IPC mensual'!$H$6:$H$1943)/3)/$E$7*100</f>
        <v>7.1191882013189787E-9</v>
      </c>
      <c r="L108" s="227">
        <f>(SUMIF('IPC mensual'!$F$6:$F$1943,F108,'IPC mensual'!$H$6:$H$1943)/3)/$E$7*100</f>
        <v>8.7316013431115206E-9</v>
      </c>
      <c r="M108" s="226">
        <f>(SUMIF('IPC mensual'!$F$6:$F$1943,G108,'IPC mensual'!$H$6:$H$1943)/3)/$E$7*100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mensual'!$E$6:$E$1943,B109,'IPC mensual'!$H$6:$H$1943)/$E$7*100</f>
        <v>1.8121225425242256E-8</v>
      </c>
      <c r="I109" s="226">
        <f>SUMIF('IPC mensual'!$E$6:$E$1943,C109,'IPC mensual'!$H$6:$H$1943)/$E$7*100</f>
        <v>2.6464570469559511E-8</v>
      </c>
      <c r="J109" s="228">
        <f>(SUMIF('IPC mensual'!$F$6:$F$1943,D109,'IPC mensual'!$H$6:$H$1943)/3)/$E$7*100</f>
        <v>1.4740367233752372E-8</v>
      </c>
      <c r="K109" s="227">
        <f>(SUMIF('IPC mensual'!$F$6:$F$1943,E109,'IPC mensual'!$H$6:$H$1943)/3)/$E$7*100</f>
        <v>1.8315872012463569E-8</v>
      </c>
      <c r="L109" s="227">
        <f>(SUMIF('IPC mensual'!$F$6:$F$1943,F109,'IPC mensual'!$H$6:$H$1943)/3)/$E$7*100</f>
        <v>2.3467320513612844E-8</v>
      </c>
      <c r="M109" s="226">
        <f>(SUMIF('IPC mensual'!$F$6:$F$1943,G109,'IPC mensual'!$H$6:$H$1943)/3)/$E$7*100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mensual'!$E$6:$E$1943,B110,'IPC mensual'!$H$6:$H$1943)/$E$7*100</f>
        <v>3.9034077639070992E-8</v>
      </c>
      <c r="I110" s="226">
        <f>SUMIF('IPC mensual'!$E$6:$E$1943,C110,'IPC mensual'!$H$6:$H$1943)/$E$7*100</f>
        <v>5.0220535711063285E-8</v>
      </c>
      <c r="J110" s="228">
        <f>(SUMIF('IPC mensual'!$F$6:$F$1943,D110,'IPC mensual'!$H$6:$H$1943)/3)/$E$7*100</f>
        <v>3.2928310243813711E-8</v>
      </c>
      <c r="K110" s="227">
        <f>(SUMIF('IPC mensual'!$F$6:$F$1943,E110,'IPC mensual'!$H$6:$H$1943)/3)/$E$7*100</f>
        <v>3.9069116885117403E-8</v>
      </c>
      <c r="L110" s="227">
        <f>(SUMIF('IPC mensual'!$F$6:$F$1943,F110,'IPC mensual'!$H$6:$H$1943)/3)/$E$7*100</f>
        <v>4.4822346559948091E-8</v>
      </c>
      <c r="M110" s="226">
        <f>(SUMIF('IPC mensual'!$F$6:$F$1943,G110,'IPC mensual'!$H$6:$H$1943)/3)/$E$7*100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mensual'!$E$6:$E$1943,B111,'IPC mensual'!$H$6:$H$1943)/$E$7*100</f>
        <v>7.3335711801909133E-8</v>
      </c>
      <c r="I111" s="226">
        <f>SUMIF('IPC mensual'!$E$6:$E$1943,C111,'IPC mensual'!$H$6:$H$1943)/$E$7*100</f>
        <v>1.0820691248466566E-7</v>
      </c>
      <c r="J111" s="228">
        <f>(SUMIF('IPC mensual'!$F$6:$F$1943,D111,'IPC mensual'!$H$6:$H$1943)/3)/$E$7*100</f>
        <v>6.0031524604068758E-8</v>
      </c>
      <c r="K111" s="227">
        <f>(SUMIF('IPC mensual'!$F$6:$F$1943,E111,'IPC mensual'!$H$6:$H$1943)/3)/$E$7*100</f>
        <v>7.3914931991656635E-8</v>
      </c>
      <c r="L111" s="227">
        <f>(SUMIF('IPC mensual'!$F$6:$F$1943,F111,'IPC mensual'!$H$6:$H$1943)/3)/$E$7*100</f>
        <v>9.5371107045201508E-8</v>
      </c>
      <c r="M111" s="226">
        <f>(SUMIF('IPC mensual'!$F$6:$F$1943,G111,'IPC mensual'!$H$6:$H$1943)/3)/$E$7*100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mensual'!$E$6:$E$1943,B112,'IPC mensual'!$H$6:$H$1943)/$E$7*100</f>
        <v>1.6723374033985184E-7</v>
      </c>
      <c r="I112" s="226">
        <f>SUMIF('IPC mensual'!$E$6:$E$1943,C112,'IPC mensual'!$H$6:$H$1943)/$E$7*100</f>
        <v>3.1739121138196465E-7</v>
      </c>
      <c r="J112" s="228">
        <f>(SUMIF('IPC mensual'!$F$6:$F$1943,D112,'IPC mensual'!$H$6:$H$1943)/3)/$E$7*100</f>
        <v>1.4858070497002286E-7</v>
      </c>
      <c r="K112" s="227">
        <f>(SUMIF('IPC mensual'!$F$6:$F$1943,E112,'IPC mensual'!$H$6:$H$1943)/3)/$E$7*100</f>
        <v>1.6997967309124688E-7</v>
      </c>
      <c r="L112" s="227">
        <f>(SUMIF('IPC mensual'!$F$6:$F$1943,F112,'IPC mensual'!$H$6:$H$1943)/3)/$E$7*100</f>
        <v>2.4400544351427495E-7</v>
      </c>
      <c r="M112" s="226">
        <f>(SUMIF('IPC mensual'!$F$6:$F$1943,G112,'IPC mensual'!$H$6:$H$1943)/3)/$E$7*100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mensual'!$E$6:$E$1943,B113,'IPC mensual'!$H$6:$H$1943)/$E$7*100</f>
        <v>6.85732346862083E-7</v>
      </c>
      <c r="I113" s="226">
        <f>SUMIF('IPC mensual'!$E$6:$E$1943,C113,'IPC mensual'!$H$6:$H$1943)/$E$7*100</f>
        <v>1.4866651536850411E-6</v>
      </c>
      <c r="J113" s="228">
        <f>(SUMIF('IPC mensual'!$F$6:$F$1943,D113,'IPC mensual'!$H$6:$H$1943)/3)/$E$7*100</f>
        <v>5.1203779860325774E-7</v>
      </c>
      <c r="K113" s="227">
        <f>(SUMIF('IPC mensual'!$F$6:$F$1943,E113,'IPC mensual'!$H$6:$H$1943)/3)/$E$7*100</f>
        <v>7.0293018089100177E-7</v>
      </c>
      <c r="L113" s="227">
        <f>(SUMIF('IPC mensual'!$F$6:$F$1943,F113,'IPC mensual'!$H$6:$H$1943)/3)/$E$7*100</f>
        <v>1.0704489667190093E-6</v>
      </c>
      <c r="M113" s="226">
        <f>(SUMIF('IPC mensual'!$F$6:$F$1943,G113,'IPC mensual'!$H$6:$H$1943)/3)/$E$7*100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mensual'!$E$6:$E$1943,B114,'IPC mensual'!$H$6:$H$1943)/$E$7*100</f>
        <v>4.5822752788906963E-6</v>
      </c>
      <c r="I114" s="226">
        <f>SUMIF('IPC mensual'!$E$6:$E$1943,C114,'IPC mensual'!$H$6:$H$1943)/$E$7*100</f>
        <v>1.1948025358512006E-5</v>
      </c>
      <c r="J114" s="228">
        <f>(SUMIF('IPC mensual'!$F$6:$F$1943,D114,'IPC mensual'!$H$6:$H$1943)/3)/$E$7*100</f>
        <v>2.7988491637918444E-6</v>
      </c>
      <c r="K114" s="227">
        <f>(SUMIF('IPC mensual'!$F$6:$F$1943,E114,'IPC mensual'!$H$6:$H$1943)/3)/$E$7*100</f>
        <v>4.6330464313253309E-6</v>
      </c>
      <c r="L114" s="227">
        <f>(SUMIF('IPC mensual'!$F$6:$F$1943,F114,'IPC mensual'!$H$6:$H$1943)/3)/$E$7*100</f>
        <v>8.0847697102275441E-6</v>
      </c>
      <c r="M114" s="226">
        <f>(SUMIF('IPC mensual'!$F$6:$F$1943,G114,'IPC mensual'!$H$6:$H$1943)/3)/$E$7*100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mensual'!$E$6:$E$1943,B115,'IPC mensual'!$H$6:$H$1943)/$E$7*100</f>
        <v>5.0864113699671558E-5</v>
      </c>
      <c r="I115" s="226">
        <f>SUMIF('IPC mensual'!$E$6:$E$1943,C115,'IPC mensual'!$H$6:$H$1943)/$E$7*100</f>
        <v>7.5556055862607583E-5</v>
      </c>
      <c r="J115" s="228">
        <f>(SUMIF('IPC mensual'!$F$6:$F$1943,D115,'IPC mensual'!$H$6:$H$1943)/3)/$E$7*100</f>
        <v>2.5603677646797893E-5</v>
      </c>
      <c r="K115" s="227">
        <f>(SUMIF('IPC mensual'!$F$6:$F$1943,E115,'IPC mensual'!$H$6:$H$1943)/3)/$E$7*100</f>
        <v>5.2641104034884202E-5</v>
      </c>
      <c r="L115" s="227">
        <f>(SUMIF('IPC mensual'!$F$6:$F$1943,F115,'IPC mensual'!$H$6:$H$1943)/3)/$E$7*100</f>
        <v>7.243112718458758E-5</v>
      </c>
      <c r="M115" s="226">
        <f>(SUMIF('IPC mensual'!$F$6:$F$1943,G115,'IPC mensual'!$H$6:$H$1943)/3)/$E$7*100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mensual'!$E$6:$E$1943,B116,'IPC mensual'!$H$6:$H$1943)/$E$7*100</f>
        <v>9.5324626412690786E-5</v>
      </c>
      <c r="I116" s="226">
        <f>SUMIF('IPC mensual'!$E$6:$E$1943,C116,'IPC mensual'!$H$6:$H$1943)/$E$7*100</f>
        <v>1.3163315127000597E-4</v>
      </c>
      <c r="J116" s="228">
        <f>(SUMIF('IPC mensual'!$F$6:$F$1943,D116,'IPC mensual'!$H$6:$H$1943)/3)/$E$7*100</f>
        <v>8.4441007538671415E-5</v>
      </c>
      <c r="K116" s="227">
        <f>(SUMIF('IPC mensual'!$F$6:$F$1943,E116,'IPC mensual'!$H$6:$H$1943)/3)/$E$7*100</f>
        <v>9.5539152408893646E-5</v>
      </c>
      <c r="L116" s="227">
        <f>(SUMIF('IPC mensual'!$F$6:$F$1943,F116,'IPC mensual'!$H$6:$H$1943)/3)/$E$7*100</f>
        <v>1.1542213682361829E-4</v>
      </c>
      <c r="M116" s="226">
        <f>(SUMIF('IPC mensual'!$F$6:$F$1943,G116,'IPC mensual'!$H$6:$H$1943)/3)/$E$7*100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mensual'!$E$6:$E$1943,B117,'IPC mensual'!$H$6:$H$1943)/$E$7*100</f>
        <v>1.9371697457108076E-4</v>
      </c>
      <c r="I117" s="226">
        <f>SUMIF('IPC mensual'!$E$6:$E$1943,C117,'IPC mensual'!$H$6:$H$1943)/$E$7*100</f>
        <v>3.4989189980667959E-4</v>
      </c>
      <c r="J117" s="228">
        <f>(SUMIF('IPC mensual'!$F$6:$F$1943,D117,'IPC mensual'!$H$6:$H$1943)/3)/$E$7*100</f>
        <v>1.6747329436894487E-4</v>
      </c>
      <c r="K117" s="227">
        <f>(SUMIF('IPC mensual'!$F$6:$F$1943,E117,'IPC mensual'!$H$6:$H$1943)/3)/$E$7*100</f>
        <v>1.9632704085821427E-4</v>
      </c>
      <c r="L117" s="227">
        <f>(SUMIF('IPC mensual'!$F$6:$F$1943,F117,'IPC mensual'!$H$6:$H$1943)/3)/$E$7*100</f>
        <v>2.6168596103465138E-4</v>
      </c>
      <c r="M117" s="226">
        <f>(SUMIF('IPC mensual'!$F$6:$F$1943,G117,'IPC mensual'!$H$6:$H$1943)/3)/$E$7*100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mensual'!$E$6:$E$1943,B118,'IPC mensual'!$H$6:$H$1943)/$E$7*100</f>
        <v>7.4805214875898096E-4</v>
      </c>
      <c r="I118" s="226">
        <f>SUMIF('IPC mensual'!$E$6:$E$1943,C118,'IPC mensual'!$H$6:$H$1943)/$E$7*100</f>
        <v>1.7226437495080622E-3</v>
      </c>
      <c r="J118" s="228">
        <f>(SUMIF('IPC mensual'!$F$6:$F$1943,D118,'IPC mensual'!$H$6:$H$1943)/3)/$E$7*100</f>
        <v>4.8904776267686279E-4</v>
      </c>
      <c r="K118" s="227">
        <f>(SUMIF('IPC mensual'!$F$6:$F$1943,E118,'IPC mensual'!$H$6:$H$1943)/3)/$E$7*100</f>
        <v>7.5899297456532113E-4</v>
      </c>
      <c r="L118" s="227">
        <f>(SUMIF('IPC mensual'!$F$6:$F$1943,F118,'IPC mensual'!$H$6:$H$1943)/3)/$E$7*100</f>
        <v>1.368103786450321E-3</v>
      </c>
      <c r="M118" s="226">
        <f>(SUMIF('IPC mensual'!$F$6:$F$1943,G118,'IPC mensual'!$H$6:$H$1943)/3)/$E$7*100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mensual'!$E$6:$E$1943,B119,'IPC mensual'!$H$6:$H$1943)/$E$7*100</f>
        <v>6.4680660485109363E-3</v>
      </c>
      <c r="I119" s="226">
        <f>SUMIF('IPC mensual'!$E$6:$E$1943,C119,'IPC mensual'!$H$6:$H$1943)/$E$7*100</f>
        <v>6.5507978533482711E-2</v>
      </c>
      <c r="J119" s="228">
        <f>(SUMIF('IPC mensual'!$F$6:$F$1943,D119,'IPC mensual'!$H$6:$H$1943)/3)/$E$7*100</f>
        <v>2.3863514274266623E-3</v>
      </c>
      <c r="K119" s="227">
        <f>(SUMIF('IPC mensual'!$F$6:$F$1943,E119,'IPC mensual'!$H$6:$H$1943)/3)/$E$7*100</f>
        <v>7.9881606000618416E-3</v>
      </c>
      <c r="L119" s="227">
        <f>(SUMIF('IPC mensual'!$F$6:$F$1943,F119,'IPC mensual'!$H$6:$H$1943)/3)/$E$7*100</f>
        <v>5.3305385208326797E-2</v>
      </c>
      <c r="M119" s="226">
        <f>(SUMIF('IPC mensual'!$F$6:$F$1943,G119,'IPC mensual'!$H$6:$H$1943)/3)/$E$7*100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mensual'!$E$6:$E$1943,B120,'IPC mensual'!$H$6:$H$1943)/$E$7*100</f>
        <v>0.70012596631837454</v>
      </c>
      <c r="I120" s="226">
        <f>SUMIF('IPC mensual'!$E$6:$E$1943,C120,'IPC mensual'!$H$6:$H$1943)/$E$7*100</f>
        <v>1.2697781770638452</v>
      </c>
      <c r="J120" s="228">
        <f>(SUMIF('IPC mensual'!$F$6:$F$1943,D120,'IPC mensual'!$H$6:$H$1943)/3)/$E$7*100</f>
        <v>0.33716514655143487</v>
      </c>
      <c r="K120" s="227">
        <f>(SUMIF('IPC mensual'!$F$6:$F$1943,E120,'IPC mensual'!$H$6:$H$1943)/3)/$E$7*100</f>
        <v>0.70460746850886369</v>
      </c>
      <c r="L120" s="227">
        <f>(SUMIF('IPC mensual'!$F$6:$F$1943,F120,'IPC mensual'!$H$6:$H$1943)/3)/$E$7*100</f>
        <v>1.027384979639751</v>
      </c>
      <c r="M120" s="226">
        <f>(SUMIF('IPC mensual'!$F$6:$F$1943,G120,'IPC mensual'!$H$6:$H$1943)/3)/$E$7*100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mensual'!$E$6:$E$1943,B121,'IPC mensual'!$H$6:$H$1943)/$E$7*100</f>
        <v>2.3248719847592532</v>
      </c>
      <c r="I121" s="226">
        <f>SUMIF('IPC mensual'!$E$6:$E$1943,C121,'IPC mensual'!$H$6:$H$1943)/$E$7*100</f>
        <v>2.569875526194545</v>
      </c>
      <c r="J121" s="228">
        <f>(SUMIF('IPC mensual'!$F$6:$F$1943,D121,'IPC mensual'!$H$6:$H$1943)/3)/$E$7*100</f>
        <v>1.8644997158985748</v>
      </c>
      <c r="K121" s="227">
        <f>(SUMIF('IPC mensual'!$F$6:$F$1943,E121,'IPC mensual'!$H$6:$H$1943)/3)/$E$7*100</f>
        <v>2.3279388871938678</v>
      </c>
      <c r="L121" s="227">
        <f>(SUMIF('IPC mensual'!$F$6:$F$1943,F121,'IPC mensual'!$H$6:$H$1943)/3)/$E$7*100</f>
        <v>2.4956166822882833</v>
      </c>
      <c r="M121" s="226">
        <f>(SUMIF('IPC mensual'!$F$6:$F$1943,G121,'IPC mensual'!$H$6:$H$1943)/3)/$E$7*100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mensual'!$E$6:$E$1943,B122,'IPC mensual'!$H$6:$H$1943)/$E$7*100</f>
        <v>2.8455802237137613</v>
      </c>
      <c r="I122" s="226">
        <f>SUMIF('IPC mensual'!$E$6:$E$1943,C122,'IPC mensual'!$H$6:$H$1943)/$E$7*100</f>
        <v>3.0296195476448489</v>
      </c>
      <c r="J122" s="228">
        <f>(SUMIF('IPC mensual'!$F$6:$F$1943,D122,'IPC mensual'!$H$6:$H$1943)/3)/$E$7*100</f>
        <v>2.733177410223341</v>
      </c>
      <c r="K122" s="227">
        <f>(SUMIF('IPC mensual'!$F$6:$F$1943,E122,'IPC mensual'!$H$6:$H$1943)/3)/$E$7*100</f>
        <v>2.8466760598455978</v>
      </c>
      <c r="L122" s="227">
        <f>(SUMIF('IPC mensual'!$F$6:$F$1943,F122,'IPC mensual'!$H$6:$H$1943)/3)/$E$7*100</f>
        <v>2.9567852907099748</v>
      </c>
      <c r="M122" s="226">
        <f>(SUMIF('IPC mensual'!$F$6:$F$1943,G122,'IPC mensual'!$H$6:$H$1943)/3)/$E$7*100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mensual'!$E$6:$E$1943,B123,'IPC mensual'!$H$6:$H$1943)/$E$7*100</f>
        <v>3.1966681361725389</v>
      </c>
      <c r="I123" s="226">
        <f>SUMIF('IPC mensual'!$E$6:$E$1943,C123,'IPC mensual'!$H$6:$H$1943)/$E$7*100</f>
        <v>3.2755719345010768</v>
      </c>
      <c r="J123" s="228">
        <f>(SUMIF('IPC mensual'!$F$6:$F$1943,D123,'IPC mensual'!$H$6:$H$1943)/3)/$E$7*100</f>
        <v>3.1003813074927509</v>
      </c>
      <c r="K123" s="227">
        <f>(SUMIF('IPC mensual'!$F$6:$F$1943,E123,'IPC mensual'!$H$6:$H$1943)/3)/$E$7*100</f>
        <v>3.1907978595109445</v>
      </c>
      <c r="L123" s="227">
        <f>(SUMIF('IPC mensual'!$F$6:$F$1943,F123,'IPC mensual'!$H$6:$H$1943)/3)/$E$7*100</f>
        <v>3.2392388521089583</v>
      </c>
      <c r="M123" s="226">
        <f>(SUMIF('IPC mensual'!$F$6:$F$1943,G123,'IPC mensual'!$H$6:$H$1943)/3)/$E$7*100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mensual'!$E$6:$E$1943,B124,'IPC mensual'!$H$6:$H$1943)/$E$7*100</f>
        <v>3.3041790124801156</v>
      </c>
      <c r="I124" s="226">
        <f>SUMIF('IPC mensual'!$E$6:$E$1943,C124,'IPC mensual'!$H$6:$H$1943)/$E$7*100</f>
        <v>3.3882773618204625</v>
      </c>
      <c r="J124" s="228">
        <f>(SUMIF('IPC mensual'!$F$6:$F$1943,D124,'IPC mensual'!$H$6:$H$1943)/3)/$E$7*100</f>
        <v>3.2817608908605287</v>
      </c>
      <c r="K124" s="227">
        <f>(SUMIF('IPC mensual'!$F$6:$F$1943,E124,'IPC mensual'!$H$6:$H$1943)/3)/$E$7*100</f>
        <v>3.3046370096380602</v>
      </c>
      <c r="L124" s="227">
        <f>(SUMIF('IPC mensual'!$F$6:$F$1943,F124,'IPC mensual'!$H$6:$H$1943)/3)/$E$7*100</f>
        <v>3.3598465288210519</v>
      </c>
      <c r="M124" s="226">
        <f>(SUMIF('IPC mensual'!$F$6:$F$1943,G124,'IPC mensual'!$H$6:$H$1943)/3)/$E$7*100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mensual'!$E$6:$E$1943,B125,'IPC mensual'!$H$6:$H$1943)/$E$7*100</f>
        <v>3.4465640943688496</v>
      </c>
      <c r="I125" s="226">
        <f>SUMIF('IPC mensual'!$E$6:$E$1943,C125,'IPC mensual'!$H$6:$H$1943)/$E$7*100</f>
        <v>3.4624477235532773</v>
      </c>
      <c r="J125" s="228">
        <f>(SUMIF('IPC mensual'!$F$6:$F$1943,D125,'IPC mensual'!$H$6:$H$1943)/3)/$E$7*100</f>
        <v>3.4405043843277903</v>
      </c>
      <c r="K125" s="227">
        <f>(SUMIF('IPC mensual'!$F$6:$F$1943,E125,'IPC mensual'!$H$6:$H$1943)/3)/$E$7*100</f>
        <v>3.4439566278267066</v>
      </c>
      <c r="L125" s="227">
        <f>(SUMIF('IPC mensual'!$F$6:$F$1943,F125,'IPC mensual'!$H$6:$H$1943)/3)/$E$7*100</f>
        <v>3.4497293103295141</v>
      </c>
      <c r="M125" s="226">
        <f>(SUMIF('IPC mensual'!$F$6:$F$1943,G125,'IPC mensual'!$H$6:$H$1943)/3)/$E$7*100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mensual'!$E$6:$E$1943,B126,'IPC mensual'!$H$6:$H$1943)/$E$7*100</f>
        <v>3.435470731793981</v>
      </c>
      <c r="I126" s="226">
        <f>SUMIF('IPC mensual'!$E$6:$E$1943,C126,'IPC mensual'!$H$6:$H$1943)/$E$7*100</f>
        <v>3.4752092988128696</v>
      </c>
      <c r="J126" s="228">
        <f>(SUMIF('IPC mensual'!$F$6:$F$1943,D126,'IPC mensual'!$H$6:$H$1943)/3)/$E$7*100</f>
        <v>3.4546759194244054</v>
      </c>
      <c r="K126" s="227">
        <f>(SUMIF('IPC mensual'!$F$6:$F$1943,E126,'IPC mensual'!$H$6:$H$1943)/3)/$E$7*100</f>
        <v>3.4365226865227263</v>
      </c>
      <c r="L126" s="227">
        <f>(SUMIF('IPC mensual'!$F$6:$F$1943,F126,'IPC mensual'!$H$6:$H$1943)/3)/$E$7*100</f>
        <v>3.4544927205612272</v>
      </c>
      <c r="M126" s="226">
        <f>(SUMIF('IPC mensual'!$F$6:$F$1943,G126,'IPC mensual'!$H$6:$H$1943)/3)/$E$7*100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mensual'!$E$6:$E$1943,B127,'IPC mensual'!$H$6:$H$1943)/$E$7*100</f>
        <v>3.457894848140767</v>
      </c>
      <c r="I127" s="226">
        <f>SUMIF('IPC mensual'!$E$6:$E$1943,C127,'IPC mensual'!$H$6:$H$1943)/$E$7*100</f>
        <v>3.4720721381754913</v>
      </c>
      <c r="J127" s="228">
        <f>(SUMIF('IPC mensual'!$F$6:$F$1943,D127,'IPC mensual'!$H$6:$H$1943)/3)/$E$7*100</f>
        <v>3.4792550203044099</v>
      </c>
      <c r="K127" s="227">
        <f>(SUMIF('IPC mensual'!$F$6:$F$1943,E127,'IPC mensual'!$H$6:$H$1943)/3)/$E$7*100</f>
        <v>3.461476577747165</v>
      </c>
      <c r="L127" s="227">
        <f>(SUMIF('IPC mensual'!$F$6:$F$1943,F127,'IPC mensual'!$H$6:$H$1943)/3)/$E$7*100</f>
        <v>3.4767252454267572</v>
      </c>
      <c r="M127" s="226">
        <f>(SUMIF('IPC mensual'!$F$6:$F$1943,G127,'IPC mensual'!$H$6:$H$1943)/3)/$E$7*100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mensual'!$E$6:$E$1943,B128,'IPC mensual'!$H$6:$H$1943)/$E$7*100</f>
        <v>3.498729011502403</v>
      </c>
      <c r="I128" s="226">
        <f>SUMIF('IPC mensual'!$E$6:$E$1943,C128,'IPC mensual'!$H$6:$H$1943)/$E$7*100</f>
        <v>3.5031236261168814</v>
      </c>
      <c r="J128" s="228">
        <f>(SUMIF('IPC mensual'!$F$6:$F$1943,D128,'IPC mensual'!$H$6:$H$1943)/3)/$E$7*100</f>
        <v>3.4997382837734974</v>
      </c>
      <c r="K128" s="227">
        <f>(SUMIF('IPC mensual'!$F$6:$F$1943,E128,'IPC mensual'!$H$6:$H$1943)/3)/$E$7*100</f>
        <v>3.5017983118278964</v>
      </c>
      <c r="L128" s="227">
        <f>(SUMIF('IPC mensual'!$F$6:$F$1943,F128,'IPC mensual'!$H$6:$H$1943)/3)/$E$7*100</f>
        <v>3.5164750825327782</v>
      </c>
      <c r="M128" s="226">
        <f>(SUMIF('IPC mensual'!$F$6:$F$1943,G128,'IPC mensual'!$H$6:$H$1943)/3)/$E$7*100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mensual'!$E$6:$E$1943,B129,'IPC mensual'!$H$6:$H$1943)/$E$7*100</f>
        <v>3.4583293459680942</v>
      </c>
      <c r="I129" s="226">
        <f>SUMIF('IPC mensual'!$E$6:$E$1943,C129,'IPC mensual'!$H$6:$H$1943)/$E$7*100</f>
        <v>3.4440901903486836</v>
      </c>
      <c r="J129" s="228">
        <f>(SUMIF('IPC mensual'!$F$6:$F$1943,D129,'IPC mensual'!$H$6:$H$1943)/3)/$E$7*100</f>
        <v>3.498272692868075</v>
      </c>
      <c r="K129" s="227">
        <f>(SUMIF('IPC mensual'!$F$6:$F$1943,E129,'IPC mensual'!$H$6:$H$1943)/3)/$E$7*100</f>
        <v>3.4639631905889909</v>
      </c>
      <c r="L129" s="227">
        <f>(SUMIF('IPC mensual'!$F$6:$F$1943,F129,'IPC mensual'!$H$6:$H$1943)/3)/$E$7*100</f>
        <v>3.4535604205873587</v>
      </c>
      <c r="M129" s="226">
        <f>(SUMIF('IPC mensual'!$F$6:$F$1943,G129,'IPC mensual'!$H$6:$H$1943)/3)/$E$7*100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mensual'!$E$6:$E$1943,B130,'IPC mensual'!$H$6:$H$1943)/$E$7*100</f>
        <v>3.4246953295497073</v>
      </c>
      <c r="I130" s="226">
        <f>SUMIF('IPC mensual'!$E$6:$E$1943,C130,'IPC mensual'!$H$6:$H$1943)/$E$7*100</f>
        <v>3.4266922930739816</v>
      </c>
      <c r="J130" s="228">
        <f>(SUMIF('IPC mensual'!$F$6:$F$1943,D130,'IPC mensual'!$H$6:$H$1943)/3)/$E$7*100</f>
        <v>3.4540699723992083</v>
      </c>
      <c r="K130" s="227">
        <f>(SUMIF('IPC mensual'!$F$6:$F$1943,E130,'IPC mensual'!$H$6:$H$1943)/3)/$E$7*100</f>
        <v>3.4270392678842154</v>
      </c>
      <c r="L130" s="227">
        <f>(SUMIF('IPC mensual'!$F$6:$F$1943,F130,'IPC mensual'!$H$6:$H$1943)/3)/$E$7*100</f>
        <v>3.4265318741741568</v>
      </c>
      <c r="M130" s="226">
        <f>(SUMIF('IPC mensual'!$F$6:$F$1943,G130,'IPC mensual'!$H$6:$H$1943)/3)/$E$7*100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mensual'!$E$6:$E$1943,B131,'IPC mensual'!$H$6:$H$1943)/$E$7*100</f>
        <v>3.4324875157510544</v>
      </c>
      <c r="I131" s="226">
        <f>SUMIF('IPC mensual'!$E$6:$E$1943,C131,'IPC mensual'!$H$6:$H$1943)/$E$7*100</f>
        <v>3.3669538773872723</v>
      </c>
      <c r="J131" s="228">
        <f>(SUMIF('IPC mensual'!$F$6:$F$1943,D131,'IPC mensual'!$H$6:$H$1943)/3)/$E$7*100</f>
        <v>3.4057584659086766</v>
      </c>
      <c r="K131" s="227">
        <f>(SUMIF('IPC mensual'!$F$6:$F$1943,E131,'IPC mensual'!$H$6:$H$1943)/3)/$E$7*100</f>
        <v>3.4234949453755341</v>
      </c>
      <c r="L131" s="227">
        <f>(SUMIF('IPC mensual'!$F$6:$F$1943,F131,'IPC mensual'!$H$6:$H$1943)/3)/$E$7*100</f>
        <v>3.387631130228494</v>
      </c>
      <c r="M131" s="226">
        <f>(SUMIF('IPC mensual'!$F$6:$F$1943,G131,'IPC mensual'!$H$6:$H$1943)/3)/$E$7*100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mensual'!$E$6:$E$1943,B132,'IPC mensual'!$H$6:$H$1943)/$E$7*100</f>
        <v>4.2228297118856748</v>
      </c>
      <c r="I132" s="226">
        <f>SUMIF('IPC mensual'!$E$6:$E$1943,C132,'IPC mensual'!$H$6:$H$1943)/$E$7*100</f>
        <v>4.6937131354157291</v>
      </c>
      <c r="J132" s="228">
        <f>(SUMIF('IPC mensual'!$F$6:$F$1943,D132,'IPC mensual'!$H$6:$H$1943)/3)/$E$7*100</f>
        <v>3.5487046542631644</v>
      </c>
      <c r="K132" s="227">
        <f>(SUMIF('IPC mensual'!$F$6:$F$1943,E132,'IPC mensual'!$H$6:$H$1943)/3)/$E$7*100</f>
        <v>4.2195350098175277</v>
      </c>
      <c r="L132" s="227">
        <f>(SUMIF('IPC mensual'!$F$6:$F$1943,F132,'IPC mensual'!$H$6:$H$1943)/3)/$E$7*100</f>
        <v>4.6066145450072122</v>
      </c>
      <c r="M132" s="226">
        <f>(SUMIF('IPC mensual'!$F$6:$F$1943,G132,'IPC mensual'!$H$6:$H$1943)/3)/$E$7*100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mensual'!$E$6:$E$1943,B133,'IPC mensual'!$H$6:$H$1943)/$E$7*100</f>
        <v>4.8281053276365196</v>
      </c>
      <c r="I133" s="226">
        <f>SUMIF('IPC mensual'!$E$6:$E$1943,C133,'IPC mensual'!$H$6:$H$1943)/$E$7*100</f>
        <v>4.8770726572825387</v>
      </c>
      <c r="J133" s="228">
        <f>(SUMIF('IPC mensual'!$F$6:$F$1943,D133,'IPC mensual'!$H$6:$H$1943)/3)/$E$7*100</f>
        <v>4.8162405635657839</v>
      </c>
      <c r="K133" s="227">
        <f>(SUMIF('IPC mensual'!$F$6:$F$1943,E133,'IPC mensual'!$H$6:$H$1943)/3)/$E$7*100</f>
        <v>4.8329226904130165</v>
      </c>
      <c r="L133" s="227">
        <f>(SUMIF('IPC mensual'!$F$6:$F$1943,F133,'IPC mensual'!$H$6:$H$1943)/3)/$E$7*100</f>
        <v>4.8468184680585127</v>
      </c>
      <c r="M133" s="226">
        <f>(SUMIF('IPC mensual'!$F$6:$F$1943,G133,'IPC mensual'!$H$6:$H$1943)/3)/$E$7*100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mensual'!$E$6:$E$1943,B134,'IPC mensual'!$H$6:$H$1943)/$E$7*100</f>
        <v>5.0332616775960908</v>
      </c>
      <c r="I134" s="226">
        <f>SUMIF('IPC mensual'!$E$6:$E$1943,C134,'IPC mensual'!$H$6:$H$1943)/$E$7*100</f>
        <v>5.1549786186289435</v>
      </c>
      <c r="J134" s="228">
        <f>(SUMIF('IPC mensual'!$F$6:$F$1943,D134,'IPC mensual'!$H$6:$H$1943)/3)/$E$7*100</f>
        <v>4.9331161629133469</v>
      </c>
      <c r="K134" s="227">
        <f>(SUMIF('IPC mensual'!$F$6:$F$1943,E134,'IPC mensual'!$H$6:$H$1943)/3)/$E$7*100</f>
        <v>5.0305880292656804</v>
      </c>
      <c r="L134" s="227">
        <f>(SUMIF('IPC mensual'!$F$6:$F$1943,F134,'IPC mensual'!$H$6:$H$1943)/3)/$E$7*100</f>
        <v>5.1074260446017083</v>
      </c>
      <c r="M134" s="226">
        <f>(SUMIF('IPC mensual'!$F$6:$F$1943,G134,'IPC mensual'!$H$6:$H$1943)/3)/$E$7*100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mensual'!$E$6:$E$1943,B135,'IPC mensual'!$H$6:$H$1943)/$E$7*100</f>
        <v>5.4668099401355716</v>
      </c>
      <c r="I135" s="226">
        <f>SUMIF('IPC mensual'!$E$6:$E$1943,C135,'IPC mensual'!$H$6:$H$1943)/$E$7*100</f>
        <v>5.705949199636466</v>
      </c>
      <c r="J135" s="228">
        <f>(SUMIF('IPC mensual'!$F$6:$F$1943,D135,'IPC mensual'!$H$6:$H$1943)/3)/$E$7*100</f>
        <v>5.3361368766685642</v>
      </c>
      <c r="K135" s="227">
        <f>(SUMIF('IPC mensual'!$F$6:$F$1943,E135,'IPC mensual'!$H$6:$H$1943)/3)/$E$7*100</f>
        <v>5.4726176318452149</v>
      </c>
      <c r="L135" s="227">
        <f>(SUMIF('IPC mensual'!$F$6:$F$1943,F135,'IPC mensual'!$H$6:$H$1943)/3)/$E$7*100</f>
        <v>5.6102014168263441</v>
      </c>
      <c r="M135" s="226">
        <f>(SUMIF('IPC mensual'!$F$6:$F$1943,G135,'IPC mensual'!$H$6:$H$1943)/3)/$E$7*100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mensual'!$E$6:$E$1943,B136,'IPC mensual'!$H$6:$H$1943)/$E$7*100</f>
        <v>6.0954002489057704</v>
      </c>
      <c r="I136" s="226">
        <f>SUMIF('IPC mensual'!$E$6:$E$1943,C136,'IPC mensual'!$H$6:$H$1943)/$E$7*100</f>
        <v>6.3066352522443472</v>
      </c>
      <c r="J136" s="228">
        <f>(SUMIF('IPC mensual'!$F$6:$F$1943,D136,'IPC mensual'!$H$6:$H$1943)/3)/$E$7*100</f>
        <v>5.9530518547474909</v>
      </c>
      <c r="K136" s="227">
        <f>(SUMIF('IPC mensual'!$F$6:$F$1943,E136,'IPC mensual'!$H$6:$H$1943)/3)/$E$7*100</f>
        <v>6.0957743198829402</v>
      </c>
      <c r="L136" s="227">
        <f>(SUMIF('IPC mensual'!$F$6:$F$1943,F136,'IPC mensual'!$H$6:$H$1943)/3)/$E$7*100</f>
        <v>6.2044011746057386</v>
      </c>
      <c r="M136" s="226">
        <f>(SUMIF('IPC mensual'!$F$6:$F$1943,G136,'IPC mensual'!$H$6:$H$1943)/3)/$E$7*100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mensual'!$E$6:$E$1943,B137,'IPC mensual'!$H$6:$H$1943)/$E$7*100</f>
        <v>6.9249305187850112</v>
      </c>
      <c r="I137" s="226">
        <f>SUMIF('IPC mensual'!$E$6:$E$1943,C137,'IPC mensual'!$H$6:$H$1943)/$E$7*100</f>
        <v>7.9208802586160791</v>
      </c>
      <c r="J137" s="228">
        <f>(SUMIF('IPC mensual'!$F$6:$F$1943,D137,'IPC mensual'!$H$6:$H$1943)/3)/$E$7*100</f>
        <v>6.5793404787536929</v>
      </c>
      <c r="K137" s="227">
        <f>(SUMIF('IPC mensual'!$F$6:$F$1943,E137,'IPC mensual'!$H$6:$H$1943)/3)/$E$7*100</f>
        <v>6.9277371799770613</v>
      </c>
      <c r="L137" s="227">
        <f>(SUMIF('IPC mensual'!$F$6:$F$1943,F137,'IPC mensual'!$H$6:$H$1943)/3)/$E$7*100</f>
        <v>7.5217508464214875</v>
      </c>
      <c r="M137" s="226">
        <f>(SUMIF('IPC mensual'!$F$6:$F$1943,G137,'IPC mensual'!$H$6:$H$1943)/3)/$E$7*100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mensual'!$E$6:$E$1943,B138,'IPC mensual'!$H$6:$H$1943)/$E$7*100</f>
        <v>9.1036424325399548</v>
      </c>
      <c r="I138" s="226">
        <f>SUMIF('IPC mensual'!$E$6:$E$1943,C138,'IPC mensual'!$H$6:$H$1943)/$E$7*100</f>
        <v>9.7497661287730484</v>
      </c>
      <c r="J138" s="228">
        <f>(SUMIF('IPC mensual'!$F$6:$F$1943,D138,'IPC mensual'!$H$6:$H$1943)/3)/$E$7*100</f>
        <v>8.3721990230323051</v>
      </c>
      <c r="K138" s="227">
        <f>(SUMIF('IPC mensual'!$F$6:$F$1943,E138,'IPC mensual'!$H$6:$H$1943)/3)/$E$7*100</f>
        <v>9.1123513596713011</v>
      </c>
      <c r="L138" s="227">
        <f>(SUMIF('IPC mensual'!$F$6:$F$1943,F138,'IPC mensual'!$H$6:$H$1943)/3)/$E$7*100</f>
        <v>9.5451564199963848</v>
      </c>
      <c r="M138" s="226">
        <f>(SUMIF('IPC mensual'!$F$6:$F$1943,G138,'IPC mensual'!$H$6:$H$1943)/3)/$E$7*100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mensual'!$E$6:$E$1943,B139,'IPC mensual'!$H$6:$H$1943)/$E$7*100</f>
        <v>10.37527875058551</v>
      </c>
      <c r="I139" s="226">
        <f>SUMIF('IPC mensual'!$E$6:$E$1943,C139,'IPC mensual'!$H$6:$H$1943)/$E$7*100</f>
        <v>10.953790389486404</v>
      </c>
      <c r="J139" s="228">
        <f>(SUMIF('IPC mensual'!$F$6:$F$1943,D139,'IPC mensual'!$H$6:$H$1943)/3)/$E$7*100</f>
        <v>10.055427060017379</v>
      </c>
      <c r="K139" s="227">
        <f>(SUMIF('IPC mensual'!$F$6:$F$1943,E139,'IPC mensual'!$H$6:$H$1943)/3)/$E$7*100</f>
        <v>10.371982386138537</v>
      </c>
      <c r="L139" s="227">
        <f>(SUMIF('IPC mensual'!$F$6:$F$1943,F139,'IPC mensual'!$H$6:$H$1943)/3)/$E$7*100</f>
        <v>10.662979696629556</v>
      </c>
      <c r="M139" s="226">
        <f>(SUMIF('IPC mensual'!$F$6:$F$1943,G139,'IPC mensual'!$H$6:$H$1943)/3)/$E$7*100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mensual'!$E$6:$E$1943,B140,'IPC mensual'!$H$6:$H$1943)/$E$7*100</f>
        <v>12.744375630851643</v>
      </c>
      <c r="I140" s="226">
        <f>SUMIF('IPC mensual'!$E$6:$E$1943,C140,'IPC mensual'!$H$6:$H$1943)/$E$7*100</f>
        <v>13.739104078731753</v>
      </c>
      <c r="J140" s="228">
        <f>(SUMIF('IPC mensual'!$F$6:$F$1943,D140,'IPC mensual'!$H$6:$H$1943)/3)/$E$7*100</f>
        <v>11.967743508388148</v>
      </c>
      <c r="K140" s="227">
        <f>(SUMIF('IPC mensual'!$F$6:$F$1943,E140,'IPC mensual'!$H$6:$H$1943)/3)/$E$7*100</f>
        <v>12.732231954427906</v>
      </c>
      <c r="L140" s="227">
        <f>(SUMIF('IPC mensual'!$F$6:$F$1943,F140,'IPC mensual'!$H$6:$H$1943)/3)/$E$7*100</f>
        <v>13.238585793816357</v>
      </c>
      <c r="M140" s="226">
        <f>(SUMIF('IPC mensual'!$F$6:$F$1943,G140,'IPC mensual'!$H$6:$H$1943)/3)/$E$7*100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mensual'!$E$6:$E$1943,B141,'IPC mensual'!$H$6:$H$1943)/$E$7*100</f>
        <v>15.648983642081474</v>
      </c>
      <c r="I141" s="226">
        <f>SUMIF('IPC mensual'!$E$6:$E$1943,C141,'IPC mensual'!$H$6:$H$1943)/$E$7*100</f>
        <v>16.947402006384873</v>
      </c>
      <c r="J141" s="228">
        <f>(SUMIF('IPC mensual'!$F$6:$F$1943,D141,'IPC mensual'!$H$6:$H$1943)/3)/$E$7*100</f>
        <v>14.791395642173132</v>
      </c>
      <c r="K141" s="227">
        <f>(SUMIF('IPC mensual'!$F$6:$F$1943,E141,'IPC mensual'!$H$6:$H$1943)/3)/$E$7*100</f>
        <v>15.640014910828469</v>
      </c>
      <c r="L141" s="227">
        <f>(SUMIF('IPC mensual'!$F$6:$F$1943,F141,'IPC mensual'!$H$6:$H$1943)/3)/$E$7*100</f>
        <v>16.474698751214962</v>
      </c>
      <c r="M141" s="226">
        <f>(SUMIF('IPC mensual'!$F$6:$F$1943,G141,'IPC mensual'!$H$6:$H$1943)/3)/$E$7*100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mensual'!$E$6:$E$1943,B142,'IPC mensual'!$H$6:$H$1943)/$E$7*100</f>
        <v>19.3050613205675</v>
      </c>
      <c r="I142" s="226">
        <f>SUMIF('IPC mensual'!$E$6:$E$1943,C142,'IPC mensual'!$H$6:$H$1943)/$E$7*100</f>
        <v>21.177374514960757</v>
      </c>
      <c r="J142" s="228">
        <f>(SUMIF('IPC mensual'!$F$6:$F$1943,D142,'IPC mensual'!$H$6:$H$1943)/3)/$E$7*100</f>
        <v>18.095188496407083</v>
      </c>
      <c r="K142" s="227">
        <f>(SUMIF('IPC mensual'!$F$6:$F$1943,E142,'IPC mensual'!$H$6:$H$1943)/3)/$E$7*100</f>
        <v>19.310706180245933</v>
      </c>
      <c r="L142" s="227">
        <f>(SUMIF('IPC mensual'!$F$6:$F$1943,F142,'IPC mensual'!$H$6:$H$1943)/3)/$E$7*100</f>
        <v>20.465276012326761</v>
      </c>
      <c r="M142" s="226">
        <f>(SUMIF('IPC mensual'!$F$6:$F$1943,G142,'IPC mensual'!$H$6:$H$1943)/3)/$E$7*100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mensual'!$E$6:$E$1943,B143,'IPC mensual'!$H$6:$H$1943)/$E$7*100</f>
        <v>23.788707931448361</v>
      </c>
      <c r="I143" s="226">
        <f>SUMIF('IPC mensual'!$E$6:$E$1943,C143,'IPC mensual'!$H$6:$H$1943)/$E$7*100</f>
        <v>26.806932183413046</v>
      </c>
      <c r="J143" s="228">
        <f>(SUMIF('IPC mensual'!$F$6:$F$1943,D143,'IPC mensual'!$H$6:$H$1943)/3)/$E$7*100</f>
        <v>22.605548621204068</v>
      </c>
      <c r="K143" s="227">
        <f>(SUMIF('IPC mensual'!$F$6:$F$1943,E143,'IPC mensual'!$H$6:$H$1943)/3)/$E$7*100</f>
        <v>23.847242971478526</v>
      </c>
      <c r="L143" s="227">
        <f>(SUMIF('IPC mensual'!$F$6:$F$1943,F143,'IPC mensual'!$H$6:$H$1943)/3)/$E$7*100</f>
        <v>25.60739796815475</v>
      </c>
      <c r="M143" s="226">
        <f>(SUMIF('IPC mensual'!$F$6:$F$1943,G143,'IPC mensual'!$H$6:$H$1943)/3)/$E$7*100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mensual'!$E$6:$E$1943,B144,'IPC mensual'!$H$6:$H$1943)/$E$7*100</f>
        <v>33.712284683297469</v>
      </c>
      <c r="I144" s="226">
        <f>SUMIF('IPC mensual'!$E$6:$E$1943,C144,'IPC mensual'!$H$6:$H$1943)/$E$7*100</f>
        <v>36.331153876279863</v>
      </c>
      <c r="J144" s="228">
        <f>(SUMIF('IPC mensual'!$F$6:$F$1943,D144,'IPC mensual'!$H$6:$H$1943)/3)/$E$7*100</f>
        <v>30.940287062569023</v>
      </c>
      <c r="K144" s="227">
        <f>(SUMIF('IPC mensual'!$F$6:$F$1943,E144,'IPC mensual'!$H$6:$H$1943)/3)/$E$7*100</f>
        <v>33.615746912945262</v>
      </c>
      <c r="L144" s="227">
        <f>(SUMIF('IPC mensual'!$F$6:$F$1943,F144,'IPC mensual'!$H$6:$H$1943)/3)/$E$7*100</f>
        <v>35.267867159407217</v>
      </c>
      <c r="M144" s="226">
        <f>(SUMIF('IPC mensual'!$F$6:$F$1943,G144,'IPC mensual'!$H$6:$H$1943)/3)/$E$7*100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mensual'!$E$6:$E$1943,B145,'IPC mensual'!$H$6:$H$1943)/$E$7*100</f>
        <v>41.162039487761582</v>
      </c>
      <c r="I145" s="226">
        <f>SUMIF('IPC mensual'!$E$6:$E$1943,C145,'IPC mensual'!$H$6:$H$1943)/$E$7*100</f>
        <v>44.825453864862432</v>
      </c>
      <c r="J145" s="228">
        <f>(SUMIF('IPC mensual'!$F$6:$F$1943,D145,'IPC mensual'!$H$6:$H$1943)/3)/$E$7*100</f>
        <v>38.753544762129877</v>
      </c>
      <c r="K145" s="227">
        <f>(SUMIF('IPC mensual'!$F$6:$F$1943,E145,'IPC mensual'!$H$6:$H$1943)/3)/$E$7*100</f>
        <v>41.058771905328484</v>
      </c>
      <c r="L145" s="227">
        <f>(SUMIF('IPC mensual'!$F$6:$F$1943,F145,'IPC mensual'!$H$6:$H$1943)/3)/$E$7*100</f>
        <v>43.32954096586203</v>
      </c>
      <c r="M145" s="226">
        <f>(SUMIF('IPC mensual'!$F$6:$F$1943,G145,'IPC mensual'!$H$6:$H$1943)/3)/$E$7*100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mensual'!$E$6:$E$1943,B146,'IPC mensual'!$H$6:$H$1943)/$E$7*100</f>
        <v>58.788005976974866</v>
      </c>
      <c r="I146" s="226">
        <f>SUMIF('IPC mensual'!$E$6:$E$1943,C146,'IPC mensual'!$H$6:$H$1943)/$E$7*100</f>
        <v>64.152102470838173</v>
      </c>
      <c r="J146" s="228">
        <f>(SUMIF('IPC mensual'!$F$6:$F$1943,D146,'IPC mensual'!$H$6:$H$1943)/3)/$E$7*100</f>
        <v>51.353082536364745</v>
      </c>
      <c r="K146" s="227">
        <f>(SUMIF('IPC mensual'!$F$6:$F$1943,E146,'IPC mensual'!$H$6:$H$1943)/3)/$E$7*100</f>
        <v>58.602076661206191</v>
      </c>
      <c r="L146" s="227">
        <f>(SUMIF('IPC mensual'!$F$6:$F$1943,F146,'IPC mensual'!$H$6:$H$1943)/3)/$E$7*100</f>
        <v>62.157095582361691</v>
      </c>
      <c r="M146" s="226">
        <f>(SUMIF('IPC mensual'!$F$6:$F$1943,G146,'IPC mensual'!$H$6:$H$1943)/3)/$E$7*100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mensual'!$E$6:$E$1943,B147,'IPC mensual'!$H$6:$H$1943)/$E$7*100</f>
        <v>72.917851052905945</v>
      </c>
      <c r="I147" s="226">
        <f>SUMIF('IPC mensual'!$E$6:$E$1943,C147,'IPC mensual'!$H$6:$H$1943)/$E$7*100</f>
        <v>78.738277565543456</v>
      </c>
      <c r="J147" s="228">
        <f>(SUMIF('IPC mensual'!$F$6:$F$1943,D147,'IPC mensual'!$H$6:$H$1943)/3)/$E$7*100</f>
        <v>68.482200547438637</v>
      </c>
      <c r="K147" s="227">
        <f>(SUMIF('IPC mensual'!$F$6:$F$1943,E147,'IPC mensual'!$H$6:$H$1943)/3)/$E$7*100</f>
        <v>72.86379878482451</v>
      </c>
      <c r="L147" s="227">
        <f>(SUMIF('IPC mensual'!$F$6:$F$1943,F147,'IPC mensual'!$H$6:$H$1943)/3)/$E$7*100</f>
        <v>76.249102450323662</v>
      </c>
      <c r="M147" s="226">
        <f>(SUMIF('IPC mensual'!$F$6:$F$1943,G147,'IPC mensual'!$H$6:$H$1943)/3)/$E$7*100</f>
        <v>80.296073607402292</v>
      </c>
      <c r="N147" s="225">
        <f>SUMIF('IPC mensual'!A$6:A$1943,'I2PC para cómputos (base móvil)'!A147,'IPC mensual'!H$6:H$1943)/12/E$7*100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mensual'!$E$6:$E$1943,B148,'IPC mensual'!$H$6:$H$1943)/$E$7*100</f>
        <v>92.088506080962603</v>
      </c>
      <c r="I148" s="226">
        <f>SUMIF('IPC mensual'!$E$6:$E$1943,C148,'IPC mensual'!$H$6:$H$1943)/$E$7*100</f>
        <v>114.88677638639366</v>
      </c>
      <c r="J148" s="228">
        <f>(SUMIF('IPC mensual'!$F$6:$F$1943,D148,'IPC mensual'!$H$6:$H$1943)/3)/$E$7*100</f>
        <v>85.796364677106666</v>
      </c>
      <c r="K148" s="227">
        <f>(SUMIF('IPC mensual'!$F$6:$F$1943,E148,'IPC mensual'!$H$6:$H$1943)/3)/$E$7*100</f>
        <v>92.61141449540871</v>
      </c>
      <c r="L148" s="227">
        <f>(SUMIF('IPC mensual'!$F$6:$F$1943,F148,'IPC mensual'!$H$6:$H$1943)/3)/$E$7*100</f>
        <v>103.2750825586272</v>
      </c>
      <c r="M148" s="226">
        <f>(SUMIF('IPC mensual'!$F$6:$F$1943,G148,'IPC mensual'!$H$6:$H$1943)/3)/$E$7*100</f>
        <v>118.31713826885736</v>
      </c>
      <c r="N148" s="225">
        <f>SUMIF('IPC mensual'!A$6:A$1943,'I2PC para cómputos (base móvil)'!A148,'IPC mensual'!H$6:H$1943)/12/E$7*100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mensual'!$E$6:$E$1943,B149,'IPC mensual'!$H$6:$H$1943)/$E$7*100</f>
        <v>144.85200800162684</v>
      </c>
      <c r="I149" s="226">
        <f>SUMIF('IPC mensual'!$E$6:$E$1943,C149,'IPC mensual'!$H$6:$H$1943)/$E$7*100</f>
        <v>172.88771878262986</v>
      </c>
      <c r="J149" s="228">
        <f>(SUMIF('IPC mensual'!$F$6:$F$1943,D149,'IPC mensual'!$H$6:$H$1943)/3)/$E$7*100</f>
        <v>130.25261793683174</v>
      </c>
      <c r="K149" s="227">
        <f>(SUMIF('IPC mensual'!$F$6:$F$1943,E149,'IPC mensual'!$H$6:$H$1943)/3)/$E$7*100</f>
        <v>144.73117105569216</v>
      </c>
      <c r="L149" s="227">
        <f>(SUMIF('IPC mensual'!$F$6:$F$1943,F149,'IPC mensual'!$H$6:$H$1943)/3)/$E$7*100</f>
        <v>159.16873417141838</v>
      </c>
      <c r="M149" s="226">
        <f>(SUMIF('IPC mensual'!$F$6:$F$1943,G149,'IPC mensual'!$H$6:$H$1943)/3)/$E$7*100</f>
        <v>180.0406942329935</v>
      </c>
      <c r="N149" s="225">
        <f>SUMIF('IPC mensual'!A$6:A$1943,'I2PC para cómputos (base móvil)'!A149,'IPC mensual'!H$6:H$1943)/12/E$7*100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mensual'!$E$6:$E$1943,B150,'IPC mensual'!$H$6:$H$1943)/$E$7*100</f>
        <v>207.74852896961326</v>
      </c>
      <c r="I150" s="226">
        <f>SUMIF('IPC mensual'!$E$6:$E$1943,C150,'IPC mensual'!$H$6:$H$1943)/$E$7*100</f>
        <v>237.26944566353416</v>
      </c>
      <c r="J150" s="228">
        <f>(SUMIF('IPC mensual'!$F$6:$F$1943,D150,'IPC mensual'!$H$6:$H$1943)/3)/$E$7*100</f>
        <v>195.94439763249744</v>
      </c>
      <c r="K150" s="227">
        <f>(SUMIF('IPC mensual'!$F$6:$F$1943,E150,'IPC mensual'!$H$6:$H$1943)/3)/$E$7*100</f>
        <v>208.25006276869109</v>
      </c>
      <c r="L150" s="227">
        <f>(SUMIF('IPC mensual'!$F$6:$F$1943,F150,'IPC mensual'!$H$6:$H$1943)/3)/$E$7*100</f>
        <v>222.51706876837187</v>
      </c>
      <c r="M150" s="226">
        <f>(SUMIF('IPC mensual'!$F$6:$F$1943,G150,'IPC mensual'!$H$6:$H$1943)/3)/$E$7*100</f>
        <v>245.53555038892392</v>
      </c>
      <c r="N150" s="225">
        <f>SUMIF('IPC mensual'!A$6:A$1943,'I2PC para cómputos (base móvil)'!A150,'IPC mensual'!H$6:H$1943)/12/E$7*100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mensual'!$E$6:$E$1943,B151,'IPC mensual'!$H$6:$H$1943)/$E$7*100</f>
        <v>309.22273421243034</v>
      </c>
      <c r="I151" s="226">
        <f>SUMIF('IPC mensual'!$E$6:$E$1943,C151,'IPC mensual'!$H$6:$H$1943)/$E$7*100</f>
        <v>360.91447069706788</v>
      </c>
      <c r="J151" s="228">
        <f>(SUMIF('IPC mensual'!$F$6:$F$1943,D151,'IPC mensual'!$H$6:$H$1943)/3)/$E$7*100</f>
        <v>275.59010678566517</v>
      </c>
      <c r="K151" s="227">
        <f>(SUMIF('IPC mensual'!$F$6:$F$1943,E151,'IPC mensual'!$H$6:$H$1943)/3)/$E$7*100</f>
        <v>309.17989702031372</v>
      </c>
      <c r="L151" s="227">
        <f>(SUMIF('IPC mensual'!$F$6:$F$1943,F151,'IPC mensual'!$H$6:$H$1943)/3)/$E$7*100</f>
        <v>337.9893380911642</v>
      </c>
      <c r="M151" s="226">
        <f>(SUMIF('IPC mensual'!$F$6:$F$1943,G151,'IPC mensual'!$H$6:$H$1943)/3)/$E$7*100</f>
        <v>371.73712895484653</v>
      </c>
      <c r="N151" s="225">
        <f>SUMIF('IPC mensual'!A$6:A$1943,'I2PC para cómputos (base móvil)'!A151,'IPC mensual'!H$6:H$1943)/12/E$7*100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mensual'!$E$6:$E$1943,B152,'IPC mensual'!$H$6:$H$1943)/$E$7*100</f>
        <v>496.85887162811702</v>
      </c>
      <c r="I152" s="226">
        <f>SUMIF('IPC mensual'!$E$6:$E$1943,C152,'IPC mensual'!$H$6:$H$1943)/$E$7*100</f>
        <v>678.64799620402619</v>
      </c>
      <c r="J152" s="228">
        <f>(SUMIF('IPC mensual'!$F$6:$F$1943,D152,'IPC mensual'!$H$6:$H$1943)/3)/$E$7*100</f>
        <v>421.0100814187025</v>
      </c>
      <c r="K152" s="227">
        <f>(SUMIF('IPC mensual'!$F$6:$F$1943,E152,'IPC mensual'!$H$6:$H$1943)/3)/$E$7*100</f>
        <v>497.66673093344968</v>
      </c>
      <c r="L152" s="227">
        <f>(SUMIF('IPC mensual'!$F$6:$F$1943,F152,'IPC mensual'!$H$6:$H$1943)/3)/$E$7*100</f>
        <v>600.3804439641749</v>
      </c>
      <c r="M152" s="226">
        <f>(SUMIF('IPC mensual'!$F$6:$F$1943,G152,'IPC mensual'!$H$6:$H$1943)/3)/$E$7*100</f>
        <v>713.052814596487</v>
      </c>
      <c r="N152" s="225">
        <f>SUMIF('IPC mensual'!A$6:A$1943,'I2PC para cómputos (base móvil)'!A152,'IPC mensual'!H$6:H$1943)/12/E$7*100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40" activePane="bottomRight" state="frozen"/>
      <selection pane="topRight" activeCell="B1" sqref="B1"/>
      <selection pane="bottomLeft" activeCell="A7" sqref="A7"/>
      <selection pane="bottomRight" activeCell="A153" sqref="A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32" t="s">
        <v>481</v>
      </c>
      <c r="I9" s="504"/>
      <c r="J9" s="533"/>
      <c r="K9" s="514" t="s">
        <v>347</v>
      </c>
      <c r="L9" s="519"/>
      <c r="M9" s="503" t="s">
        <v>346</v>
      </c>
      <c r="N9" s="504"/>
      <c r="O9" s="504"/>
      <c r="P9" s="504"/>
      <c r="Q9" s="515" t="s">
        <v>481</v>
      </c>
      <c r="R9" s="516"/>
      <c r="S9" s="517"/>
      <c r="T9" s="496" t="s">
        <v>345</v>
      </c>
    </row>
    <row r="10" spans="1:20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36" t="s">
        <v>480</v>
      </c>
      <c r="I10" s="537"/>
      <c r="J10" s="538"/>
      <c r="K10" s="509" t="s">
        <v>90</v>
      </c>
      <c r="L10" s="511" t="s">
        <v>100</v>
      </c>
      <c r="M10" s="520">
        <v>1</v>
      </c>
      <c r="N10" s="522">
        <v>2</v>
      </c>
      <c r="O10" s="522">
        <v>3</v>
      </c>
      <c r="P10" s="534">
        <v>4</v>
      </c>
      <c r="Q10" s="526">
        <v>1</v>
      </c>
      <c r="R10" s="528">
        <v>2</v>
      </c>
      <c r="S10" s="530">
        <v>3</v>
      </c>
      <c r="T10" s="496"/>
    </row>
    <row r="11" spans="1:20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0">
        <v>1</v>
      </c>
      <c r="I11" s="242">
        <v>2</v>
      </c>
      <c r="J11" s="241">
        <v>3</v>
      </c>
      <c r="K11" s="510"/>
      <c r="L11" s="512"/>
      <c r="M11" s="521"/>
      <c r="N11" s="523"/>
      <c r="O11" s="523"/>
      <c r="P11" s="535"/>
      <c r="Q11" s="527"/>
      <c r="R11" s="529"/>
      <c r="S11" s="531"/>
      <c r="T11" s="497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1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3"/>
      <c r="Q12" s="236"/>
      <c r="R12" s="235"/>
      <c r="S12" s="482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1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3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1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3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1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3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1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3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1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3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1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3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1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3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1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3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1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3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1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3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1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3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1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3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1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3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1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3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1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3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1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3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1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3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1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3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1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3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1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3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1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3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1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3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1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3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1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3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1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3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1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3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1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3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1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3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1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3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1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3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1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3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1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3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1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3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1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3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1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3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1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3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1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3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1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3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1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3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1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3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1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3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1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3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1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3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1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3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1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3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1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3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1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3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1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3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1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3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1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3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1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3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1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3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1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3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1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3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1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3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1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3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1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3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1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3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1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3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1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3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1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5">
        <f>AVERAGEIF('IPC mensual'!$E$6:$E$1943,B73,'IPC mensual'!$H$6:$H$11943)/$E$7*100</f>
        <v>1.2722917094185254E-14</v>
      </c>
      <c r="L73" s="486">
        <f>AVERAGEIF('IPC mensual'!$E$6:$E$1943,C73,'IPC mensual'!$H$6:$H$11943)/$E$7*100</f>
        <v>1.215587365215705E-14</v>
      </c>
      <c r="M73" s="487">
        <f>AVERAGEIF('IPC mensual'!$F$6:$F$1943,D73,'IPC mensual'!$H$6:$H$11943)/$E$7*100</f>
        <v>1.2642185485489703E-14</v>
      </c>
      <c r="N73" s="488">
        <f>AVERAGEIF('IPC mensual'!$F$6:$F$1943,E73,'IPC mensual'!$H$6:$H$11943)/$E$7*100</f>
        <v>1.2764564352639293E-14</v>
      </c>
      <c r="O73" s="488">
        <f>AVERAGEIF('IPC mensual'!$F$6:$F$1943,F73,'IPC mensual'!$H$6:$H$11943)/$E$7*100</f>
        <v>1.2063608956504999E-14</v>
      </c>
      <c r="P73" s="489">
        <f>AVERAGEIF('IPC mensual'!$F$6:$F$1943,G73,'IPC mensual'!$H$6:$H$11943)/$E$7*100</f>
        <v>1.2143059111094263E-14</v>
      </c>
      <c r="Q73" s="228">
        <f>AVERAGEIF('IPC mensual'!$G$6:$G$1943,H73,'IPC mensual'!$H$6:$H$11943)/$E$7*100</f>
        <v>1.269024001447514E-14</v>
      </c>
      <c r="R73" s="227">
        <f>AVERAGEIF('IPC mensual'!$G$6:$G$1943,I73,'IPC mensual'!$H$6:$H$11943)/$E$7*100</f>
        <v>1.2404796112301633E-14</v>
      </c>
      <c r="S73" s="230">
        <f>AVERAGEIF('IPC mensual'!$G$6:$G$1943,J73,'IPC mensual'!$H$6:$H$11943)/$E$7*100</f>
        <v>1.2115027302519419E-14</v>
      </c>
      <c r="T73" s="225">
        <f>AVERAGEIF('IPC mensual'!A$6:A$1943,'IPC para cómputos (base móvil)'!A73,'IPC mensual'!H$6:H$11943)/E$7*100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1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5">
        <f>AVERAGEIF('IPC mensual'!$E$6:$E$1943,B74,'IPC mensual'!$H$6:$H$11943)/$E$7*100</f>
        <v>1.2117430028968692E-14</v>
      </c>
      <c r="L74" s="486">
        <f>AVERAGEIF('IPC mensual'!$E$6:$E$1943,C74,'IPC mensual'!$H$6:$H$11943)/$E$7*100</f>
        <v>1.2561453876794168E-14</v>
      </c>
      <c r="M74" s="487">
        <f>AVERAGEIF('IPC mensual'!$F$6:$F$1943,D74,'IPC mensual'!$H$6:$H$11943)/$E$7*100</f>
        <v>1.2244934712543399E-14</v>
      </c>
      <c r="N74" s="488">
        <f>AVERAGEIF('IPC mensual'!$F$6:$F$1943,E74,'IPC mensual'!$H$6:$H$11943)/$E$7*100</f>
        <v>1.2207772543461332E-14</v>
      </c>
      <c r="O74" s="488">
        <f>AVERAGEIF('IPC mensual'!$F$6:$F$1943,F74,'IPC mensual'!$H$6:$H$11943)/$E$7*100</f>
        <v>1.2435230647325756E-14</v>
      </c>
      <c r="P74" s="489">
        <f>AVERAGEIF('IPC mensual'!$F$6:$F$1943,G74,'IPC mensual'!$H$6:$H$11943)/$E$7*100</f>
        <v>1.2569783328484986E-14</v>
      </c>
      <c r="Q74" s="228">
        <f>AVERAGEIF('IPC mensual'!$G$6:$G$1943,H74,'IPC mensual'!$H$6:$H$11943)/$E$7*100</f>
        <v>1.2225552719185944E-14</v>
      </c>
      <c r="R74" s="227">
        <f>AVERAGEIF('IPC mensual'!$G$6:$G$1943,I74,'IPC mensual'!$H$6:$H$11943)/$E$7*100</f>
        <v>1.2321181231866972E-14</v>
      </c>
      <c r="S74" s="230">
        <f>AVERAGEIF('IPC mensual'!$G$6:$G$1943,J74,'IPC mensual'!$H$6:$H$11943)/$E$7*100</f>
        <v>1.2546556972808685E-14</v>
      </c>
      <c r="T74" s="225">
        <f>AVERAGEIF('IPC mensual'!A$6:A$1943,'IPC para cómputos (base móvil)'!A74,'IPC mensual'!H$6:H$11943)/E$7*100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1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5">
        <f>AVERAGEIF('IPC mensual'!$E$6:$E$1943,B75,'IPC mensual'!$H$6:$H$11943)/$E$7*100</f>
        <v>1.4921892340559045E-14</v>
      </c>
      <c r="L75" s="486">
        <f>AVERAGEIF('IPC mensual'!$E$6:$E$1943,C75,'IPC mensual'!$H$6:$H$11943)/$E$7*100</f>
        <v>1.506605592751536E-14</v>
      </c>
      <c r="M75" s="487">
        <f>AVERAGEIF('IPC mensual'!$F$6:$F$1943,D75,'IPC mensual'!$H$6:$H$11943)/$E$7*100</f>
        <v>1.4083180627999807E-14</v>
      </c>
      <c r="N75" s="488">
        <f>AVERAGEIF('IPC mensual'!$F$6:$F$1943,E75,'IPC mensual'!$H$6:$H$11943)/$E$7*100</f>
        <v>1.490715561833681E-14</v>
      </c>
      <c r="O75" s="488">
        <f>AVERAGEIF('IPC mensual'!$F$6:$F$1943,F75,'IPC mensual'!$H$6:$H$11943)/$E$7*100</f>
        <v>1.5042349026549178E-14</v>
      </c>
      <c r="P75" s="489">
        <f>AVERAGEIF('IPC mensual'!$F$6:$F$1943,G75,'IPC mensual'!$H$6:$H$11943)/$E$7*100</f>
        <v>1.5194842065196333E-14</v>
      </c>
      <c r="Q75" s="228">
        <f>AVERAGEIF('IPC mensual'!$G$6:$G$1943,H75,'IPC mensual'!$H$6:$H$11943)/$E$7*100</f>
        <v>1.4279883833313535E-14</v>
      </c>
      <c r="R75" s="227">
        <f>AVERAGEIF('IPC mensual'!$G$6:$G$1943,I75,'IPC mensual'!$H$6:$H$11943)/$E$7*100</f>
        <v>1.4980999411211105E-14</v>
      </c>
      <c r="S75" s="230">
        <f>AVERAGEIF('IPC mensual'!$G$6:$G$1943,J75,'IPC mensual'!$H$6:$H$11943)/$E$7*100</f>
        <v>1.5159762259036953E-14</v>
      </c>
      <c r="T75" s="225">
        <f>AVERAGEIF('IPC mensual'!A$6:A$1943,'IPC para cómputos (base móvil)'!A75,'IPC mensual'!H$6:H$11943)/E$7*100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1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5">
        <f>AVERAGEIF('IPC mensual'!$E$6:$E$1943,B76,'IPC mensual'!$H$6:$H$11943)/$E$7*100</f>
        <v>1.7265031173889086E-14</v>
      </c>
      <c r="L76" s="486">
        <f>AVERAGEIF('IPC mensual'!$E$6:$E$1943,C76,'IPC mensual'!$H$6:$H$11943)/$E$7*100</f>
        <v>1.7932028036207012E-14</v>
      </c>
      <c r="M76" s="487">
        <f>AVERAGEIF('IPC mensual'!$F$6:$F$1943,D76,'IPC mensual'!$H$6:$H$11943)/$E$7*100</f>
        <v>1.6685813917851259E-14</v>
      </c>
      <c r="N76" s="488">
        <f>AVERAGEIF('IPC mensual'!$F$6:$F$1943,E76,'IPC mensual'!$H$6:$H$11943)/$E$7*100</f>
        <v>1.7378439862294734E-14</v>
      </c>
      <c r="O76" s="488">
        <f>AVERAGEIF('IPC mensual'!$F$6:$F$1943,F76,'IPC mensual'!$H$6:$H$11943)/$E$7*100</f>
        <v>1.7523884903357353E-14</v>
      </c>
      <c r="P76" s="489">
        <f>AVERAGEIF('IPC mensual'!$F$6:$F$1943,G76,'IPC mensual'!$H$6:$H$11943)/$E$7*100</f>
        <v>1.8085802528960425E-14</v>
      </c>
      <c r="Q76" s="228">
        <f>AVERAGEIF('IPC mensual'!$G$6:$G$1943,H76,'IPC mensual'!$H$6:$H$11943)/$E$7*100</f>
        <v>1.6842151318817221E-14</v>
      </c>
      <c r="R76" s="227">
        <f>AVERAGEIF('IPC mensual'!$G$6:$G$1943,I76,'IPC mensual'!$H$6:$H$11943)/$E$7*100</f>
        <v>1.7474068374975773E-14</v>
      </c>
      <c r="S76" s="230">
        <f>AVERAGEIF('IPC mensual'!$G$6:$G$1943,J76,'IPC mensual'!$H$6:$H$11943)/$E$7*100</f>
        <v>1.7939236215554837E-14</v>
      </c>
      <c r="T76" s="225">
        <f>AVERAGEIF('IPC mensual'!A$6:A$1943,'IPC para cómputos (base móvil)'!A76,'IPC mensual'!H$6:H$11943)/E$7*100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1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5">
        <f>AVERAGEIF('IPC mensual'!$E$6:$E$1943,B77,'IPC mensual'!$H$6:$H$11943)/$E$7*100</f>
        <v>1.9431329340552757E-14</v>
      </c>
      <c r="L77" s="486">
        <f>AVERAGEIF('IPC mensual'!$E$6:$E$1943,C77,'IPC mensual'!$H$6:$H$11943)/$E$7*100</f>
        <v>2.0213657072435746E-14</v>
      </c>
      <c r="M77" s="487">
        <f>AVERAGEIF('IPC mensual'!$F$6:$F$1943,D77,'IPC mensual'!$H$6:$H$11943)/$E$7*100</f>
        <v>1.8613120893693971E-14</v>
      </c>
      <c r="N77" s="488">
        <f>AVERAGEIF('IPC mensual'!$F$6:$F$1943,E77,'IPC mensual'!$H$6:$H$11943)/$E$7*100</f>
        <v>1.9726704512049925E-14</v>
      </c>
      <c r="O77" s="488">
        <f>AVERAGEIF('IPC mensual'!$F$6:$F$1943,F77,'IPC mensual'!$H$6:$H$11943)/$E$7*100</f>
        <v>2.0246974879198963E-14</v>
      </c>
      <c r="P77" s="489">
        <f>AVERAGEIF('IPC mensual'!$F$6:$F$1943,G77,'IPC mensual'!$H$6:$H$11943)/$E$7*100</f>
        <v>2.0554523864705793E-14</v>
      </c>
      <c r="Q77" s="228">
        <f>AVERAGEIF('IPC mensual'!$G$6:$G$1943,H77,'IPC mensual'!$H$6:$H$11943)/$E$7*100</f>
        <v>1.881238700722027E-14</v>
      </c>
      <c r="R77" s="227">
        <f>AVERAGEIF('IPC mensual'!$G$6:$G$1943,I77,'IPC mensual'!$H$6:$H$11943)/$E$7*100</f>
        <v>2.0046427311566389E-14</v>
      </c>
      <c r="S77" s="230">
        <f>AVERAGEIF('IPC mensual'!$G$6:$G$1943,J77,'IPC mensual'!$H$6:$H$11943)/$E$7*100</f>
        <v>2.0497178793449833E-14</v>
      </c>
      <c r="T77" s="225">
        <f>AVERAGEIF('IPC mensual'!A$6:A$1943,'IPC para cómputos (base móvil)'!A77,'IPC mensual'!H$6:H$11943)/E$7*100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1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5">
        <f>AVERAGEIF('IPC mensual'!$E$6:$E$1943,B78,'IPC mensual'!$H$6:$H$11943)/$E$7*100</f>
        <v>2.1668748210114896E-14</v>
      </c>
      <c r="L78" s="486">
        <f>AVERAGEIF('IPC mensual'!$E$6:$E$1943,C78,'IPC mensual'!$H$6:$H$11943)/$E$7*100</f>
        <v>2.3698571514459872E-14</v>
      </c>
      <c r="M78" s="487">
        <f>AVERAGEIF('IPC mensual'!$F$6:$F$1943,D78,'IPC mensual'!$H$6:$H$11943)/$E$7*100</f>
        <v>2.0794155782579861E-14</v>
      </c>
      <c r="N78" s="488">
        <f>AVERAGEIF('IPC mensual'!$F$6:$F$1943,E78,'IPC mensual'!$H$6:$H$11943)/$E$7*100</f>
        <v>2.1700784562771854E-14</v>
      </c>
      <c r="O78" s="488">
        <f>AVERAGEIF('IPC mensual'!$F$6:$F$1943,F78,'IPC mensual'!$H$6:$H$11943)/$E$7*100</f>
        <v>2.2852811804316123E-14</v>
      </c>
      <c r="P78" s="489">
        <f>AVERAGEIF('IPC mensual'!$F$6:$F$1943,G78,'IPC mensual'!$H$6:$H$11943)/$E$7*100</f>
        <v>2.4154769176294988E-14</v>
      </c>
      <c r="Q78" s="228">
        <f>AVERAGEIF('IPC mensual'!$G$6:$G$1943,H78,'IPC mensual'!$H$6:$H$11943)/$E$7*100</f>
        <v>2.0882095570623217E-14</v>
      </c>
      <c r="R78" s="227">
        <f>AVERAGEIF('IPC mensual'!$G$6:$G$1943,I78,'IPC mensual'!$H$6:$H$11943)/$E$7*100</f>
        <v>2.2222336384027149E-14</v>
      </c>
      <c r="S78" s="230">
        <f>AVERAGEIF('IPC mensual'!$G$6:$G$1943,J78,'IPC mensual'!$H$6:$H$11943)/$E$7*100</f>
        <v>2.4022459039821743E-14</v>
      </c>
      <c r="T78" s="225">
        <f>AVERAGEIF('IPC mensual'!A$6:A$1943,'IPC para cómputos (base móvil)'!A78,'IPC mensual'!H$6:H$11943)/E$7*100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1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5">
        <f>AVERAGEIF('IPC mensual'!$E$6:$E$1943,B79,'IPC mensual'!$H$6:$H$11943)/$E$7*100</f>
        <v>2.8919215543438162E-14</v>
      </c>
      <c r="L79" s="486">
        <f>AVERAGEIF('IPC mensual'!$E$6:$E$1943,C79,'IPC mensual'!$H$6:$H$11943)/$E$7*100</f>
        <v>3.1625646615898155E-14</v>
      </c>
      <c r="M79" s="487">
        <f>AVERAGEIF('IPC mensual'!$F$6:$F$1943,D79,'IPC mensual'!$H$6:$H$11943)/$E$7*100</f>
        <v>2.5679699562766316E-14</v>
      </c>
      <c r="N79" s="488">
        <f>AVERAGEIF('IPC mensual'!$F$6:$F$1943,E79,'IPC mensual'!$H$6:$H$11943)/$E$7*100</f>
        <v>2.875967450720651E-14</v>
      </c>
      <c r="O79" s="488">
        <f>AVERAGEIF('IPC mensual'!$F$6:$F$1943,F79,'IPC mensual'!$H$6:$H$11943)/$E$7*100</f>
        <v>3.0297419434740587E-14</v>
      </c>
      <c r="P79" s="489">
        <f>AVERAGEIF('IPC mensual'!$F$6:$F$1943,G79,'IPC mensual'!$H$6:$H$11943)/$E$7*100</f>
        <v>3.2567515384012806E-14</v>
      </c>
      <c r="Q79" s="228">
        <f>AVERAGEIF('IPC mensual'!$G$6:$G$1943,H79,'IPC mensual'!$H$6:$H$11943)/$E$7*100</f>
        <v>2.6285346809746164E-14</v>
      </c>
      <c r="R79" s="227">
        <f>AVERAGEIF('IPC mensual'!$G$6:$G$1943,I79,'IPC mensual'!$H$6:$H$11943)/$E$7*100</f>
        <v>2.9571315501770589E-14</v>
      </c>
      <c r="S79" s="230">
        <f>AVERAGEIF('IPC mensual'!$G$6:$G$1943,J79,'IPC mensual'!$H$6:$H$11943)/$E$7*100</f>
        <v>3.2121569355027918E-14</v>
      </c>
      <c r="T79" s="225">
        <f>AVERAGEIF('IPC mensual'!A$6:A$1943,'IPC para cómputos (base móvil)'!A79,'IPC mensual'!H$6:H$11943)/E$7*100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1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5">
        <f>AVERAGEIF('IPC mensual'!$E$6:$E$1943,B80,'IPC mensual'!$H$6:$H$11943)/$E$7*100</f>
        <v>3.6077418181109369E-14</v>
      </c>
      <c r="L80" s="486">
        <f>AVERAGEIF('IPC mensual'!$E$6:$E$1943,C80,'IPC mensual'!$H$6:$H$11943)/$E$7*100</f>
        <v>4.0133220427480572E-14</v>
      </c>
      <c r="M80" s="487">
        <f>AVERAGEIF('IPC mensual'!$F$6:$F$1943,D80,'IPC mensual'!$H$6:$H$11943)/$E$7*100</f>
        <v>3.3414556548262816E-14</v>
      </c>
      <c r="N80" s="488">
        <f>AVERAGEIF('IPC mensual'!$F$6:$F$1943,E80,'IPC mensual'!$H$6:$H$11943)/$E$7*100</f>
        <v>3.5874948432317399E-14</v>
      </c>
      <c r="O80" s="488">
        <f>AVERAGEIF('IPC mensual'!$F$6:$F$1943,F80,'IPC mensual'!$H$6:$H$11943)/$E$7*100</f>
        <v>3.7659373275310083E-14</v>
      </c>
      <c r="P80" s="489">
        <f>AVERAGEIF('IPC mensual'!$F$6:$F$1943,G80,'IPC mensual'!$H$6:$H$11943)/$E$7*100</f>
        <v>4.033504944921942E-14</v>
      </c>
      <c r="Q80" s="228">
        <f>AVERAGEIF('IPC mensual'!$G$6:$G$1943,H80,'IPC mensual'!$H$6:$H$11943)/$E$7*100</f>
        <v>3.3670847369518505E-14</v>
      </c>
      <c r="R80" s="227">
        <f>AVERAGEIF('IPC mensual'!$G$6:$G$1943,I80,'IPC mensual'!$H$6:$H$11943)/$E$7*100</f>
        <v>3.6874162271687981E-14</v>
      </c>
      <c r="S80" s="230">
        <f>AVERAGEIF('IPC mensual'!$G$6:$G$1943,J80,'IPC mensual'!$H$6:$H$11943)/$E$7*100</f>
        <v>3.9917936137625798E-14</v>
      </c>
      <c r="T80" s="225">
        <f>AVERAGEIF('IPC mensual'!A$6:A$1943,'IPC para cómputos (base móvil)'!A80,'IPC mensual'!H$6:H$11943)/E$7*100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1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5">
        <f>AVERAGEIF('IPC mensual'!$E$6:$E$1943,B81,'IPC mensual'!$H$6:$H$11943)/$E$7*100</f>
        <v>4.8911821782540883E-14</v>
      </c>
      <c r="L81" s="486">
        <f>AVERAGEIF('IPC mensual'!$E$6:$E$1943,C81,'IPC mensual'!$H$6:$H$11943)/$E$7*100</f>
        <v>5.6243020724559674E-14</v>
      </c>
      <c r="M81" s="487">
        <f>AVERAGEIF('IPC mensual'!$F$6:$F$1943,D81,'IPC mensual'!$H$6:$H$11943)/$E$7*100</f>
        <v>4.1265385130377549E-14</v>
      </c>
      <c r="N81" s="488">
        <f>AVERAGEIF('IPC mensual'!$F$6:$F$1943,E81,'IPC mensual'!$H$6:$H$11943)/$E$7*100</f>
        <v>4.8321712166599652E-14</v>
      </c>
      <c r="O81" s="488">
        <f>AVERAGEIF('IPC mensual'!$F$6:$F$1943,F81,'IPC mensual'!$H$6:$H$11943)/$E$7*100</f>
        <v>5.3712789591712942E-14</v>
      </c>
      <c r="P81" s="489">
        <f>AVERAGEIF('IPC mensual'!$F$6:$F$1943,G81,'IPC mensual'!$H$6:$H$11943)/$E$7*100</f>
        <v>5.7999253577214252E-14</v>
      </c>
      <c r="Q81" s="228">
        <f>AVERAGEIF('IPC mensual'!$G$6:$G$1943,H81,'IPC mensual'!$H$6:$H$11943)/$E$7*100</f>
        <v>4.2328351311535492E-14</v>
      </c>
      <c r="R81" s="227">
        <f>AVERAGEIF('IPC mensual'!$G$6:$G$1943,I81,'IPC mensual'!$H$6:$H$11943)/$E$7*100</f>
        <v>5.1501480349566248E-14</v>
      </c>
      <c r="S81" s="230">
        <f>AVERAGEIF('IPC mensual'!$G$6:$G$1943,J81,'IPC mensual'!$H$6:$H$11943)/$E$7*100</f>
        <v>5.714452368832655E-14</v>
      </c>
      <c r="T81" s="225">
        <f>AVERAGEIF('IPC mensual'!A$6:A$1943,'IPC para cómputos (base móvil)'!A81,'IPC mensual'!H$6:H$11943)/E$7*100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1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5">
        <f>AVERAGEIF('IPC mensual'!$E$6:$E$1943,B82,'IPC mensual'!$H$6:$H$11943)/$E$7*100</f>
        <v>7.1297543565118373E-14</v>
      </c>
      <c r="L82" s="486">
        <f>AVERAGEIF('IPC mensual'!$E$6:$E$1943,C82,'IPC mensual'!$H$6:$H$11943)/$E$7*100</f>
        <v>7.257579403613121E-14</v>
      </c>
      <c r="M82" s="487">
        <f>AVERAGEIF('IPC mensual'!$F$6:$F$1943,D82,'IPC mensual'!$H$6:$H$11943)/$E$7*100</f>
        <v>6.4659611294596104E-14</v>
      </c>
      <c r="N82" s="488">
        <f>AVERAGEIF('IPC mensual'!$F$6:$F$1943,E82,'IPC mensual'!$H$6:$H$11943)/$E$7*100</f>
        <v>7.1421844613427463E-14</v>
      </c>
      <c r="O82" s="488">
        <f>AVERAGEIF('IPC mensual'!$F$6:$F$1943,F82,'IPC mensual'!$H$6:$H$11943)/$E$7*100</f>
        <v>7.03838667873422E-14</v>
      </c>
      <c r="P82" s="489">
        <f>AVERAGEIF('IPC mensual'!$F$6:$F$1943,G82,'IPC mensual'!$H$6:$H$11943)/$E$7*100</f>
        <v>7.2785952509560746E-14</v>
      </c>
      <c r="Q82" s="228">
        <f>AVERAGEIF('IPC mensual'!$G$6:$G$1943,H82,'IPC mensual'!$H$6:$H$11943)/$E$7*100</f>
        <v>6.6043261365850226E-14</v>
      </c>
      <c r="R82" s="227">
        <f>AVERAGEIF('IPC mensual'!$G$6:$G$1943,I82,'IPC mensual'!$H$6:$H$11943)/$E$7*100</f>
        <v>7.0844389356785899E-14</v>
      </c>
      <c r="S82" s="230">
        <f>AVERAGEIF('IPC mensual'!$G$6:$G$1943,J82,'IPC mensual'!$H$6:$H$11943)/$E$7*100</f>
        <v>7.255080568105875E-14</v>
      </c>
      <c r="T82" s="225">
        <f>AVERAGEIF('IPC mensual'!A$6:A$1943,'IPC para cómputos (base móvil)'!A82,'IPC mensual'!H$6:H$11943)/E$7*100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1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5">
        <f>AVERAGEIF('IPC mensual'!$E$6:$E$1943,B83,'IPC mensual'!$H$6:$H$11943)/$E$7*100</f>
        <v>7.1545504934683456E-14</v>
      </c>
      <c r="L83" s="486">
        <f>AVERAGEIF('IPC mensual'!$E$6:$E$1943,C83,'IPC mensual'!$H$6:$H$11943)/$E$7*100</f>
        <v>7.1237955949176617E-14</v>
      </c>
      <c r="M83" s="487">
        <f>AVERAGEIF('IPC mensual'!$F$6:$F$1943,D83,'IPC mensual'!$H$6:$H$11943)/$E$7*100</f>
        <v>7.4754906743857726E-14</v>
      </c>
      <c r="N83" s="488">
        <f>AVERAGEIF('IPC mensual'!$F$6:$F$1943,E83,'IPC mensual'!$H$6:$H$11943)/$E$7*100</f>
        <v>7.1897904813909966E-14</v>
      </c>
      <c r="O83" s="488">
        <f>AVERAGEIF('IPC mensual'!$F$6:$F$1943,F83,'IPC mensual'!$H$6:$H$11943)/$E$7*100</f>
        <v>7.1856257555455903E-14</v>
      </c>
      <c r="P83" s="489">
        <f>AVERAGEIF('IPC mensual'!$F$6:$F$1943,G83,'IPC mensual'!$H$6:$H$11943)/$E$7*100</f>
        <v>7.1829347019224066E-14</v>
      </c>
      <c r="Q83" s="228">
        <f>AVERAGEIF('IPC mensual'!$G$6:$G$1943,H83,'IPC mensual'!$H$6:$H$11943)/$E$7*100</f>
        <v>7.4247611099534765E-14</v>
      </c>
      <c r="R83" s="227">
        <f>AVERAGEIF('IPC mensual'!$G$6:$G$1943,I83,'IPC mensual'!$H$6:$H$11943)/$E$7*100</f>
        <v>7.1747814501712077E-14</v>
      </c>
      <c r="S83" s="230">
        <f>AVERAGEIF('IPC mensual'!$G$6:$G$1943,J83,'IPC mensual'!$H$6:$H$11943)/$E$7*100</f>
        <v>7.1758386498088911E-14</v>
      </c>
      <c r="T83" s="225">
        <f>AVERAGEIF('IPC mensual'!A$6:A$1943,'IPC para cómputos (base móvil)'!A83,'IPC mensual'!H$6:H$11943)/E$7*100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1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5">
        <f>AVERAGEIF('IPC mensual'!$E$6:$E$1943,B84,'IPC mensual'!$H$6:$H$11943)/$E$7*100</f>
        <v>7.2354743202797938E-14</v>
      </c>
      <c r="L84" s="486">
        <f>AVERAGEIF('IPC mensual'!$E$6:$E$1943,C84,'IPC mensual'!$H$6:$H$11943)/$E$7*100</f>
        <v>7.9745529760758769E-14</v>
      </c>
      <c r="M84" s="487">
        <f>AVERAGEIF('IPC mensual'!$F$6:$F$1943,D84,'IPC mensual'!$H$6:$H$11943)/$E$7*100</f>
        <v>7.1004090574780851E-14</v>
      </c>
      <c r="N84" s="488">
        <f>AVERAGEIF('IPC mensual'!$F$6:$F$1943,E84,'IPC mensual'!$H$6:$H$11943)/$E$7*100</f>
        <v>7.278018596608264E-14</v>
      </c>
      <c r="O84" s="488">
        <f>AVERAGEIF('IPC mensual'!$F$6:$F$1943,F84,'IPC mensual'!$H$6:$H$11943)/$E$7*100</f>
        <v>7.6099152101343761E-14</v>
      </c>
      <c r="P84" s="489">
        <f>AVERAGEIF('IPC mensual'!$F$6:$F$1943,G84,'IPC mensual'!$H$6:$H$11943)/$E$7*100</f>
        <v>8.1472929896022095E-14</v>
      </c>
      <c r="Q84" s="228">
        <f>AVERAGEIF('IPC mensual'!$G$6:$G$1943,H84,'IPC mensual'!$H$6:$H$11943)/$E$7*100</f>
        <v>7.1375872447364893E-14</v>
      </c>
      <c r="R84" s="227">
        <f>AVERAGEIF('IPC mensual'!$G$6:$G$1943,I84,'IPC mensual'!$H$6:$H$11943)/$E$7*100</f>
        <v>7.4161112947360894E-14</v>
      </c>
      <c r="S84" s="230">
        <f>AVERAGEIF('IPC mensual'!$G$6:$G$1943,J84,'IPC mensual'!$H$6:$H$11943)/$E$7*100</f>
        <v>8.0480283508946242E-14</v>
      </c>
      <c r="T84" s="225">
        <f>AVERAGEIF('IPC mensual'!A$6:A$1943,'IPC para cómputos (base móvil)'!A84,'IPC mensual'!H$6:H$11943)/E$7*100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1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5">
        <f>AVERAGEIF('IPC mensual'!$E$6:$E$1943,B85,'IPC mensual'!$H$6:$H$11943)/$E$7*100</f>
        <v>8.3799409825970594E-14</v>
      </c>
      <c r="L85" s="486">
        <f>AVERAGEIF('IPC mensual'!$E$6:$E$1943,C85,'IPC mensual'!$H$6:$H$11943)/$E$7*100</f>
        <v>8.546209652886699E-14</v>
      </c>
      <c r="M85" s="487">
        <f>AVERAGEIF('IPC mensual'!$F$6:$F$1943,D85,'IPC mensual'!$H$6:$H$11943)/$E$7*100</f>
        <v>8.2385965946745727E-14</v>
      </c>
      <c r="N85" s="488">
        <f>AVERAGEIF('IPC mensual'!$F$6:$F$1943,E85,'IPC mensual'!$H$6:$H$11943)/$E$7*100</f>
        <v>8.392755523659864E-14</v>
      </c>
      <c r="O85" s="488">
        <f>AVERAGEIF('IPC mensual'!$F$6:$F$1943,F85,'IPC mensual'!$H$6:$H$11943)/$E$7*100</f>
        <v>8.5052031214857875E-14</v>
      </c>
      <c r="P85" s="489">
        <f>AVERAGEIF('IPC mensual'!$F$6:$F$1943,G85,'IPC mensual'!$H$6:$H$11943)/$E$7*100</f>
        <v>8.7119657415337971E-14</v>
      </c>
      <c r="Q85" s="228">
        <f>AVERAGEIF('IPC mensual'!$G$6:$G$1943,H85,'IPC mensual'!$H$6:$H$11943)/$E$7*100</f>
        <v>8.2711455289740449E-14</v>
      </c>
      <c r="R85" s="227">
        <f>AVERAGEIF('IPC mensual'!$G$6:$G$1943,I85,'IPC mensual'!$H$6:$H$11943)/$E$7*100</f>
        <v>8.442892415568E-14</v>
      </c>
      <c r="S85" s="230">
        <f>AVERAGEIF('IPC mensual'!$G$6:$G$1943,J85,'IPC mensual'!$H$6:$H$11943)/$E$7*100</f>
        <v>8.6723527914734717E-14</v>
      </c>
      <c r="T85" s="225">
        <f>AVERAGEIF('IPC mensual'!A$6:A$1943,'IPC para cómputos (base móvil)'!A85,'IPC mensual'!H$6:H$11943)/E$7*100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1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5">
        <f>AVERAGEIF('IPC mensual'!$E$6:$E$1943,B86,'IPC mensual'!$H$6:$H$11943)/$E$7*100</f>
        <v>9.502302561580999E-14</v>
      </c>
      <c r="L86" s="486">
        <f>AVERAGEIF('IPC mensual'!$E$6:$E$1943,C86,'IPC mensual'!$H$6:$H$11943)/$E$7*100</f>
        <v>9.9524773891166453E-14</v>
      </c>
      <c r="M86" s="487">
        <f>AVERAGEIF('IPC mensual'!$F$6:$F$1943,D86,'IPC mensual'!$H$6:$H$11943)/$E$7*100</f>
        <v>8.8718271412920332E-14</v>
      </c>
      <c r="N86" s="488">
        <f>AVERAGEIF('IPC mensual'!$F$6:$F$1943,E86,'IPC mensual'!$H$6:$H$11943)/$E$7*100</f>
        <v>9.5081331777645907E-14</v>
      </c>
      <c r="O86" s="488">
        <f>AVERAGEIF('IPC mensual'!$F$6:$F$1943,F86,'IPC mensual'!$H$6:$H$11943)/$E$7*100</f>
        <v>9.8066479118221486E-14</v>
      </c>
      <c r="P86" s="489">
        <f>AVERAGEIF('IPC mensual'!$F$6:$F$1943,G86,'IPC mensual'!$H$6:$H$11943)/$E$7*100</f>
        <v>1.0201912430903728E-13</v>
      </c>
      <c r="Q86" s="228">
        <f>AVERAGEIF('IPC mensual'!$G$6:$G$1943,H86,'IPC mensual'!$H$6:$H$11943)/$E$7*100</f>
        <v>8.9416984264368695E-14</v>
      </c>
      <c r="R86" s="227">
        <f>AVERAGEIF('IPC mensual'!$G$6:$G$1943,I86,'IPC mensual'!$H$6:$H$11943)/$E$7*100</f>
        <v>9.7414699523415564E-14</v>
      </c>
      <c r="S86" s="230">
        <f>AVERAGEIF('IPC mensual'!$G$6:$G$1943,J86,'IPC mensual'!$H$6:$H$11943)/$E$7*100</f>
        <v>1.0108222117558448E-13</v>
      </c>
      <c r="T86" s="225">
        <f>AVERAGEIF('IPC mensual'!A$6:A$1943,'IPC para cómputos (base móvil)'!A86,'IPC mensual'!H$6:H$11943)/E$7*100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1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5">
        <f>AVERAGEIF('IPC mensual'!$E$6:$E$1943,B87,'IPC mensual'!$H$6:$H$11943)/$E$7*100</f>
        <v>1.1497526605056542E-13</v>
      </c>
      <c r="L87" s="486">
        <f>AVERAGEIF('IPC mensual'!$E$6:$E$1943,C87,'IPC mensual'!$H$6:$H$11943)/$E$7*100</f>
        <v>1.2919171790561769E-13</v>
      </c>
      <c r="M87" s="487">
        <f>AVERAGEIF('IPC mensual'!$F$6:$F$1943,D87,'IPC mensual'!$H$6:$H$11943)/$E$7*100</f>
        <v>1.0610696290806552E-13</v>
      </c>
      <c r="N87" s="488">
        <f>AVERAGEIF('IPC mensual'!$F$6:$F$1943,E87,'IPC mensual'!$H$6:$H$11943)/$E$7*100</f>
        <v>1.154032717220624E-13</v>
      </c>
      <c r="O87" s="488">
        <f>AVERAGEIF('IPC mensual'!$F$6:$F$1943,F87,'IPC mensual'!$H$6:$H$11943)/$E$7*100</f>
        <v>1.2585096705055015E-13</v>
      </c>
      <c r="P87" s="489">
        <f>AVERAGEIF('IPC mensual'!$F$6:$F$1943,G87,'IPC mensual'!$H$6:$H$11943)/$E$7*100</f>
        <v>1.3137851933798188E-13</v>
      </c>
      <c r="Q87" s="228">
        <f>AVERAGEIF('IPC mensual'!$G$6:$G$1943,H87,'IPC mensual'!$H$6:$H$11943)/$E$7*100</f>
        <v>1.0754074987122782E-13</v>
      </c>
      <c r="R87" s="227">
        <f>AVERAGEIF('IPC mensual'!$G$6:$G$1943,I87,'IPC mensual'!$H$6:$H$11943)/$E$7*100</f>
        <v>1.2102004525164384E-13</v>
      </c>
      <c r="S87" s="230">
        <f>AVERAGEIF('IPC mensual'!$G$6:$G$1943,J87,'IPC mensual'!$H$6:$H$11943)/$E$7*100</f>
        <v>1.3049399564112329E-13</v>
      </c>
      <c r="T87" s="225">
        <f>AVERAGEIF('IPC mensual'!A$6:A$1943,'IPC para cómputos (base móvil)'!A87,'IPC mensual'!H$6:H$11943)/E$7*100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1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5">
        <f>AVERAGEIF('IPC mensual'!$E$6:$E$1943,B88,'IPC mensual'!$H$6:$H$11943)/$E$7*100</f>
        <v>1.4763120176791141E-13</v>
      </c>
      <c r="L88" s="486">
        <f>AVERAGEIF('IPC mensual'!$E$6:$E$1943,C88,'IPC mensual'!$H$6:$H$11943)/$E$7*100</f>
        <v>1.7541440824613358E-13</v>
      </c>
      <c r="M88" s="487">
        <f>AVERAGEIF('IPC mensual'!$F$6:$F$1943,D88,'IPC mensual'!$H$6:$H$11943)/$E$7*100</f>
        <v>1.3090245913749959E-13</v>
      </c>
      <c r="N88" s="488">
        <f>AVERAGEIF('IPC mensual'!$F$6:$F$1943,E88,'IPC mensual'!$H$6:$H$11943)/$E$7*100</f>
        <v>1.4681811913747757E-13</v>
      </c>
      <c r="O88" s="488">
        <f>AVERAGEIF('IPC mensual'!$F$6:$F$1943,F88,'IPC mensual'!$H$6:$H$11943)/$E$7*100</f>
        <v>1.6574711846836916E-13</v>
      </c>
      <c r="P88" s="489">
        <f>AVERAGEIF('IPC mensual'!$F$6:$F$1943,G88,'IPC mensual'!$H$6:$H$11943)/$E$7*100</f>
        <v>1.864957826301762E-13</v>
      </c>
      <c r="Q88" s="228">
        <f>AVERAGEIF('IPC mensual'!$G$6:$G$1943,H88,'IPC mensual'!$H$6:$H$11943)/$E$7*100</f>
        <v>1.328467453802505E-13</v>
      </c>
      <c r="R88" s="227">
        <f>AVERAGEIF('IPC mensual'!$G$6:$G$1943,I88,'IPC mensual'!$H$6:$H$11943)/$E$7*100</f>
        <v>1.5716618140920225E-13</v>
      </c>
      <c r="S88" s="230">
        <f>AVERAGEIF('IPC mensual'!$G$6:$G$1943,J88,'IPC mensual'!$H$6:$H$11943)/$E$7*100</f>
        <v>1.8245968274068905E-13</v>
      </c>
      <c r="T88" s="225">
        <f>AVERAGEIF('IPC mensual'!A$6:A$1943,'IPC para cómputos (base móvil)'!A88,'IPC mensual'!H$6:H$11943)/E$7*100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1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5">
        <f>AVERAGEIF('IPC mensual'!$E$6:$E$1943,B89,'IPC mensual'!$H$6:$H$11943)/$E$7*100</f>
        <v>3.2927155478939832E-13</v>
      </c>
      <c r="L89" s="486">
        <f>AVERAGEIF('IPC mensual'!$E$6:$E$1943,C89,'IPC mensual'!$H$6:$H$11943)/$E$7*100</f>
        <v>3.8341555368787394E-13</v>
      </c>
      <c r="M89" s="487">
        <f>AVERAGEIF('IPC mensual'!$F$6:$F$1943,D89,'IPC mensual'!$H$6:$H$11943)/$E$7*100</f>
        <v>2.5572762217597359E-13</v>
      </c>
      <c r="N89" s="488">
        <f>AVERAGEIF('IPC mensual'!$F$6:$F$1943,E89,'IPC mensual'!$H$6:$H$11943)/$E$7*100</f>
        <v>3.2583917996573165E-13</v>
      </c>
      <c r="O89" s="488">
        <f>AVERAGEIF('IPC mensual'!$F$6:$F$1943,F89,'IPC mensual'!$H$6:$H$11943)/$E$7*100</f>
        <v>3.7209006229658543E-13</v>
      </c>
      <c r="P89" s="489">
        <f>AVERAGEIF('IPC mensual'!$F$6:$F$1943,G89,'IPC mensual'!$H$6:$H$11943)/$E$7*100</f>
        <v>3.9252797383761973E-13</v>
      </c>
      <c r="Q89" s="228">
        <f>AVERAGEIF('IPC mensual'!$G$6:$G$1943,H89,'IPC mensual'!$H$6:$H$11943)/$E$7*100</f>
        <v>2.6633742144890579E-13</v>
      </c>
      <c r="R89" s="227">
        <f>AVERAGEIF('IPC mensual'!$G$6:$G$1943,I89,'IPC mensual'!$H$6:$H$11943)/$E$7*100</f>
        <v>3.5364000643791545E-13</v>
      </c>
      <c r="S89" s="230">
        <f>AVERAGEIF('IPC mensual'!$G$6:$G$1943,J89,'IPC mensual'!$H$6:$H$11943)/$E$7*100</f>
        <v>3.8966120082011168E-13</v>
      </c>
      <c r="T89" s="225">
        <f>AVERAGEIF('IPC mensual'!A$6:A$1943,'IPC para cómputos (base móvil)'!A89,'IPC mensual'!H$6:H$11943)/E$7*100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1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5">
        <f>AVERAGEIF('IPC mensual'!$E$6:$E$1943,B90,'IPC mensual'!$H$6:$H$11943)/$E$7*100</f>
        <v>4.1887787389796941E-13</v>
      </c>
      <c r="L90" s="486">
        <f>AVERAGEIF('IPC mensual'!$E$6:$E$1943,C90,'IPC mensual'!$H$6:$H$11943)/$E$7*100</f>
        <v>4.2654737672404593E-13</v>
      </c>
      <c r="M90" s="487">
        <f>AVERAGEIF('IPC mensual'!$F$6:$F$1943,D90,'IPC mensual'!$H$6:$H$11943)/$E$7*100</f>
        <v>4.1703001707671616E-13</v>
      </c>
      <c r="N90" s="488">
        <f>AVERAGEIF('IPC mensual'!$F$6:$F$1943,E90,'IPC mensual'!$H$6:$H$11943)/$E$7*100</f>
        <v>4.1845179040763227E-13</v>
      </c>
      <c r="O90" s="488">
        <f>AVERAGEIF('IPC mensual'!$F$6:$F$1943,F90,'IPC mensual'!$H$6:$H$11943)/$E$7*100</f>
        <v>4.2214430041487335E-13</v>
      </c>
      <c r="P90" s="489">
        <f>AVERAGEIF('IPC mensual'!$F$6:$F$1943,G90,'IPC mensual'!$H$6:$H$11943)/$E$7*100</f>
        <v>4.4700130644140897E-13</v>
      </c>
      <c r="Q90" s="228">
        <f>AVERAGEIF('IPC mensual'!$G$6:$G$1943,H90,'IPC mensual'!$H$6:$H$11943)/$E$7*100</f>
        <v>4.1770486284543515E-13</v>
      </c>
      <c r="R90" s="227">
        <f>AVERAGEIF('IPC mensual'!$G$6:$G$1943,I90,'IPC mensual'!$H$6:$H$11943)/$E$7*100</f>
        <v>4.1972988069688168E-13</v>
      </c>
      <c r="S90" s="230">
        <f>AVERAGEIF('IPC mensual'!$G$6:$G$1943,J90,'IPC mensual'!$H$6:$H$11943)/$E$7*100</f>
        <v>4.4103581721315635E-13</v>
      </c>
      <c r="T90" s="225">
        <f>AVERAGEIF('IPC mensual'!A$6:A$1943,'IPC para cómputos (base móvil)'!A90,'IPC mensual'!H$6:H$11943)/E$7*100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1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5">
        <f>AVERAGEIF('IPC mensual'!$E$6:$E$1943,B91,'IPC mensual'!$H$6:$H$11943)/$E$7*100</f>
        <v>4.7256823804282291E-13</v>
      </c>
      <c r="L91" s="486">
        <f>AVERAGEIF('IPC mensual'!$E$6:$E$1943,C91,'IPC mensual'!$H$6:$H$11943)/$E$7*100</f>
        <v>4.9557866870221117E-13</v>
      </c>
      <c r="M91" s="487">
        <f>AVERAGEIF('IPC mensual'!$F$6:$F$1943,D91,'IPC mensual'!$H$6:$H$11943)/$E$7*100</f>
        <v>4.5367768233511972E-13</v>
      </c>
      <c r="N91" s="488">
        <f>AVERAGEIF('IPC mensual'!$F$6:$F$1943,E91,'IPC mensual'!$H$6:$H$11943)/$E$7*100</f>
        <v>4.7356264642929492E-13</v>
      </c>
      <c r="O91" s="488">
        <f>AVERAGEIF('IPC mensual'!$F$6:$F$1943,F91,'IPC mensual'!$H$6:$H$11943)/$E$7*100</f>
        <v>4.9046566681816022E-13</v>
      </c>
      <c r="P91" s="489">
        <f>AVERAGEIF('IPC mensual'!$F$6:$F$1943,G91,'IPC mensual'!$H$6:$H$11943)/$E$7*100</f>
        <v>5.208623989461374E-13</v>
      </c>
      <c r="Q91" s="228">
        <f>AVERAGEIF('IPC mensual'!$G$6:$G$1943,H91,'IPC mensual'!$H$6:$H$11943)/$E$7*100</f>
        <v>4.5754831446313359E-13</v>
      </c>
      <c r="R91" s="227">
        <f>AVERAGEIF('IPC mensual'!$G$6:$G$1943,I91,'IPC mensual'!$H$6:$H$11943)/$E$7*100</f>
        <v>4.8194271555730257E-13</v>
      </c>
      <c r="S91" s="230">
        <f>AVERAGEIF('IPC mensual'!$G$6:$G$1943,J91,'IPC mensual'!$H$6:$H$11943)/$E$7*100</f>
        <v>5.1443526587609816E-13</v>
      </c>
      <c r="T91" s="225">
        <f>AVERAGEIF('IPC mensual'!A$6:A$1943,'IPC para cómputos (base móvil)'!A91,'IPC mensual'!H$6:H$11943)/E$7*100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1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5">
        <f>AVERAGEIF('IPC mensual'!$E$6:$E$1943,B92,'IPC mensual'!$H$6:$H$11943)/$E$7*100</f>
        <v>5.8719558930353347E-13</v>
      </c>
      <c r="L92" s="486">
        <f>AVERAGEIF('IPC mensual'!$E$6:$E$1943,C92,'IPC mensual'!$H$6:$H$11943)/$E$7*100</f>
        <v>6.6517655675994971E-13</v>
      </c>
      <c r="M92" s="487">
        <f>AVERAGEIF('IPC mensual'!$F$6:$F$1943,D92,'IPC mensual'!$H$6:$H$11943)/$E$7*100</f>
        <v>5.4145792934224394E-13</v>
      </c>
      <c r="N92" s="488">
        <f>AVERAGEIF('IPC mensual'!$F$6:$F$1943,E92,'IPC mensual'!$H$6:$H$11943)/$E$7*100</f>
        <v>5.8350179784218589E-13</v>
      </c>
      <c r="O92" s="488">
        <f>AVERAGEIF('IPC mensual'!$F$6:$F$1943,F92,'IPC mensual'!$H$6:$H$11943)/$E$7*100</f>
        <v>6.3573514866820125E-13</v>
      </c>
      <c r="P92" s="489">
        <f>AVERAGEIF('IPC mensual'!$F$6:$F$1943,G92,'IPC mensual'!$H$6:$H$11943)/$E$7*100</f>
        <v>6.8435159527924371E-13</v>
      </c>
      <c r="Q92" s="228">
        <f>AVERAGEIF('IPC mensual'!$G$6:$G$1943,H92,'IPC mensual'!$H$6:$H$11943)/$E$7*100</f>
        <v>5.4799174346663103E-13</v>
      </c>
      <c r="R92" s="227">
        <f>AVERAGEIF('IPC mensual'!$G$6:$G$1943,I92,'IPC mensual'!$H$6:$H$11943)/$E$7*100</f>
        <v>6.0903397000096744E-13</v>
      </c>
      <c r="S92" s="230">
        <f>AVERAGEIF('IPC mensual'!$G$6:$G$1943,J92,'IPC mensual'!$H$6:$H$11943)/$E$7*100</f>
        <v>6.7675913988130742E-13</v>
      </c>
      <c r="T92" s="225">
        <f>AVERAGEIF('IPC mensual'!A$6:A$1943,'IPC para cómputos (base móvil)'!A92,'IPC mensual'!H$6:H$11943)/E$7*100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1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5">
        <f>AVERAGEIF('IPC mensual'!$E$6:$E$1943,B93,'IPC mensual'!$H$6:$H$11943)/$E$7*100</f>
        <v>7.4741707766562758E-13</v>
      </c>
      <c r="L93" s="486">
        <f>AVERAGEIF('IPC mensual'!$E$6:$E$1943,C93,'IPC mensual'!$H$6:$H$11943)/$E$7*100</f>
        <v>8.0707389212931674E-13</v>
      </c>
      <c r="M93" s="487">
        <f>AVERAGEIF('IPC mensual'!$F$6:$F$1943,D93,'IPC mensual'!$H$6:$H$11943)/$E$7*100</f>
        <v>7.1162286084200924E-13</v>
      </c>
      <c r="N93" s="488">
        <f>AVERAGEIF('IPC mensual'!$F$6:$F$1943,E93,'IPC mensual'!$H$6:$H$11943)/$E$7*100</f>
        <v>7.5025806141924841E-13</v>
      </c>
      <c r="O93" s="488">
        <f>AVERAGEIF('IPC mensual'!$F$6:$F$1943,F93,'IPC mensual'!$H$6:$H$11943)/$E$7*100</f>
        <v>7.7369457556897477E-13</v>
      </c>
      <c r="P93" s="489">
        <f>AVERAGEIF('IPC mensual'!$F$6:$F$1943,G93,'IPC mensual'!$H$6:$H$11943)/$E$7*100</f>
        <v>8.4457308364134166E-13</v>
      </c>
      <c r="Q93" s="228">
        <f>AVERAGEIF('IPC mensual'!$G$6:$G$1943,H93,'IPC mensual'!$H$6:$H$11943)/$E$7*100</f>
        <v>7.2057141504791383E-13</v>
      </c>
      <c r="R93" s="227">
        <f>AVERAGEIF('IPC mensual'!$G$6:$G$1943,I93,'IPC mensual'!$H$6:$H$11943)/$E$7*100</f>
        <v>7.6041390557503215E-13</v>
      </c>
      <c r="S93" s="230">
        <f>AVERAGEIF('IPC mensual'!$G$6:$G$1943,J93,'IPC mensual'!$H$6:$H$11943)/$E$7*100</f>
        <v>8.2912611548073453E-13</v>
      </c>
      <c r="T93" s="225">
        <f>AVERAGEIF('IPC mensual'!A$6:A$1943,'IPC para cómputos (base móvil)'!A93,'IPC mensual'!H$6:H$11943)/E$7*100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1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5">
        <f>AVERAGEIF('IPC mensual'!$E$6:$E$1943,B94,'IPC mensual'!$H$6:$H$11943)/$E$7*100</f>
        <v>9.2084971713640095E-13</v>
      </c>
      <c r="L94" s="486">
        <f>AVERAGEIF('IPC mensual'!$E$6:$E$1943,C94,'IPC mensual'!$H$6:$H$11943)/$E$7*100</f>
        <v>9.7965308316531099E-13</v>
      </c>
      <c r="M94" s="487">
        <f>AVERAGEIF('IPC mensual'!$F$6:$F$1943,D94,'IPC mensual'!$H$6:$H$11943)/$E$7*100</f>
        <v>8.8945665444079436E-13</v>
      </c>
      <c r="N94" s="488">
        <f>AVERAGEIF('IPC mensual'!$F$6:$F$1943,E94,'IPC mensual'!$H$6:$H$11943)/$E$7*100</f>
        <v>9.2468382782238634E-13</v>
      </c>
      <c r="O94" s="488">
        <f>AVERAGEIF('IPC mensual'!$F$6:$F$1943,F94,'IPC mensual'!$H$6:$H$11943)/$E$7*100</f>
        <v>9.3732601330787972E-13</v>
      </c>
      <c r="P94" s="489">
        <f>AVERAGEIF('IPC mensual'!$F$6:$F$1943,G94,'IPC mensual'!$H$6:$H$11943)/$E$7*100</f>
        <v>1.0107603815952183E-12</v>
      </c>
      <c r="Q94" s="228">
        <f>AVERAGEIF('IPC mensual'!$G$6:$G$1943,H94,'IPC mensual'!$H$6:$H$11943)/$E$7*100</f>
        <v>8.9698487695165316E-13</v>
      </c>
      <c r="R94" s="227">
        <f>AVERAGEIF('IPC mensual'!$G$6:$G$1943,I94,'IPC mensual'!$H$6:$H$11943)/$E$7*100</f>
        <v>9.3096952039544777E-13</v>
      </c>
      <c r="S94" s="230">
        <f>AVERAGEIF('IPC mensual'!$G$6:$G$1943,J94,'IPC mensual'!$H$6:$H$11943)/$E$7*100</f>
        <v>9.9371576052760854E-13</v>
      </c>
      <c r="T94" s="225">
        <f>AVERAGEIF('IPC mensual'!A$6:A$1943,'IPC para cómputos (base móvil)'!A94,'IPC mensual'!H$6:H$11943)/E$7*100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1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5">
        <f>AVERAGEIF('IPC mensual'!$E$6:$E$1943,B95,'IPC mensual'!$H$6:$H$11943)/$E$7*100</f>
        <v>1.1334833191723393E-12</v>
      </c>
      <c r="L95" s="486">
        <f>AVERAGEIF('IPC mensual'!$E$6:$E$1943,C95,'IPC mensual'!$H$6:$H$11943)/$E$7*100</f>
        <v>1.3094724595851388E-12</v>
      </c>
      <c r="M95" s="487">
        <f>AVERAGEIF('IPC mensual'!$F$6:$F$1943,D95,'IPC mensual'!$H$6:$H$11943)/$E$7*100</f>
        <v>1.0643091450613251E-12</v>
      </c>
      <c r="N95" s="488">
        <f>AVERAGEIF('IPC mensual'!$F$6:$F$1943,E95,'IPC mensual'!$H$6:$H$11943)/$E$7*100</f>
        <v>1.1407280199621841E-12</v>
      </c>
      <c r="O95" s="488">
        <f>AVERAGEIF('IPC mensual'!$F$6:$F$1943,F95,'IPC mensual'!$H$6:$H$11943)/$E$7*100</f>
        <v>1.2550708884113005E-12</v>
      </c>
      <c r="P95" s="489">
        <f>AVERAGEIF('IPC mensual'!$F$6:$F$1943,G95,'IPC mensual'!$H$6:$H$11943)/$E$7*100</f>
        <v>1.3779354266671715E-12</v>
      </c>
      <c r="Q95" s="228">
        <f>AVERAGEIF('IPC mensual'!$G$6:$G$1943,H95,'IPC mensual'!$H$6:$H$11943)/$E$7*100</f>
        <v>1.0756371993608261E-12</v>
      </c>
      <c r="R95" s="227">
        <f>AVERAGEIF('IPC mensual'!$G$6:$G$1943,I95,'IPC mensual'!$H$6:$H$11943)/$E$7*100</f>
        <v>1.2002786339168119E-12</v>
      </c>
      <c r="S95" s="230">
        <f>AVERAGEIF('IPC mensual'!$G$6:$G$1943,J95,'IPC mensual'!$H$6:$H$11943)/$E$7*100</f>
        <v>1.3526167767988479E-12</v>
      </c>
      <c r="T95" s="225">
        <f>AVERAGEIF('IPC mensual'!A$6:A$1943,'IPC para cómputos (base móvil)'!A95,'IPC mensual'!H$6:H$11943)/E$7*100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1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5">
        <f>AVERAGEIF('IPC mensual'!$E$6:$E$1943,B96,'IPC mensual'!$H$6:$H$11943)/$E$7*100</f>
        <v>1.5446916902442344E-12</v>
      </c>
      <c r="L96" s="486">
        <f>AVERAGEIF('IPC mensual'!$E$6:$E$1943,C96,'IPC mensual'!$H$6:$H$11943)/$E$7*100</f>
        <v>1.6772164702802843E-12</v>
      </c>
      <c r="M96" s="487">
        <f>AVERAGEIF('IPC mensual'!$F$6:$F$1943,D96,'IPC mensual'!$H$6:$H$11943)/$E$7*100</f>
        <v>1.4660007972129424E-12</v>
      </c>
      <c r="N96" s="488">
        <f>AVERAGEIF('IPC mensual'!$F$6:$F$1943,E96,'IPC mensual'!$H$6:$H$11943)/$E$7*100</f>
        <v>1.5438395232635592E-12</v>
      </c>
      <c r="O96" s="488">
        <f>AVERAGEIF('IPC mensual'!$F$6:$F$1943,F96,'IPC mensual'!$H$6:$H$11943)/$E$7*100</f>
        <v>1.6029280128311099E-12</v>
      </c>
      <c r="P96" s="489">
        <f>AVERAGEIF('IPC mensual'!$F$6:$F$1943,G96,'IPC mensual'!$H$6:$H$11943)/$E$7*100</f>
        <v>1.7668432926545544E-12</v>
      </c>
      <c r="Q96" s="228">
        <f>AVERAGEIF('IPC mensual'!$G$6:$G$1943,H96,'IPC mensual'!$H$6:$H$11943)/$E$7*100</f>
        <v>1.4817320880033804E-12</v>
      </c>
      <c r="R96" s="227">
        <f>AVERAGEIF('IPC mensual'!$G$6:$G$1943,I96,'IPC mensual'!$H$6:$H$11943)/$E$7*100</f>
        <v>1.5715368723166604E-12</v>
      </c>
      <c r="S96" s="230">
        <f>AVERAGEIF('IPC mensual'!$G$6:$G$1943,J96,'IPC mensual'!$H$6:$H$11943)/$E$7*100</f>
        <v>1.7314397591515836E-12</v>
      </c>
      <c r="T96" s="225">
        <f>AVERAGEIF('IPC mensual'!A$6:A$1943,'IPC para cómputos (base móvil)'!A96,'IPC mensual'!H$6:H$11943)/E$7*100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1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5">
        <f>AVERAGEIF('IPC mensual'!$E$6:$E$1943,B97,'IPC mensual'!$H$6:$H$11943)/$E$7*100</f>
        <v>1.9384235902147048E-12</v>
      </c>
      <c r="L97" s="486">
        <f>AVERAGEIF('IPC mensual'!$E$6:$E$1943,C97,'IPC mensual'!$H$6:$H$11943)/$E$7*100</f>
        <v>2.2022045107215821E-12</v>
      </c>
      <c r="M97" s="487">
        <f>AVERAGEIF('IPC mensual'!$F$6:$F$1943,D97,'IPC mensual'!$H$6:$H$11943)/$E$7*100</f>
        <v>1.8568974799732692E-12</v>
      </c>
      <c r="N97" s="488">
        <f>AVERAGEIF('IPC mensual'!$F$6:$F$1943,E97,'IPC mensual'!$H$6:$H$11943)/$E$7*100</f>
        <v>1.9604453790310962E-12</v>
      </c>
      <c r="O97" s="488">
        <f>AVERAGEIF('IPC mensual'!$F$6:$F$1943,F97,'IPC mensual'!$H$6:$H$11943)/$E$7*100</f>
        <v>2.1318847166395554E-12</v>
      </c>
      <c r="P97" s="489">
        <f>AVERAGEIF('IPC mensual'!$F$6:$F$1943,G97,'IPC mensual'!$H$6:$H$11943)/$E$7*100</f>
        <v>2.294526871808413E-12</v>
      </c>
      <c r="Q97" s="228">
        <f>AVERAGEIF('IPC mensual'!$G$6:$G$1943,H97,'IPC mensual'!$H$6:$H$11943)/$E$7*100</f>
        <v>1.8726994109213144E-12</v>
      </c>
      <c r="R97" s="227">
        <f>AVERAGEIF('IPC mensual'!$G$6:$G$1943,I97,'IPC mensual'!$H$6:$H$11943)/$E$7*100</f>
        <v>2.0540139542362818E-12</v>
      </c>
      <c r="S97" s="230">
        <f>AVERAGEIF('IPC mensual'!$G$6:$G$1943,J97,'IPC mensual'!$H$6:$H$11943)/$E$7*100</f>
        <v>2.2561024704316542E-12</v>
      </c>
      <c r="T97" s="225">
        <f>AVERAGEIF('IPC mensual'!A$6:A$1943,'IPC para cómputos (base móvil)'!A97,'IPC mensual'!H$6:H$11943)/E$7*100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1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5">
        <f>AVERAGEIF('IPC mensual'!$E$6:$E$1943,B98,'IPC mensual'!$H$6:$H$11943)/$E$7*100</f>
        <v>2.345368563475009E-12</v>
      </c>
      <c r="L98" s="486">
        <f>AVERAGEIF('IPC mensual'!$E$6:$E$1943,C98,'IPC mensual'!$H$6:$H$11943)/$E$7*100</f>
        <v>2.4357110779676378E-12</v>
      </c>
      <c r="M98" s="487">
        <f>AVERAGEIF('IPC mensual'!$F$6:$F$1943,D98,'IPC mensual'!$H$6:$H$11943)/$E$7*100</f>
        <v>2.3551716873880367E-12</v>
      </c>
      <c r="N98" s="488">
        <f>AVERAGEIF('IPC mensual'!$F$6:$F$1943,E98,'IPC mensual'!$H$6:$H$11943)/$E$7*100</f>
        <v>2.347226671929113E-12</v>
      </c>
      <c r="O98" s="488">
        <f>AVERAGEIF('IPC mensual'!$F$6:$F$1943,F98,'IPC mensual'!$H$6:$H$11943)/$E$7*100</f>
        <v>2.3656924256005816E-12</v>
      </c>
      <c r="P98" s="489">
        <f>AVERAGEIF('IPC mensual'!$F$6:$F$1943,G98,'IPC mensual'!$H$6:$H$11943)/$E$7*100</f>
        <v>2.513405640431296E-12</v>
      </c>
      <c r="Q98" s="228">
        <f>AVERAGEIF('IPC mensual'!$G$6:$G$1943,H98,'IPC mensual'!$H$6:$H$11943)/$E$7*100</f>
        <v>2.3520817811742736E-12</v>
      </c>
      <c r="R98" s="227">
        <f>AVERAGEIF('IPC mensual'!$G$6:$G$1943,I98,'IPC mensual'!$H$6:$H$11943)/$E$7*100</f>
        <v>2.3517742321887672E-12</v>
      </c>
      <c r="S98" s="230">
        <f>AVERAGEIF('IPC mensual'!$G$6:$G$1943,J98,'IPC mensual'!$H$6:$H$11943)/$E$7*100</f>
        <v>2.4822663056487307E-12</v>
      </c>
      <c r="T98" s="225">
        <f>AVERAGEIF('IPC mensual'!A$6:A$1943,'IPC para cómputos (base móvil)'!A98,'IPC mensual'!H$6:H$11943)/E$7*100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1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5">
        <f>AVERAGEIF('IPC mensual'!$E$6:$E$1943,B99,'IPC mensual'!$H$6:$H$11943)/$E$7*100</f>
        <v>2.4996236015182737E-12</v>
      </c>
      <c r="L99" s="486">
        <f>AVERAGEIF('IPC mensual'!$E$6:$E$1943,C99,'IPC mensual'!$H$6:$H$11943)/$E$7*100</f>
        <v>2.6253342493441824E-12</v>
      </c>
      <c r="M99" s="487">
        <f>AVERAGEIF('IPC mensual'!$F$6:$F$1943,D99,'IPC mensual'!$H$6:$H$11943)/$E$7*100</f>
        <v>2.5246247711317631E-12</v>
      </c>
      <c r="N99" s="488">
        <f>AVERAGEIF('IPC mensual'!$F$6:$F$1943,E99,'IPC mensual'!$H$6:$H$11943)/$E$7*100</f>
        <v>2.5195117692477136E-12</v>
      </c>
      <c r="O99" s="488">
        <f>AVERAGEIF('IPC mensual'!$F$6:$F$1943,F99,'IPC mensual'!$H$6:$H$11943)/$E$7*100</f>
        <v>2.5609924386679445E-12</v>
      </c>
      <c r="P99" s="489">
        <f>AVERAGEIF('IPC mensual'!$F$6:$F$1943,G99,'IPC mensual'!$H$6:$H$11943)/$E$7*100</f>
        <v>2.70245856473055E-12</v>
      </c>
      <c r="Q99" s="228">
        <f>AVERAGEIF('IPC mensual'!$G$6:$G$1943,H99,'IPC mensual'!$H$6:$H$11943)/$E$7*100</f>
        <v>2.5271107920979438E-12</v>
      </c>
      <c r="R99" s="227">
        <f>AVERAGEIF('IPC mensual'!$G$6:$G$1943,I99,'IPC mensual'!$H$6:$H$11943)/$E$7*100</f>
        <v>2.5302006983117073E-12</v>
      </c>
      <c r="S99" s="230">
        <f>AVERAGEIF('IPC mensual'!$G$6:$G$1943,J99,'IPC mensual'!$H$6:$H$11943)/$E$7*100</f>
        <v>2.6733791674238277E-12</v>
      </c>
      <c r="T99" s="225">
        <f>AVERAGEIF('IPC mensual'!A$6:A$1943,'IPC para cómputos (base móvil)'!A99,'IPC mensual'!H$6:H$11943)/E$7*100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1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5">
        <f>AVERAGEIF('IPC mensual'!$E$6:$E$1943,B100,'IPC mensual'!$H$6:$H$11943)/$E$7*100</f>
        <v>2.8181674632569636E-12</v>
      </c>
      <c r="L100" s="486">
        <f>AVERAGEIF('IPC mensual'!$E$6:$E$1943,C100,'IPC mensual'!$H$6:$H$11943)/$E$7*100</f>
        <v>3.0829863615899271E-12</v>
      </c>
      <c r="M100" s="487">
        <f>AVERAGEIF('IPC mensual'!$F$6:$F$1943,D100,'IPC mensual'!$H$6:$H$11943)/$E$7*100</f>
        <v>2.7403896062763916E-12</v>
      </c>
      <c r="N100" s="488">
        <f>AVERAGEIF('IPC mensual'!$F$6:$F$1943,E100,'IPC mensual'!$H$6:$H$11943)/$E$7*100</f>
        <v>2.8181610559864305E-12</v>
      </c>
      <c r="O100" s="488">
        <f>AVERAGEIF('IPC mensual'!$F$6:$F$1943,F100,'IPC mensual'!$H$6:$H$11943)/$E$7*100</f>
        <v>2.9150966518558597E-12</v>
      </c>
      <c r="P100" s="489">
        <f>AVERAGEIF('IPC mensual'!$F$6:$F$1943,G100,'IPC mensual'!$H$6:$H$11943)/$E$7*100</f>
        <v>3.2335572190776411E-12</v>
      </c>
      <c r="Q100" s="228">
        <f>AVERAGEIF('IPC mensual'!$G$6:$G$1943,H100,'IPC mensual'!$H$6:$H$11943)/$E$7*100</f>
        <v>2.7546634032027006E-12</v>
      </c>
      <c r="R100" s="227">
        <f>AVERAGEIF('IPC mensual'!$G$6:$G$1943,I100,'IPC mensual'!$H$6:$H$11943)/$E$7*100</f>
        <v>2.859225252822122E-12</v>
      </c>
      <c r="S100" s="230">
        <f>AVERAGEIF('IPC mensual'!$G$6:$G$1943,J100,'IPC mensual'!$H$6:$H$11943)/$E$7*100</f>
        <v>3.16651474387242E-12</v>
      </c>
      <c r="T100" s="225">
        <f>AVERAGEIF('IPC mensual'!A$6:A$1943,'IPC para cómputos (base móvil)'!A100,'IPC mensual'!H$6:H$11943)/E$7*100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1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5">
        <f>AVERAGEIF('IPC mensual'!$E$6:$E$1943,B101,'IPC mensual'!$H$6:$H$11943)/$E$7*100</f>
        <v>3.7183441220238284E-12</v>
      </c>
      <c r="L101" s="486">
        <f>AVERAGEIF('IPC mensual'!$E$6:$E$1943,C101,'IPC mensual'!$H$6:$H$11943)/$E$7*100</f>
        <v>4.1836465152840555E-12</v>
      </c>
      <c r="M101" s="487">
        <f>AVERAGEIF('IPC mensual'!$F$6:$F$1943,D101,'IPC mensual'!$H$6:$H$11943)/$E$7*100</f>
        <v>3.5343977923380921E-12</v>
      </c>
      <c r="N101" s="488">
        <f>AVERAGEIF('IPC mensual'!$F$6:$F$1943,E101,'IPC mensual'!$H$6:$H$11943)/$E$7*100</f>
        <v>3.7275769988595644E-12</v>
      </c>
      <c r="O101" s="488">
        <f>AVERAGEIF('IPC mensual'!$F$6:$F$1943,F101,'IPC mensual'!$H$6:$H$11943)/$E$7*100</f>
        <v>4.0813928848735669E-12</v>
      </c>
      <c r="P101" s="489">
        <f>AVERAGEIF('IPC mensual'!$F$6:$F$1943,G101,'IPC mensual'!$H$6:$H$11943)/$E$7*100</f>
        <v>4.4289680893899909E-12</v>
      </c>
      <c r="Q101" s="228">
        <f>AVERAGEIF('IPC mensual'!$G$6:$G$1943,H101,'IPC mensual'!$H$6:$H$11943)/$E$7*100</f>
        <v>3.5583321514081068E-12</v>
      </c>
      <c r="R101" s="227">
        <f>AVERAGEIF('IPC mensual'!$G$6:$G$1943,I101,'IPC mensual'!$H$6:$H$11943)/$E$7*100</f>
        <v>3.9139308604474714E-12</v>
      </c>
      <c r="S101" s="230">
        <f>AVERAGEIF('IPC mensual'!$G$6:$G$1943,J101,'IPC mensual'!$H$6:$H$11943)/$E$7*100</f>
        <v>4.3569888122403337E-12</v>
      </c>
      <c r="T101" s="225">
        <f>AVERAGEIF('IPC mensual'!A$6:A$1943,'IPC para cómputos (base móvil)'!A101,'IPC mensual'!H$6:H$11943)/E$7*100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1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5">
        <f>AVERAGEIF('IPC mensual'!$E$6:$E$1943,B102,'IPC mensual'!$H$6:$H$11943)/$E$7*100</f>
        <v>5.8199801144846786E-12</v>
      </c>
      <c r="L102" s="486">
        <f>AVERAGEIF('IPC mensual'!$E$6:$E$1943,C102,'IPC mensual'!$H$6:$H$11943)/$E$7*100</f>
        <v>6.9133936452078062E-12</v>
      </c>
      <c r="M102" s="487">
        <f>AVERAGEIF('IPC mensual'!$F$6:$F$1943,D102,'IPC mensual'!$H$6:$H$11943)/$E$7*100</f>
        <v>5.2529174506448894E-12</v>
      </c>
      <c r="N102" s="488">
        <f>AVERAGEIF('IPC mensual'!$F$6:$F$1943,E102,'IPC mensual'!$H$6:$H$11943)/$E$7*100</f>
        <v>5.8959639357164594E-12</v>
      </c>
      <c r="O102" s="488">
        <f>AVERAGEIF('IPC mensual'!$F$6:$F$1943,F102,'IPC mensual'!$H$6:$H$11943)/$E$7*100</f>
        <v>6.4918272805948653E-12</v>
      </c>
      <c r="P102" s="489">
        <f>AVERAGEIF('IPC mensual'!$F$6:$F$1943,G102,'IPC mensual'!$H$6:$H$11943)/$E$7*100</f>
        <v>7.3513113642168534E-12</v>
      </c>
      <c r="Q102" s="228">
        <f>AVERAGEIF('IPC mensual'!$G$6:$G$1943,H102,'IPC mensual'!$H$6:$H$11943)/$E$7*100</f>
        <v>5.3716698026737096E-12</v>
      </c>
      <c r="R102" s="227">
        <f>AVERAGEIF('IPC mensual'!$G$6:$G$1943,I102,'IPC mensual'!$H$6:$H$11943)/$E$7*100</f>
        <v>6.2103030261689201E-12</v>
      </c>
      <c r="S102" s="230">
        <f>AVERAGEIF('IPC mensual'!$G$6:$G$1943,J102,'IPC mensual'!$H$6:$H$11943)/$E$7*100</f>
        <v>7.1620421945371713E-12</v>
      </c>
      <c r="T102" s="225">
        <f>AVERAGEIF('IPC mensual'!A$6:A$1943,'IPC para cómputos (base móvil)'!A102,'IPC mensual'!H$6:H$11943)/E$7*100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1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5">
        <f>AVERAGEIF('IPC mensual'!$E$6:$E$1943,B103,'IPC mensual'!$H$6:$H$11943)/$E$7*100</f>
        <v>1.0421662588318878E-11</v>
      </c>
      <c r="L103" s="486">
        <f>AVERAGEIF('IPC mensual'!$E$6:$E$1943,C103,'IPC mensual'!$H$6:$H$11943)/$E$7*100</f>
        <v>1.0408034323898594E-11</v>
      </c>
      <c r="M103" s="487">
        <f>AVERAGEIF('IPC mensual'!$F$6:$F$1943,D103,'IPC mensual'!$H$6:$H$11943)/$E$7*100</f>
        <v>8.925552104697749E-12</v>
      </c>
      <c r="N103" s="488">
        <f>AVERAGEIF('IPC mensual'!$F$6:$F$1943,E103,'IPC mensual'!$H$6:$H$11943)/$E$7*100</f>
        <v>1.0203488619454435E-11</v>
      </c>
      <c r="O103" s="488">
        <f>AVERAGEIF('IPC mensual'!$F$6:$F$1943,F103,'IPC mensual'!$H$6:$H$11943)/$E$7*100</f>
        <v>1.0186592647063181E-11</v>
      </c>
      <c r="P103" s="489">
        <f>AVERAGEIF('IPC mensual'!$F$6:$F$1943,G103,'IPC mensual'!$H$6:$H$11943)/$E$7*100</f>
        <v>1.0747356963970587E-11</v>
      </c>
      <c r="Q103" s="228">
        <f>AVERAGEIF('IPC mensual'!$G$6:$G$1943,H103,'IPC mensual'!$H$6:$H$11943)/$E$7*100</f>
        <v>9.2124376427408307E-12</v>
      </c>
      <c r="R103" s="227">
        <f>AVERAGEIF('IPC mensual'!$G$6:$G$1943,I103,'IPC mensual'!$H$6:$H$11943)/$E$7*100</f>
        <v>1.0212015094714099E-11</v>
      </c>
      <c r="S103" s="230">
        <f>AVERAGEIF('IPC mensual'!$G$6:$G$1943,J103,'IPC mensual'!$H$6:$H$11943)/$E$7*100</f>
        <v>1.0622790013934534E-11</v>
      </c>
      <c r="T103" s="225">
        <f>AVERAGEIF('IPC mensual'!A$6:A$1943,'IPC para cómputos (base móvil)'!A103,'IPC mensual'!H$6:H$11943)/E$7*100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1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mensual'!$E$6:$E$1943,B104,'IPC mensual'!$H$6:$H$11943)/$E$7*100</f>
        <v>1.1679153502809901E-11</v>
      </c>
      <c r="L104" s="226">
        <f>AVERAGEIF('IPC mensual'!$E$6:$E$1943,C104,'IPC mensual'!$H$6:$H$11943)/$E$7*100</f>
        <v>1.3546417946502964E-11</v>
      </c>
      <c r="M104" s="228">
        <f>AVERAGEIF('IPC mensual'!$F$6:$F$1943,D104,'IPC mensual'!$H$6:$H$11943)/$E$7*100</f>
        <v>1.0849078790926969E-11</v>
      </c>
      <c r="N104" s="227">
        <f>AVERAGEIF('IPC mensual'!$F$6:$F$1943,E104,'IPC mensual'!$H$6:$H$11943)/$E$7*100</f>
        <v>1.1702866811046577E-11</v>
      </c>
      <c r="O104" s="227">
        <f>AVERAGEIF('IPC mensual'!$F$6:$F$1943,F104,'IPC mensual'!$H$6:$H$11943)/$E$7*100</f>
        <v>1.2697749335537936E-11</v>
      </c>
      <c r="P104" s="484">
        <f>AVERAGEIF('IPC mensual'!$F$6:$F$1943,G104,'IPC mensual'!$H$6:$H$11943)/$E$7*100</f>
        <v>1.4515126770873573E-11</v>
      </c>
      <c r="Q104" s="228">
        <f>AVERAGEIF('IPC mensual'!$G$6:$G$1943,H104,'IPC mensual'!$H$6:$H$11943)/$E$7*100</f>
        <v>1.0962525922955796E-11</v>
      </c>
      <c r="R104" s="227">
        <f>AVERAGEIF('IPC mensual'!$G$6:$G$1943,I104,'IPC mensual'!$H$6:$H$11943)/$E$7*100</f>
        <v>1.2211501574910604E-11</v>
      </c>
      <c r="S104" s="230">
        <f>AVERAGEIF('IPC mensual'!$G$6:$G$1943,J104,'IPC mensual'!$H$6:$H$11943)/$E$7*100</f>
        <v>1.4149588783422394E-11</v>
      </c>
      <c r="T104" s="225">
        <f>AVERAGEIF('IPC mensual'!A$6:A$1943,'IPC para cómputos (base móvil)'!A104,'IPC mensual'!H$6:H$11943)/E$7*100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1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mensual'!$E$6:$E$1943,B105,'IPC mensual'!$H$6:$H$11943)/$E$7*100</f>
        <v>2.107671641301425E-11</v>
      </c>
      <c r="L105" s="226">
        <f>AVERAGEIF('IPC mensual'!$E$6:$E$1943,C105,'IPC mensual'!$H$6:$H$11943)/$E$7*100</f>
        <v>5.3123705139056744E-11</v>
      </c>
      <c r="M105" s="228">
        <f>AVERAGEIF('IPC mensual'!$F$6:$F$1943,D105,'IPC mensual'!$H$6:$H$11943)/$E$7*100</f>
        <v>1.7317442646835886E-11</v>
      </c>
      <c r="N105" s="227">
        <f>AVERAGEIF('IPC mensual'!$F$6:$F$1943,E105,'IPC mensual'!$H$6:$H$11943)/$E$7*100</f>
        <v>2.2298903266877304E-11</v>
      </c>
      <c r="O105" s="227">
        <f>AVERAGEIF('IPC mensual'!$F$6:$F$1943,F105,'IPC mensual'!$H$6:$H$11943)/$E$7*100</f>
        <v>4.1072013705740132E-11</v>
      </c>
      <c r="P105" s="484">
        <f>AVERAGEIF('IPC mensual'!$F$6:$F$1943,G105,'IPC mensual'!$H$6:$H$11943)/$E$7*100</f>
        <v>6.0042852513201811E-11</v>
      </c>
      <c r="Q105" s="228">
        <f>AVERAGEIF('IPC mensual'!$G$6:$G$1943,H105,'IPC mensual'!$H$6:$H$11943)/$E$7*100</f>
        <v>1.8059997246895249E-11</v>
      </c>
      <c r="R105" s="227">
        <f>AVERAGEIF('IPC mensual'!$G$6:$G$1943,I105,'IPC mensual'!$H$6:$H$11943)/$E$7*100</f>
        <v>3.0785220958471797E-11</v>
      </c>
      <c r="S105" s="230">
        <f>AVERAGEIF('IPC mensual'!$G$6:$G$1943,J105,'IPC mensual'!$H$6:$H$11943)/$E$7*100</f>
        <v>5.6703190894124315E-11</v>
      </c>
      <c r="T105" s="225">
        <f>AVERAGEIF('IPC mensual'!A$6:A$1943,'IPC para cómputos (base móvil)'!A105,'IPC mensual'!H$6:H$11943)/E$7*100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1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mensual'!$E$6:$E$1943,B106,'IPC mensual'!$H$6:$H$11943)/$E$7*100</f>
        <v>1.8497341515191722E-10</v>
      </c>
      <c r="L106" s="226">
        <f>AVERAGEIF('IPC mensual'!$E$6:$E$1943,C106,'IPC mensual'!$H$6:$H$11943)/$E$7*100</f>
        <v>2.5061974610834784E-10</v>
      </c>
      <c r="M106" s="228">
        <f>AVERAGEIF('IPC mensual'!$F$6:$F$1943,D106,'IPC mensual'!$H$6:$H$11943)/$E$7*100</f>
        <v>9.6021278364601138E-11</v>
      </c>
      <c r="N106" s="227">
        <f>AVERAGEIF('IPC mensual'!$F$6:$F$1943,E106,'IPC mensual'!$H$6:$H$11943)/$E$7*100</f>
        <v>1.8000649903598218E-10</v>
      </c>
      <c r="O106" s="227">
        <f>AVERAGEIF('IPC mensual'!$F$6:$F$1943,F106,'IPC mensual'!$H$6:$H$11943)/$E$7*100</f>
        <v>2.1272138164221698E-10</v>
      </c>
      <c r="P106" s="484">
        <f>AVERAGEIF('IPC mensual'!$F$6:$F$1943,G106,'IPC mensual'!$H$6:$H$11943)/$E$7*100</f>
        <v>2.7684662657449527E-10</v>
      </c>
      <c r="Q106" s="228">
        <f>AVERAGEIF('IPC mensual'!$G$6:$G$1943,H106,'IPC mensual'!$H$6:$H$11943)/$E$7*100</f>
        <v>1.1327077190745161E-10</v>
      </c>
      <c r="R106" s="227">
        <f>AVERAGEIF('IPC mensual'!$G$6:$G$1943,I106,'IPC mensual'!$H$6:$H$11943)/$E$7*100</f>
        <v>1.9552330644538084E-10</v>
      </c>
      <c r="S106" s="230">
        <f>AVERAGEIF('IPC mensual'!$G$6:$G$1943,J106,'IPC mensual'!$H$6:$H$11943)/$E$7*100</f>
        <v>2.6540276086013913E-10</v>
      </c>
      <c r="T106" s="225">
        <f>AVERAGEIF('IPC mensual'!A$6:A$1943,'IPC para cómputos (base móvil)'!A106,'IPC mensual'!H$6:H$11943)/E$7*100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1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mensual'!$E$6:$E$1943,B107,'IPC mensual'!$H$6:$H$11943)/$E$7*100</f>
        <v>4.3929335999214459E-10</v>
      </c>
      <c r="L107" s="226">
        <f>AVERAGEIF('IPC mensual'!$E$6:$E$1943,C107,'IPC mensual'!$H$6:$H$11943)/$E$7*100</f>
        <v>6.8857526801353655E-10</v>
      </c>
      <c r="M107" s="228">
        <f>AVERAGEIF('IPC mensual'!$F$6:$F$1943,D107,'IPC mensual'!$H$6:$H$11943)/$E$7*100</f>
        <v>3.6171092476278334E-10</v>
      </c>
      <c r="N107" s="227">
        <f>AVERAGEIF('IPC mensual'!$F$6:$F$1943,E107,'IPC mensual'!$H$6:$H$11943)/$E$7*100</f>
        <v>4.4155961157909781E-10</v>
      </c>
      <c r="O107" s="227">
        <f>AVERAGEIF('IPC mensual'!$F$6:$F$1943,F107,'IPC mensual'!$H$6:$H$11943)/$E$7*100</f>
        <v>5.616542867842449E-10</v>
      </c>
      <c r="P107" s="484">
        <f>AVERAGEIF('IPC mensual'!$F$6:$F$1943,G107,'IPC mensual'!$H$6:$H$11943)/$E$7*100</f>
        <v>7.4836279079606312E-10</v>
      </c>
      <c r="Q107" s="228">
        <f>AVERAGEIF('IPC mensual'!$G$6:$G$1943,H107,'IPC mensual'!$H$6:$H$11943)/$E$7*100</f>
        <v>3.7440773222955318E-10</v>
      </c>
      <c r="R107" s="227">
        <f>AVERAGEIF('IPC mensual'!$G$6:$G$1943,I107,'IPC mensual'!$H$6:$H$11943)/$E$7*100</f>
        <v>4.9626008192322465E-10</v>
      </c>
      <c r="S107" s="230">
        <f>AVERAGEIF('IPC mensual'!$G$6:$G$1943,J107,'IPC mensual'!$H$6:$H$11943)/$E$7*100</f>
        <v>7.1429789628886396E-10</v>
      </c>
      <c r="T107" s="225">
        <f>AVERAGEIF('IPC mensual'!A$6:A$1943,'IPC para cómputos (base móvil)'!A107,'IPC mensual'!H$6:H$11943)/E$7*100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1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mensual'!$E$6:$E$1943,B108,'IPC mensual'!$H$6:$H$11943)/$E$7*100</f>
        <v>1.2822101642011229E-9</v>
      </c>
      <c r="L108" s="226">
        <f>AVERAGEIF('IPC mensual'!$E$6:$E$1943,C108,'IPC mensual'!$H$6:$H$11943)/$E$7*100</f>
        <v>1.8323576338380412E-9</v>
      </c>
      <c r="M108" s="228">
        <f>AVERAGEIF('IPC mensual'!$F$6:$F$1943,D108,'IPC mensual'!$H$6:$H$11943)/$E$7*100</f>
        <v>9.817924707957397E-10</v>
      </c>
      <c r="N108" s="227">
        <f>AVERAGEIF('IPC mensual'!$F$6:$F$1943,E108,'IPC mensual'!$H$6:$H$11943)/$E$7*100</f>
        <v>1.2757772645876033E-9</v>
      </c>
      <c r="O108" s="227">
        <f>AVERAGEIF('IPC mensual'!$F$6:$F$1943,F108,'IPC mensual'!$H$6:$H$11943)/$E$7*100</f>
        <v>1.5647259437417905E-9</v>
      </c>
      <c r="P108" s="484">
        <f>AVERAGEIF('IPC mensual'!$F$6:$F$1943,G108,'IPC mensual'!$H$6:$H$11943)/$E$7*100</f>
        <v>1.9999974600213814E-9</v>
      </c>
      <c r="Q108" s="228">
        <f>AVERAGEIF('IPC mensual'!$G$6:$G$1943,H108,'IPC mensual'!$H$6:$H$11943)/$E$7*100</f>
        <v>1.0312646083862505E-9</v>
      </c>
      <c r="R108" s="227">
        <f>AVERAGEIF('IPC mensual'!$G$6:$G$1943,I108,'IPC mensual'!$H$6:$H$11943)/$E$7*100</f>
        <v>1.4180891503603529E-9</v>
      </c>
      <c r="S108" s="230">
        <f>AVERAGEIF('IPC mensual'!$G$6:$G$1943,J108,'IPC mensual'!$H$6:$H$11943)/$E$7*100</f>
        <v>1.9173660956132833E-9</v>
      </c>
      <c r="T108" s="225">
        <f>AVERAGEIF('IPC mensual'!A$6:A$1943,'IPC para cómputos (base móvil)'!A108,'IPC mensual'!H$6:H$11943)/E$7*100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1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mensual'!$E$6:$E$1943,B109,'IPC mensual'!$H$6:$H$11943)/$E$7*100</f>
        <v>3.2473712943433193E-9</v>
      </c>
      <c r="L109" s="226">
        <f>AVERAGEIF('IPC mensual'!$E$6:$E$1943,C109,'IPC mensual'!$H$6:$H$11943)/$E$7*100</f>
        <v>4.742520687384724E-9</v>
      </c>
      <c r="M109" s="228">
        <f>AVERAGEIF('IPC mensual'!$F$6:$F$1943,D109,'IPC mensual'!$H$6:$H$11943)/$E$7*100</f>
        <v>2.6415126074359491E-9</v>
      </c>
      <c r="N109" s="227">
        <f>AVERAGEIF('IPC mensual'!$F$6:$F$1943,E109,'IPC mensual'!$H$6:$H$11943)/$E$7*100</f>
        <v>3.2822524751162216E-9</v>
      </c>
      <c r="O109" s="227">
        <f>AVERAGEIF('IPC mensual'!$F$6:$F$1943,F109,'IPC mensual'!$H$6:$H$11943)/$E$7*100</f>
        <v>4.2054056060086603E-9</v>
      </c>
      <c r="P109" s="484">
        <f>AVERAGEIF('IPC mensual'!$F$6:$F$1943,G109,'IPC mensual'!$H$6:$H$11943)/$E$7*100</f>
        <v>4.9803201258868117E-9</v>
      </c>
      <c r="Q109" s="228">
        <f>AVERAGEIF('IPC mensual'!$G$6:$G$1943,H109,'IPC mensual'!$H$6:$H$11943)/$E$7*100</f>
        <v>2.7404296517172138E-9</v>
      </c>
      <c r="R109" s="227">
        <f>AVERAGEIF('IPC mensual'!$G$6:$G$1943,I109,'IPC mensual'!$H$6:$H$11943)/$E$7*100</f>
        <v>3.7201413614078839E-9</v>
      </c>
      <c r="S109" s="230">
        <f>AVERAGEIF('IPC mensual'!$G$6:$G$1943,J109,'IPC mensual'!$H$6:$H$11943)/$E$7*100</f>
        <v>4.8715470977106347E-9</v>
      </c>
      <c r="T109" s="225">
        <f>AVERAGEIF('IPC mensual'!A$6:A$1943,'IPC para cómputos (base móvil)'!A109,'IPC mensual'!H$6:H$11943)/E$7*100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1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mensual'!$E$6:$E$1943,B110,'IPC mensual'!$H$6:$H$11943)/$E$7*100</f>
        <v>6.9950094572366918E-9</v>
      </c>
      <c r="L110" s="226">
        <f>AVERAGEIF('IPC mensual'!$E$6:$E$1943,C110,'IPC mensual'!$H$6:$H$11943)/$E$7*100</f>
        <v>8.9996521883933386E-9</v>
      </c>
      <c r="M110" s="228">
        <f>AVERAGEIF('IPC mensual'!$F$6:$F$1943,D110,'IPC mensual'!$H$6:$H$11943)/$E$7*100</f>
        <v>5.9008398685908508E-9</v>
      </c>
      <c r="N110" s="227">
        <f>AVERAGEIF('IPC mensual'!$F$6:$F$1943,E110,'IPC mensual'!$H$6:$H$11943)/$E$7*100</f>
        <v>7.001288582357448E-9</v>
      </c>
      <c r="O110" s="227">
        <f>AVERAGEIF('IPC mensual'!$F$6:$F$1943,F110,'IPC mensual'!$H$6:$H$11943)/$E$7*100</f>
        <v>8.0322824835637503E-9</v>
      </c>
      <c r="P110" s="484">
        <f>AVERAGEIF('IPC mensual'!$F$6:$F$1943,G110,'IPC mensual'!$H$6:$H$11943)/$E$7*100</f>
        <v>9.4000425239000323E-9</v>
      </c>
      <c r="Q110" s="228">
        <f>AVERAGEIF('IPC mensual'!$G$6:$G$1943,H110,'IPC mensual'!$H$6:$H$11943)/$E$7*100</f>
        <v>6.0787537530712847E-9</v>
      </c>
      <c r="R110" s="227">
        <f>AVERAGEIF('IPC mensual'!$G$6:$G$1943,I110,'IPC mensual'!$H$6:$H$11943)/$E$7*100</f>
        <v>7.531346055243182E-9</v>
      </c>
      <c r="S110" s="230">
        <f>AVERAGEIF('IPC mensual'!$G$6:$G$1943,J110,'IPC mensual'!$H$6:$H$11943)/$E$7*100</f>
        <v>9.1407402854945927E-9</v>
      </c>
      <c r="T110" s="225">
        <f>AVERAGEIF('IPC mensual'!A$6:A$1943,'IPC para cómputos (base móvil)'!A110,'IPC mensual'!H$6:H$11943)/E$7*100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1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mensual'!$E$6:$E$1943,B111,'IPC mensual'!$H$6:$H$11943)/$E$7*100</f>
        <v>1.3141952586938283E-8</v>
      </c>
      <c r="L111" s="226">
        <f>AVERAGEIF('IPC mensual'!$E$6:$E$1943,C111,'IPC mensual'!$H$6:$H$11943)/$E$7*100</f>
        <v>1.9390963536204969E-8</v>
      </c>
      <c r="M111" s="228">
        <f>AVERAGEIF('IPC mensual'!$F$6:$F$1943,D111,'IPC mensual'!$H$6:$H$11943)/$E$7*100</f>
        <v>1.0757807222207294E-8</v>
      </c>
      <c r="N111" s="227">
        <f>AVERAGEIF('IPC mensual'!$F$6:$F$1943,E111,'IPC mensual'!$H$6:$H$11943)/$E$7*100</f>
        <v>1.3245750369546851E-8</v>
      </c>
      <c r="O111" s="227">
        <f>AVERAGEIF('IPC mensual'!$F$6:$F$1943,F111,'IPC mensual'!$H$6:$H$11943)/$E$7*100</f>
        <v>1.7090753415435255E-8</v>
      </c>
      <c r="P111" s="484">
        <f>AVERAGEIF('IPC mensual'!$F$6:$F$1943,G111,'IPC mensual'!$H$6:$H$11943)/$E$7*100</f>
        <v>2.0932552826057912E-8</v>
      </c>
      <c r="Q111" s="228">
        <f>AVERAGEIF('IPC mensual'!$G$6:$G$1943,H111,'IPC mensual'!$H$6:$H$11943)/$E$7*100</f>
        <v>1.1123662369549792E-8</v>
      </c>
      <c r="R111" s="227">
        <f>AVERAGEIF('IPC mensual'!$G$6:$G$1943,I111,'IPC mensual'!$H$6:$H$11943)/$E$7*100</f>
        <v>1.5116032637660201E-8</v>
      </c>
      <c r="S111" s="230">
        <f>AVERAGEIF('IPC mensual'!$G$6:$G$1943,J111,'IPC mensual'!$H$6:$H$11943)/$E$7*100</f>
        <v>2.0280452867725491E-8</v>
      </c>
      <c r="T111" s="225">
        <f>AVERAGEIF('IPC mensual'!A$6:A$1943,'IPC para cómputos (base móvil)'!A111,'IPC mensual'!H$6:H$11943)/E$7*100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1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mensual'!$E$6:$E$1943,B112,'IPC mensual'!$H$6:$H$11943)/$E$7*100</f>
        <v>2.9968726456480191E-8</v>
      </c>
      <c r="L112" s="226">
        <f>AVERAGEIF('IPC mensual'!$E$6:$E$1943,C112,'IPC mensual'!$H$6:$H$11943)/$E$7*100</f>
        <v>5.6877340507167472E-8</v>
      </c>
      <c r="M112" s="228">
        <f>AVERAGEIF('IPC mensual'!$F$6:$F$1943,D112,'IPC mensual'!$H$6:$H$11943)/$E$7*100</f>
        <v>2.6626053420252932E-8</v>
      </c>
      <c r="N112" s="227">
        <f>AVERAGEIF('IPC mensual'!$F$6:$F$1943,E112,'IPC mensual'!$H$6:$H$11943)/$E$7*100</f>
        <v>3.0460804833291083E-8</v>
      </c>
      <c r="O112" s="227">
        <f>AVERAGEIF('IPC mensual'!$F$6:$F$1943,F112,'IPC mensual'!$H$6:$H$11943)/$E$7*100</f>
        <v>4.3726417741485252E-8</v>
      </c>
      <c r="P112" s="484">
        <f>AVERAGEIF('IPC mensual'!$F$6:$F$1943,G112,'IPC mensual'!$H$6:$H$11943)/$E$7*100</f>
        <v>6.3421085900878276E-8</v>
      </c>
      <c r="Q112" s="228">
        <f>AVERAGEIF('IPC mensual'!$G$6:$G$1943,H112,'IPC mensual'!$H$6:$H$11943)/$E$7*100</f>
        <v>2.7239229210107151E-8</v>
      </c>
      <c r="R112" s="227">
        <f>AVERAGEIF('IPC mensual'!$G$6:$G$1943,I112,'IPC mensual'!$H$6:$H$11943)/$E$7*100</f>
        <v>3.5752569565167799E-8</v>
      </c>
      <c r="S112" s="230">
        <f>AVERAGEIF('IPC mensual'!$G$6:$G$1943,J112,'IPC mensual'!$H$6:$H$11943)/$E$7*100</f>
        <v>6.0183972646655692E-8</v>
      </c>
      <c r="T112" s="225">
        <f>AVERAGEIF('IPC mensual'!A$6:A$1943,'IPC para cómputos (base móvil)'!A112,'IPC mensual'!H$6:H$11943)/E$7*100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1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mensual'!$E$6:$E$1943,B113,'IPC mensual'!$H$6:$H$11943)/$E$7*100</f>
        <v>1.2288504152156887E-7</v>
      </c>
      <c r="L113" s="226">
        <f>AVERAGEIF('IPC mensual'!$E$6:$E$1943,C113,'IPC mensual'!$H$6:$H$11943)/$E$7*100</f>
        <v>2.66414308695283E-7</v>
      </c>
      <c r="M113" s="228">
        <f>AVERAGEIF('IPC mensual'!$F$6:$F$1943,D113,'IPC mensual'!$H$6:$H$11943)/$E$7*100</f>
        <v>9.1758521280066022E-8</v>
      </c>
      <c r="N113" s="227">
        <f>AVERAGEIF('IPC mensual'!$F$6:$F$1943,E113,'IPC mensual'!$H$6:$H$11943)/$E$7*100</f>
        <v>1.2596693864716821E-7</v>
      </c>
      <c r="O113" s="227">
        <f>AVERAGEIF('IPC mensual'!$F$6:$F$1943,F113,'IPC mensual'!$H$6:$H$11943)/$E$7*100</f>
        <v>1.9182727243934754E-7</v>
      </c>
      <c r="P113" s="484">
        <f>AVERAGEIF('IPC mensual'!$F$6:$F$1943,G113,'IPC mensual'!$H$6:$H$11943)/$E$7*100</f>
        <v>3.1931914147298726E-7</v>
      </c>
      <c r="Q113" s="228">
        <f>AVERAGEIF('IPC mensual'!$G$6:$G$1943,H113,'IPC mensual'!$H$6:$H$11943)/$E$7*100</f>
        <v>9.6988455851314756E-8</v>
      </c>
      <c r="R113" s="227">
        <f>AVERAGEIF('IPC mensual'!$G$6:$G$1943,I113,'IPC mensual'!$H$6:$H$11943)/$E$7*100</f>
        <v>1.5323628202877299E-7</v>
      </c>
      <c r="S113" s="230">
        <f>AVERAGEIF('IPC mensual'!$G$6:$G$1943,J113,'IPC mensual'!$H$6:$H$11943)/$E$7*100</f>
        <v>2.9642916749958904E-7</v>
      </c>
      <c r="T113" s="225">
        <f>AVERAGEIF('IPC mensual'!A$6:A$1943,'IPC para cómputos (base móvil)'!A113,'IPC mensual'!H$6:H$11943)/E$7*100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1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mensual'!$E$6:$E$1943,B114,'IPC mensual'!$H$6:$H$11943)/$E$7*100</f>
        <v>8.2115579130321102E-7</v>
      </c>
      <c r="L114" s="226">
        <f>AVERAGEIF('IPC mensual'!$E$6:$E$1943,C114,'IPC mensual'!$H$6:$H$11943)/$E$7*100</f>
        <v>2.1411175934752896E-6</v>
      </c>
      <c r="M114" s="228">
        <f>AVERAGEIF('IPC mensual'!$F$6:$F$1943,D114,'IPC mensual'!$H$6:$H$11943)/$E$7*100</f>
        <v>5.0156113719737206E-7</v>
      </c>
      <c r="N114" s="227">
        <f>AVERAGEIF('IPC mensual'!$F$6:$F$1943,E114,'IPC mensual'!$H$6:$H$11943)/$E$7*100</f>
        <v>8.3025411545778511E-7</v>
      </c>
      <c r="O114" s="227">
        <f>AVERAGEIF('IPC mensual'!$F$6:$F$1943,F114,'IPC mensual'!$H$6:$H$11943)/$E$7*100</f>
        <v>1.4488120125583778E-6</v>
      </c>
      <c r="P114" s="484">
        <f>AVERAGEIF('IPC mensual'!$F$6:$F$1943,G114,'IPC mensual'!$H$6:$H$11943)/$E$7*100</f>
        <v>2.5163273557936103E-6</v>
      </c>
      <c r="Q114" s="228">
        <f>AVERAGEIF('IPC mensual'!$G$6:$G$1943,H114,'IPC mensual'!$H$6:$H$11943)/$E$7*100</f>
        <v>5.5152182916590148E-7</v>
      </c>
      <c r="R114" s="227">
        <f>AVERAGEIF('IPC mensual'!$G$6:$G$1943,I114,'IPC mensual'!$H$6:$H$11943)/$E$7*100</f>
        <v>1.0853595916651611E-6</v>
      </c>
      <c r="S114" s="230">
        <f>AVERAGEIF('IPC mensual'!$G$6:$G$1943,J114,'IPC mensual'!$H$6:$H$11943)/$E$7*100</f>
        <v>2.3358345449242968E-6</v>
      </c>
      <c r="T114" s="225">
        <f>AVERAGEIF('IPC mensual'!A$6:A$1943,'IPC para cómputos (base móvil)'!A114,'IPC mensual'!H$6:H$11943)/E$7*100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1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mensual'!$E$6:$E$1943,B115,'IPC mensual'!$H$6:$H$11943)/$E$7*100</f>
        <v>9.1149830579584007E-6</v>
      </c>
      <c r="L115" s="226">
        <f>AVERAGEIF('IPC mensual'!$E$6:$E$1943,C115,'IPC mensual'!$H$6:$H$11943)/$E$7*100</f>
        <v>1.3539844086937734E-5</v>
      </c>
      <c r="M115" s="228">
        <f>AVERAGEIF('IPC mensual'!$F$6:$F$1943,D115,'IPC mensual'!$H$6:$H$11943)/$E$7*100</f>
        <v>4.5882464275298677E-6</v>
      </c>
      <c r="N115" s="227">
        <f>AVERAGEIF('IPC mensual'!$F$6:$F$1943,E115,'IPC mensual'!$H$6:$H$11943)/$E$7*100</f>
        <v>9.4334244033685659E-6</v>
      </c>
      <c r="O115" s="227">
        <f>AVERAGEIF('IPC mensual'!$F$6:$F$1943,F115,'IPC mensual'!$H$6:$H$11943)/$E$7*100</f>
        <v>1.2979848642494071E-5</v>
      </c>
      <c r="P115" s="484">
        <f>AVERAGEIF('IPC mensual'!$F$6:$F$1943,G115,'IPC mensual'!$H$6:$H$11943)/$E$7*100</f>
        <v>1.3900573417855117E-5</v>
      </c>
      <c r="Q115" s="228">
        <f>AVERAGEIF('IPC mensual'!$G$6:$G$1943,H115,'IPC mensual'!$H$6:$H$11943)/$E$7*100</f>
        <v>5.2629320144854468E-6</v>
      </c>
      <c r="R115" s="227">
        <f>AVERAGEIF('IPC mensual'!$G$6:$G$1943,I115,'IPC mensual'!$H$6:$H$11943)/$E$7*100</f>
        <v>1.1667639637664983E-5</v>
      </c>
      <c r="S115" s="230">
        <f>AVERAGEIF('IPC mensual'!$G$6:$G$1943,J115,'IPC mensual'!$H$6:$H$11943)/$E$7*100</f>
        <v>1.3745998016285282E-5</v>
      </c>
      <c r="T115" s="225">
        <f>AVERAGEIF('IPC mensual'!A$6:A$1943,'IPC para cómputos (base móvil)'!A115,'IPC mensual'!H$6:H$11943)/E$7*100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1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mensual'!$E$6:$E$1943,B116,'IPC mensual'!$H$6:$H$11943)/$E$7*100</f>
        <v>1.7082423963744422E-5</v>
      </c>
      <c r="L116" s="226">
        <f>AVERAGEIF('IPC mensual'!$E$6:$E$1943,C116,'IPC mensual'!$H$6:$H$11943)/$E$7*100</f>
        <v>2.358900718837311E-5</v>
      </c>
      <c r="M116" s="228">
        <f>AVERAGEIF('IPC mensual'!$F$6:$F$1943,D116,'IPC mensual'!$H$6:$H$11943)/$E$7*100</f>
        <v>1.5132050813988674E-5</v>
      </c>
      <c r="N116" s="227">
        <f>AVERAGEIF('IPC mensual'!$F$6:$F$1943,E116,'IPC mensual'!$H$6:$H$11943)/$E$7*100</f>
        <v>1.7120867586932792E-5</v>
      </c>
      <c r="O116" s="227">
        <f>AVERAGEIF('IPC mensual'!$F$6:$F$1943,F116,'IPC mensual'!$H$6:$H$11943)/$E$7*100</f>
        <v>2.0683950729439933E-5</v>
      </c>
      <c r="P116" s="484">
        <f>AVERAGEIF('IPC mensual'!$F$6:$F$1943,G116,'IPC mensual'!$H$6:$H$11943)/$E$7*100</f>
        <v>2.481407731397526E-5</v>
      </c>
      <c r="Q116" s="228">
        <f>AVERAGEIF('IPC mensual'!$G$6:$G$1943,H116,'IPC mensual'!$H$6:$H$11943)/$E$7*100</f>
        <v>1.5454336521717703E-5</v>
      </c>
      <c r="R116" s="227">
        <f>AVERAGEIF('IPC mensual'!$G$6:$G$1943,I116,'IPC mensual'!$H$6:$H$11943)/$E$7*100</f>
        <v>1.8687925777148009E-5</v>
      </c>
      <c r="S116" s="230">
        <f>AVERAGEIF('IPC mensual'!$G$6:$G$1943,J116,'IPC mensual'!$H$6:$H$11943)/$E$7*100</f>
        <v>2.4170947534386782E-5</v>
      </c>
      <c r="T116" s="225">
        <f>AVERAGEIF('IPC mensual'!A$6:A$1943,'IPC para cómputos (base móvil)'!A116,'IPC mensual'!H$6:H$11943)/E$7*100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1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mensual'!$E$6:$E$1943,B117,'IPC mensual'!$H$6:$H$11943)/$E$7*100</f>
        <v>3.4714591739082267E-5</v>
      </c>
      <c r="L117" s="226">
        <f>AVERAGEIF('IPC mensual'!$E$6:$E$1943,C117,'IPC mensual'!$H$6:$H$11943)/$E$7*100</f>
        <v>6.2701549420202647E-5</v>
      </c>
      <c r="M117" s="228">
        <f>AVERAGEIF('IPC mensual'!$F$6:$F$1943,D117,'IPC mensual'!$H$6:$H$11943)/$E$7*100</f>
        <v>3.0011655169040518E-5</v>
      </c>
      <c r="N117" s="227">
        <f>AVERAGEIF('IPC mensual'!$F$6:$F$1943,E117,'IPC mensual'!$H$6:$H$11943)/$E$7*100</f>
        <v>3.5182322487873898E-5</v>
      </c>
      <c r="O117" s="227">
        <f>AVERAGEIF('IPC mensual'!$F$6:$F$1943,F117,'IPC mensual'!$H$6:$H$11943)/$E$7*100</f>
        <v>4.6894813019258635E-5</v>
      </c>
      <c r="P117" s="484">
        <f>AVERAGEIF('IPC mensual'!$F$6:$F$1943,G117,'IPC mensual'!$H$6:$H$11943)/$E$7*100</f>
        <v>6.7776107681065382E-5</v>
      </c>
      <c r="Q117" s="228">
        <f>AVERAGEIF('IPC mensual'!$G$6:$G$1943,H117,'IPC mensual'!$H$6:$H$11943)/$E$7*100</f>
        <v>3.0841396702855785E-5</v>
      </c>
      <c r="R117" s="227">
        <f>AVERAGEIF('IPC mensual'!$G$6:$G$1943,I117,'IPC mensual'!$H$6:$H$11943)/$E$7*100</f>
        <v>4.0115920797045807E-5</v>
      </c>
      <c r="S117" s="230">
        <f>AVERAGEIF('IPC mensual'!$G$6:$G$1943,J117,'IPC mensual'!$H$6:$H$11943)/$E$7*100</f>
        <v>6.3941356268027236E-5</v>
      </c>
      <c r="T117" s="225">
        <f>AVERAGEIF('IPC mensual'!A$6:A$1943,'IPC para cómputos (base móvil)'!A117,'IPC mensual'!H$6:H$11943)/E$7*100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1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mensual'!$E$6:$E$1943,B118,'IPC mensual'!$H$6:$H$11943)/$E$7*100</f>
        <v>1.3405291405778523E-4</v>
      </c>
      <c r="L118" s="226">
        <f>AVERAGEIF('IPC mensual'!$E$6:$E$1943,C118,'IPC mensual'!$H$6:$H$11943)/$E$7*100</f>
        <v>3.0870229420247055E-4</v>
      </c>
      <c r="M118" s="228">
        <f>AVERAGEIF('IPC mensual'!$F$6:$F$1943,D118,'IPC mensual'!$H$6:$H$11943)/$E$7*100</f>
        <v>8.7638646328380807E-5</v>
      </c>
      <c r="N118" s="227">
        <f>AVERAGEIF('IPC mensual'!$F$6:$F$1943,E118,'IPC mensual'!$H$6:$H$11943)/$E$7*100</f>
        <v>1.3601353884039124E-4</v>
      </c>
      <c r="O118" s="227">
        <f>AVERAGEIF('IPC mensual'!$F$6:$F$1943,F118,'IPC mensual'!$H$6:$H$11943)/$E$7*100</f>
        <v>2.4516779961318656E-4</v>
      </c>
      <c r="P118" s="484">
        <f>AVERAGEIF('IPC mensual'!$F$6:$F$1943,G118,'IPC mensual'!$H$6:$H$11943)/$E$7*100</f>
        <v>3.2789847671452091E-4</v>
      </c>
      <c r="Q118" s="228">
        <f>AVERAGEIF('IPC mensual'!$G$6:$G$1943,H118,'IPC mensual'!$H$6:$H$11943)/$E$7*100</f>
        <v>9.4691449365810694E-5</v>
      </c>
      <c r="R118" s="227">
        <f>AVERAGEIF('IPC mensual'!$G$6:$G$1943,I118,'IPC mensual'!$H$6:$H$11943)/$E$7*100</f>
        <v>1.8611519076061145E-4</v>
      </c>
      <c r="S118" s="230">
        <f>AVERAGEIF('IPC mensual'!$G$6:$G$1943,J118,'IPC mensual'!$H$6:$H$11943)/$E$7*100</f>
        <v>3.1673220599593745E-4</v>
      </c>
      <c r="T118" s="225">
        <f>AVERAGEIF('IPC mensual'!A$6:A$1943,'IPC para cómputos (base móvil)'!A118,'IPC mensual'!H$6:H$11943)/E$7*100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1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mensual'!$E$6:$E$1943,B119,'IPC mensual'!$H$6:$H$11943)/$E$7*100</f>
        <v>1.1590944609404217E-3</v>
      </c>
      <c r="L119" s="226">
        <f>AVERAGEIF('IPC mensual'!$E$6:$E$1943,C119,'IPC mensual'!$H$6:$H$11943)/$E$7*100</f>
        <v>1.1739202181314192E-2</v>
      </c>
      <c r="M119" s="228">
        <f>AVERAGEIF('IPC mensual'!$F$6:$F$1943,D119,'IPC mensual'!$H$6:$H$11943)/$E$7*100</f>
        <v>4.276404570767017E-4</v>
      </c>
      <c r="N119" s="227">
        <f>AVERAGEIF('IPC mensual'!$F$6:$F$1943,E119,'IPC mensual'!$H$6:$H$11943)/$E$7*100</f>
        <v>1.4314994057251149E-3</v>
      </c>
      <c r="O119" s="227">
        <f>AVERAGEIF('IPC mensual'!$F$6:$F$1943,F119,'IPC mensual'!$H$6:$H$11943)/$E$7*100</f>
        <v>9.5524653381502365E-3</v>
      </c>
      <c r="P119" s="484">
        <f>AVERAGEIF('IPC mensual'!$F$6:$F$1943,G119,'IPC mensual'!$H$6:$H$11943)/$E$7*100</f>
        <v>1.3919692783797528E-2</v>
      </c>
      <c r="Q119" s="228">
        <f>AVERAGEIF('IPC mensual'!$G$6:$G$1943,H119,'IPC mensual'!$H$6:$H$11943)/$E$7*100</f>
        <v>4.8309698534353324E-4</v>
      </c>
      <c r="R119" s="227">
        <f>AVERAGEIF('IPC mensual'!$G$6:$G$1943,I119,'IPC mensual'!$H$6:$H$11943)/$E$7*100</f>
        <v>5.2963154611256249E-3</v>
      </c>
      <c r="S119" s="230">
        <f>AVERAGEIF('IPC mensual'!$G$6:$G$1943,J119,'IPC mensual'!$H$6:$H$11943)/$E$7*100</f>
        <v>1.3219061042093026E-2</v>
      </c>
      <c r="T119" s="225">
        <f>AVERAGEIF('IPC mensual'!A$6:A$1943,'IPC para cómputos (base móvil)'!A119,'IPC mensual'!H$6:H$11943)/E$7*100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1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mensual'!$E$6:$E$1943,B120,'IPC mensual'!$H$6:$H$11943)/$E$7*100</f>
        <v>0.12546441601458486</v>
      </c>
      <c r="L120" s="226">
        <f>AVERAGEIF('IPC mensual'!$E$6:$E$1943,C120,'IPC mensual'!$H$6:$H$11943)/$E$7*100</f>
        <v>0.22754759160144353</v>
      </c>
      <c r="M120" s="228">
        <f>AVERAGEIF('IPC mensual'!$F$6:$F$1943,D120,'IPC mensual'!$H$6:$H$11943)/$E$7*100</f>
        <v>6.0420881737888905E-2</v>
      </c>
      <c r="N120" s="227">
        <f>AVERAGEIF('IPC mensual'!$F$6:$F$1943,E120,'IPC mensual'!$H$6:$H$11943)/$E$7*100</f>
        <v>0.12626751300319466</v>
      </c>
      <c r="O120" s="227">
        <f>AVERAGEIF('IPC mensual'!$F$6:$F$1943,F120,'IPC mensual'!$H$6:$H$11943)/$E$7*100</f>
        <v>0.18411009260302388</v>
      </c>
      <c r="P120" s="484">
        <f>AVERAGEIF('IPC mensual'!$F$6:$F$1943,G120,'IPC mensual'!$H$6:$H$11943)/$E$7*100</f>
        <v>0.24068962011546194</v>
      </c>
      <c r="Q120" s="228">
        <f>AVERAGEIF('IPC mensual'!$G$6:$G$1943,H120,'IPC mensual'!$H$6:$H$11943)/$E$7*100</f>
        <v>7.292486230961992E-2</v>
      </c>
      <c r="R120" s="227">
        <f>AVERAGEIF('IPC mensual'!$G$6:$G$1943,I120,'IPC mensual'!$H$6:$H$11943)/$E$7*100</f>
        <v>0.15234952513646674</v>
      </c>
      <c r="S120" s="230">
        <f>AVERAGEIF('IPC mensual'!$G$6:$G$1943,J120,'IPC mensual'!$H$6:$H$11943)/$E$7*100</f>
        <v>0.23334169314859041</v>
      </c>
      <c r="T120" s="225">
        <f>AVERAGEIF('IPC mensual'!A$6:A$1943,'IPC para cómputos (base móvil)'!A120,'IPC mensual'!H$6:H$11943)/E$7*100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1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mensual'!$E$6:$E$1943,B121,'IPC mensual'!$H$6:$H$11943)/$E$7*100</f>
        <v>0.41662317912637786</v>
      </c>
      <c r="L121" s="226">
        <f>AVERAGEIF('IPC mensual'!$E$6:$E$1943,C121,'IPC mensual'!$H$6:$H$11943)/$E$7*100</f>
        <v>0.46052845864247244</v>
      </c>
      <c r="M121" s="228">
        <f>AVERAGEIF('IPC mensual'!$F$6:$F$1943,D121,'IPC mensual'!$H$6:$H$11943)/$E$7*100</f>
        <v>0.33412325676862237</v>
      </c>
      <c r="N121" s="227">
        <f>AVERAGEIF('IPC mensual'!$F$6:$F$1943,E121,'IPC mensual'!$H$6:$H$11943)/$E$7*100</f>
        <v>0.41717277611526837</v>
      </c>
      <c r="O121" s="227">
        <f>AVERAGEIF('IPC mensual'!$F$6:$F$1943,F121,'IPC mensual'!$H$6:$H$11943)/$E$7*100</f>
        <v>0.44722107835259378</v>
      </c>
      <c r="P121" s="484">
        <f>AVERAGEIF('IPC mensual'!$F$6:$F$1943,G121,'IPC mensual'!$H$6:$H$11943)/$E$7*100</f>
        <v>0.46272302219365485</v>
      </c>
      <c r="Q121" s="228">
        <f>AVERAGEIF('IPC mensual'!$G$6:$G$1943,H121,'IPC mensual'!$H$6:$H$11943)/$E$7*100</f>
        <v>0.35190687678758409</v>
      </c>
      <c r="R121" s="227">
        <f>AVERAGEIF('IPC mensual'!$G$6:$G$1943,I121,'IPC mensual'!$H$6:$H$11943)/$E$7*100</f>
        <v>0.43338331978010175</v>
      </c>
      <c r="S121" s="230">
        <f>AVERAGEIF('IPC mensual'!$G$6:$G$1943,J121,'IPC mensual'!$H$6:$H$11943)/$E$7*100</f>
        <v>0.46063990350491862</v>
      </c>
      <c r="T121" s="225">
        <f>AVERAGEIF('IPC mensual'!A$6:A$1943,'IPC para cómputos (base móvil)'!A121,'IPC mensual'!H$6:H$11943)/E$7*100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1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mensual'!$E$6:$E$1943,B122,'IPC mensual'!$H$6:$H$11943)/$E$7*100</f>
        <v>0.50993546613945806</v>
      </c>
      <c r="L122" s="226">
        <f>AVERAGEIF('IPC mensual'!$E$6:$E$1943,C122,'IPC mensual'!$H$6:$H$11943)/$E$7*100</f>
        <v>0.54291579741063511</v>
      </c>
      <c r="M122" s="228">
        <f>AVERAGEIF('IPC mensual'!$F$6:$F$1943,D122,'IPC mensual'!$H$6:$H$11943)/$E$7*100</f>
        <v>0.48979258609869847</v>
      </c>
      <c r="N122" s="227">
        <f>AVERAGEIF('IPC mensual'!$F$6:$F$1943,E122,'IPC mensual'!$H$6:$H$11943)/$E$7*100</f>
        <v>0.51013184285870972</v>
      </c>
      <c r="O122" s="227">
        <f>AVERAGEIF('IPC mensual'!$F$6:$F$1943,F122,'IPC mensual'!$H$6:$H$11943)/$E$7*100</f>
        <v>0.52986370685578377</v>
      </c>
      <c r="P122" s="484">
        <f>AVERAGEIF('IPC mensual'!$F$6:$F$1943,G122,'IPC mensual'!$H$6:$H$11943)/$E$7*100</f>
        <v>0.54509996201957267</v>
      </c>
      <c r="Q122" s="228">
        <f>AVERAGEIF('IPC mensual'!$G$6:$G$1943,H122,'IPC mensual'!$H$6:$H$11943)/$E$7*100</f>
        <v>0.49397600106775097</v>
      </c>
      <c r="R122" s="227">
        <f>AVERAGEIF('IPC mensual'!$G$6:$G$1943,I122,'IPC mensual'!$H$6:$H$11943)/$E$7*100</f>
        <v>0.51933286563069503</v>
      </c>
      <c r="S122" s="230">
        <f>AVERAGEIF('IPC mensual'!$G$6:$G$1943,J122,'IPC mensual'!$H$6:$H$11943)/$E$7*100</f>
        <v>0.54285720667612736</v>
      </c>
      <c r="T122" s="225">
        <f>AVERAGEIF('IPC mensual'!A$6:A$1943,'IPC para cómputos (base móvil)'!A122,'IPC mensual'!H$6:H$11943)/E$7*100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1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mensual'!$E$6:$E$1943,B123,'IPC mensual'!$H$6:$H$11943)/$E$7*100</f>
        <v>0.57285134417502481</v>
      </c>
      <c r="L123" s="226">
        <f>AVERAGEIF('IPC mensual'!$E$6:$E$1943,C123,'IPC mensual'!$H$6:$H$11943)/$E$7*100</f>
        <v>0.58699111252368341</v>
      </c>
      <c r="M123" s="228">
        <f>AVERAGEIF('IPC mensual'!$F$6:$F$1943,D123,'IPC mensual'!$H$6:$H$11943)/$E$7*100</f>
        <v>0.55559649103233699</v>
      </c>
      <c r="N123" s="227">
        <f>AVERAGEIF('IPC mensual'!$F$6:$F$1943,E123,'IPC mensual'!$H$6:$H$11943)/$E$7*100</f>
        <v>0.571799375145703</v>
      </c>
      <c r="O123" s="227">
        <f>AVERAGEIF('IPC mensual'!$F$6:$F$1943,F123,'IPC mensual'!$H$6:$H$11943)/$E$7*100</f>
        <v>0.58048012852417841</v>
      </c>
      <c r="P123" s="484">
        <f>AVERAGEIF('IPC mensual'!$F$6:$F$1943,G123,'IPC mensual'!$H$6:$H$11943)/$E$7*100</f>
        <v>0.58718912213469254</v>
      </c>
      <c r="Q123" s="228">
        <f>AVERAGEIF('IPC mensual'!$G$6:$G$1943,H123,'IPC mensual'!$H$6:$H$11943)/$E$7*100</f>
        <v>0.55809108770124272</v>
      </c>
      <c r="R123" s="227">
        <f>AVERAGEIF('IPC mensual'!$G$6:$G$1943,I123,'IPC mensual'!$H$6:$H$11943)/$E$7*100</f>
        <v>0.57689300909973784</v>
      </c>
      <c r="S123" s="230">
        <f>AVERAGEIF('IPC mensual'!$G$6:$G$1943,J123,'IPC mensual'!$H$6:$H$11943)/$E$7*100</f>
        <v>0.58631474082670265</v>
      </c>
      <c r="T123" s="225">
        <f>AVERAGEIF('IPC mensual'!A$6:A$1943,'IPC para cómputos (base móvil)'!A123,'IPC mensual'!H$6:H$11943)/E$7*100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1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mensual'!$E$6:$E$1943,B124,'IPC mensual'!$H$6:$H$11943)/$E$7*100</f>
        <v>0.59211757619621019</v>
      </c>
      <c r="L124" s="226">
        <f>AVERAGEIF('IPC mensual'!$E$6:$E$1943,C124,'IPC mensual'!$H$6:$H$11943)/$E$7*100</f>
        <v>0.60718822175912457</v>
      </c>
      <c r="M124" s="228">
        <f>AVERAGEIF('IPC mensual'!$F$6:$F$1943,D124,'IPC mensual'!$H$6:$H$11943)/$E$7*100</f>
        <v>0.58810018979368039</v>
      </c>
      <c r="N124" s="227">
        <f>AVERAGEIF('IPC mensual'!$F$6:$F$1943,E124,'IPC mensual'!$H$6:$H$11943)/$E$7*100</f>
        <v>0.59219965049244006</v>
      </c>
      <c r="O124" s="227">
        <f>AVERAGEIF('IPC mensual'!$F$6:$F$1943,F124,'IPC mensual'!$H$6:$H$11943)/$E$7*100</f>
        <v>0.60209334165085382</v>
      </c>
      <c r="P124" s="484">
        <f>AVERAGEIF('IPC mensual'!$F$6:$F$1943,G124,'IPC mensual'!$H$6:$H$11943)/$E$7*100</f>
        <v>0.60854455321786871</v>
      </c>
      <c r="Q124" s="228">
        <f>AVERAGEIF('IPC mensual'!$G$6:$G$1943,H124,'IPC mensual'!$H$6:$H$11943)/$E$7*100</f>
        <v>0.58859323716276013</v>
      </c>
      <c r="R124" s="227">
        <f>AVERAGEIF('IPC mensual'!$G$6:$G$1943,I124,'IPC mensual'!$H$6:$H$11943)/$E$7*100</f>
        <v>0.59688946601777304</v>
      </c>
      <c r="S124" s="230">
        <f>AVERAGEIF('IPC mensual'!$G$6:$G$1943,J124,'IPC mensual'!$H$6:$H$11943)/$E$7*100</f>
        <v>0.6077205981855992</v>
      </c>
      <c r="T124" s="225">
        <f>AVERAGEIF('IPC mensual'!A$6:A$1943,'IPC para cómputos (base móvil)'!A124,'IPC mensual'!H$6:H$11943)/E$7*100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1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mensual'!$E$6:$E$1943,B125,'IPC mensual'!$H$6:$H$11943)/$E$7*100</f>
        <v>0.61763335765236493</v>
      </c>
      <c r="L125" s="226">
        <f>AVERAGEIF('IPC mensual'!$E$6:$E$1943,C125,'IPC mensual'!$H$6:$H$11943)/$E$7*100</f>
        <v>0.62047974581062149</v>
      </c>
      <c r="M125" s="228">
        <f>AVERAGEIF('IPC mensual'!$F$6:$F$1943,D125,'IPC mensual'!$H$6:$H$11943)/$E$7*100</f>
        <v>0.61654744166282227</v>
      </c>
      <c r="N125" s="227">
        <f>AVERAGEIF('IPC mensual'!$F$6:$F$1943,E125,'IPC mensual'!$H$6:$H$11943)/$E$7*100</f>
        <v>0.61716609278471857</v>
      </c>
      <c r="O125" s="227">
        <f>AVERAGEIF('IPC mensual'!$F$6:$F$1943,F125,'IPC mensual'!$H$6:$H$11943)/$E$7*100</f>
        <v>0.61820057268390149</v>
      </c>
      <c r="P125" s="484">
        <f>AVERAGEIF('IPC mensual'!$F$6:$F$1943,G125,'IPC mensual'!$H$6:$H$11943)/$E$7*100</f>
        <v>0.61974404213221701</v>
      </c>
      <c r="Q125" s="228">
        <f>AVERAGEIF('IPC mensual'!$G$6:$G$1943,H125,'IPC mensual'!$H$6:$H$11943)/$E$7*100</f>
        <v>0.6167864669365285</v>
      </c>
      <c r="R125" s="227">
        <f>AVERAGEIF('IPC mensual'!$G$6:$G$1943,I125,'IPC mensual'!$H$6:$H$11943)/$E$7*100</f>
        <v>0.61755475325111953</v>
      </c>
      <c r="S125" s="230">
        <f>AVERAGEIF('IPC mensual'!$G$6:$G$1943,J125,'IPC mensual'!$H$6:$H$11943)/$E$7*100</f>
        <v>0.61940239176009659</v>
      </c>
      <c r="T125" s="225">
        <f>AVERAGEIF('IPC mensual'!A$6:A$1943,'IPC para cómputos (base móvil)'!A125,'IPC mensual'!H$6:H$11943)/E$7*100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1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mensual'!$E$6:$E$1943,B126,'IPC mensual'!$H$6:$H$11943)/$E$7*100</f>
        <v>0.61564539787933603</v>
      </c>
      <c r="L126" s="226">
        <f>AVERAGEIF('IPC mensual'!$E$6:$E$1943,C126,'IPC mensual'!$H$6:$H$11943)/$E$7*100</f>
        <v>0.62276665368777162</v>
      </c>
      <c r="M126" s="228">
        <f>AVERAGEIF('IPC mensual'!$F$6:$F$1943,D126,'IPC mensual'!$H$6:$H$11943)/$E$7*100</f>
        <v>0.61908701805402033</v>
      </c>
      <c r="N126" s="227">
        <f>AVERAGEIF('IPC mensual'!$F$6:$F$1943,E126,'IPC mensual'!$H$6:$H$11943)/$E$7*100</f>
        <v>0.61583391093565065</v>
      </c>
      <c r="O126" s="227">
        <f>AVERAGEIF('IPC mensual'!$F$6:$F$1943,F126,'IPC mensual'!$H$6:$H$11943)/$E$7*100</f>
        <v>0.61905418833552839</v>
      </c>
      <c r="P126" s="484">
        <f>AVERAGEIF('IPC mensual'!$F$6:$F$1943,G126,'IPC mensual'!$H$6:$H$11943)/$E$7*100</f>
        <v>0.62153085542322906</v>
      </c>
      <c r="Q126" s="228">
        <f>AVERAGEIF('IPC mensual'!$G$6:$G$1943,H126,'IPC mensual'!$H$6:$H$11943)/$E$7*100</f>
        <v>0.61836400151486304</v>
      </c>
      <c r="R126" s="227">
        <f>AVERAGEIF('IPC mensual'!$G$6:$G$1943,I126,'IPC mensual'!$H$6:$H$11943)/$E$7*100</f>
        <v>0.61720656056926027</v>
      </c>
      <c r="S126" s="230">
        <f>AVERAGEIF('IPC mensual'!$G$6:$G$1943,J126,'IPC mensual'!$H$6:$H$11943)/$E$7*100</f>
        <v>0.62105891747719799</v>
      </c>
      <c r="T126" s="225">
        <f>AVERAGEIF('IPC mensual'!A$6:A$1943,'IPC para cómputos (base móvil)'!A126,'IPC mensual'!H$6:H$11943)/E$7*100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1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mensual'!$E$6:$E$1943,B127,'IPC mensual'!$H$6:$H$11943)/$E$7*100</f>
        <v>0.61966385855275896</v>
      </c>
      <c r="L127" s="226">
        <f>AVERAGEIF('IPC mensual'!$E$6:$E$1943,C127,'IPC mensual'!$H$6:$H$11943)/$E$7*100</f>
        <v>0.62220446624401449</v>
      </c>
      <c r="M127" s="228">
        <f>AVERAGEIF('IPC mensual'!$F$6:$F$1943,D127,'IPC mensual'!$H$6:$H$11943)/$E$7*100</f>
        <v>0.62349165762808112</v>
      </c>
      <c r="N127" s="227">
        <f>AVERAGEIF('IPC mensual'!$F$6:$F$1943,E127,'IPC mensual'!$H$6:$H$11943)/$E$7*100</f>
        <v>0.62030571392594547</v>
      </c>
      <c r="O127" s="227">
        <f>AVERAGEIF('IPC mensual'!$F$6:$F$1943,F127,'IPC mensual'!$H$6:$H$11943)/$E$7*100</f>
        <v>0.62303831531120901</v>
      </c>
      <c r="P127" s="484">
        <f>AVERAGEIF('IPC mensual'!$F$6:$F$1943,G127,'IPC mensual'!$H$6:$H$11943)/$E$7*100</f>
        <v>0.62175550695238591</v>
      </c>
      <c r="Q127" s="228">
        <f>AVERAGEIF('IPC mensual'!$G$6:$G$1943,H127,'IPC mensual'!$H$6:$H$11943)/$E$7*100</f>
        <v>0.62266336254140375</v>
      </c>
      <c r="R127" s="227">
        <f>AVERAGEIF('IPC mensual'!$G$6:$G$1943,I127,'IPC mensual'!$H$6:$H$11943)/$E$7*100</f>
        <v>0.62166822244232467</v>
      </c>
      <c r="S127" s="230">
        <f>AVERAGEIF('IPC mensual'!$G$6:$G$1943,J127,'IPC mensual'!$H$6:$H$11943)/$E$7*100</f>
        <v>0.62211181037948782</v>
      </c>
      <c r="T127" s="225">
        <f>AVERAGEIF('IPC mensual'!A$6:A$1943,'IPC para cómputos (base móvil)'!A127,'IPC mensual'!H$6:H$11943)/E$7*100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1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mensual'!$E$6:$E$1943,B128,'IPC mensual'!$H$6:$H$11943)/$E$7*100</f>
        <v>0.62698144810961032</v>
      </c>
      <c r="L128" s="226">
        <f>AVERAGEIF('IPC mensual'!$E$6:$E$1943,C128,'IPC mensual'!$H$6:$H$11943)/$E$7*100</f>
        <v>0.62776897461589609</v>
      </c>
      <c r="M128" s="228">
        <f>AVERAGEIF('IPC mensual'!$F$6:$F$1943,D128,'IPC mensual'!$H$6:$H$11943)/$E$7*100</f>
        <v>0.62716231235716624</v>
      </c>
      <c r="N128" s="227">
        <f>AVERAGEIF('IPC mensual'!$F$6:$F$1943,E128,'IPC mensual'!$H$6:$H$11943)/$E$7*100</f>
        <v>0.62753147480685811</v>
      </c>
      <c r="O128" s="227">
        <f>AVERAGEIF('IPC mensual'!$F$6:$F$1943,F128,'IPC mensual'!$H$6:$H$11943)/$E$7*100</f>
        <v>0.63016159074892342</v>
      </c>
      <c r="P128" s="484">
        <f>AVERAGEIF('IPC mensual'!$F$6:$F$1943,G128,'IPC mensual'!$H$6:$H$11943)/$E$7*100</f>
        <v>0.62674695625907284</v>
      </c>
      <c r="Q128" s="228">
        <f>AVERAGEIF('IPC mensual'!$G$6:$G$1943,H128,'IPC mensual'!$H$6:$H$11943)/$E$7*100</f>
        <v>0.62723037816095073</v>
      </c>
      <c r="R128" s="227">
        <f>AVERAGEIF('IPC mensual'!$G$6:$G$1943,I128,'IPC mensual'!$H$6:$H$11943)/$E$7*100</f>
        <v>0.62889264048462101</v>
      </c>
      <c r="S128" s="230">
        <f>AVERAGEIF('IPC mensual'!$G$6:$G$1943,J128,'IPC mensual'!$H$6:$H$11943)/$E$7*100</f>
        <v>0.62757873198344372</v>
      </c>
      <c r="T128" s="225">
        <f>AVERAGEIF('IPC mensual'!A$6:A$1943,'IPC para cómputos (base móvil)'!A128,'IPC mensual'!H$6:H$11943)/E$7*100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1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mensual'!$E$6:$E$1943,B129,'IPC mensual'!$H$6:$H$11943)/$E$7*100</f>
        <v>0.61974172170708797</v>
      </c>
      <c r="L129" s="226">
        <f>AVERAGEIF('IPC mensual'!$E$6:$E$1943,C129,'IPC mensual'!$H$6:$H$11943)/$E$7*100</f>
        <v>0.61719002754021612</v>
      </c>
      <c r="M129" s="228">
        <f>AVERAGEIF('IPC mensual'!$F$6:$F$1943,D129,'IPC mensual'!$H$6:$H$11943)/$E$7*100</f>
        <v>0.62689967460923068</v>
      </c>
      <c r="N129" s="227">
        <f>AVERAGEIF('IPC mensual'!$F$6:$F$1943,E129,'IPC mensual'!$H$6:$H$11943)/$E$7*100</f>
        <v>0.62075132149238765</v>
      </c>
      <c r="O129" s="227">
        <f>AVERAGEIF('IPC mensual'!$F$6:$F$1943,F129,'IPC mensual'!$H$6:$H$11943)/$E$7*100</f>
        <v>0.6188871177262395</v>
      </c>
      <c r="P129" s="484">
        <f>AVERAGEIF('IPC mensual'!$F$6:$F$1943,G129,'IPC mensual'!$H$6:$H$11943)/$E$7*100</f>
        <v>0.61576193478581553</v>
      </c>
      <c r="Q129" s="228">
        <f>AVERAGEIF('IPC mensual'!$G$6:$G$1943,H129,'IPC mensual'!$H$6:$H$11943)/$E$7*100</f>
        <v>0.62587679683569286</v>
      </c>
      <c r="R129" s="227">
        <f>AVERAGEIF('IPC mensual'!$G$6:$G$1943,I129,'IPC mensual'!$H$6:$H$11943)/$E$7*100</f>
        <v>0.61970514278317923</v>
      </c>
      <c r="S129" s="230">
        <f>AVERAGEIF('IPC mensual'!$G$6:$G$1943,J129,'IPC mensual'!$H$6:$H$11943)/$E$7*100</f>
        <v>0.61614309684138269</v>
      </c>
      <c r="T129" s="225">
        <f>AVERAGEIF('IPC mensual'!A$6:A$1943,'IPC para cómputos (base móvil)'!A129,'IPC mensual'!H$6:H$11943)/E$7*100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1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mensual'!$E$6:$E$1943,B130,'IPC mensual'!$H$6:$H$11943)/$E$7*100</f>
        <v>0.6137144174344753</v>
      </c>
      <c r="L130" s="226">
        <f>AVERAGEIF('IPC mensual'!$E$6:$E$1943,C130,'IPC mensual'!$H$6:$H$11943)/$E$7*100</f>
        <v>0.61407227855437208</v>
      </c>
      <c r="M130" s="228">
        <f>AVERAGEIF('IPC mensual'!$F$6:$F$1943,D130,'IPC mensual'!$H$6:$H$11943)/$E$7*100</f>
        <v>0.61897843075214976</v>
      </c>
      <c r="N130" s="227">
        <f>AVERAGEIF('IPC mensual'!$F$6:$F$1943,E130,'IPC mensual'!$H$6:$H$11943)/$E$7*100</f>
        <v>0.61413445735366246</v>
      </c>
      <c r="O130" s="227">
        <f>AVERAGEIF('IPC mensual'!$F$6:$F$1943,F130,'IPC mensual'!$H$6:$H$11943)/$E$7*100</f>
        <v>0.61404353106527365</v>
      </c>
      <c r="P130" s="484">
        <f>AVERAGEIF('IPC mensual'!$F$6:$F$1943,G130,'IPC mensual'!$H$6:$H$11943)/$E$7*100</f>
        <v>0.6118321659173237</v>
      </c>
      <c r="Q130" s="228">
        <f>AVERAGEIF('IPC mensual'!$G$6:$G$1943,H130,'IPC mensual'!$H$6:$H$11943)/$E$7*100</f>
        <v>0.61826112933414346</v>
      </c>
      <c r="R130" s="227">
        <f>AVERAGEIF('IPC mensual'!$G$6:$G$1943,I130,'IPC mensual'!$H$6:$H$11943)/$E$7*100</f>
        <v>0.61386273127397128</v>
      </c>
      <c r="S130" s="230">
        <f>AVERAGEIF('IPC mensual'!$G$6:$G$1943,J130,'IPC mensual'!$H$6:$H$11943)/$E$7*100</f>
        <v>0.61211757820819246</v>
      </c>
      <c r="T130" s="225">
        <f>AVERAGEIF('IPC mensual'!A$6:A$1943,'IPC para cómputos (base móvil)'!A130,'IPC mensual'!H$6:H$11943)/E$7*100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1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mensual'!$E$6:$E$1943,B131,'IPC mensual'!$H$6:$H$11943)/$E$7*100</f>
        <v>0.61511079771211286</v>
      </c>
      <c r="L131" s="226">
        <f>AVERAGEIF('IPC mensual'!$E$6:$E$1943,C131,'IPC mensual'!$H$6:$H$11943)/$E$7*100</f>
        <v>0.60336699722166787</v>
      </c>
      <c r="M131" s="228">
        <f>AVERAGEIF('IPC mensual'!$F$6:$F$1943,D131,'IPC mensual'!$H$6:$H$11943)/$E$7*100</f>
        <v>0.61032088162496445</v>
      </c>
      <c r="N131" s="227">
        <f>AVERAGEIF('IPC mensual'!$F$6:$F$1943,E131,'IPC mensual'!$H$6:$H$11943)/$E$7*100</f>
        <v>0.61349930543084852</v>
      </c>
      <c r="O131" s="227">
        <f>AVERAGEIF('IPC mensual'!$F$6:$F$1943,F131,'IPC mensual'!$H$6:$H$11943)/$E$7*100</f>
        <v>0.60707241535685263</v>
      </c>
      <c r="P131" s="484">
        <f>AVERAGEIF('IPC mensual'!$F$6:$F$1943,G131,'IPC mensual'!$H$6:$H$11943)/$E$7*100</f>
        <v>0.60189537501068036</v>
      </c>
      <c r="Q131" s="228">
        <f>AVERAGEIF('IPC mensual'!$G$6:$G$1943,H131,'IPC mensual'!$H$6:$H$11943)/$E$7*100</f>
        <v>0.61141890464747184</v>
      </c>
      <c r="R131" s="227">
        <f>AVERAGEIF('IPC mensual'!$G$6:$G$1943,I131,'IPC mensual'!$H$6:$H$11943)/$E$7*100</f>
        <v>0.61024038650694723</v>
      </c>
      <c r="S131" s="230">
        <f>AVERAGEIF('IPC mensual'!$G$6:$G$1943,J131,'IPC mensual'!$H$6:$H$11943)/$E$7*100</f>
        <v>0.60293169191309026</v>
      </c>
      <c r="T131" s="225">
        <f>AVERAGEIF('IPC mensual'!A$6:A$1943,'IPC para cómputos (base móvil)'!A131,'IPC mensual'!H$6:H$11943)/E$7*100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1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mensual'!$E$6:$E$1943,B132,'IPC mensual'!$H$6:$H$11943)/$E$7*100</f>
        <v>0.75674219957419264</v>
      </c>
      <c r="L132" s="226">
        <f>AVERAGEIF('IPC mensual'!$E$6:$E$1943,C132,'IPC mensual'!$H$6:$H$11943)/$E$7*100</f>
        <v>0.84112574851584276</v>
      </c>
      <c r="M132" s="228">
        <f>AVERAGEIF('IPC mensual'!$F$6:$F$1943,D132,'IPC mensual'!$H$6:$H$11943)/$E$7*100</f>
        <v>0.63593721483670973</v>
      </c>
      <c r="N132" s="227">
        <f>AVERAGEIF('IPC mensual'!$F$6:$F$1943,E132,'IPC mensual'!$H$6:$H$11943)/$E$7*100</f>
        <v>0.75615178029136587</v>
      </c>
      <c r="O132" s="227">
        <f>AVERAGEIF('IPC mensual'!$F$6:$F$1943,F132,'IPC mensual'!$H$6:$H$11943)/$E$7*100</f>
        <v>0.82551745185636871</v>
      </c>
      <c r="P132" s="484">
        <f>AVERAGEIF('IPC mensual'!$F$6:$F$1943,G132,'IPC mensual'!$H$6:$H$11943)/$E$7*100</f>
        <v>0.84450841270391586</v>
      </c>
      <c r="Q132" s="228">
        <f>AVERAGEIF('IPC mensual'!$G$6:$G$1943,H132,'IPC mensual'!$H$6:$H$11943)/$E$7*100</f>
        <v>0.65884330224047605</v>
      </c>
      <c r="R132" s="227">
        <f>AVERAGEIF('IPC mensual'!$G$6:$G$1943,I132,'IPC mensual'!$H$6:$H$11943)/$E$7*100</f>
        <v>0.79453870211314459</v>
      </c>
      <c r="S132" s="230">
        <f>AVERAGEIF('IPC mensual'!$G$6:$G$1943,J132,'IPC mensual'!$H$6:$H$11943)/$E$7*100</f>
        <v>0.84320414041264957</v>
      </c>
      <c r="T132" s="225">
        <f>AVERAGEIF('IPC mensual'!A$6:A$1943,'IPC para cómputos (base móvil)'!A132,'IPC mensual'!H$6:H$11943)/E$7*100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1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mensual'!$E$6:$E$1943,B133,'IPC mensual'!$H$6:$H$11943)/$E$7*100</f>
        <v>0.86520918310486039</v>
      </c>
      <c r="L133" s="226">
        <f>AVERAGEIF('IPC mensual'!$E$6:$E$1943,C133,'IPC mensual'!$H$6:$H$11943)/$E$7*100</f>
        <v>0.87398425746774666</v>
      </c>
      <c r="M133" s="228">
        <f>AVERAGEIF('IPC mensual'!$F$6:$F$1943,D133,'IPC mensual'!$H$6:$H$11943)/$E$7*100</f>
        <v>0.86308298615331236</v>
      </c>
      <c r="N133" s="227">
        <f>AVERAGEIF('IPC mensual'!$F$6:$F$1943,E133,'IPC mensual'!$H$6:$H$11943)/$E$7*100</f>
        <v>0.8660724671945248</v>
      </c>
      <c r="O133" s="227">
        <f>AVERAGEIF('IPC mensual'!$F$6:$F$1943,F133,'IPC mensual'!$H$6:$H$11943)/$E$7*100</f>
        <v>0.86856262712464227</v>
      </c>
      <c r="P133" s="484">
        <f>AVERAGEIF('IPC mensual'!$F$6:$F$1943,G133,'IPC mensual'!$H$6:$H$11943)/$E$7*100</f>
        <v>0.8760412713737814</v>
      </c>
      <c r="Q133" s="228">
        <f>AVERAGEIF('IPC mensual'!$G$6:$G$1943,H133,'IPC mensual'!$H$6:$H$11943)/$E$7*100</f>
        <v>0.86444731018750076</v>
      </c>
      <c r="R133" s="227">
        <f>AVERAGEIF('IPC mensual'!$G$6:$G$1943,I133,'IPC mensual'!$H$6:$H$11943)/$E$7*100</f>
        <v>0.86662560927736243</v>
      </c>
      <c r="S133" s="230">
        <f>AVERAGEIF('IPC mensual'!$G$6:$G$1943,J133,'IPC mensual'!$H$6:$H$11943)/$E$7*100</f>
        <v>0.87424659441983232</v>
      </c>
      <c r="T133" s="225">
        <f>AVERAGEIF('IPC mensual'!A$6:A$1943,'IPC para cómputos (base móvil)'!A133,'IPC mensual'!H$6:H$11943)/E$7*100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1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mensual'!$E$6:$E$1943,B134,'IPC mensual'!$H$6:$H$11943)/$E$7*100</f>
        <v>0.90197374102393701</v>
      </c>
      <c r="L134" s="226">
        <f>AVERAGEIF('IPC mensual'!$E$6:$E$1943,C134,'IPC mensual'!$H$6:$H$11943)/$E$7*100</f>
        <v>0.92378573723666446</v>
      </c>
      <c r="M134" s="228">
        <f>AVERAGEIF('IPC mensual'!$F$6:$F$1943,D134,'IPC mensual'!$H$6:$H$11943)/$E$7*100</f>
        <v>0.88402740119280321</v>
      </c>
      <c r="N134" s="227">
        <f>AVERAGEIF('IPC mensual'!$F$6:$F$1943,E134,'IPC mensual'!$H$6:$H$11943)/$E$7*100</f>
        <v>0.90149461620563154</v>
      </c>
      <c r="O134" s="227">
        <f>AVERAGEIF('IPC mensual'!$F$6:$F$1943,F134,'IPC mensual'!$H$6:$H$11943)/$E$7*100</f>
        <v>0.91526419080454113</v>
      </c>
      <c r="P134" s="484">
        <f>AVERAGEIF('IPC mensual'!$F$6:$F$1943,G134,'IPC mensual'!$H$6:$H$11943)/$E$7*100</f>
        <v>0.9263738706722292</v>
      </c>
      <c r="Q134" s="228">
        <f>AVERAGEIF('IPC mensual'!$G$6:$G$1943,H134,'IPC mensual'!$H$6:$H$11943)/$E$7*100</f>
        <v>0.88687840871589996</v>
      </c>
      <c r="R134" s="227">
        <f>AVERAGEIF('IPC mensual'!$G$6:$G$1943,I134,'IPC mensual'!$H$6:$H$11943)/$E$7*100</f>
        <v>0.90867525770903546</v>
      </c>
      <c r="S134" s="230">
        <f>AVERAGEIF('IPC mensual'!$G$6:$G$1943,J134,'IPC mensual'!$H$6:$H$11943)/$E$7*100</f>
        <v>0.92481639273146832</v>
      </c>
      <c r="T134" s="225">
        <f>AVERAGEIF('IPC mensual'!A$6:A$1943,'IPC para cómputos (base móvil)'!A134,'IPC mensual'!H$6:H$11943)/E$7*100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1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mensual'!$E$6:$E$1943,B135,'IPC mensual'!$H$6:$H$11943)/$E$7*100</f>
        <v>0.97966673084359823</v>
      </c>
      <c r="L135" s="226">
        <f>AVERAGEIF('IPC mensual'!$E$6:$E$1943,C135,'IPC mensual'!$H$6:$H$11943)/$E$7*100</f>
        <v>1.0225211156012637</v>
      </c>
      <c r="M135" s="228">
        <f>AVERAGEIF('IPC mensual'!$F$6:$F$1943,D135,'IPC mensual'!$H$6:$H$11943)/$E$7*100</f>
        <v>0.95624977391663635</v>
      </c>
      <c r="N135" s="227">
        <f>AVERAGEIF('IPC mensual'!$F$6:$F$1943,E135,'IPC mensual'!$H$6:$H$11943)/$E$7*100</f>
        <v>0.98070748448479628</v>
      </c>
      <c r="O135" s="227">
        <f>AVERAGEIF('IPC mensual'!$F$6:$F$1943,F135,'IPC mensual'!$H$6:$H$11943)/$E$7*100</f>
        <v>1.0053628608972802</v>
      </c>
      <c r="P135" s="484">
        <f>AVERAGEIF('IPC mensual'!$F$6:$F$1943,G135,'IPC mensual'!$H$6:$H$11943)/$E$7*100</f>
        <v>1.0345851777303481</v>
      </c>
      <c r="Q135" s="228">
        <f>AVERAGEIF('IPC mensual'!$G$6:$G$1943,H135,'IPC mensual'!$H$6:$H$11943)/$E$7*100</f>
        <v>0.96064150075456234</v>
      </c>
      <c r="R135" s="227">
        <f>AVERAGEIF('IPC mensual'!$G$6:$G$1943,I135,'IPC mensual'!$H$6:$H$11943)/$E$7*100</f>
        <v>0.99245033961685536</v>
      </c>
      <c r="S135" s="230">
        <f>AVERAGEIF('IPC mensual'!$G$6:$G$1943,J135,'IPC mensual'!$H$6:$H$11943)/$E$7*100</f>
        <v>1.0295871324003778</v>
      </c>
      <c r="T135" s="225">
        <f>AVERAGEIF('IPC mensual'!A$6:A$1943,'IPC para cómputos (base móvil)'!A135,'IPC mensual'!H$6:H$11943)/E$7*100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1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mensual'!$E$6:$E$1943,B136,'IPC mensual'!$H$6:$H$11943)/$E$7*100</f>
        <v>1.092311768731562</v>
      </c>
      <c r="L136" s="226">
        <f>AVERAGEIF('IPC mensual'!$E$6:$E$1943,C136,'IPC mensual'!$H$6:$H$11943)/$E$7*100</f>
        <v>1.1301656373362035</v>
      </c>
      <c r="M136" s="228">
        <f>AVERAGEIF('IPC mensual'!$F$6:$F$1943,D136,'IPC mensual'!$H$6:$H$11943)/$E$7*100</f>
        <v>1.066802561813273</v>
      </c>
      <c r="N136" s="227">
        <f>AVERAGEIF('IPC mensual'!$F$6:$F$1943,E136,'IPC mensual'!$H$6:$H$11943)/$E$7*100</f>
        <v>1.0923788032352892</v>
      </c>
      <c r="O136" s="227">
        <f>AVERAGEIF('IPC mensual'!$F$6:$F$1943,F136,'IPC mensual'!$H$6:$H$11943)/$E$7*100</f>
        <v>1.1118450215259268</v>
      </c>
      <c r="P136" s="484">
        <f>AVERAGEIF('IPC mensual'!$F$6:$F$1943,G136,'IPC mensual'!$H$6:$H$11943)/$E$7*100</f>
        <v>1.1392200221312858</v>
      </c>
      <c r="Q136" s="228">
        <f>AVERAGEIF('IPC mensual'!$G$6:$G$1943,H136,'IPC mensual'!$H$6:$H$11943)/$E$7*100</f>
        <v>1.0719078193783707</v>
      </c>
      <c r="R136" s="227">
        <f>AVERAGEIF('IPC mensual'!$G$6:$G$1943,I136,'IPC mensual'!$H$6:$H$11943)/$E$7*100</f>
        <v>1.1012183338517589</v>
      </c>
      <c r="S136" s="230">
        <f>AVERAGEIF('IPC mensual'!$G$6:$G$1943,J136,'IPC mensual'!$H$6:$H$11943)/$E$7*100</f>
        <v>1.1345586532992011</v>
      </c>
      <c r="T136" s="225">
        <f>AVERAGEIF('IPC mensual'!A$6:A$1943,'IPC para cómputos (base móvil)'!A136,'IPC mensual'!H$6:H$11943)/E$7*100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1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mensual'!$E$6:$E$1943,B137,'IPC mensual'!$H$6:$H$11943)/$E$7*100</f>
        <v>1.2409657765583366</v>
      </c>
      <c r="L137" s="226">
        <f>AVERAGEIF('IPC mensual'!$E$6:$E$1943,C137,'IPC mensual'!$H$6:$H$11943)/$E$7*100</f>
        <v>1.4194425914447601</v>
      </c>
      <c r="M137" s="228">
        <f>AVERAGEIF('IPC mensual'!$F$6:$F$1943,D137,'IPC mensual'!$H$6:$H$11943)/$E$7*100</f>
        <v>1.1790351317331038</v>
      </c>
      <c r="N137" s="227">
        <f>AVERAGEIF('IPC mensual'!$F$6:$F$1943,E137,'IPC mensual'!$H$6:$H$11943)/$E$7*100</f>
        <v>1.2414687376315607</v>
      </c>
      <c r="O137" s="227">
        <f>AVERAGEIF('IPC mensual'!$F$6:$F$1943,F137,'IPC mensual'!$H$6:$H$11943)/$E$7*100</f>
        <v>1.3479175502031571</v>
      </c>
      <c r="P137" s="484">
        <f>AVERAGEIF('IPC mensual'!$F$6:$F$1943,G137,'IPC mensual'!$H$6:$H$11943)/$E$7*100</f>
        <v>1.4288092935143981</v>
      </c>
      <c r="Q137" s="228">
        <f>AVERAGEIF('IPC mensual'!$G$6:$G$1943,H137,'IPC mensual'!$H$6:$H$11943)/$E$7*100</f>
        <v>1.1879529629084928</v>
      </c>
      <c r="R137" s="227">
        <f>AVERAGEIF('IPC mensual'!$G$6:$G$1943,I137,'IPC mensual'!$H$6:$H$11943)/$E$7*100</f>
        <v>1.2918438664974874</v>
      </c>
      <c r="S137" s="230">
        <f>AVERAGEIF('IPC mensual'!$G$6:$G$1943,J137,'IPC mensual'!$H$6:$H$11943)/$E$7*100</f>
        <v>1.4181262054056847</v>
      </c>
      <c r="T137" s="225">
        <f>AVERAGEIF('IPC mensual'!A$6:A$1943,'IPC para cómputos (base móvil)'!A137,'IPC mensual'!H$6:H$11943)/E$7*100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1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mensual'!$E$6:$E$1943,B138,'IPC mensual'!$H$6:$H$11943)/$E$7*100</f>
        <v>1.6313966862426366</v>
      </c>
      <c r="L138" s="226">
        <f>AVERAGEIF('IPC mensual'!$E$6:$E$1943,C138,'IPC mensual'!$H$6:$H$11943)/$E$7*100</f>
        <v>1.7471837533148022</v>
      </c>
      <c r="M138" s="228">
        <f>AVERAGEIF('IPC mensual'!$F$6:$F$1943,D138,'IPC mensual'!$H$6:$H$11943)/$E$7*100</f>
        <v>1.5003201019757098</v>
      </c>
      <c r="N138" s="227">
        <f>AVERAGEIF('IPC mensual'!$F$6:$F$1943,E138,'IPC mensual'!$H$6:$H$11943)/$E$7*100</f>
        <v>1.6329573489079479</v>
      </c>
      <c r="O138" s="227">
        <f>AVERAGEIF('IPC mensual'!$F$6:$F$1943,F138,'IPC mensual'!$H$6:$H$11943)/$E$7*100</f>
        <v>1.7105171549345548</v>
      </c>
      <c r="P138" s="484">
        <f>AVERAGEIF('IPC mensual'!$F$6:$F$1943,G138,'IPC mensual'!$H$6:$H$11943)/$E$7*100</f>
        <v>1.7598149197004558</v>
      </c>
      <c r="Q138" s="228">
        <f>AVERAGEIF('IPC mensual'!$G$6:$G$1943,H138,'IPC mensual'!$H$6:$H$11943)/$E$7*100</f>
        <v>1.5259438359101005</v>
      </c>
      <c r="R138" s="227">
        <f>AVERAGEIF('IPC mensual'!$G$6:$G$1943,I138,'IPC mensual'!$H$6:$H$11943)/$E$7*100</f>
        <v>1.6737340162933685</v>
      </c>
      <c r="S138" s="230">
        <f>AVERAGEIF('IPC mensual'!$G$6:$G$1943,J138,'IPC mensual'!$H$6:$H$11943)/$E$7*100</f>
        <v>1.7530292919355317</v>
      </c>
      <c r="T138" s="225">
        <f>AVERAGEIF('IPC mensual'!A$6:A$1943,'IPC para cómputos (base móvil)'!A138,'IPC mensual'!H$6:H$11943)/E$7*100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1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mensual'!$E$6:$E$1943,B139,'IPC mensual'!$H$6:$H$11943)/$E$7*100</f>
        <v>1.859277261598945</v>
      </c>
      <c r="L139" s="226">
        <f>AVERAGEIF('IPC mensual'!$E$6:$E$1943,C139,'IPC mensual'!$H$6:$H$11943)/$E$7*100</f>
        <v>1.9629480700307738</v>
      </c>
      <c r="M139" s="228">
        <f>AVERAGEIF('IPC mensual'!$F$6:$F$1943,D139,'IPC mensual'!$H$6:$H$11943)/$E$7*100</f>
        <v>1.8019589967452181</v>
      </c>
      <c r="N139" s="227">
        <f>AVERAGEIF('IPC mensual'!$F$6:$F$1943,E139,'IPC mensual'!$H$6:$H$11943)/$E$7*100</f>
        <v>1.858686544413457</v>
      </c>
      <c r="O139" s="227">
        <f>AVERAGEIF('IPC mensual'!$F$6:$F$1943,F139,'IPC mensual'!$H$6:$H$11943)/$E$7*100</f>
        <v>1.9108340284077416</v>
      </c>
      <c r="P139" s="484">
        <f>AVERAGEIF('IPC mensual'!$F$6:$F$1943,G139,'IPC mensual'!$H$6:$H$11943)/$E$7*100</f>
        <v>1.9953352247370186</v>
      </c>
      <c r="Q139" s="228">
        <f>AVERAGEIF('IPC mensual'!$G$6:$G$1943,H139,'IPC mensual'!$H$6:$H$11943)/$E$7*100</f>
        <v>1.8135457899270693</v>
      </c>
      <c r="R139" s="227">
        <f>AVERAGEIF('IPC mensual'!$G$6:$G$1943,I139,'IPC mensual'!$H$6:$H$11943)/$E$7*100</f>
        <v>1.8818630317513716</v>
      </c>
      <c r="S139" s="230">
        <f>AVERAGEIF('IPC mensual'!$G$6:$G$1943,J139,'IPC mensual'!$H$6:$H$11943)/$E$7*100</f>
        <v>1.9797022740491359</v>
      </c>
      <c r="T139" s="225">
        <f>AVERAGEIF('IPC mensual'!A$6:A$1943,'IPC para cómputos (base móvil)'!A139,'IPC mensual'!H$6:H$11943)/E$7*100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1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mensual'!$E$6:$E$1943,B140,'IPC mensual'!$H$6:$H$11943)/$E$7*100</f>
        <v>2.2838256584075847</v>
      </c>
      <c r="L140" s="226">
        <f>AVERAGEIF('IPC mensual'!$E$6:$E$1943,C140,'IPC mensual'!$H$6:$H$11943)/$E$7*100</f>
        <v>2.4620836145617488</v>
      </c>
      <c r="M140" s="228">
        <f>AVERAGEIF('IPC mensual'!$F$6:$F$1943,D140,'IPC mensual'!$H$6:$H$11943)/$E$7*100</f>
        <v>2.14465113783461</v>
      </c>
      <c r="N140" s="227">
        <f>AVERAGEIF('IPC mensual'!$F$6:$F$1943,E140,'IPC mensual'!$H$6:$H$11943)/$E$7*100</f>
        <v>2.2816494796282338</v>
      </c>
      <c r="O140" s="227">
        <f>AVERAGEIF('IPC mensual'!$F$6:$F$1943,F140,'IPC mensual'!$H$6:$H$11943)/$E$7*100</f>
        <v>2.3723894204558613</v>
      </c>
      <c r="P140" s="484">
        <f>AVERAGEIF('IPC mensual'!$F$6:$F$1943,G140,'IPC mensual'!$H$6:$H$11943)/$E$7*100</f>
        <v>2.5152709095918375</v>
      </c>
      <c r="Q140" s="228">
        <f>AVERAGEIF('IPC mensual'!$G$6:$G$1943,H140,'IPC mensual'!$H$6:$H$11943)/$E$7*100</f>
        <v>2.1708557667799728</v>
      </c>
      <c r="R140" s="227">
        <f>AVERAGEIF('IPC mensual'!$G$6:$G$1943,I140,'IPC mensual'!$H$6:$H$11943)/$E$7*100</f>
        <v>2.3280345916474867</v>
      </c>
      <c r="S140" s="230">
        <f>AVERAGEIF('IPC mensual'!$G$6:$G$1943,J140,'IPC mensual'!$H$6:$H$11943)/$E$7*100</f>
        <v>2.4865803522054484</v>
      </c>
      <c r="T140" s="225">
        <f>AVERAGEIF('IPC mensual'!A$6:A$1943,'IPC para cómputos (base móvil)'!A140,'IPC mensual'!H$6:H$11943)/E$7*100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1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mensual'!$E$6:$E$1943,B141,'IPC mensual'!$H$6:$H$11943)/$E$7*100</f>
        <v>2.8043390594410735</v>
      </c>
      <c r="L141" s="226">
        <f>AVERAGEIF('IPC mensual'!$E$6:$E$1943,C141,'IPC mensual'!$H$6:$H$11943)/$E$7*100</f>
        <v>3.0370190479816777</v>
      </c>
      <c r="M141" s="228">
        <f>AVERAGEIF('IPC mensual'!$F$6:$F$1943,D141,'IPC mensual'!$H$6:$H$11943)/$E$7*100</f>
        <v>2.6506570325403782</v>
      </c>
      <c r="N141" s="227">
        <f>AVERAGEIF('IPC mensual'!$F$6:$F$1943,E141,'IPC mensual'!$H$6:$H$11943)/$E$7*100</f>
        <v>2.8027318391933136</v>
      </c>
      <c r="O141" s="227">
        <f>AVERAGEIF('IPC mensual'!$F$6:$F$1943,F141,'IPC mensual'!$H$6:$H$11943)/$E$7*100</f>
        <v>2.9523093804200595</v>
      </c>
      <c r="P141" s="484">
        <f>AVERAGEIF('IPC mensual'!$F$6:$F$1943,G141,'IPC mensual'!$H$6:$H$11943)/$E$7*100</f>
        <v>3.0909198631225658</v>
      </c>
      <c r="Q141" s="228">
        <f>AVERAGEIF('IPC mensual'!$G$6:$G$1943,H141,'IPC mensual'!$H$6:$H$11943)/$E$7*100</f>
        <v>2.6784333935088975</v>
      </c>
      <c r="R141" s="227">
        <f>AVERAGEIF('IPC mensual'!$G$6:$G$1943,I141,'IPC mensual'!$H$6:$H$11943)/$E$7*100</f>
        <v>2.8741770278913203</v>
      </c>
      <c r="S141" s="230">
        <f>AVERAGEIF('IPC mensual'!$G$6:$G$1943,J141,'IPC mensual'!$H$6:$H$11943)/$E$7*100</f>
        <v>3.0698531650570198</v>
      </c>
      <c r="T141" s="225">
        <f>AVERAGEIF('IPC mensual'!A$6:A$1943,'IPC para cómputos (base móvil)'!A141,'IPC mensual'!H$6:H$11943)/E$7*100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1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mensual'!$E$6:$E$1943,B142,'IPC mensual'!$H$6:$H$11943)/$E$7*100</f>
        <v>3.4595178028425377</v>
      </c>
      <c r="L142" s="226">
        <f>AVERAGEIF('IPC mensual'!$E$6:$E$1943,C142,'IPC mensual'!$H$6:$H$11943)/$E$7*100</f>
        <v>3.7950412555238082</v>
      </c>
      <c r="M142" s="228">
        <f>AVERAGEIF('IPC mensual'!$F$6:$F$1943,D142,'IPC mensual'!$H$6:$H$11943)/$E$7*100</f>
        <v>3.242705408162442</v>
      </c>
      <c r="N142" s="227">
        <f>AVERAGEIF('IPC mensual'!$F$6:$F$1943,E142,'IPC mensual'!$H$6:$H$11943)/$E$7*100</f>
        <v>3.4605293765551415</v>
      </c>
      <c r="O142" s="227">
        <f>AVERAGEIF('IPC mensual'!$F$6:$F$1943,F142,'IPC mensual'!$H$6:$H$11943)/$E$7*100</f>
        <v>3.6674313294877172</v>
      </c>
      <c r="P142" s="484">
        <f>AVERAGEIF('IPC mensual'!$F$6:$F$1943,G142,'IPC mensual'!$H$6:$H$11943)/$E$7*100</f>
        <v>3.8453588624387498</v>
      </c>
      <c r="Q142" s="228">
        <f>AVERAGEIF('IPC mensual'!$G$6:$G$1943,H142,'IPC mensual'!$H$6:$H$11943)/$E$7*100</f>
        <v>3.2829939491877056</v>
      </c>
      <c r="R142" s="227">
        <f>AVERAGEIF('IPC mensual'!$G$6:$G$1943,I142,'IPC mensual'!$H$6:$H$11943)/$E$7*100</f>
        <v>3.5608323840329708</v>
      </c>
      <c r="S142" s="230">
        <f>AVERAGEIF('IPC mensual'!$G$6:$G$1943,J142,'IPC mensual'!$H$6:$H$11943)/$E$7*100</f>
        <v>3.8181923992623616</v>
      </c>
      <c r="T142" s="225">
        <f>AVERAGEIF('IPC mensual'!A$6:A$1943,'IPC para cómputos (base móvil)'!A142,'IPC mensual'!H$6:H$11943)/E$7*100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1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mensual'!$E$6:$E$1943,B143,'IPC mensual'!$H$6:$H$11943)/$E$7*100</f>
        <v>4.2629990772309982</v>
      </c>
      <c r="L143" s="226">
        <f>AVERAGEIF('IPC mensual'!$E$6:$E$1943,C143,'IPC mensual'!$H$6:$H$11943)/$E$7*100</f>
        <v>4.8038728076613957</v>
      </c>
      <c r="M143" s="228">
        <f>AVERAGEIF('IPC mensual'!$F$6:$F$1943,D143,'IPC mensual'!$H$6:$H$11943)/$E$7*100</f>
        <v>4.050973814559172</v>
      </c>
      <c r="N143" s="227">
        <f>AVERAGEIF('IPC mensual'!$F$6:$F$1943,E143,'IPC mensual'!$H$6:$H$11943)/$E$7*100</f>
        <v>4.2734887104785599</v>
      </c>
      <c r="O143" s="227">
        <f>AVERAGEIF('IPC mensual'!$F$6:$F$1943,F143,'IPC mensual'!$H$6:$H$11943)/$E$7*100</f>
        <v>4.5889131189095327</v>
      </c>
      <c r="P143" s="484">
        <f>AVERAGEIF('IPC mensual'!$F$6:$F$1943,G143,'IPC mensual'!$H$6:$H$11943)/$E$7*100</f>
        <v>4.9289620801138421</v>
      </c>
      <c r="Q143" s="228">
        <f>AVERAGEIF('IPC mensual'!$G$6:$G$1943,H143,'IPC mensual'!$H$6:$H$11943)/$E$7*100</f>
        <v>4.0859375896026684</v>
      </c>
      <c r="R143" s="227">
        <f>AVERAGEIF('IPC mensual'!$G$6:$G$1943,I143,'IPC mensual'!$H$6:$H$11943)/$E$7*100</f>
        <v>4.4279398773964793</v>
      </c>
      <c r="S143" s="230">
        <f>AVERAGEIF('IPC mensual'!$G$6:$G$1943,J143,'IPC mensual'!$H$6:$H$11943)/$E$7*100</f>
        <v>4.8678758260466832</v>
      </c>
      <c r="T143" s="225">
        <f>AVERAGEIF('IPC mensual'!A$6:A$1943,'IPC para cómputos (base móvil)'!A143,'IPC mensual'!H$6:H$11943)/E$7*100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1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mensual'!$E$6:$E$1943,B144,'IPC mensual'!$H$6:$H$11943)/$E$7*100</f>
        <v>6.0413301517000795</v>
      </c>
      <c r="L144" s="226">
        <f>AVERAGEIF('IPC mensual'!$E$6:$E$1943,C144,'IPC mensual'!$H$6:$H$11943)/$E$7*100</f>
        <v>6.5106384043905798</v>
      </c>
      <c r="M144" s="228">
        <f>AVERAGEIF('IPC mensual'!$F$6:$F$1943,D144,'IPC mensual'!$H$6:$H$11943)/$E$7*100</f>
        <v>5.5445808816974873</v>
      </c>
      <c r="N144" s="227">
        <f>AVERAGEIF('IPC mensual'!$F$6:$F$1943,E144,'IPC mensual'!$H$6:$H$11943)/$E$7*100</f>
        <v>6.0240303291491726</v>
      </c>
      <c r="O144" s="227">
        <f>AVERAGEIF('IPC mensual'!$F$6:$F$1943,F144,'IPC mensual'!$H$6:$H$11943)/$E$7*100</f>
        <v>6.3200946259759556</v>
      </c>
      <c r="P144" s="484">
        <f>AVERAGEIF('IPC mensual'!$F$6:$F$1943,G144,'IPC mensual'!$H$6:$H$11943)/$E$7*100</f>
        <v>6.6087862783367664</v>
      </c>
      <c r="Q144" s="228">
        <f>AVERAGEIF('IPC mensual'!$G$6:$G$1943,H144,'IPC mensual'!$H$6:$H$11943)/$E$7*100</f>
        <v>5.632570661780993</v>
      </c>
      <c r="R144" s="227">
        <f>AVERAGEIF('IPC mensual'!$G$6:$G$1943,I144,'IPC mensual'!$H$6:$H$11943)/$E$7*100</f>
        <v>6.180353197513166</v>
      </c>
      <c r="S144" s="230">
        <f>AVERAGEIF('IPC mensual'!$G$6:$G$1943,J144,'IPC mensual'!$H$6:$H$11943)/$E$7*100</f>
        <v>6.5601952270753783</v>
      </c>
      <c r="T144" s="225">
        <f>AVERAGEIF('IPC mensual'!A$6:A$1943,'IPC para cómputos (base móvil)'!A144,'IPC mensual'!H$6:H$11943)/E$7*100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1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mensual'!$E$6:$E$1943,B145,'IPC mensual'!$H$6:$H$11943)/$E$7*100</f>
        <v>7.3763458216786777</v>
      </c>
      <c r="L145" s="226">
        <f>AVERAGEIF('IPC mensual'!$E$6:$E$1943,C145,'IPC mensual'!$H$6:$H$11943)/$E$7*100</f>
        <v>8.0328393207833528</v>
      </c>
      <c r="M145" s="228">
        <f>AVERAGEIF('IPC mensual'!$F$6:$F$1943,D145,'IPC mensual'!$H$6:$H$11943)/$E$7*100</f>
        <v>6.9447372272787149</v>
      </c>
      <c r="N145" s="227">
        <f>AVERAGEIF('IPC mensual'!$F$6:$F$1943,E145,'IPC mensual'!$H$6:$H$11943)/$E$7*100</f>
        <v>7.3578399990888697</v>
      </c>
      <c r="O145" s="227">
        <f>AVERAGEIF('IPC mensual'!$F$6:$F$1943,F145,'IPC mensual'!$H$6:$H$11943)/$E$7*100</f>
        <v>7.764767791785923</v>
      </c>
      <c r="P145" s="484">
        <f>AVERAGEIF('IPC mensual'!$F$6:$F$1943,G145,'IPC mensual'!$H$6:$H$11943)/$E$7*100</f>
        <v>8.246459294454052</v>
      </c>
      <c r="Q145" s="228">
        <f>AVERAGEIF('IPC mensual'!$G$6:$G$1943,H145,'IPC mensual'!$H$6:$H$11943)/$E$7*100</f>
        <v>7.0129427985604735</v>
      </c>
      <c r="R145" s="227">
        <f>AVERAGEIF('IPC mensual'!$G$6:$G$1943,I145,'IPC mensual'!$H$6:$H$11943)/$E$7*100</f>
        <v>7.5629250307421323</v>
      </c>
      <c r="S145" s="230">
        <f>AVERAGEIF('IPC mensual'!$G$6:$G$1943,J145,'IPC mensual'!$H$6:$H$11943)/$E$7*100</f>
        <v>8.1594854051530632</v>
      </c>
      <c r="T145" s="225">
        <f>AVERAGEIF('IPC mensual'!A$6:A$1943,'IPC para cómputos (base móvil)'!A145,'IPC mensual'!H$6:H$11943)/E$7*100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1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mensual'!$E$6:$E$1943,B146,'IPC mensual'!$H$6:$H$11943)/$E$7*100</f>
        <v>10.534965411080057</v>
      </c>
      <c r="L146" s="226">
        <f>AVERAGEIF('IPC mensual'!$E$6:$E$1943,C146,'IPC mensual'!$H$6:$H$11943)/$E$7*100</f>
        <v>11.496225621992446</v>
      </c>
      <c r="M146" s="228">
        <f>AVERAGEIF('IPC mensual'!$F$6:$F$1943,D146,'IPC mensual'!$H$6:$H$11943)/$E$7*100</f>
        <v>9.2026075605427611</v>
      </c>
      <c r="N146" s="227">
        <f>AVERAGEIF('IPC mensual'!$F$6:$F$1943,E146,'IPC mensual'!$H$6:$H$11943)/$E$7*100</f>
        <v>10.501646388296804</v>
      </c>
      <c r="O146" s="227">
        <f>AVERAGEIF('IPC mensual'!$F$6:$F$1943,F146,'IPC mensual'!$H$6:$H$11943)/$E$7*100</f>
        <v>11.138715136380842</v>
      </c>
      <c r="P146" s="484">
        <f>AVERAGEIF('IPC mensual'!$F$6:$F$1943,G146,'IPC mensual'!$H$6:$H$11943)/$E$7*100</f>
        <v>11.666898827914348</v>
      </c>
      <c r="Q146" s="228">
        <f>AVERAGEIF('IPC mensual'!$G$6:$G$1943,H146,'IPC mensual'!$H$6:$H$11943)/$E$7*100</f>
        <v>9.4296986491082304</v>
      </c>
      <c r="R146" s="227">
        <f>AVERAGEIF('IPC mensual'!$G$6:$G$1943,I146,'IPC mensual'!$H$6:$H$11943)/$E$7*100</f>
        <v>10.894718847294763</v>
      </c>
      <c r="S146" s="230">
        <f>AVERAGEIF('IPC mensual'!$G$6:$G$1943,J146,'IPC mensual'!$H$6:$H$11943)/$E$7*100</f>
        <v>11.557983438448073</v>
      </c>
      <c r="T146" s="225">
        <f>AVERAGEIF('IPC mensual'!A$6:A$1943,'IPC para cómputos (base móvil)'!A146,'IPC mensual'!H$6:H$11943)/E$7*100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1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mensual'!$E$6:$E$1943,B147,'IPC mensual'!$H$6:$H$11943)/$E$7*100</f>
        <v>13.067070840836525</v>
      </c>
      <c r="L147" s="226">
        <f>AVERAGEIF('IPC mensual'!$E$6:$E$1943,C147,'IPC mensual'!$H$6:$H$11943)/$E$7*100</f>
        <v>14.110106592251286</v>
      </c>
      <c r="M147" s="228">
        <f>AVERAGEIF('IPC mensual'!$F$6:$F$1943,D147,'IPC mensual'!$H$6:$H$11943)/$E$7*100</f>
        <v>12.272190594872066</v>
      </c>
      <c r="N147" s="227">
        <f>AVERAGEIF('IPC mensual'!$F$6:$F$1943,E147,'IPC mensual'!$H$6:$H$11943)/$E$7*100</f>
        <v>13.05738453212159</v>
      </c>
      <c r="O147" s="227">
        <f>AVERAGEIF('IPC mensual'!$F$6:$F$1943,F147,'IPC mensual'!$H$6:$H$11943)/$E$7*100</f>
        <v>13.664039859672664</v>
      </c>
      <c r="P147" s="484">
        <f>AVERAGEIF('IPC mensual'!$F$6:$F$1943,G147,'IPC mensual'!$H$6:$H$11943)/$E$7*100</f>
        <v>14.389267743335878</v>
      </c>
      <c r="Q147" s="228">
        <f>AVERAGEIF('IPC mensual'!$G$6:$G$1943,H147,'IPC mensual'!$H$6:$H$11943)/$E$7*100</f>
        <v>12.424703653581668</v>
      </c>
      <c r="R147" s="227">
        <f>AVERAGEIF('IPC mensual'!$G$6:$G$1943,I147,'IPC mensual'!$H$6:$H$11943)/$E$7*100</f>
        <v>13.345616253216191</v>
      </c>
      <c r="S147" s="230">
        <f>AVERAGEIF('IPC mensual'!$G$6:$G$1943,J147,'IPC mensual'!$H$6:$H$11943)/$E$7*100</f>
        <v>14.266842140703789</v>
      </c>
      <c r="T147" s="225">
        <f>AVERAGEIF('IPC mensual'!A$6:A$1943,'IPC para cómputos (base móvil)'!A147,'IPC mensual'!H$6:H$11943)/E$7*100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1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mensual'!$E$6:$E$1943,B148,'IPC mensual'!$H$6:$H$11943)/$E$7*100</f>
        <v>16.502502682280955</v>
      </c>
      <c r="L148" s="226">
        <f>AVERAGEIF('IPC mensual'!$E$6:$E$1943,C148,'IPC mensual'!$H$6:$H$11943)/$E$7*100</f>
        <v>20.588012729929776</v>
      </c>
      <c r="M148" s="228">
        <f>AVERAGEIF('IPC mensual'!$F$6:$F$1943,D148,'IPC mensual'!$H$6:$H$11943)/$E$7*100</f>
        <v>15.374934380726218</v>
      </c>
      <c r="N148" s="227">
        <f>AVERAGEIF('IPC mensual'!$F$6:$F$1943,E148,'IPC mensual'!$H$6:$H$11943)/$E$7*100</f>
        <v>16.596209246533363</v>
      </c>
      <c r="O148" s="227">
        <f>AVERAGEIF('IPC mensual'!$F$6:$F$1943,F148,'IPC mensual'!$H$6:$H$11943)/$E$7*100</f>
        <v>18.507166632045738</v>
      </c>
      <c r="P148" s="484">
        <f>AVERAGEIF('IPC mensual'!$F$6:$F$1943,G148,'IPC mensual'!$H$6:$H$11943)/$E$7*100</f>
        <v>21.202742608561767</v>
      </c>
      <c r="Q148" s="228">
        <f>AVERAGEIF('IPC mensual'!$G$6:$G$1943,H148,'IPC mensual'!$H$6:$H$11943)/$E$7*100</f>
        <v>15.572945111229261</v>
      </c>
      <c r="R148" s="227">
        <f>AVERAGEIF('IPC mensual'!$G$6:$G$1943,I148,'IPC mensual'!$H$6:$H$11943)/$E$7*100</f>
        <v>17.402093974632258</v>
      </c>
      <c r="S148" s="230">
        <f>AVERAGEIF('IPC mensual'!$G$6:$G$1943,J148,'IPC mensual'!$H$6:$H$11943)/$E$7*100</f>
        <v>20.785750565038793</v>
      </c>
      <c r="T148" s="225">
        <f>AVERAGEIF('IPC mensual'!A$6:A$1943,'IPC para cómputos (base móvil)'!A148,'IPC mensual'!H$6:H$11943)/E$7*100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1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mensual'!$E$6:$E$1943,B149,'IPC mensual'!$H$6:$H$11943)/$E$7*100</f>
        <v>25.957861108953306</v>
      </c>
      <c r="L149" s="226">
        <f>AVERAGEIF('IPC mensual'!$E$6:$E$1943,C149,'IPC mensual'!$H$6:$H$11943)/$E$7*100</f>
        <v>30.981934275656574</v>
      </c>
      <c r="M149" s="228">
        <f>AVERAGEIF('IPC mensual'!$F$6:$F$1943,D149,'IPC mensual'!$H$6:$H$11943)/$E$7*100</f>
        <v>23.341611981270326</v>
      </c>
      <c r="N149" s="227">
        <f>AVERAGEIF('IPC mensual'!$F$6:$F$1943,E149,'IPC mensual'!$H$6:$H$11943)/$E$7*100</f>
        <v>25.936206810178465</v>
      </c>
      <c r="O149" s="227">
        <f>AVERAGEIF('IPC mensual'!$F$6:$F$1943,F149,'IPC mensual'!$H$6:$H$11943)/$E$7*100</f>
        <v>28.523456122632311</v>
      </c>
      <c r="P149" s="484">
        <f>AVERAGEIF('IPC mensual'!$F$6:$F$1943,G149,'IPC mensual'!$H$6:$H$11943)/$E$7*100</f>
        <v>32.263766304206754</v>
      </c>
      <c r="Q149" s="228">
        <f>AVERAGEIF('IPC mensual'!$G$6:$G$1943,H149,'IPC mensual'!$H$6:$H$11943)/$E$7*100</f>
        <v>23.803049522287758</v>
      </c>
      <c r="R149" s="227">
        <f>AVERAGEIF('IPC mensual'!$G$6:$G$1943,I149,'IPC mensual'!$H$6:$H$11943)/$E$7*100</f>
        <v>27.049385544494552</v>
      </c>
      <c r="S149" s="230">
        <f>AVERAGEIF('IPC mensual'!$G$6:$G$1943,J149,'IPC mensual'!$H$6:$H$11943)/$E$7*100</f>
        <v>31.696345846933578</v>
      </c>
      <c r="T149" s="225">
        <f>AVERAGEIF('IPC mensual'!A$6:A$1943,'IPC para cómputos (base móvil)'!A149,'IPC mensual'!H$6:H$11943)/E$7*100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1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mensual'!$E$6:$E$1943,B150,'IPC mensual'!$H$6:$H$11943)/$E$7*100</f>
        <v>37.229083220731169</v>
      </c>
      <c r="L150" s="226">
        <f>AVERAGEIF('IPC mensual'!$E$6:$E$1943,C150,'IPC mensual'!$H$6:$H$11943)/$E$7*100</f>
        <v>42.519309196343272</v>
      </c>
      <c r="M150" s="228">
        <f>AVERAGEIF('IPC mensual'!$F$6:$F$1943,D150,'IPC mensual'!$H$6:$H$11943)/$E$7*100</f>
        <v>35.113751814643557</v>
      </c>
      <c r="N150" s="227">
        <f>AVERAGEIF('IPC mensual'!$F$6:$F$1943,E150,'IPC mensual'!$H$6:$H$11943)/$E$7*100</f>
        <v>37.318959397647973</v>
      </c>
      <c r="O150" s="227">
        <f>AVERAGEIF('IPC mensual'!$F$6:$F$1943,F150,'IPC mensual'!$H$6:$H$11943)/$E$7*100</f>
        <v>39.87564442597121</v>
      </c>
      <c r="P150" s="484">
        <f>AVERAGEIF('IPC mensual'!$F$6:$F$1943,G150,'IPC mensual'!$H$6:$H$11943)/$E$7*100</f>
        <v>44.000616920923257</v>
      </c>
      <c r="Q150" s="228">
        <f>AVERAGEIF('IPC mensual'!$G$6:$G$1943,H150,'IPC mensual'!$H$6:$H$11943)/$E$7*100</f>
        <v>35.501179533692721</v>
      </c>
      <c r="R150" s="227">
        <f>AVERAGEIF('IPC mensual'!$G$6:$G$1943,I150,'IPC mensual'!$H$6:$H$11943)/$E$7*100</f>
        <v>38.48555371091188</v>
      </c>
      <c r="S150" s="230">
        <f>AVERAGEIF('IPC mensual'!$G$6:$G$1943,J150,'IPC mensual'!$H$6:$H$11943)/$E$7*100</f>
        <v>43.24499617478488</v>
      </c>
      <c r="T150" s="225">
        <f>AVERAGEIF('IPC mensual'!A$6:A$1943,'IPC para cómputos (base móvil)'!A150,'IPC mensual'!H$6:H$11943)/E$7*100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1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mensual'!$E$6:$E$1943,B151,'IPC mensual'!$H$6:$H$11943)/$E$7*100</f>
        <v>55.413527897569082</v>
      </c>
      <c r="L151" s="226">
        <f>AVERAGEIF('IPC mensual'!$E$6:$E$1943,C151,'IPC mensual'!$H$6:$H$11943)/$E$7*100</f>
        <v>64.67682313703699</v>
      </c>
      <c r="M151" s="228">
        <f>AVERAGEIF('IPC mensual'!$F$6:$F$1943,D151,'IPC mensual'!$H$6:$H$11943)/$E$7*100</f>
        <v>49.386472535911011</v>
      </c>
      <c r="N151" s="227">
        <f>AVERAGEIF('IPC mensual'!$F$6:$F$1943,E151,'IPC mensual'!$H$6:$H$11943)/$E$7*100</f>
        <v>55.405851359987025</v>
      </c>
      <c r="O151" s="227">
        <f>AVERAGEIF('IPC mensual'!$F$6:$F$1943,F151,'IPC mensual'!$H$6:$H$11943)/$E$7*100</f>
        <v>60.568579031220374</v>
      </c>
      <c r="P151" s="484">
        <f>AVERAGEIF('IPC mensual'!$F$6:$F$1943,G151,'IPC mensual'!$H$6:$H$11943)/$E$7*100</f>
        <v>66.616271983903701</v>
      </c>
      <c r="Q151" s="228">
        <f>AVERAGEIF('IPC mensual'!$G$6:$G$1943,H151,'IPC mensual'!$H$6:$H$11943)/$E$7*100</f>
        <v>50.447696716078319</v>
      </c>
      <c r="R151" s="227">
        <f>AVERAGEIF('IPC mensual'!$G$6:$G$1943,I151,'IPC mensual'!$H$6:$H$11943)/$E$7*100</f>
        <v>57.953015590159204</v>
      </c>
      <c r="S151" s="230">
        <f>AVERAGEIF('IPC mensual'!$G$6:$G$1943,J151,'IPC mensual'!$H$6:$H$11943)/$E$7*100</f>
        <v>65.582168877029062</v>
      </c>
      <c r="T151" s="225">
        <f>AVERAGEIF('IPC mensual'!A$6:A$1943,'IPC para cómputos (base móvil)'!A151,'IPC mensual'!H$6:H$11943)/E$7*100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1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mensual'!$E$6:$E$1943,B152,'IPC mensual'!$H$6:$H$11943)/$E$7*100</f>
        <v>89.038417612609621</v>
      </c>
      <c r="L152" s="226">
        <f>AVERAGEIF('IPC mensual'!$E$6:$E$1943,C152,'IPC mensual'!$H$6:$H$11943)/$E$7*100</f>
        <v>121.61550723643218</v>
      </c>
      <c r="M152" s="228">
        <f>AVERAGEIF('IPC mensual'!$F$6:$F$1943,D152,'IPC mensual'!$H$6:$H$11943)/$E$7*100</f>
        <v>75.446114760197617</v>
      </c>
      <c r="N152" s="227">
        <f>AVERAGEIF('IPC mensual'!$F$6:$F$1943,E152,'IPC mensual'!$H$6:$H$11943)/$E$7*100</f>
        <v>89.183188126547989</v>
      </c>
      <c r="O152" s="227">
        <f>AVERAGEIF('IPC mensual'!$F$6:$F$1943,F152,'IPC mensual'!$H$6:$H$11943)/$E$7*100</f>
        <v>107.58975586157385</v>
      </c>
      <c r="P152" s="484">
        <f>AVERAGEIF('IPC mensual'!$F$6:$F$1943,G152,'IPC mensual'!$H$6:$H$11943)/$E$7*100</f>
        <v>127.78094125168053</v>
      </c>
      <c r="Q152" s="228">
        <f>AVERAGEIF('IPC mensual'!$G$6:$G$1943,H152,'IPC mensual'!$H$6:$H$11943)/$E$7*100</f>
        <v>77.774073055870304</v>
      </c>
      <c r="R152" s="227">
        <f>AVERAGEIF('IPC mensual'!$G$6:$G$1943,I152,'IPC mensual'!$H$6:$H$11943)/$E$7*100</f>
        <v>97.801002018687029</v>
      </c>
      <c r="S152" s="230">
        <f>AVERAGEIF('IPC mensual'!$G$6:$G$1943,J152,'IPC mensual'!$H$6:$H$11943)/$E$7*100</f>
        <v>124.42492492544265</v>
      </c>
      <c r="T152" s="225">
        <f>AVERAGEIF('IPC mensual'!A$6:A$1943,'IPC para cómputos (base móvil)'!A152,'IPC mensual'!H$6:H$11943)/E$7*100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1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mensual'!$E$6:$E$1943,B153,'IPC mensual'!$H$6:$H$11943)/$E$7*100</f>
        <v>190.76150573038458</v>
      </c>
      <c r="L153" s="226">
        <f>AVERAGEIF('IPC mensual'!$E$6:$E$1943,C153,'IPC mensual'!$H$6:$H$11943)/$E$7*100</f>
        <v>295.11396559912185</v>
      </c>
      <c r="M153" s="228">
        <f>AVERAGEIF('IPC mensual'!$F$6:$F$1943,D153,'IPC mensual'!$H$6:$H$11943)/$E$7*100</f>
        <v>152.3819585800947</v>
      </c>
      <c r="N153" s="227">
        <f>AVERAGEIF('IPC mensual'!$F$6:$F$1943,E153,'IPC mensual'!$H$6:$H$11943)/$E$7*100</f>
        <v>189.95900411702598</v>
      </c>
      <c r="O153" s="227">
        <f>AVERAGEIF('IPC mensual'!$F$6:$F$1943,F153,'IPC mensual'!$H$6:$H$11943)/$E$7*100</f>
        <v>243.03615336898474</v>
      </c>
      <c r="P153" s="484">
        <f>AVERAGEIF('IPC mensual'!$F$6:$F$1943,G153,'IPC mensual'!$H$6:$H$11943)/$E$7*100</f>
        <v>348.57817312690685</v>
      </c>
      <c r="Q153" s="228">
        <f>AVERAGEIF('IPC mensual'!$G$6:$G$1943,H153,'IPC mensual'!$H$6:$H$11943)/$E$7*100</f>
        <v>158.53733487304132</v>
      </c>
      <c r="R153" s="227">
        <f>AVERAGEIF('IPC mensual'!$G$6:$G$1943,I153,'IPC mensual'!$H$6:$H$11943)/$E$7*100</f>
        <v>212.37241216721353</v>
      </c>
      <c r="S153" s="230">
        <f>AVERAGEIF('IPC mensual'!$G$6:$G$1943,J153,'IPC mensual'!$H$6:$H$11943)/$E$7*100</f>
        <v>329.55671985450431</v>
      </c>
      <c r="T153" s="225">
        <f>AVERAGEIF('IPC mensual'!A$6:A$1943,'IPC para cómputos (base móvil)'!A153,'IPC mensual'!H$6:H$11943)/E$7*100</f>
        <v>233.4888222982531</v>
      </c>
      <c r="V153" s="224"/>
    </row>
  </sheetData>
  <mergeCells count="20"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  <mergeCell ref="Q10:Q11"/>
    <mergeCell ref="R10:R11"/>
    <mergeCell ref="S10:S11"/>
    <mergeCell ref="Q9:S9"/>
    <mergeCell ref="T9:T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1"/>
      <c r="B66" s="492"/>
      <c r="C66" s="492"/>
      <c r="D66" s="492"/>
      <c r="E66" s="492"/>
      <c r="F66" s="493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3" spans="1:6" ht="15" customHeight="1" thickBot="1"/>
    <row r="4" spans="1:6" ht="24.95" customHeight="1" thickBot="1">
      <c r="A4" s="539" t="str">
        <f>'IPC para computos (2017=100)'!A7</f>
        <v>IPC 2017 = 100</v>
      </c>
      <c r="B4" s="540" t="str">
        <f>'I2PC para cómputos (base móvil)'!A7</f>
        <v>IPC 2018 = 100</v>
      </c>
      <c r="C4" s="540">
        <f>'I2PC para cómputos (base móvil)'!B7</f>
        <v>0</v>
      </c>
      <c r="D4" s="540">
        <f>'I2PC para cómputos (base móvil)'!C7</f>
        <v>0</v>
      </c>
      <c r="E4" s="540">
        <f>'I2PC para cómputos (base móvil)'!D7</f>
        <v>0</v>
      </c>
      <c r="F4" s="419">
        <f>'IPC para computos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computos (2017=100)'!B$104:B$500,'IPC EPH_Correlat (2017=100)'!D7,'IPC para computos (2017=100)'!K$104:K$500),IF(B7=10,SUMIF('IPC para computos (2017=100)'!C$104:C$500,'IPC EPH_Correlat (2017=100)'!D7,'IPC para computos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computos (2017=100)'!B$104:B$500,'IPC EPH_Correlat (2017=100)'!D8,'IPC para computos (2017=100)'!K$104:K$500),IF(B8=10,SUMIF('IPC para computos (2017=100)'!C$104:C$500,'IPC EPH_Correlat (2017=100)'!D8,'IPC para computos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computos (2017=100)'!B$104:B$500,'IPC EPH_Correlat (2017=100)'!D9,'IPC para computos (2017=100)'!K$104:K$500),IF(B9=10,SUMIF('IPC para computos (2017=100)'!C$104:C$500,'IPC EPH_Correlat (2017=100)'!D9,'IPC para computos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computos (2017=100)'!B$104:B$500,'IPC EPH_Correlat (2017=100)'!D10,'IPC para computos (2017=100)'!K$104:K$500),IF(B10=10,SUMIF('IPC para computos (2017=100)'!C$104:C$500,'IPC EPH_Correlat (2017=100)'!D10,'IPC para computos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computos (2017=100)'!B$104:B$500,'IPC EPH_Correlat (2017=100)'!D11,'IPC para computos (2017=100)'!K$104:K$500),IF(B11=10,SUMIF('IPC para computos (2017=100)'!C$104:C$500,'IPC EPH_Correlat (2017=100)'!D11,'IPC para computos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computos (2017=100)'!B$104:B$500,'IPC EPH_Correlat (2017=100)'!D12,'IPC para computos (2017=100)'!K$104:K$500),IF(B12=10,SUMIF('IPC para computos (2017=100)'!C$104:C$500,'IPC EPH_Correlat (2017=100)'!D12,'IPC para computos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computos (2017=100)'!B$104:B$500,'IPC EPH_Correlat (2017=100)'!D13,'IPC para computos (2017=100)'!K$104:K$500),IF(B13=10,SUMIF('IPC para computos (2017=100)'!C$104:C$500,'IPC EPH_Correlat (2017=100)'!D13,'IPC para computos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computos (2017=100)'!B$104:B$500,'IPC EPH_Correlat (2017=100)'!D14,'IPC para computos (2017=100)'!K$104:K$500),IF(B14=10,SUMIF('IPC para computos (2017=100)'!C$104:C$500,'IPC EPH_Correlat (2017=100)'!D14,'IPC para computos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computos (2017=100)'!B$104:B$500,'IPC EPH_Correlat (2017=100)'!D15,'IPC para computos (2017=100)'!K$104:K$500),IF(B15=10,SUMIF('IPC para computos (2017=100)'!C$104:C$500,'IPC EPH_Correlat (2017=100)'!D15,'IPC para computos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computos (2017=100)'!B$104:B$500,'IPC EPH_Correlat (2017=100)'!D16,'IPC para computos (2017=100)'!K$104:K$500),IF(B16=10,SUMIF('IPC para computos (2017=100)'!C$104:C$500,'IPC EPH_Correlat (2017=100)'!D16,'IPC para computos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computos (2017=100)'!B$104:B$500,'IPC EPH_Correlat (2017=100)'!D17,'IPC para computos (2017=100)'!K$104:K$500),IF(B17=10,SUMIF('IPC para computos (2017=100)'!C$104:C$500,'IPC EPH_Correlat (2017=100)'!D17,'IPC para computos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computos (2017=100)'!B$104:B$500,'IPC EPH_Correlat (2017=100)'!D18,'IPC para computos (2017=100)'!K$104:K$500),IF(B18=10,SUMIF('IPC para computos (2017=100)'!C$104:C$500,'IPC EPH_Correlat (2017=100)'!D18,'IPC para computos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computos (2017=100)'!B$104:B$500,'IPC EPH_Correlat (2017=100)'!D19,'IPC para computos (2017=100)'!K$104:K$500),IF(B19=10,SUMIF('IPC para computos (2017=100)'!C$104:C$500,'IPC EPH_Correlat (2017=100)'!D19,'IPC para computos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computos (2017=100)'!B$104:B$500,'IPC EPH_Correlat (2017=100)'!D20,'IPC para computos (2017=100)'!K$104:K$500),IF(B20=10,SUMIF('IPC para computos (2017=100)'!C$104:C$500,'IPC EPH_Correlat (2017=100)'!D20,'IPC para computos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computos (2017=100)'!B$104:B$500,'IPC EPH_Correlat (2017=100)'!D21,'IPC para computos (2017=100)'!K$104:K$500),IF(B21=10,SUMIF('IPC para computos (2017=100)'!C$104:C$500,'IPC EPH_Correlat (2017=100)'!D21,'IPC para computos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computos (2017=100)'!B$104:B$500,'IPC EPH_Correlat (2017=100)'!D22,'IPC para computos (2017=100)'!K$104:K$500),IF(B22=10,SUMIF('IPC para computos (2017=100)'!C$104:C$500,'IPC EPH_Correlat (2017=100)'!D22,'IPC para computos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computos (2017=100)'!B$104:B$500,'IPC EPH_Correlat (2017=100)'!D23,'IPC para computos (2017=100)'!K$104:K$500),IF(B23=10,SUMIF('IPC para computos (2017=100)'!C$104:C$500,'IPC EPH_Correlat (2017=100)'!D23,'IPC para computos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computos (2017=100)'!B$104:B$500,'IPC EPH_Correlat (2017=100)'!D24,'IPC para computos (2017=100)'!K$104:K$500),IF(B24=10,SUMIF('IPC para computos (2017=100)'!C$104:C$500,'IPC EPH_Correlat (2017=100)'!D24,'IPC para computos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computos (2017=100)'!B$104:B$500,'IPC EPH_Correlat (2017=100)'!D25,'IPC para computos (2017=100)'!K$104:K$500),IF(B25=10,SUMIF('IPC para computos (2017=100)'!C$104:C$500,'IPC EPH_Correlat (2017=100)'!D25,'IPC para computos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computos (2017=100)'!B$104:B$500,'IPC EPH_Correlat (2017=100)'!D26,'IPC para computos (2017=100)'!K$104:K$500),IF(B26=10,SUMIF('IPC para computos (2017=100)'!C$104:C$500,'IPC EPH_Correlat (2017=100)'!D26,'IPC para computos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computos (2017=100)'!B$104:B$500,'IPC EPH_Correlat (2017=100)'!D27,'IPC para computos (2017=100)'!K$104:K$500),IF(B27=10,SUMIF('IPC para computos (2017=100)'!C$104:C$500,'IPC EPH_Correlat (2017=100)'!D27,'IPC para computos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computos (2017=100)'!B$104:B$500,'IPC EPH_Correlat (2017=100)'!D28,'IPC para computos (2017=100)'!K$104:K$500),IF(B28=10,SUMIF('IPC para computos (2017=100)'!C$104:C$500,'IPC EPH_Correlat (2017=100)'!D28,'IPC para computos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computos (2017=100)'!B$104:B$500,'IPC EPH_Correlat (2017=100)'!D29,'IPC para computos (2017=100)'!K$104:K$500),IF(B29=10,SUMIF('IPC para computos (2017=100)'!C$104:C$500,'IPC EPH_Correlat (2017=100)'!D29,'IPC para computos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computos (2017=100)'!B$104:B$500,'IPC EPH_Correlat (2017=100)'!D30,'IPC para computos (2017=100)'!K$104:K$500),IF(B30=10,SUMIF('IPC para computos (2017=100)'!C$104:C$500,'IPC EPH_Correlat (2017=100)'!D30,'IPC para computos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computos (2017=100)'!B$104:B$500,'IPC EPH_Correlat (2017=100)'!D31,'IPC para computos (2017=100)'!K$104:K$500),IF(B31=10,SUMIF('IPC para computos (2017=100)'!C$104:C$500,'IPC EPH_Correlat (2017=100)'!D31,'IPC para computos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computos (2017=100)'!B$104:B$500,'IPC EPH_Correlat (2017=100)'!D32,'IPC para computos (2017=100)'!K$104:K$500),IF(B32=10,SUMIF('IPC para computos (2017=100)'!C$104:C$500,'IPC EPH_Correlat (2017=100)'!D32,'IPC para computos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computos (2017=100)'!B$104:B$500,'IPC EPH_Correlat (2017=100)'!D33,'IPC para computos (2017=100)'!K$104:K$500),IF(B33=10,SUMIF('IPC para computos (2017=100)'!C$104:C$500,'IPC EPH_Correlat (2017=100)'!D33,'IPC para computos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computos (2017=100)'!B$104:B$500,'IPC EPH_Correlat (2017=100)'!D34,'IPC para computos (2017=100)'!K$104:K$500),IF(B34=10,SUMIF('IPC para computos (2017=100)'!C$104:C$500,'IPC EPH_Correlat (2017=100)'!D34,'IPC para computos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computos (2017=100)'!B$104:B$500,'IPC EPH_Correlat (2017=100)'!D35,'IPC para computos (2017=100)'!K$104:K$500),IF(B35=10,SUMIF('IPC para computos (2017=100)'!C$104:C$500,'IPC EPH_Correlat (2017=100)'!D35,'IPC para computos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computos (2017=100)'!B$104:B$500,'IPC EPH_Correlat (2017=100)'!D36,'IPC para computos (2017=100)'!K$104:K$500),IF(B36=10,SUMIF('IPC para computos (2017=100)'!C$104:C$500,'IPC EPH_Correlat (2017=100)'!D36,'IPC para computos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computos (2017=100)'!B$104:B$500,'IPC EPH_Correlat (2017=100)'!D37,'IPC para computos (2017=100)'!K$104:K$500),IF(B37=10,SUMIF('IPC para computos (2017=100)'!C$104:C$500,'IPC EPH_Correlat (2017=100)'!D37,'IPC para computos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computos (2017=100)'!B$104:B$500,'IPC EPH_Correlat (2017=100)'!D38,'IPC para computos (2017=100)'!K$104:K$500),IF(B38=10,SUMIF('IPC para computos (2017=100)'!C$104:C$500,'IPC EPH_Correlat (2017=100)'!D38,'IPC para computos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computos (2017=100)'!B$104:B$500,'IPC EPH_Correlat (2017=100)'!D39,'IPC para computos (2017=100)'!K$104:K$500),IF(B39=10,SUMIF('IPC para computos (2017=100)'!C$104:C$500,'IPC EPH_Correlat (2017=100)'!D39,'IPC para computos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computos (2017=100)'!B$104:B$500,'IPC EPH_Correlat (2017=100)'!D40,'IPC para computos (2017=100)'!K$104:K$500),IF(B40=10,SUMIF('IPC para computos (2017=100)'!C$104:C$500,'IPC EPH_Correlat (2017=100)'!D40,'IPC para computos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computos (2017=100)'!B$104:B$500,'IPC EPH_Correlat (2017=100)'!D41,'IPC para computos (2017=100)'!K$104:K$500),IF(B41=10,SUMIF('IPC para computos (2017=100)'!C$104:C$500,'IPC EPH_Correlat (2017=100)'!D41,'IPC para computos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computos (2017=100)'!B$104:B$500,'IPC EPH_Correlat (2017=100)'!D42,'IPC para computos (2017=100)'!K$104:K$500),IF(B42=10,SUMIF('IPC para computos (2017=100)'!C$104:C$500,'IPC EPH_Correlat (2017=100)'!D42,'IPC para computos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computos (2017=100)'!B$104:B$500,'IPC EPH_Correlat (2017=100)'!D43,'IPC para computos (2017=100)'!K$104:K$500),IF(B43=10,SUMIF('IPC para computos (2017=100)'!C$104:C$500,'IPC EPH_Correlat (2017=100)'!D43,'IPC para computos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computos (2017=100)'!B$104:B$500,'IPC EPH_Correlat (2017=100)'!D44,'IPC para computos (2017=100)'!K$104:K$500),IF(B44=10,SUMIF('IPC para computos (2017=100)'!C$104:C$500,'IPC EPH_Correlat (2017=100)'!D44,'IPC para computos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computos (2017=100)'!B$104:B$500,'IPC EPH_Correlat (2017=100)'!D45,'IPC para computos (2017=100)'!K$104:K$500),IF(B45=10,SUMIF('IPC para computos (2017=100)'!C$104:C$500,'IPC EPH_Correlat (2017=100)'!D45,'IPC para computos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computos (2017=100)'!B$104:B$500,'IPC EPH_Correlat (2017=100)'!D46,'IPC para computos (2017=100)'!K$104:K$500),IF(B46=10,SUMIF('IPC para computos (2017=100)'!C$104:C$500,'IPC EPH_Correlat (2017=100)'!D46,'IPC para computos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computos (2017=100)'!B$104:B$500,'IPC EPH_Correlat (2017=100)'!D47,'IPC para computos (2017=100)'!K$104:K$500),IF(B47=10,SUMIF('IPC para computos (2017=100)'!C$104:C$500,'IPC EPH_Correlat (2017=100)'!D47,'IPC para computos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computos (2017=100)'!B$104:B$500,'IPC EPH_Correlat (2017=100)'!D48,'IPC para computos (2017=100)'!K$104:K$500),IF(B48=10,SUMIF('IPC para computos (2017=100)'!C$104:C$500,'IPC EPH_Correlat (2017=100)'!D48,'IPC para computos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computos (2017=100)'!B$104:B$500,'IPC EPH_Correlat (2017=100)'!D49,'IPC para computos (2017=100)'!K$104:K$500),IF(B49=10,SUMIF('IPC para computos (2017=100)'!C$104:C$500,'IPC EPH_Correlat (2017=100)'!D49,'IPC para computos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computos (2017=100)'!B$104:B$500,'IPC EPH_Correlat (2017=100)'!D50,'IPC para computos (2017=100)'!K$104:K$500),IF(B50=10,SUMIF('IPC para computos (2017=100)'!C$104:C$500,'IPC EPH_Correlat (2017=100)'!D50,'IPC para computos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computos (2017=100)'!B$104:B$500,'IPC EPH_Correlat (2017=100)'!D51,'IPC para computos (2017=100)'!K$104:K$500),IF(B51=10,SUMIF('IPC para computos (2017=100)'!C$104:C$500,'IPC EPH_Correlat (2017=100)'!D51,'IPC para computos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computos (2017=100)'!B$104:B$500,'IPC EPH_Correlat (2017=100)'!D52,'IPC para computos (2017=100)'!K$104:K$500),IF(B52=10,SUMIF('IPC para computos (2017=100)'!C$104:C$500,'IPC EPH_Correlat (2017=100)'!D52,'IPC para computos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computos (2017=100)'!B$104:B$500,'IPC EPH_Correlat (2017=100)'!D53,'IPC para computos (2017=100)'!K$104:K$500),IF(B53=10,SUMIF('IPC para computos (2017=100)'!C$104:C$500,'IPC EPH_Correlat (2017=100)'!D53,'IPC para computos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computos (2017=100)'!B$104:B$500,'IPC EPH_Correlat (2017=100)'!D54,'IPC para computos (2017=100)'!K$104:K$500),IF(B54=10,SUMIF('IPC para computos (2017=100)'!C$104:C$500,'IPC EPH_Correlat (2017=100)'!D54,'IPC para computos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computos (2017=100)'!B$104:B$500,'IPC EPH_Correlat (2017=100)'!D55,'IPC para computos (2017=100)'!K$104:K$500),IF(B55=10,SUMIF('IPC para computos (2017=100)'!C$104:C$500,'IPC EPH_Correlat (2017=100)'!D55,'IPC para computos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computos (2017=100)'!B$104:B$500,'IPC EPH_Correlat (2017=100)'!D56,'IPC para computos (2017=100)'!K$104:K$500),IF(B56=10,SUMIF('IPC para computos (2017=100)'!C$104:C$500,'IPC EPH_Correlat (2017=100)'!D56,'IPC para computos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computos (2017=100)'!B$104:B$500,'IPC EPH_Correlat (2017=100)'!D57,'IPC para computos (2017=100)'!K$104:K$500),IF(B57=10,SUMIF('IPC para computos (2017=100)'!C$104:C$500,'IPC EPH_Correlat (2017=100)'!D57,'IPC para computos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computos (2017=100)'!B$104:B$500,'IPC EPH_Correlat (2017=100)'!D58,'IPC para computos (2017=100)'!K$104:K$500),IF(B58=10,SUMIF('IPC para computos (2017=100)'!C$104:C$500,'IPC EPH_Correlat (2017=100)'!D58,'IPC para computos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computos (2017=100)'!B$104:B$500,'IPC EPH_Correlat (2017=100)'!D59,'IPC para computos (2017=100)'!K$104:K$500),IF(B59=10,SUMIF('IPC para computos (2017=100)'!C$104:C$500,'IPC EPH_Correlat (2017=100)'!D59,'IPC para computos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computos (2017=100)'!B$104:B$500,'IPC EPH_Correlat (2017=100)'!D60,'IPC para computos (2017=100)'!K$104:K$500),IF(B60=10,SUMIF('IPC para computos (2017=100)'!C$104:C$500,'IPC EPH_Correlat (2017=100)'!D60,'IPC para computos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computos (2017=100)'!B$104:B$500,'IPC EPH_Correlat (2017=100)'!D61,'IPC para computos (2017=100)'!K$104:K$500),IF(B61=10,SUMIF('IPC para computos (2017=100)'!C$104:C$500,'IPC EPH_Correlat (2017=100)'!D61,'IPC para computos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computos (2017=100)'!B$104:B$500,'IPC EPH_Correlat (2017=100)'!D62,'IPC para computos (2017=100)'!K$104:K$500),IF(B62=10,SUMIF('IPC para computos (2017=100)'!C$104:C$500,'IPC EPH_Correlat (2017=100)'!D62,'IPC para computos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computos (2017=100)'!B$104:B$500,'IPC EPH_Correlat (2017=100)'!D63,'IPC para computos (2017=100)'!K$104:K$500),IF(B63=10,SUMIF('IPC para computos (2017=100)'!C$104:C$500,'IPC EPH_Correlat (2017=100)'!D63,'IPC para computos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computos (2017=100)'!B$104:B$500,'IPC EPH_Correlat (2017=100)'!D64,'IPC para computos (2017=100)'!K$104:K$500),IF(B64=10,SUMIF('IPC para computos (2017=100)'!C$104:C$500,'IPC EPH_Correlat (2017=100)'!D64,'IPC para computos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computos (2017=100)'!B$104:B$500,'IPC EPH_Correlat (2017=100)'!D65,'IPC para computos (2017=100)'!K$104:K$500),IF(B65=10,SUMIF('IPC para computos (2017=100)'!C$104:C$500,'IPC EPH_Correlat (2017=100)'!D65,'IPC para computos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computos (2017=100)'!D$104:D$500,'IPC EPH_Correlat (2017=100)'!E66,'IPC para computos (2017=100)'!M$104:M$500),IF(C66=2,SUMIF('IPC para computos (2017=100)'!E$104:E$500,'IPC EPH_Correlat (2017=100)'!E66,'IPC para computos (2017=100)'!N$104:N$500),IF(C66=3,SUMIF('IPC para computos (2017=100)'!F$104:F$500,'IPC EPH_Correlat (2017=100)'!E66,'IPC para computos (2017=100)'!O$104:O$500),IF(C66=4,SUMIF('IPC para computos (2017=100)'!G$104:G$500,'IPC EPH_Correlat (2017=100)'!E66,'IPC para computos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computos (2017=100)'!D$104:D$500,'IPC EPH_Correlat (2017=100)'!E67,'IPC para computos (2017=100)'!M$104:M$500),IF(C67=2,SUMIF('IPC para computos (2017=100)'!E$104:E$500,'IPC EPH_Correlat (2017=100)'!E67,'IPC para computos (2017=100)'!N$104:N$500),IF(C67=3,SUMIF('IPC para computos (2017=100)'!F$104:F$500,'IPC EPH_Correlat (2017=100)'!E67,'IPC para computos (2017=100)'!O$104:O$500),IF(C67=4,SUMIF('IPC para computos (2017=100)'!G$104:G$500,'IPC EPH_Correlat (2017=100)'!E67,'IPC para computos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computos (2017=100)'!D$104:D$500,'IPC EPH_Correlat (2017=100)'!E68,'IPC para computos (2017=100)'!M$104:M$500),IF(C68=2,SUMIF('IPC para computos (2017=100)'!E$104:E$500,'IPC EPH_Correlat (2017=100)'!E68,'IPC para computos (2017=100)'!N$104:N$500),IF(C68=3,SUMIF('IPC para computos (2017=100)'!F$104:F$500,'IPC EPH_Correlat (2017=100)'!E68,'IPC para computos (2017=100)'!O$104:O$500),IF(C68=4,SUMIF('IPC para computos (2017=100)'!G$104:G$500,'IPC EPH_Correlat (2017=100)'!E68,'IPC para computos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computos (2017=100)'!D$104:D$500,'IPC EPH_Correlat (2017=100)'!E69,'IPC para computos (2017=100)'!M$104:M$500),IF(C69=2,SUMIF('IPC para computos (2017=100)'!E$104:E$500,'IPC EPH_Correlat (2017=100)'!E69,'IPC para computos (2017=100)'!N$104:N$500),IF(C69=3,SUMIF('IPC para computos (2017=100)'!F$104:F$500,'IPC EPH_Correlat (2017=100)'!E69,'IPC para computos (2017=100)'!O$104:O$500),IF(C69=4,SUMIF('IPC para computos (2017=100)'!G$104:G$500,'IPC EPH_Correlat (2017=100)'!E69,'IPC para computos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computos (2017=100)'!D$104:D$500,'IPC EPH_Correlat (2017=100)'!E70,'IPC para computos (2017=100)'!M$104:M$500),IF(C70=2,SUMIF('IPC para computos (2017=100)'!E$104:E$500,'IPC EPH_Correlat (2017=100)'!E70,'IPC para computos (2017=100)'!N$104:N$500),IF(C70=3,SUMIF('IPC para computos (2017=100)'!F$104:F$500,'IPC EPH_Correlat (2017=100)'!E70,'IPC para computos (2017=100)'!O$104:O$500),IF(C70=4,SUMIF('IPC para computos (2017=100)'!G$104:G$500,'IPC EPH_Correlat (2017=100)'!E70,'IPC para computos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computos (2017=100)'!D$104:D$500,'IPC EPH_Correlat (2017=100)'!E71,'IPC para computos (2017=100)'!M$104:M$500),IF(C71=2,SUMIF('IPC para computos (2017=100)'!E$104:E$500,'IPC EPH_Correlat (2017=100)'!E71,'IPC para computos (2017=100)'!N$104:N$500),IF(C71=3,SUMIF('IPC para computos (2017=100)'!F$104:F$500,'IPC EPH_Correlat (2017=100)'!E71,'IPC para computos (2017=100)'!O$104:O$500),IF(C71=4,SUMIF('IPC para computos (2017=100)'!G$104:G$500,'IPC EPH_Correlat (2017=100)'!E71,'IPC para computos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computos (2017=100)'!D$104:D$500,'IPC EPH_Correlat (2017=100)'!E72,'IPC para computos (2017=100)'!M$104:M$500),IF(C72=2,SUMIF('IPC para computos (2017=100)'!E$104:E$500,'IPC EPH_Correlat (2017=100)'!E72,'IPC para computos (2017=100)'!N$104:N$500),IF(C72=3,SUMIF('IPC para computos (2017=100)'!F$104:F$500,'IPC EPH_Correlat (2017=100)'!E72,'IPC para computos (2017=100)'!O$104:O$500),IF(C72=4,SUMIF('IPC para computos (2017=100)'!G$104:G$500,'IPC EPH_Correlat (2017=100)'!E72,'IPC para computos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computos (2017=100)'!D$104:D$500,'IPC EPH_Correlat (2017=100)'!E73,'IPC para computos (2017=100)'!M$104:M$500),IF(C73=2,SUMIF('IPC para computos (2017=100)'!E$104:E$500,'IPC EPH_Correlat (2017=100)'!E73,'IPC para computos (2017=100)'!N$104:N$500),IF(C73=3,SUMIF('IPC para computos (2017=100)'!F$104:F$500,'IPC EPH_Correlat (2017=100)'!E73,'IPC para computos (2017=100)'!O$104:O$500),IF(C73=4,SUMIF('IPC para computos (2017=100)'!G$104:G$500,'IPC EPH_Correlat (2017=100)'!E73,'IPC para computos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computos (2017=100)'!D$104:D$500,'IPC EPH_Correlat (2017=100)'!E74,'IPC para computos (2017=100)'!M$104:M$500),IF(C74=2,SUMIF('IPC para computos (2017=100)'!E$104:E$500,'IPC EPH_Correlat (2017=100)'!E74,'IPC para computos (2017=100)'!N$104:N$500),IF(C74=3,SUMIF('IPC para computos (2017=100)'!F$104:F$500,'IPC EPH_Correlat (2017=100)'!E74,'IPC para computos (2017=100)'!O$104:O$500),IF(C74=4,SUMIF('IPC para computos (2017=100)'!G$104:G$500,'IPC EPH_Correlat (2017=100)'!E74,'IPC para computos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computos (2017=100)'!D$104:D$500,'IPC EPH_Correlat (2017=100)'!E75,'IPC para computos (2017=100)'!M$104:M$500),IF(C75=2,SUMIF('IPC para computos (2017=100)'!E$104:E$500,'IPC EPH_Correlat (2017=100)'!E75,'IPC para computos (2017=100)'!N$104:N$500),IF(C75=3,SUMIF('IPC para computos (2017=100)'!F$104:F$500,'IPC EPH_Correlat (2017=100)'!E75,'IPC para computos (2017=100)'!O$104:O$500),IF(C75=4,SUMIF('IPC para computos (2017=100)'!G$104:G$500,'IPC EPH_Correlat (2017=100)'!E75,'IPC para computos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computos (2017=100)'!D$104:D$500,'IPC EPH_Correlat (2017=100)'!E76,'IPC para computos (2017=100)'!M$104:M$500),IF(C76=2,SUMIF('IPC para computos (2017=100)'!E$104:E$500,'IPC EPH_Correlat (2017=100)'!E76,'IPC para computos (2017=100)'!N$104:N$500),IF(C76=3,SUMIF('IPC para computos (2017=100)'!F$104:F$500,'IPC EPH_Correlat (2017=100)'!E76,'IPC para computos (2017=100)'!O$104:O$500),IF(C76=4,SUMIF('IPC para computos (2017=100)'!G$104:G$500,'IPC EPH_Correlat (2017=100)'!E76,'IPC para computos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computos (2017=100)'!D$104:D$500,'IPC EPH_Correlat (2017=100)'!E77,'IPC para computos (2017=100)'!M$104:M$500),IF(C77=2,SUMIF('IPC para computos (2017=100)'!E$104:E$500,'IPC EPH_Correlat (2017=100)'!E77,'IPC para computos (2017=100)'!N$104:N$500),IF(C77=3,SUMIF('IPC para computos (2017=100)'!F$104:F$500,'IPC EPH_Correlat (2017=100)'!E77,'IPC para computos (2017=100)'!O$104:O$500),IF(C77=4,SUMIF('IPC para computos (2017=100)'!G$104:G$500,'IPC EPH_Correlat (2017=100)'!E77,'IPC para computos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computos (2017=100)'!D$104:D$500,'IPC EPH_Correlat (2017=100)'!E78,'IPC para computos (2017=100)'!M$104:M$500),IF(C78=2,SUMIF('IPC para computos (2017=100)'!E$104:E$500,'IPC EPH_Correlat (2017=100)'!E78,'IPC para computos (2017=100)'!N$104:N$500),IF(C78=3,SUMIF('IPC para computos (2017=100)'!F$104:F$500,'IPC EPH_Correlat (2017=100)'!E78,'IPC para computos (2017=100)'!O$104:O$500),IF(C78=4,SUMIF('IPC para computos (2017=100)'!G$104:G$500,'IPC EPH_Correlat (2017=100)'!E78,'IPC para computos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computos (2017=100)'!D$104:D$500,'IPC EPH_Correlat (2017=100)'!E79,'IPC para computos (2017=100)'!M$104:M$500),IF(C79=2,SUMIF('IPC para computos (2017=100)'!E$104:E$500,'IPC EPH_Correlat (2017=100)'!E79,'IPC para computos (2017=100)'!N$104:N$500),IF(C79=3,SUMIF('IPC para computos (2017=100)'!F$104:F$500,'IPC EPH_Correlat (2017=100)'!E79,'IPC para computos (2017=100)'!O$104:O$500),IF(C79=4,SUMIF('IPC para computos (2017=100)'!G$104:G$500,'IPC EPH_Correlat (2017=100)'!E79,'IPC para computos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computos (2017=100)'!D$104:D$500,'IPC EPH_Correlat (2017=100)'!E80,'IPC para computos (2017=100)'!M$104:M$500),IF(C80=2,SUMIF('IPC para computos (2017=100)'!E$104:E$500,'IPC EPH_Correlat (2017=100)'!E80,'IPC para computos (2017=100)'!N$104:N$500),IF(C80=3,SUMIF('IPC para computos (2017=100)'!F$104:F$500,'IPC EPH_Correlat (2017=100)'!E80,'IPC para computos (2017=100)'!O$104:O$500),IF(C80=4,SUMIF('IPC para computos (2017=100)'!G$104:G$500,'IPC EPH_Correlat (2017=100)'!E80,'IPC para computos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computos (2017=100)'!D$104:D$500,'IPC EPH_Correlat (2017=100)'!E81,'IPC para computos (2017=100)'!M$104:M$500),IF(C81=2,SUMIF('IPC para computos (2017=100)'!E$104:E$500,'IPC EPH_Correlat (2017=100)'!E81,'IPC para computos (2017=100)'!N$104:N$500),IF(C81=3,SUMIF('IPC para computos (2017=100)'!F$104:F$500,'IPC EPH_Correlat (2017=100)'!E81,'IPC para computos (2017=100)'!O$104:O$500),IF(C81=4,SUMIF('IPC para computos (2017=100)'!G$104:G$500,'IPC EPH_Correlat (2017=100)'!E81,'IPC para computos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computos (2017=100)'!D$104:D$500,'IPC EPH_Correlat (2017=100)'!E82,'IPC para computos (2017=100)'!M$104:M$500),IF(C82=2,SUMIF('IPC para computos (2017=100)'!E$104:E$500,'IPC EPH_Correlat (2017=100)'!E82,'IPC para computos (2017=100)'!N$104:N$500),IF(C82=3,SUMIF('IPC para computos (2017=100)'!F$104:F$500,'IPC EPH_Correlat (2017=100)'!E82,'IPC para computos (2017=100)'!O$104:O$500),IF(C82=4,SUMIF('IPC para computos (2017=100)'!G$104:G$500,'IPC EPH_Correlat (2017=100)'!E82,'IPC para computos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computos (2017=100)'!D$104:D$500,'IPC EPH_Correlat (2017=100)'!E83,'IPC para computos (2017=100)'!M$104:M$500),IF(C83=2,SUMIF('IPC para computos (2017=100)'!E$104:E$500,'IPC EPH_Correlat (2017=100)'!E83,'IPC para computos (2017=100)'!N$104:N$500),IF(C83=3,SUMIF('IPC para computos (2017=100)'!F$104:F$500,'IPC EPH_Correlat (2017=100)'!E83,'IPC para computos (2017=100)'!O$104:O$500),IF(C83=4,SUMIF('IPC para computos (2017=100)'!G$104:G$500,'IPC EPH_Correlat (2017=100)'!E83,'IPC para computos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computos (2017=100)'!D$104:D$500,'IPC EPH_Correlat (2017=100)'!E84,'IPC para computos (2017=100)'!M$104:M$500),IF(C84=2,SUMIF('IPC para computos (2017=100)'!E$104:E$500,'IPC EPH_Correlat (2017=100)'!E84,'IPC para computos (2017=100)'!N$104:N$500),IF(C84=3,SUMIF('IPC para computos (2017=100)'!F$104:F$500,'IPC EPH_Correlat (2017=100)'!E84,'IPC para computos (2017=100)'!O$104:O$500),IF(C84=4,SUMIF('IPC para computos (2017=100)'!G$104:G$500,'IPC EPH_Correlat (2017=100)'!E84,'IPC para computos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computos (2017=100)'!D$104:D$500,'IPC EPH_Correlat (2017=100)'!E85,'IPC para computos (2017=100)'!M$104:M$500),IF(C85=2,SUMIF('IPC para computos (2017=100)'!E$104:E$500,'IPC EPH_Correlat (2017=100)'!E85,'IPC para computos (2017=100)'!N$104:N$500),IF(C85=3,SUMIF('IPC para computos (2017=100)'!F$104:F$500,'IPC EPH_Correlat (2017=100)'!E85,'IPC para computos (2017=100)'!O$104:O$500),IF(C85=4,SUMIF('IPC para computos (2017=100)'!G$104:G$500,'IPC EPH_Correlat (2017=100)'!E85,'IPC para computos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computos (2017=100)'!D$104:D$500,'IPC EPH_Correlat (2017=100)'!E86,'IPC para computos (2017=100)'!M$104:M$500),IF(C86=2,SUMIF('IPC para computos (2017=100)'!E$104:E$500,'IPC EPH_Correlat (2017=100)'!E86,'IPC para computos (2017=100)'!N$104:N$500),IF(C86=3,SUMIF('IPC para computos (2017=100)'!F$104:F$500,'IPC EPH_Correlat (2017=100)'!E86,'IPC para computos (2017=100)'!O$104:O$500),IF(C86=4,SUMIF('IPC para computos (2017=100)'!G$104:G$500,'IPC EPH_Correlat (2017=100)'!E86,'IPC para computos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computos (2017=100)'!D$104:D$500,'IPC EPH_Correlat (2017=100)'!E87,'IPC para computos (2017=100)'!M$104:M$500),IF(C87=2,SUMIF('IPC para computos (2017=100)'!E$104:E$500,'IPC EPH_Correlat (2017=100)'!E87,'IPC para computos (2017=100)'!N$104:N$500),IF(C87=3,SUMIF('IPC para computos (2017=100)'!F$104:F$500,'IPC EPH_Correlat (2017=100)'!E87,'IPC para computos (2017=100)'!O$104:O$500),IF(C87=4,SUMIF('IPC para computos (2017=100)'!G$104:G$500,'IPC EPH_Correlat (2017=100)'!E87,'IPC para computos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computos (2017=100)'!D$104:D$500,'IPC EPH_Correlat (2017=100)'!E88,'IPC para computos (2017=100)'!M$104:M$500),IF(C88=2,SUMIF('IPC para computos (2017=100)'!E$104:E$500,'IPC EPH_Correlat (2017=100)'!E88,'IPC para computos (2017=100)'!N$104:N$500),IF(C88=3,SUMIF('IPC para computos (2017=100)'!F$104:F$500,'IPC EPH_Correlat (2017=100)'!E88,'IPC para computos (2017=100)'!O$104:O$500),IF(C88=4,SUMIF('IPC para computos (2017=100)'!G$104:G$500,'IPC EPH_Correlat (2017=100)'!E88,'IPC para computos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computos (2017=100)'!D$104:D$500,'IPC EPH_Correlat (2017=100)'!E89,'IPC para computos (2017=100)'!M$104:M$500),IF(C89=2,SUMIF('IPC para computos (2017=100)'!E$104:E$500,'IPC EPH_Correlat (2017=100)'!E89,'IPC para computos (2017=100)'!N$104:N$500),IF(C89=3,SUMIF('IPC para computos (2017=100)'!F$104:F$500,'IPC EPH_Correlat (2017=100)'!E89,'IPC para computos (2017=100)'!O$104:O$500),IF(C89=4,SUMIF('IPC para computos (2017=100)'!G$104:G$500,'IPC EPH_Correlat (2017=100)'!E89,'IPC para computos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computos (2017=100)'!D$104:D$500,'IPC EPH_Correlat (2017=100)'!E90,'IPC para computos (2017=100)'!M$104:M$500),IF(C90=2,SUMIF('IPC para computos (2017=100)'!E$104:E$500,'IPC EPH_Correlat (2017=100)'!E90,'IPC para computos (2017=100)'!N$104:N$500),IF(C90=3,SUMIF('IPC para computos (2017=100)'!F$104:F$500,'IPC EPH_Correlat (2017=100)'!E90,'IPC para computos (2017=100)'!O$104:O$500),IF(C90=4,SUMIF('IPC para computos (2017=100)'!G$104:G$500,'IPC EPH_Correlat (2017=100)'!E90,'IPC para computos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computos (2017=100)'!D$104:D$500,'IPC EPH_Correlat (2017=100)'!E91,'IPC para computos (2017=100)'!M$104:M$500),IF(C91=2,SUMIF('IPC para computos (2017=100)'!E$104:E$500,'IPC EPH_Correlat (2017=100)'!E91,'IPC para computos (2017=100)'!N$104:N$500),IF(C91=3,SUMIF('IPC para computos (2017=100)'!F$104:F$500,'IPC EPH_Correlat (2017=100)'!E91,'IPC para computos (2017=100)'!O$104:O$500),IF(C91=4,SUMIF('IPC para computos (2017=100)'!G$104:G$500,'IPC EPH_Correlat (2017=100)'!E91,'IPC para computos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computos (2017=100)'!D$104:D$500,'IPC EPH_Correlat (2017=100)'!E92,'IPC para computos (2017=100)'!M$104:M$500),IF(C92=2,SUMIF('IPC para computos (2017=100)'!E$104:E$500,'IPC EPH_Correlat (2017=100)'!E92,'IPC para computos (2017=100)'!N$104:N$500),IF(C92=3,SUMIF('IPC para computos (2017=100)'!F$104:F$500,'IPC EPH_Correlat (2017=100)'!E92,'IPC para computos (2017=100)'!O$104:O$500),IF(C92=4,SUMIF('IPC para computos (2017=100)'!G$104:G$500,'IPC EPH_Correlat (2017=100)'!E92,'IPC para computos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computos (2017=100)'!D$104:D$500,'IPC EPH_Correlat (2017=100)'!E93,'IPC para computos (2017=100)'!M$104:M$500),IF(C93=2,SUMIF('IPC para computos (2017=100)'!E$104:E$500,'IPC EPH_Correlat (2017=100)'!E93,'IPC para computos (2017=100)'!N$104:N$500),IF(C93=3,SUMIF('IPC para computos (2017=100)'!F$104:F$500,'IPC EPH_Correlat (2017=100)'!E93,'IPC para computos (2017=100)'!O$104:O$500),IF(C93=4,SUMIF('IPC para computos (2017=100)'!G$104:G$500,'IPC EPH_Correlat (2017=100)'!E93,'IPC para computos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computos (2017=100)'!D$104:D$500,'IPC EPH_Correlat (2017=100)'!E94,'IPC para computos (2017=100)'!M$104:M$500),IF(C94=2,SUMIF('IPC para computos (2017=100)'!E$104:E$500,'IPC EPH_Correlat (2017=100)'!E94,'IPC para computos (2017=100)'!N$104:N$500),IF(C94=3,SUMIF('IPC para computos (2017=100)'!F$104:F$500,'IPC EPH_Correlat (2017=100)'!E94,'IPC para computos (2017=100)'!O$104:O$500),IF(C94=4,SUMIF('IPC para computos (2017=100)'!G$104:G$500,'IPC EPH_Correlat (2017=100)'!E94,'IPC para computos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computos (2017=100)'!D$104:D$500,'IPC EPH_Correlat (2017=100)'!E95,'IPC para computos (2017=100)'!M$104:M$500),IF(C95=2,SUMIF('IPC para computos (2017=100)'!E$104:E$500,'IPC EPH_Correlat (2017=100)'!E95,'IPC para computos (2017=100)'!N$104:N$500),IF(C95=3,SUMIF('IPC para computos (2017=100)'!F$104:F$500,'IPC EPH_Correlat (2017=100)'!E95,'IPC para computos (2017=100)'!O$104:O$500),IF(C95=4,SUMIF('IPC para computos (2017=100)'!G$104:G$500,'IPC EPH_Correlat (2017=100)'!E95,'IPC para computos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computos (2017=100)'!D$104:D$500,'IPC EPH_Correlat (2017=100)'!E96,'IPC para computos (2017=100)'!M$104:M$500),IF(C96=2,SUMIF('IPC para computos (2017=100)'!E$104:E$500,'IPC EPH_Correlat (2017=100)'!E96,'IPC para computos (2017=100)'!N$104:N$500),IF(C96=3,SUMIF('IPC para computos (2017=100)'!F$104:F$500,'IPC EPH_Correlat (2017=100)'!E96,'IPC para computos (2017=100)'!O$104:O$500),IF(C96=4,SUMIF('IPC para computos (2017=100)'!G$104:G$500,'IPC EPH_Correlat (2017=100)'!E96,'IPC para computos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computos (2017=100)'!D$104:D$500,'IPC EPH_Correlat (2017=100)'!E97,'IPC para computos (2017=100)'!M$104:M$500),IF(C97=2,SUMIF('IPC para computos (2017=100)'!E$104:E$500,'IPC EPH_Correlat (2017=100)'!E97,'IPC para computos (2017=100)'!N$104:N$500),IF(C97=3,SUMIF('IPC para computos (2017=100)'!F$104:F$500,'IPC EPH_Correlat (2017=100)'!E97,'IPC para computos (2017=100)'!O$104:O$500),IF(C97=4,SUMIF('IPC para computos (2017=100)'!G$104:G$500,'IPC EPH_Correlat (2017=100)'!E97,'IPC para computos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computos (2017=100)'!D$104:D$500,'IPC EPH_Correlat (2017=100)'!E98,'IPC para computos (2017=100)'!M$104:M$500),IF(C98=2,SUMIF('IPC para computos (2017=100)'!E$104:E$500,'IPC EPH_Correlat (2017=100)'!E98,'IPC para computos (2017=100)'!N$104:N$500),IF(C98=3,SUMIF('IPC para computos (2017=100)'!F$104:F$500,'IPC EPH_Correlat (2017=100)'!E98,'IPC para computos (2017=100)'!O$104:O$500),IF(C98=4,SUMIF('IPC para computos (2017=100)'!G$104:G$500,'IPC EPH_Correlat (2017=100)'!E98,'IPC para computos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computos (2017=100)'!D$104:D$500,'IPC EPH_Correlat (2017=100)'!E99,'IPC para computos (2017=100)'!M$104:M$500),IF(C99=2,SUMIF('IPC para computos (2017=100)'!E$104:E$500,'IPC EPH_Correlat (2017=100)'!E99,'IPC para computos (2017=100)'!N$104:N$500),IF(C99=3,SUMIF('IPC para computos (2017=100)'!F$104:F$500,'IPC EPH_Correlat (2017=100)'!E99,'IPC para computos (2017=100)'!O$104:O$500),IF(C99=4,SUMIF('IPC para computos (2017=100)'!G$104:G$500,'IPC EPH_Correlat (2017=100)'!E99,'IPC para computos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computos (2017=100)'!D$104:D$500,'IPC EPH_Correlat (2017=100)'!E100,'IPC para computos (2017=100)'!M$104:M$500),IF(C100=2,SUMIF('IPC para computos (2017=100)'!E$104:E$500,'IPC EPH_Correlat (2017=100)'!E100,'IPC para computos (2017=100)'!N$104:N$500),IF(C100=3,SUMIF('IPC para computos (2017=100)'!F$104:F$500,'IPC EPH_Correlat (2017=100)'!E100,'IPC para computos (2017=100)'!O$104:O$500),IF(C100=4,SUMIF('IPC para computos (2017=100)'!G$104:G$500,'IPC EPH_Correlat (2017=100)'!E100,'IPC para computos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computos (2017=100)'!D$104:D$500,'IPC EPH_Correlat (2017=100)'!E101,'IPC para computos (2017=100)'!M$104:M$500),IF(C101=2,SUMIF('IPC para computos (2017=100)'!E$104:E$500,'IPC EPH_Correlat (2017=100)'!E101,'IPC para computos (2017=100)'!N$104:N$500),IF(C101=3,SUMIF('IPC para computos (2017=100)'!F$104:F$500,'IPC EPH_Correlat (2017=100)'!E101,'IPC para computos (2017=100)'!O$104:O$500),IF(C101=4,SUMIF('IPC para computos (2017=100)'!G$104:G$500,'IPC EPH_Correlat (2017=100)'!E101,'IPC para computos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computos (2017=100)'!D$104:D$500,'IPC EPH_Correlat (2017=100)'!E102,'IPC para computos (2017=100)'!M$104:M$500),IF(C102=2,SUMIF('IPC para computos (2017=100)'!E$104:E$500,'IPC EPH_Correlat (2017=100)'!E102,'IPC para computos (2017=100)'!N$104:N$500),IF(C102=3,SUMIF('IPC para computos (2017=100)'!F$104:F$500,'IPC EPH_Correlat (2017=100)'!E102,'IPC para computos (2017=100)'!O$104:O$500),IF(C102=4,SUMIF('IPC para computos (2017=100)'!G$104:G$500,'IPC EPH_Correlat (2017=100)'!E102,'IPC para computos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computos (2017=100)'!D$104:D$500,'IPC EPH_Correlat (2017=100)'!E103,'IPC para computos (2017=100)'!M$104:M$500),IF(C103=2,SUMIF('IPC para computos (2017=100)'!E$104:E$500,'IPC EPH_Correlat (2017=100)'!E103,'IPC para computos (2017=100)'!N$104:N$500),IF(C103=3,SUMIF('IPC para computos (2017=100)'!F$104:F$500,'IPC EPH_Correlat (2017=100)'!E103,'IPC para computos (2017=100)'!O$104:O$500),IF(C103=4,SUMIF('IPC para computos (2017=100)'!G$104:G$500,'IPC EPH_Correlat (2017=100)'!E103,'IPC para computos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computos (2017=100)'!D$104:D$500,'IPC EPH_Correlat (2017=100)'!E104,'IPC para computos (2017=100)'!M$104:M$500),IF(C104=2,SUMIF('IPC para computos (2017=100)'!E$104:E$500,'IPC EPH_Correlat (2017=100)'!E104,'IPC para computos (2017=100)'!N$104:N$500),IF(C104=3,SUMIF('IPC para computos (2017=100)'!F$104:F$500,'IPC EPH_Correlat (2017=100)'!E104,'IPC para computos (2017=100)'!O$104:O$500),IF(C104=4,SUMIF('IPC para computos (2017=100)'!G$104:G$500,'IPC EPH_Correlat (2017=100)'!E104,'IPC para computos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computos (2017=100)'!D$104:D$500,'IPC EPH_Correlat (2017=100)'!E105,'IPC para computos (2017=100)'!M$104:M$500),IF(C105=2,SUMIF('IPC para computos (2017=100)'!E$104:E$500,'IPC EPH_Correlat (2017=100)'!E105,'IPC para computos (2017=100)'!N$104:N$500),IF(C105=3,SUMIF('IPC para computos (2017=100)'!F$104:F$500,'IPC EPH_Correlat (2017=100)'!E105,'IPC para computos (2017=100)'!O$104:O$500),IF(C105=4,SUMIF('IPC para computos (2017=100)'!G$104:G$500,'IPC EPH_Correlat (2017=100)'!E105,'IPC para computos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computos (2017=100)'!D$104:D$500,'IPC EPH_Correlat (2017=100)'!E106,'IPC para computos (2017=100)'!M$104:M$500),IF(C106=2,SUMIF('IPC para computos (2017=100)'!E$104:E$500,'IPC EPH_Correlat (2017=100)'!E106,'IPC para computos (2017=100)'!N$104:N$500),IF(C106=3,SUMIF('IPC para computos (2017=100)'!F$104:F$500,'IPC EPH_Correlat (2017=100)'!E106,'IPC para computos (2017=100)'!O$104:O$500),IF(C106=4,SUMIF('IPC para computos (2017=100)'!G$104:G$500,'IPC EPH_Correlat (2017=100)'!E106,'IPC para computos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computos (2017=100)'!D$104:D$500,'IPC EPH_Correlat (2017=100)'!E107,'IPC para computos (2017=100)'!M$104:M$500),IF(C107=2,SUMIF('IPC para computos (2017=100)'!E$104:E$500,'IPC EPH_Correlat (2017=100)'!E107,'IPC para computos (2017=100)'!N$104:N$500),IF(C107=3,SUMIF('IPC para computos (2017=100)'!F$104:F$500,'IPC EPH_Correlat (2017=100)'!E107,'IPC para computos (2017=100)'!O$104:O$500),IF(C107=4,SUMIF('IPC para computos (2017=100)'!G$104:G$500,'IPC EPH_Correlat (2017=100)'!E107,'IPC para computos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computos (2017=100)'!D$104:D$500,'IPC EPH_Correlat (2017=100)'!E108,'IPC para computos (2017=100)'!M$104:M$500),IF(C108=2,SUMIF('IPC para computos (2017=100)'!E$104:E$500,'IPC EPH_Correlat (2017=100)'!E108,'IPC para computos (2017=100)'!N$104:N$500),IF(C108=3,SUMIF('IPC para computos (2017=100)'!F$104:F$500,'IPC EPH_Correlat (2017=100)'!E108,'IPC para computos (2017=100)'!O$104:O$500),IF(C108=4,SUMIF('IPC para computos (2017=100)'!G$104:G$500,'IPC EPH_Correlat (2017=100)'!E108,'IPC para computos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computos (2017=100)'!D$104:D$500,'IPC EPH_Correlat (2017=100)'!E109,'IPC para computos (2017=100)'!M$104:M$500),IF(C109=2,SUMIF('IPC para computos (2017=100)'!E$104:E$500,'IPC EPH_Correlat (2017=100)'!E109,'IPC para computos (2017=100)'!N$104:N$500),IF(C109=3,SUMIF('IPC para computos (2017=100)'!F$104:F$500,'IPC EPH_Correlat (2017=100)'!E109,'IPC para computos (2017=100)'!O$104:O$500),IF(C109=4,SUMIF('IPC para computos (2017=100)'!G$104:G$500,'IPC EPH_Correlat (2017=100)'!E109,'IPC para computos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computos (2017=100)'!D$104:D$500,'IPC EPH_Correlat (2017=100)'!E110,'IPC para computos (2017=100)'!M$104:M$500),IF(C110=2,SUMIF('IPC para computos (2017=100)'!E$104:E$500,'IPC EPH_Correlat (2017=100)'!E110,'IPC para computos (2017=100)'!N$104:N$500),IF(C110=3,SUMIF('IPC para computos (2017=100)'!F$104:F$500,'IPC EPH_Correlat (2017=100)'!E110,'IPC para computos (2017=100)'!O$104:O$500),IF(C110=4,SUMIF('IPC para computos (2017=100)'!G$104:G$500,'IPC EPH_Correlat (2017=100)'!E110,'IPC para computos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computos (2017=100)'!D$104:D$500,'IPC EPH_Correlat (2017=100)'!E111,'IPC para computos (2017=100)'!M$104:M$500),IF(C111=2,SUMIF('IPC para computos (2017=100)'!E$104:E$500,'IPC EPH_Correlat (2017=100)'!E111,'IPC para computos (2017=100)'!N$104:N$500),IF(C111=3,SUMIF('IPC para computos (2017=100)'!F$104:F$500,'IPC EPH_Correlat (2017=100)'!E111,'IPC para computos (2017=100)'!O$104:O$500),IF(C111=4,SUMIF('IPC para computos (2017=100)'!G$104:G$500,'IPC EPH_Correlat (2017=100)'!E111,'IPC para computos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computos (2017=100)'!D$104:D$500,'IPC EPH_Correlat (2017=100)'!E112,'IPC para computos (2017=100)'!M$104:M$500),IF(C112=2,SUMIF('IPC para computos (2017=100)'!E$104:E$500,'IPC EPH_Correlat (2017=100)'!E112,'IPC para computos (2017=100)'!N$104:N$500),IF(C112=3,SUMIF('IPC para computos (2017=100)'!F$104:F$500,'IPC EPH_Correlat (2017=100)'!E112,'IPC para computos (2017=100)'!O$104:O$500),IF(C112=4,SUMIF('IPC para computos (2017=100)'!G$104:G$500,'IPC EPH_Correlat (2017=100)'!E112,'IPC para computos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computos (2017=100)'!D$104:D$500,'IPC EPH_Correlat (2017=100)'!E113,'IPC para computos (2017=100)'!M$104:M$500),IF(C113=2,SUMIF('IPC para computos (2017=100)'!E$104:E$500,'IPC EPH_Correlat (2017=100)'!E113,'IPC para computos (2017=100)'!N$104:N$500),IF(C113=3,SUMIF('IPC para computos (2017=100)'!F$104:F$500,'IPC EPH_Correlat (2017=100)'!E113,'IPC para computos (2017=100)'!O$104:O$500),IF(C113=4,SUMIF('IPC para computos (2017=100)'!G$104:G$500,'IPC EPH_Correlat (2017=100)'!E113,'IPC para computos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computos (2017=100)'!D$104:D$500,'IPC EPH_Correlat (2017=100)'!E114,'IPC para computos (2017=100)'!M$104:M$500),IF(C114=2,SUMIF('IPC para computos (2017=100)'!E$104:E$500,'IPC EPH_Correlat (2017=100)'!E114,'IPC para computos (2017=100)'!N$104:N$500),IF(C114=3,SUMIF('IPC para computos (2017=100)'!F$104:F$500,'IPC EPH_Correlat (2017=100)'!E114,'IPC para computos (2017=100)'!O$104:O$500),IF(C114=4,SUMIF('IPC para computos (2017=100)'!G$104:G$500,'IPC EPH_Correlat (2017=100)'!E114,'IPC para computos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computos (2017=100)'!D$104:D$500,'IPC EPH_Correlat (2017=100)'!E115,'IPC para computos (2017=100)'!M$104:M$500),IF(C115=2,SUMIF('IPC para computos (2017=100)'!E$104:E$500,'IPC EPH_Correlat (2017=100)'!E115,'IPC para computos (2017=100)'!N$104:N$500),IF(C115=3,SUMIF('IPC para computos (2017=100)'!F$104:F$500,'IPC EPH_Correlat (2017=100)'!E115,'IPC para computos (2017=100)'!O$104:O$500),IF(C115=4,SUMIF('IPC para computos (2017=100)'!G$104:G$500,'IPC EPH_Correlat (2017=100)'!E115,'IPC para computos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computos (2017=100)'!D$104:D$500,'IPC EPH_Correlat (2017=100)'!E116,'IPC para computos (2017=100)'!M$104:M$500),IF(C116=2,SUMIF('IPC para computos (2017=100)'!E$104:E$500,'IPC EPH_Correlat (2017=100)'!E116,'IPC para computos (2017=100)'!N$104:N$500),IF(C116=3,SUMIF('IPC para computos (2017=100)'!F$104:F$500,'IPC EPH_Correlat (2017=100)'!E116,'IPC para computos (2017=100)'!O$104:O$500),IF(C116=4,SUMIF('IPC para computos (2017=100)'!G$104:G$500,'IPC EPH_Correlat (2017=100)'!E116,'IPC para computos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computos (2017=100)'!D$104:D$500,'IPC EPH_Correlat (2017=100)'!E117,'IPC para computos (2017=100)'!M$104:M$500),IF(C117=2,SUMIF('IPC para computos (2017=100)'!E$104:E$500,'IPC EPH_Correlat (2017=100)'!E117,'IPC para computos (2017=100)'!N$104:N$500),IF(C117=3,SUMIF('IPC para computos (2017=100)'!F$104:F$500,'IPC EPH_Correlat (2017=100)'!E117,'IPC para computos (2017=100)'!O$104:O$500),IF(C117=4,SUMIF('IPC para computos (2017=100)'!G$104:G$500,'IPC EPH_Correlat (2017=100)'!E117,'IPC para computos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computos (2017=100)'!D$104:D$500,'IPC EPH_Correlat (2017=100)'!E118,'IPC para computos (2017=100)'!M$104:M$500),IF(C118=2,SUMIF('IPC para computos (2017=100)'!E$104:E$500,'IPC EPH_Correlat (2017=100)'!E118,'IPC para computos (2017=100)'!N$104:N$500),IF(C118=3,SUMIF('IPC para computos (2017=100)'!F$104:F$500,'IPC EPH_Correlat (2017=100)'!E118,'IPC para computos (2017=100)'!O$104:O$500),IF(C118=4,SUMIF('IPC para computos (2017=100)'!G$104:G$500,'IPC EPH_Correlat (2017=100)'!E118,'IPC para computos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computos (2017=100)'!D$104:D$500,'IPC EPH_Correlat (2017=100)'!E119,'IPC para computos (2017=100)'!M$104:M$500),IF(C119=2,SUMIF('IPC para computos (2017=100)'!E$104:E$500,'IPC EPH_Correlat (2017=100)'!E119,'IPC para computos (2017=100)'!N$104:N$500),IF(C119=3,SUMIF('IPC para computos (2017=100)'!F$104:F$500,'IPC EPH_Correlat (2017=100)'!E119,'IPC para computos (2017=100)'!O$104:O$500),IF(C119=4,SUMIF('IPC para computos (2017=100)'!G$104:G$500,'IPC EPH_Correlat (2017=100)'!E119,'IPC para computos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computos (2017=100)'!D$104:D$500,'IPC EPH_Correlat (2017=100)'!E120,'IPC para computos (2017=100)'!M$104:M$500),IF(C120=2,SUMIF('IPC para computos (2017=100)'!E$104:E$500,'IPC EPH_Correlat (2017=100)'!E120,'IPC para computos (2017=100)'!N$104:N$500),IF(C120=3,SUMIF('IPC para computos (2017=100)'!F$104:F$500,'IPC EPH_Correlat (2017=100)'!E120,'IPC para computos (2017=100)'!O$104:O$500),IF(C120=4,SUMIF('IPC para computos (2017=100)'!G$104:G$500,'IPC EPH_Correlat (2017=100)'!E120,'IPC para computos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computos (2017=100)'!D$104:D$500,'IPC EPH_Correlat (2017=100)'!E121,'IPC para computos (2017=100)'!M$104:M$500),IF(C121=2,SUMIF('IPC para computos (2017=100)'!E$104:E$500,'IPC EPH_Correlat (2017=100)'!E121,'IPC para computos (2017=100)'!N$104:N$500),IF(C121=3,SUMIF('IPC para computos (2017=100)'!F$104:F$500,'IPC EPH_Correlat (2017=100)'!E121,'IPC para computos (2017=100)'!O$104:O$500),IF(C121=4,SUMIF('IPC para computos (2017=100)'!G$104:G$500,'IPC EPH_Correlat (2017=100)'!E121,'IPC para computos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computos (2017=100)'!D$104:D$500,'IPC EPH_Correlat (2017=100)'!E122,'IPC para computos (2017=100)'!M$104:M$500),IF(C122=2,SUMIF('IPC para computos (2017=100)'!E$104:E$500,'IPC EPH_Correlat (2017=100)'!E122,'IPC para computos (2017=100)'!N$104:N$500),IF(C122=3,SUMIF('IPC para computos (2017=100)'!F$104:F$500,'IPC EPH_Correlat (2017=100)'!E122,'IPC para computos (2017=100)'!O$104:O$500),IF(C122=4,SUMIF('IPC para computos (2017=100)'!G$104:G$500,'IPC EPH_Correlat (2017=100)'!E122,'IPC para computos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computos (2017=100)'!D$104:D$500,'IPC EPH_Correlat (2017=100)'!E123,'IPC para computos (2017=100)'!M$104:M$500),IF(C123=2,SUMIF('IPC para computos (2017=100)'!E$104:E$500,'IPC EPH_Correlat (2017=100)'!E123,'IPC para computos (2017=100)'!N$104:N$500),IF(C123=3,SUMIF('IPC para computos (2017=100)'!F$104:F$500,'IPC EPH_Correlat (2017=100)'!E123,'IPC para computos (2017=100)'!O$104:O$500),IF(C123=4,SUMIF('IPC para computos (2017=100)'!G$104:G$500,'IPC EPH_Correlat (2017=100)'!E123,'IPC para computos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computos (2017=100)'!D$104:D$500,'IPC EPH_Correlat (2017=100)'!E124,'IPC para computos (2017=100)'!M$104:M$500),IF(C124=2,SUMIF('IPC para computos (2017=100)'!E$104:E$500,'IPC EPH_Correlat (2017=100)'!E124,'IPC para computos (2017=100)'!N$104:N$500),IF(C124=3,SUMIF('IPC para computos (2017=100)'!F$104:F$500,'IPC EPH_Correlat (2017=100)'!E124,'IPC para computos (2017=100)'!O$104:O$500),IF(C124=4,SUMIF('IPC para computos (2017=100)'!G$104:G$500,'IPC EPH_Correlat (2017=100)'!E124,'IPC para computos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computos (2017=100)'!D$104:D$500,'IPC EPH_Correlat (2017=100)'!E125,'IPC para computos (2017=100)'!M$104:M$500),IF(C125=2,SUMIF('IPC para computos (2017=100)'!E$104:E$500,'IPC EPH_Correlat (2017=100)'!E125,'IPC para computos (2017=100)'!N$104:N$500),IF(C125=3,SUMIF('IPC para computos (2017=100)'!F$104:F$500,'IPC EPH_Correlat (2017=100)'!E125,'IPC para computos (2017=100)'!O$104:O$500),IF(C125=4,SUMIF('IPC para computos (2017=100)'!G$104:G$500,'IPC EPH_Correlat (2017=100)'!E125,'IPC para computos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computos (2017=100)'!D$104:D$500,'IPC EPH_Correlat (2017=100)'!E126,'IPC para computos (2017=100)'!M$104:M$500),IF(C126=2,SUMIF('IPC para computos (2017=100)'!E$104:E$500,'IPC EPH_Correlat (2017=100)'!E126,'IPC para computos (2017=100)'!N$104:N$500),IF(C126=3,SUMIF('IPC para computos (2017=100)'!F$104:F$500,'IPC EPH_Correlat (2017=100)'!E126,'IPC para computos (2017=100)'!O$104:O$500),IF(C126=4,SUMIF('IPC para computos (2017=100)'!G$104:G$500,'IPC EPH_Correlat (2017=100)'!E126,'IPC para computos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computos (2017=100)'!D$104:D$500,'IPC EPH_Correlat (2017=100)'!E127,'IPC para computos (2017=100)'!M$104:M$500),IF(C127=2,SUMIF('IPC para computos (2017=100)'!E$104:E$500,'IPC EPH_Correlat (2017=100)'!E127,'IPC para computos (2017=100)'!N$104:N$500),IF(C127=3,SUMIF('IPC para computos (2017=100)'!F$104:F$500,'IPC EPH_Correlat (2017=100)'!E127,'IPC para computos (2017=100)'!O$104:O$500),IF(C127=4,SUMIF('IPC para computos (2017=100)'!G$104:G$500,'IPC EPH_Correlat (2017=100)'!E127,'IPC para computos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computos (2017=100)'!D$104:D$500,'IPC EPH_Correlat (2017=100)'!E128,'IPC para computos (2017=100)'!M$104:M$500),IF(C128=2,SUMIF('IPC para computos (2017=100)'!E$104:E$500,'IPC EPH_Correlat (2017=100)'!E128,'IPC para computos (2017=100)'!N$104:N$500),IF(C128=3,SUMIF('IPC para computos (2017=100)'!F$104:F$500,'IPC EPH_Correlat (2017=100)'!E128,'IPC para computos (2017=100)'!O$104:O$500),IF(C128=4,SUMIF('IPC para computos (2017=100)'!G$104:G$500,'IPC EPH_Correlat (2017=100)'!E128,'IPC para computos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computos (2017=100)'!D$104:D$500,'IPC EPH_Correlat (2017=100)'!E129,'IPC para computos (2017=100)'!M$104:M$500),IF(C129=2,SUMIF('IPC para computos (2017=100)'!E$104:E$500,'IPC EPH_Correlat (2017=100)'!E129,'IPC para computos (2017=100)'!N$104:N$500),IF(C129=3,SUMIF('IPC para computos (2017=100)'!F$104:F$500,'IPC EPH_Correlat (2017=100)'!E129,'IPC para computos (2017=100)'!O$104:O$500),IF(C129=4,SUMIF('IPC para computos (2017=100)'!G$104:G$500,'IPC EPH_Correlat (2017=100)'!E129,'IPC para computos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computos (2017=100)'!D$104:D$500,'IPC EPH_Correlat (2017=100)'!E130,'IPC para computos (2017=100)'!M$104:M$500),IF(C130=2,SUMIF('IPC para computos (2017=100)'!E$104:E$500,'IPC EPH_Correlat (2017=100)'!E130,'IPC para computos (2017=100)'!N$104:N$500),IF(C130=3,SUMIF('IPC para computos (2017=100)'!F$104:F$500,'IPC EPH_Correlat (2017=100)'!E130,'IPC para computos (2017=100)'!O$104:O$500),IF(C130=4,SUMIF('IPC para computos (2017=100)'!G$104:G$500,'IPC EPH_Correlat (2017=100)'!E130,'IPC para computos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computos (2017=100)'!D$104:D$500,'IPC EPH_Correlat (2017=100)'!E131,'IPC para computos (2017=100)'!M$104:M$500),IF(C131=2,SUMIF('IPC para computos (2017=100)'!E$104:E$500,'IPC EPH_Correlat (2017=100)'!E131,'IPC para computos (2017=100)'!N$104:N$500),IF(C131=3,SUMIF('IPC para computos (2017=100)'!F$104:F$500,'IPC EPH_Correlat (2017=100)'!E131,'IPC para computos (2017=100)'!O$104:O$500),IF(C131=4,SUMIF('IPC para computos (2017=100)'!G$104:G$500,'IPC EPH_Correlat (2017=100)'!E131,'IPC para computos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computos (2017=100)'!D$104:D$500,'IPC EPH_Correlat (2017=100)'!E132,'IPC para computos (2017=100)'!M$104:M$500),IF(C132=2,SUMIF('IPC para computos (2017=100)'!E$104:E$500,'IPC EPH_Correlat (2017=100)'!E132,'IPC para computos (2017=100)'!N$104:N$500),IF(C132=3,SUMIF('IPC para computos (2017=100)'!F$104:F$500,'IPC EPH_Correlat (2017=100)'!E132,'IPC para computos (2017=100)'!O$104:O$500),IF(C132=4,SUMIF('IPC para computos (2017=100)'!G$104:G$500,'IPC EPH_Correlat (2017=100)'!E132,'IPC para computos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computos (2017=100)'!D$104:D$500,'IPC EPH_Correlat (2017=100)'!E133,'IPC para computos (2017=100)'!M$104:M$500),IF(C133=2,SUMIF('IPC para computos (2017=100)'!E$104:E$500,'IPC EPH_Correlat (2017=100)'!E133,'IPC para computos (2017=100)'!N$104:N$500),IF(C133=3,SUMIF('IPC para computos (2017=100)'!F$104:F$500,'IPC EPH_Correlat (2017=100)'!E133,'IPC para computos (2017=100)'!O$104:O$500),IF(C133=4,SUMIF('IPC para computos (2017=100)'!G$104:G$500,'IPC EPH_Correlat (2017=100)'!E133,'IPC para computos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computos (2017=100)'!D$104:D$500,'IPC EPH_Correlat (2017=100)'!E134,'IPC para computos (2017=100)'!M$104:M$500),IF(C134=2,SUMIF('IPC para computos (2017=100)'!E$104:E$500,'IPC EPH_Correlat (2017=100)'!E134,'IPC para computos (2017=100)'!N$104:N$500),IF(C134=3,SUMIF('IPC para computos (2017=100)'!F$104:F$500,'IPC EPH_Correlat (2017=100)'!E134,'IPC para computos (2017=100)'!O$104:O$500),IF(C134=4,SUMIF('IPC para computos (2017=100)'!G$104:G$500,'IPC EPH_Correlat (2017=100)'!E134,'IPC para computos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computos (2017=100)'!D$104:D$500,'IPC EPH_Correlat (2017=100)'!E135,'IPC para computos (2017=100)'!M$104:M$500),IF(C135=2,SUMIF('IPC para computos (2017=100)'!E$104:E$500,'IPC EPH_Correlat (2017=100)'!E135,'IPC para computos (2017=100)'!N$104:N$500),IF(C135=3,SUMIF('IPC para computos (2017=100)'!F$104:F$500,'IPC EPH_Correlat (2017=100)'!E135,'IPC para computos (2017=100)'!O$104:O$500),IF(C135=4,SUMIF('IPC para computos (2017=100)'!G$104:G$500,'IPC EPH_Correlat (2017=100)'!E135,'IPC para computos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computos (2017=100)'!D$104:D$500,'IPC EPH_Correlat (2017=100)'!E136,'IPC para computos (2017=100)'!M$104:M$500),IF(C136=2,SUMIF('IPC para computos (2017=100)'!E$104:E$500,'IPC EPH_Correlat (2017=100)'!E136,'IPC para computos (2017=100)'!N$104:N$500),IF(C136=3,SUMIF('IPC para computos (2017=100)'!F$104:F$500,'IPC EPH_Correlat (2017=100)'!E136,'IPC para computos (2017=100)'!O$104:O$500),IF(C136=4,SUMIF('IPC para computos (2017=100)'!G$104:G$500,'IPC EPH_Correlat (2017=100)'!E136,'IPC para computos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computos (2017=100)'!D$104:D$500,'IPC EPH_Correlat (2017=100)'!E137,'IPC para computos (2017=100)'!M$104:M$500),IF(C137=2,SUMIF('IPC para computos (2017=100)'!E$104:E$500,'IPC EPH_Correlat (2017=100)'!E137,'IPC para computos (2017=100)'!N$104:N$500),IF(C137=3,SUMIF('IPC para computos (2017=100)'!F$104:F$500,'IPC EPH_Correlat (2017=100)'!E137,'IPC para computos (2017=100)'!O$104:O$500),IF(C137=4,SUMIF('IPC para computos (2017=100)'!G$104:G$500,'IPC EPH_Correlat (2017=100)'!E137,'IPC para computos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computos (2017=100)'!D$104:D$500,'IPC EPH_Correlat (2017=100)'!E138,'IPC para computos (2017=100)'!M$104:M$500),IF(C138=2,SUMIF('IPC para computos (2017=100)'!E$104:E$500,'IPC EPH_Correlat (2017=100)'!E138,'IPC para computos (2017=100)'!N$104:N$500),IF(C138=3,SUMIF('IPC para computos (2017=100)'!F$104:F$500,'IPC EPH_Correlat (2017=100)'!E138,'IPC para computos (2017=100)'!O$104:O$500),IF(C138=4,SUMIF('IPC para computos (2017=100)'!G$104:G$500,'IPC EPH_Correlat (2017=100)'!E138,'IPC para computos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computos (2017=100)'!D$104:D$500,'IPC EPH_Correlat (2017=100)'!E139,'IPC para computos (2017=100)'!M$104:M$500),IF(C139=2,SUMIF('IPC para computos (2017=100)'!E$104:E$500,'IPC EPH_Correlat (2017=100)'!E139,'IPC para computos (2017=100)'!N$104:N$500),IF(C139=3,SUMIF('IPC para computos (2017=100)'!F$104:F$500,'IPC EPH_Correlat (2017=100)'!E139,'IPC para computos (2017=100)'!O$104:O$500),IF(C139=4,SUMIF('IPC para computos (2017=100)'!G$104:G$500,'IPC EPH_Correlat (2017=100)'!E139,'IPC para computos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computos (2017=100)'!D$104:D$500,'IPC EPH_Correlat (2017=100)'!E140,'IPC para computos (2017=100)'!M$104:M$500),IF(C140=2,SUMIF('IPC para computos (2017=100)'!E$104:E$500,'IPC EPH_Correlat (2017=100)'!E140,'IPC para computos (2017=100)'!N$104:N$500),IF(C140=3,SUMIF('IPC para computos (2017=100)'!F$104:F$500,'IPC EPH_Correlat (2017=100)'!E140,'IPC para computos (2017=100)'!O$104:O$500),IF(C140=4,SUMIF('IPC para computos (2017=100)'!G$104:G$500,'IPC EPH_Correlat (2017=100)'!E140,'IPC para computos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computos (2017=100)'!D$104:D$500,'IPC EPH_Correlat (2017=100)'!E141,'IPC para computos (2017=100)'!M$104:M$500),IF(C141=2,SUMIF('IPC para computos (2017=100)'!E$104:E$500,'IPC EPH_Correlat (2017=100)'!E141,'IPC para computos (2017=100)'!N$104:N$500),IF(C141=3,SUMIF('IPC para computos (2017=100)'!F$104:F$500,'IPC EPH_Correlat (2017=100)'!E141,'IPC para computos (2017=100)'!O$104:O$500),IF(C141=4,SUMIF('IPC para computos (2017=100)'!G$104:G$500,'IPC EPH_Correlat (2017=100)'!E141,'IPC para computos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computos (2017=100)'!D$104:D$500,'IPC EPH_Correlat (2017=100)'!E142,'IPC para computos (2017=100)'!M$104:M$500),IF(C142=2,SUMIF('IPC para computos (2017=100)'!E$104:E$500,'IPC EPH_Correlat (2017=100)'!E142,'IPC para computos (2017=100)'!N$104:N$500),IF(C142=3,SUMIF('IPC para computos (2017=100)'!F$104:F$500,'IPC EPH_Correlat (2017=100)'!E142,'IPC para computos (2017=100)'!O$104:O$500),IF(C142=4,SUMIF('IPC para computos (2017=100)'!G$104:G$500,'IPC EPH_Correlat (2017=100)'!E142,'IPC para computos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computos (2017=100)'!D$104:D$500,'IPC EPH_Correlat (2017=100)'!E143,'IPC para computos (2017=100)'!M$104:M$500),IF(C143=2,SUMIF('IPC para computos (2017=100)'!E$104:E$500,'IPC EPH_Correlat (2017=100)'!E143,'IPC para computos (2017=100)'!N$104:N$500),IF(C143=3,SUMIF('IPC para computos (2017=100)'!F$104:F$500,'IPC EPH_Correlat (2017=100)'!E143,'IPC para computos (2017=100)'!O$104:O$500),IF(C143=4,SUMIF('IPC para computos (2017=100)'!G$104:G$500,'IPC EPH_Correlat (2017=100)'!E143,'IPC para computos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computos (2017=100)'!D$104:D$500,'IPC EPH_Correlat (2017=100)'!E144,'IPC para computos (2017=100)'!M$104:M$500),IF(C144=2,SUMIF('IPC para computos (2017=100)'!E$104:E$500,'IPC EPH_Correlat (2017=100)'!E144,'IPC para computos (2017=100)'!N$104:N$500),IF(C144=3,SUMIF('IPC para computos (2017=100)'!F$104:F$500,'IPC EPH_Correlat (2017=100)'!E144,'IPC para computos (2017=100)'!O$104:O$500),IF(C144=4,SUMIF('IPC para computos (2017=100)'!G$104:G$500,'IPC EPH_Correlat (2017=100)'!E144,'IPC para computos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computos (2017=100)'!D$104:D$500,'IPC EPH_Correlat (2017=100)'!E145,'IPC para computos (2017=100)'!M$104:M$500),IF(C145=2,SUMIF('IPC para computos (2017=100)'!E$104:E$500,'IPC EPH_Correlat (2017=100)'!E145,'IPC para computos (2017=100)'!N$104:N$500),IF(C145=3,SUMIF('IPC para computos (2017=100)'!F$104:F$500,'IPC EPH_Correlat (2017=100)'!E145,'IPC para computos (2017=100)'!O$104:O$500),IF(C145=4,SUMIF('IPC para computos (2017=100)'!G$104:G$500,'IPC EPH_Correlat (2017=100)'!E145,'IPC para computos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A154" sqref="A154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32" t="s">
        <v>481</v>
      </c>
      <c r="I9" s="504"/>
      <c r="J9" s="533"/>
      <c r="K9" s="514" t="s">
        <v>347</v>
      </c>
      <c r="L9" s="519"/>
      <c r="M9" s="503" t="s">
        <v>346</v>
      </c>
      <c r="N9" s="504"/>
      <c r="O9" s="504"/>
      <c r="P9" s="504"/>
      <c r="Q9" s="515" t="s">
        <v>481</v>
      </c>
      <c r="R9" s="516"/>
      <c r="S9" s="517"/>
      <c r="T9" s="496" t="s">
        <v>345</v>
      </c>
    </row>
    <row r="10" spans="1:20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36" t="s">
        <v>480</v>
      </c>
      <c r="I10" s="537"/>
      <c r="J10" s="538"/>
      <c r="K10" s="509" t="s">
        <v>90</v>
      </c>
      <c r="L10" s="511" t="s">
        <v>100</v>
      </c>
      <c r="M10" s="520">
        <v>1</v>
      </c>
      <c r="N10" s="522">
        <v>2</v>
      </c>
      <c r="O10" s="522">
        <v>3</v>
      </c>
      <c r="P10" s="534">
        <v>4</v>
      </c>
      <c r="Q10" s="526">
        <v>1</v>
      </c>
      <c r="R10" s="528">
        <v>2</v>
      </c>
      <c r="S10" s="530">
        <v>3</v>
      </c>
      <c r="T10" s="496"/>
    </row>
    <row r="11" spans="1:20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0">
        <v>1</v>
      </c>
      <c r="I11" s="242">
        <v>2</v>
      </c>
      <c r="J11" s="241">
        <v>3</v>
      </c>
      <c r="K11" s="510"/>
      <c r="L11" s="512"/>
      <c r="M11" s="521"/>
      <c r="N11" s="523"/>
      <c r="O11" s="523"/>
      <c r="P11" s="535"/>
      <c r="Q11" s="527"/>
      <c r="R11" s="529"/>
      <c r="S11" s="531"/>
      <c r="T11" s="497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1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3"/>
      <c r="Q12" s="236"/>
      <c r="R12" s="235"/>
      <c r="S12" s="482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1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3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1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3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1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3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1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3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1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3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1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3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1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3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1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3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1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3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1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3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1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3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1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3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1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3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1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3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1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3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1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3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1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3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1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3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1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3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1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3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1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3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1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3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1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3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1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3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1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3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1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3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1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3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1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3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1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3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1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3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1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3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1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3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1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3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1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3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1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3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1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3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1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3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1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3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1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3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1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3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1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3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1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3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1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3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1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3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1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3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1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3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1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3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1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3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1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3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1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3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1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3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1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3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1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3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1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3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1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3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1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3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1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3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1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3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1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3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1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3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1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5">
        <f>AVERAGEIF('IPC mensual'!$E$6:$E$1943,B73,'IPC mensual'!$H$6:$H$11943)/$E$7*100</f>
        <v>9.5333308682745476E-14</v>
      </c>
      <c r="L73" s="486">
        <f>AVERAGEIF('IPC mensual'!$E$6:$E$1943,C73,'IPC mensual'!$H$6:$H$11943)/$E$7*100</f>
        <v>9.1084430293047588E-14</v>
      </c>
      <c r="M73" s="487">
        <f>AVERAGEIF('IPC mensual'!$F$6:$F$1943,D73,'IPC mensual'!$H$6:$H$11943)/$E$7*100</f>
        <v>9.4728383623873144E-14</v>
      </c>
      <c r="N73" s="488">
        <f>AVERAGEIF('IPC mensual'!$F$6:$F$1943,E73,'IPC mensual'!$H$6:$H$11943)/$E$7*100</f>
        <v>9.5645373197242964E-14</v>
      </c>
      <c r="O73" s="488">
        <f>AVERAGEIF('IPC mensual'!$F$6:$F$1943,F73,'IPC mensual'!$H$6:$H$11943)/$E$7*100</f>
        <v>9.0393087368622155E-14</v>
      </c>
      <c r="P73" s="489">
        <f>AVERAGEIF('IPC mensual'!$F$6:$F$1943,G73,'IPC mensual'!$H$6:$H$11943)/$E$7*100</f>
        <v>9.0988410442432949E-14</v>
      </c>
      <c r="Q73" s="228">
        <f>AVERAGEIF('IPC mensual'!$G$6:$G$1943,H73,'IPC mensual'!$H$6:$H$11943)/$E$7*100</f>
        <v>9.5088458063678028E-14</v>
      </c>
      <c r="R73" s="227">
        <f>AVERAGEIF('IPC mensual'!$G$6:$G$1943,I73,'IPC mensual'!$H$6:$H$11943)/$E$7*100</f>
        <v>9.2949615891236999E-14</v>
      </c>
      <c r="S73" s="230">
        <f>AVERAGEIF('IPC mensual'!$G$6:$G$1943,J73,'IPC mensual'!$H$6:$H$11943)/$E$7*100</f>
        <v>9.0778367019213385E-14</v>
      </c>
      <c r="T73" s="225">
        <f>AVERAGEIF('IPC mensual'!A$6:A$1943,'IPC para computos (2017=100)'!A73,'IPC mensual'!H$6:H$11943)/E$7*100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1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5">
        <f>AVERAGEIF('IPC mensual'!$E$6:$E$1943,B74,'IPC mensual'!$H$6:$H$11943)/$E$7*100</f>
        <v>9.0796370741203646E-14</v>
      </c>
      <c r="L74" s="486">
        <f>AVERAGEIF('IPC mensual'!$E$6:$E$1943,C74,'IPC mensual'!$H$6:$H$11943)/$E$7*100</f>
        <v>9.4123458565000964E-14</v>
      </c>
      <c r="M74" s="487">
        <f>AVERAGEIF('IPC mensual'!$F$6:$F$1943,D74,'IPC mensual'!$H$6:$H$11943)/$E$7*100</f>
        <v>9.1751768254819324E-14</v>
      </c>
      <c r="N74" s="488">
        <f>AVERAGEIF('IPC mensual'!$F$6:$F$1943,E74,'IPC mensual'!$H$6:$H$11943)/$E$7*100</f>
        <v>9.1473310688036932E-14</v>
      </c>
      <c r="O74" s="488">
        <f>AVERAGEIF('IPC mensual'!$F$6:$F$1943,F74,'IPC mensual'!$H$6:$H$11943)/$E$7*100</f>
        <v>9.3177663036446849E-14</v>
      </c>
      <c r="P74" s="489">
        <f>AVERAGEIF('IPC mensual'!$F$6:$F$1943,G74,'IPC mensual'!$H$6:$H$11943)/$E$7*100</f>
        <v>9.4185871467900533E-14</v>
      </c>
      <c r="Q74" s="228">
        <f>AVERAGEIF('IPC mensual'!$G$6:$G$1943,H74,'IPC mensual'!$H$6:$H$11943)/$E$7*100</f>
        <v>9.1606538230764766E-14</v>
      </c>
      <c r="R74" s="227">
        <f>AVERAGEIF('IPC mensual'!$G$6:$G$1943,I74,'IPC mensual'!$H$6:$H$11943)/$E$7*100</f>
        <v>9.2323086365976496E-14</v>
      </c>
      <c r="S74" s="230">
        <f>AVERAGEIF('IPC mensual'!$G$6:$G$1943,J74,'IPC mensual'!$H$6:$H$11943)/$E$7*100</f>
        <v>9.4011835488661477E-14</v>
      </c>
      <c r="T74" s="225">
        <f>AVERAGEIF('IPC mensual'!A$6:A$1943,'IPC para computos (2017=100)'!A74,'IPC mensual'!H$6:H$11943)/E$7*100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1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5">
        <f>AVERAGEIF('IPC mensual'!$E$6:$E$1943,B75,'IPC mensual'!$H$6:$H$11943)/$E$7*100</f>
        <v>1.1181031504821794E-13</v>
      </c>
      <c r="L75" s="486">
        <f>AVERAGEIF('IPC mensual'!$E$6:$E$1943,C75,'IPC mensual'!$H$6:$H$11943)/$E$7*100</f>
        <v>1.1289053836763259E-13</v>
      </c>
      <c r="M75" s="487">
        <f>AVERAGEIF('IPC mensual'!$F$6:$F$1943,D75,'IPC mensual'!$H$6:$H$11943)/$E$7*100</f>
        <v>1.0552581582548962E-13</v>
      </c>
      <c r="N75" s="488">
        <f>AVERAGEIF('IPC mensual'!$F$6:$F$1943,E75,'IPC mensual'!$H$6:$H$11943)/$E$7*100</f>
        <v>1.1169989222001082E-13</v>
      </c>
      <c r="O75" s="488">
        <f>AVERAGEIF('IPC mensual'!$F$6:$F$1943,F75,'IPC mensual'!$H$6:$H$11943)/$E$7*100</f>
        <v>1.1271290164399525E-13</v>
      </c>
      <c r="P75" s="489">
        <f>AVERAGEIF('IPC mensual'!$F$6:$F$1943,G75,'IPC mensual'!$H$6:$H$11943)/$E$7*100</f>
        <v>1.1385553786630965E-13</v>
      </c>
      <c r="Q75" s="228">
        <f>AVERAGEIF('IPC mensual'!$G$6:$G$1943,H75,'IPC mensual'!$H$6:$H$11943)/$E$7*100</f>
        <v>1.0699972053242429E-13</v>
      </c>
      <c r="R75" s="227">
        <f>AVERAGEIF('IPC mensual'!$G$6:$G$1943,I75,'IPC mensual'!$H$6:$H$11943)/$E$7*100</f>
        <v>1.1225320660917773E-13</v>
      </c>
      <c r="S75" s="230">
        <f>AVERAGEIF('IPC mensual'!$G$6:$G$1943,J75,'IPC mensual'!$H$6:$H$11943)/$E$7*100</f>
        <v>1.1359268352525202E-13</v>
      </c>
      <c r="T75" s="225">
        <f>AVERAGEIF('IPC mensual'!A$6:A$1943,'IPC para computos (2017=100)'!A75,'IPC mensual'!H$6:H$11943)/E$7*100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1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5">
        <f>AVERAGEIF('IPC mensual'!$E$6:$E$1943,B76,'IPC mensual'!$H$6:$H$11943)/$E$7*100</f>
        <v>1.2936754473310454E-13</v>
      </c>
      <c r="L76" s="486">
        <f>AVERAGEIF('IPC mensual'!$E$6:$E$1943,C76,'IPC mensual'!$H$6:$H$11943)/$E$7*100</f>
        <v>1.3436537795759664E-13</v>
      </c>
      <c r="M76" s="487">
        <f>AVERAGEIF('IPC mensual'!$F$6:$F$1943,D76,'IPC mensual'!$H$6:$H$11943)/$E$7*100</f>
        <v>1.2502744748532297E-13</v>
      </c>
      <c r="N76" s="488">
        <f>AVERAGEIF('IPC mensual'!$F$6:$F$1943,E76,'IPC mensual'!$H$6:$H$11943)/$E$7*100</f>
        <v>1.3021732041104419E-13</v>
      </c>
      <c r="O76" s="488">
        <f>AVERAGEIF('IPC mensual'!$F$6:$F$1943,F76,'IPC mensual'!$H$6:$H$11943)/$E$7*100</f>
        <v>1.3130714571552049E-13</v>
      </c>
      <c r="P76" s="489">
        <f>AVERAGEIF('IPC mensual'!$F$6:$F$1943,G76,'IPC mensual'!$H$6:$H$11943)/$E$7*100</f>
        <v>1.3551761616497236E-13</v>
      </c>
      <c r="Q76" s="228">
        <f>AVERAGEIF('IPC mensual'!$G$6:$G$1943,H76,'IPC mensual'!$H$6:$H$11943)/$E$7*100</f>
        <v>1.2619888966282153E-13</v>
      </c>
      <c r="R76" s="227">
        <f>AVERAGEIF('IPC mensual'!$G$6:$G$1943,I76,'IPC mensual'!$H$6:$H$11943)/$E$7*100</f>
        <v>1.3093386854625602E-13</v>
      </c>
      <c r="S76" s="230">
        <f>AVERAGEIF('IPC mensual'!$G$6:$G$1943,J76,'IPC mensual'!$H$6:$H$11943)/$E$7*100</f>
        <v>1.3441938912356747E-13</v>
      </c>
      <c r="T76" s="225">
        <f>AVERAGEIF('IPC mensual'!A$6:A$1943,'IPC para computos (2017=100)'!A76,'IPC mensual'!H$6:H$11943)/E$7*100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1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5">
        <f>AVERAGEIF('IPC mensual'!$E$6:$E$1943,B77,'IPC mensual'!$H$6:$H$11943)/$E$7*100</f>
        <v>1.4559970047950953E-13</v>
      </c>
      <c r="L77" s="486">
        <f>AVERAGEIF('IPC mensual'!$E$6:$E$1943,C77,'IPC mensual'!$H$6:$H$11943)/$E$7*100</f>
        <v>1.5146171235953346E-13</v>
      </c>
      <c r="M77" s="487">
        <f>AVERAGEIF('IPC mensual'!$F$6:$F$1943,D77,'IPC mensual'!$H$6:$H$11943)/$E$7*100</f>
        <v>1.3946883301776463E-13</v>
      </c>
      <c r="N77" s="488">
        <f>AVERAGEIF('IPC mensual'!$F$6:$F$1943,E77,'IPC mensual'!$H$6:$H$11943)/$E$7*100</f>
        <v>1.4781295803617695E-13</v>
      </c>
      <c r="O77" s="488">
        <f>AVERAGEIF('IPC mensual'!$F$6:$F$1943,F77,'IPC mensual'!$H$6:$H$11943)/$E$7*100</f>
        <v>1.5171136397113135E-13</v>
      </c>
      <c r="P77" s="489">
        <f>AVERAGEIF('IPC mensual'!$F$6:$F$1943,G77,'IPC mensual'!$H$6:$H$11943)/$E$7*100</f>
        <v>1.5401584038588279E-13</v>
      </c>
      <c r="Q77" s="228">
        <f>AVERAGEIF('IPC mensual'!$G$6:$G$1943,H77,'IPC mensual'!$H$6:$H$11943)/$E$7*100</f>
        <v>1.4096194169482236E-13</v>
      </c>
      <c r="R77" s="227">
        <f>AVERAGEIF('IPC mensual'!$G$6:$G$1943,I77,'IPC mensual'!$H$6:$H$11943)/$E$7*100</f>
        <v>1.502086533090122E-13</v>
      </c>
      <c r="S77" s="230">
        <f>AVERAGEIF('IPC mensual'!$G$6:$G$1943,J77,'IPC mensual'!$H$6:$H$11943)/$E$7*100</f>
        <v>1.5358615155438226E-13</v>
      </c>
      <c r="T77" s="225">
        <f>AVERAGEIF('IPC mensual'!A$6:A$1943,'IPC para computos (2017=100)'!A77,'IPC mensual'!H$6:H$11943)/E$7*100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1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5">
        <f>AVERAGEIF('IPC mensual'!$E$6:$E$1943,B78,'IPC mensual'!$H$6:$H$11943)/$E$7*100</f>
        <v>1.6236476639682593E-13</v>
      </c>
      <c r="L78" s="486">
        <f>AVERAGEIF('IPC mensual'!$E$6:$E$1943,C78,'IPC mensual'!$H$6:$H$11943)/$E$7*100</f>
        <v>1.775743107341846E-13</v>
      </c>
      <c r="M78" s="487">
        <f>AVERAGEIF('IPC mensual'!$F$6:$F$1943,D78,'IPC mensual'!$H$6:$H$11943)/$E$7*100</f>
        <v>1.5581141159237658E-13</v>
      </c>
      <c r="N78" s="488">
        <f>AVERAGEIF('IPC mensual'!$F$6:$F$1943,E78,'IPC mensual'!$H$6:$H$11943)/$E$7*100</f>
        <v>1.6260481602336248E-13</v>
      </c>
      <c r="O78" s="488">
        <f>AVERAGEIF('IPC mensual'!$F$6:$F$1943,F78,'IPC mensual'!$H$6:$H$11943)/$E$7*100</f>
        <v>1.7123700059361841E-13</v>
      </c>
      <c r="P78" s="489">
        <f>AVERAGEIF('IPC mensual'!$F$6:$F$1943,G78,'IPC mensual'!$H$6:$H$11943)/$E$7*100</f>
        <v>1.8099261741606581E-13</v>
      </c>
      <c r="Q78" s="228">
        <f>AVERAGEIF('IPC mensual'!$G$6:$G$1943,H78,'IPC mensual'!$H$6:$H$11943)/$E$7*100</f>
        <v>1.5647034781721957E-13</v>
      </c>
      <c r="R78" s="227">
        <f>AVERAGEIF('IPC mensual'!$G$6:$G$1943,I78,'IPC mensual'!$H$6:$H$11943)/$E$7*100</f>
        <v>1.6651282394337818E-13</v>
      </c>
      <c r="S78" s="230">
        <f>AVERAGEIF('IPC mensual'!$G$6:$G$1943,J78,'IPC mensual'!$H$6:$H$11943)/$E$7*100</f>
        <v>1.8000121245846965E-13</v>
      </c>
      <c r="T78" s="225">
        <f>AVERAGEIF('IPC mensual'!A$6:A$1943,'IPC para computos (2017=100)'!A78,'IPC mensual'!H$6:H$11943)/E$7*100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1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5">
        <f>AVERAGEIF('IPC mensual'!$E$6:$E$1943,B79,'IPC mensual'!$H$6:$H$11943)/$E$7*100</f>
        <v>2.1669279787458916E-13</v>
      </c>
      <c r="L79" s="486">
        <f>AVERAGEIF('IPC mensual'!$E$6:$E$1943,C79,'IPC mensual'!$H$6:$H$11943)/$E$7*100</f>
        <v>2.3697219032440103E-13</v>
      </c>
      <c r="M79" s="487">
        <f>AVERAGEIF('IPC mensual'!$F$6:$F$1943,D79,'IPC mensual'!$H$6:$H$11943)/$E$7*100</f>
        <v>1.9241897963920805E-13</v>
      </c>
      <c r="N79" s="488">
        <f>AVERAGEIF('IPC mensual'!$F$6:$F$1943,E79,'IPC mensual'!$H$6:$H$11943)/$E$7*100</f>
        <v>2.15497350734437E-13</v>
      </c>
      <c r="O79" s="488">
        <f>AVERAGEIF('IPC mensual'!$F$6:$F$1943,F79,'IPC mensual'!$H$6:$H$11943)/$E$7*100</f>
        <v>2.2701973280819363E-13</v>
      </c>
      <c r="P79" s="489">
        <f>AVERAGEIF('IPC mensual'!$F$6:$F$1943,G79,'IPC mensual'!$H$6:$H$11943)/$E$7*100</f>
        <v>2.4402964934457717E-13</v>
      </c>
      <c r="Q79" s="228">
        <f>AVERAGEIF('IPC mensual'!$G$6:$G$1943,H79,'IPC mensual'!$H$6:$H$11943)/$E$7*100</f>
        <v>1.9695711782888257E-13</v>
      </c>
      <c r="R79" s="227">
        <f>AVERAGEIF('IPC mensual'!$G$6:$G$1943,I79,'IPC mensual'!$H$6:$H$11943)/$E$7*100</f>
        <v>2.2157900802274169E-13</v>
      </c>
      <c r="S79" s="230">
        <f>AVERAGEIF('IPC mensual'!$G$6:$G$1943,J79,'IPC mensual'!$H$6:$H$11943)/$E$7*100</f>
        <v>2.4068815854318771E-13</v>
      </c>
      <c r="T79" s="225">
        <f>AVERAGEIF('IPC mensual'!A$6:A$1943,'IPC para computos (2017=100)'!A79,'IPC mensual'!H$6:H$11943)/E$7*100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1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5">
        <f>AVERAGEIF('IPC mensual'!$E$6:$E$1943,B80,'IPC mensual'!$H$6:$H$11943)/$E$7*100</f>
        <v>2.70329486427927E-13</v>
      </c>
      <c r="L80" s="486">
        <f>AVERAGEIF('IPC mensual'!$E$6:$E$1943,C80,'IPC mensual'!$H$6:$H$11943)/$E$7*100</f>
        <v>3.0071976914746066E-13</v>
      </c>
      <c r="M80" s="487">
        <f>AVERAGEIF('IPC mensual'!$F$6:$F$1943,D80,'IPC mensual'!$H$6:$H$11943)/$E$7*100</f>
        <v>2.5037656147020474E-13</v>
      </c>
      <c r="N80" s="488">
        <f>AVERAGEIF('IPC mensual'!$F$6:$F$1943,E80,'IPC mensual'!$H$6:$H$11943)/$E$7*100</f>
        <v>2.6881237278821578E-13</v>
      </c>
      <c r="O80" s="488">
        <f>AVERAGEIF('IPC mensual'!$F$6:$F$1943,F80,'IPC mensual'!$H$6:$H$11943)/$E$7*100</f>
        <v>2.8218313698630439E-13</v>
      </c>
      <c r="P80" s="489">
        <f>AVERAGEIF('IPC mensual'!$F$6:$F$1943,G80,'IPC mensual'!$H$6:$H$11943)/$E$7*100</f>
        <v>3.0223208179464129E-13</v>
      </c>
      <c r="Q80" s="228">
        <f>AVERAGEIF('IPC mensual'!$G$6:$G$1943,H80,'IPC mensual'!$H$6:$H$11943)/$E$7*100</f>
        <v>2.5229695848249757E-13</v>
      </c>
      <c r="R80" s="227">
        <f>AVERAGEIF('IPC mensual'!$G$6:$G$1943,I80,'IPC mensual'!$H$6:$H$11943)/$E$7*100</f>
        <v>2.7629952063989229E-13</v>
      </c>
      <c r="S80" s="230">
        <f>AVERAGEIF('IPC mensual'!$G$6:$G$1943,J80,'IPC mensual'!$H$6:$H$11943)/$E$7*100</f>
        <v>2.9910663565713475E-13</v>
      </c>
      <c r="T80" s="225">
        <f>AVERAGEIF('IPC mensual'!A$6:A$1943,'IPC para computos (2017=100)'!A80,'IPC mensual'!H$6:H$11943)/E$7*100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1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5">
        <f>AVERAGEIF('IPC mensual'!$E$6:$E$1943,B81,'IPC mensual'!$H$6:$H$11943)/$E$7*100</f>
        <v>3.6649816781102011E-13</v>
      </c>
      <c r="L81" s="486">
        <f>AVERAGEIF('IPC mensual'!$E$6:$E$1943,C81,'IPC mensual'!$H$6:$H$11943)/$E$7*100</f>
        <v>4.2143112434765545E-13</v>
      </c>
      <c r="M81" s="487">
        <f>AVERAGEIF('IPC mensual'!$F$6:$F$1943,D81,'IPC mensual'!$H$6:$H$11943)/$E$7*100</f>
        <v>3.0920312294926409E-13</v>
      </c>
      <c r="N81" s="488">
        <f>AVERAGEIF('IPC mensual'!$F$6:$F$1943,E81,'IPC mensual'!$H$6:$H$11943)/$E$7*100</f>
        <v>3.6207645369021581E-13</v>
      </c>
      <c r="O81" s="488">
        <f>AVERAGEIF('IPC mensual'!$F$6:$F$1943,F81,'IPC mensual'!$H$6:$H$11943)/$E$7*100</f>
        <v>4.0247200484379477E-13</v>
      </c>
      <c r="P81" s="489">
        <f>AVERAGEIF('IPC mensual'!$F$6:$F$1943,G81,'IPC mensual'!$H$6:$H$11943)/$E$7*100</f>
        <v>4.3459064487439199E-13</v>
      </c>
      <c r="Q81" s="228">
        <f>AVERAGEIF('IPC mensual'!$G$6:$G$1943,H81,'IPC mensual'!$H$6:$H$11943)/$E$7*100</f>
        <v>3.1716796955774852E-13</v>
      </c>
      <c r="R81" s="227">
        <f>AVERAGEIF('IPC mensual'!$G$6:$G$1943,I81,'IPC mensual'!$H$6:$H$11943)/$E$7*100</f>
        <v>3.8590257937210602E-13</v>
      </c>
      <c r="S81" s="230">
        <f>AVERAGEIF('IPC mensual'!$G$6:$G$1943,J81,'IPC mensual'!$H$6:$H$11943)/$E$7*100</f>
        <v>4.2818612083839547E-13</v>
      </c>
      <c r="T81" s="225">
        <f>AVERAGEIF('IPC mensual'!A$6:A$1943,'IPC para computos (2017=100)'!A81,'IPC mensual'!H$6:H$11943)/E$7*100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1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5">
        <f>AVERAGEIF('IPC mensual'!$E$6:$E$1943,B82,'IPC mensual'!$H$6:$H$11943)/$E$7*100</f>
        <v>5.3423524484973363E-13</v>
      </c>
      <c r="L82" s="486">
        <f>AVERAGEIF('IPC mensual'!$E$6:$E$1943,C82,'IPC mensual'!$H$6:$H$11943)/$E$7*100</f>
        <v>5.4381322494854499E-13</v>
      </c>
      <c r="M82" s="487">
        <f>AVERAGEIF('IPC mensual'!$F$6:$F$1943,D82,'IPC mensual'!$H$6:$H$11943)/$E$7*100</f>
        <v>4.8449696223134964E-13</v>
      </c>
      <c r="N82" s="488">
        <f>AVERAGEIF('IPC mensual'!$F$6:$F$1943,E82,'IPC mensual'!$H$6:$H$11943)/$E$7*100</f>
        <v>5.3516663740069643E-13</v>
      </c>
      <c r="O82" s="488">
        <f>AVERAGEIF('IPC mensual'!$F$6:$F$1943,F82,'IPC mensual'!$H$6:$H$11943)/$E$7*100</f>
        <v>5.2738902950091244E-13</v>
      </c>
      <c r="P82" s="489">
        <f>AVERAGEIF('IPC mensual'!$F$6:$F$1943,G82,'IPC mensual'!$H$6:$H$11943)/$E$7*100</f>
        <v>5.453879504986242E-13</v>
      </c>
      <c r="Q82" s="228">
        <f>AVERAGEIF('IPC mensual'!$G$6:$G$1943,H82,'IPC mensual'!$H$6:$H$11943)/$E$7*100</f>
        <v>4.9486470560146542E-13</v>
      </c>
      <c r="R82" s="227">
        <f>AVERAGEIF('IPC mensual'!$G$6:$G$1943,I82,'IPC mensual'!$H$6:$H$11943)/$E$7*100</f>
        <v>5.3083974288237533E-13</v>
      </c>
      <c r="S82" s="230">
        <f>AVERAGEIF('IPC mensual'!$G$6:$G$1943,J82,'IPC mensual'!$H$6:$H$11943)/$E$7*100</f>
        <v>5.4362598623984626E-13</v>
      </c>
      <c r="T82" s="225">
        <f>AVERAGEIF('IPC mensual'!A$6:A$1943,'IPC para computos (2017=100)'!A82,'IPC mensual'!H$6:H$11943)/E$7*100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1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5">
        <f>AVERAGEIF('IPC mensual'!$E$6:$E$1943,B83,'IPC mensual'!$H$6:$H$11943)/$E$7*100</f>
        <v>5.3609322895912858E-13</v>
      </c>
      <c r="L83" s="486">
        <f>AVERAGEIF('IPC mensual'!$E$6:$E$1943,C83,'IPC mensual'!$H$6:$H$11943)/$E$7*100</f>
        <v>5.3378875254437705E-13</v>
      </c>
      <c r="M83" s="487">
        <f>AVERAGEIF('IPC mensual'!$F$6:$F$1943,D83,'IPC mensual'!$H$6:$H$11943)/$E$7*100</f>
        <v>5.6014140054556507E-13</v>
      </c>
      <c r="N83" s="488">
        <f>AVERAGEIF('IPC mensual'!$F$6:$F$1943,E83,'IPC mensual'!$H$6:$H$11943)/$E$7*100</f>
        <v>5.3873377485103078E-13</v>
      </c>
      <c r="O83" s="488">
        <f>AVERAGEIF('IPC mensual'!$F$6:$F$1943,F83,'IPC mensual'!$H$6:$H$11943)/$E$7*100</f>
        <v>5.3842171033653316E-13</v>
      </c>
      <c r="P83" s="489">
        <f>AVERAGEIF('IPC mensual'!$F$6:$F$1943,G83,'IPC mensual'!$H$6:$H$11943)/$E$7*100</f>
        <v>5.3822006865024248E-13</v>
      </c>
      <c r="Q83" s="228">
        <f>AVERAGEIF('IPC mensual'!$G$6:$G$1943,H83,'IPC mensual'!$H$6:$H$11943)/$E$7*100</f>
        <v>5.5634021470935797E-13</v>
      </c>
      <c r="R83" s="227">
        <f>AVERAGEIF('IPC mensual'!$G$6:$G$1943,I83,'IPC mensual'!$H$6:$H$11943)/$E$7*100</f>
        <v>5.3760914235070664E-13</v>
      </c>
      <c r="S83" s="230">
        <f>AVERAGEIF('IPC mensual'!$G$6:$G$1943,J83,'IPC mensual'!$H$6:$H$11943)/$E$7*100</f>
        <v>5.3768835872746406E-13</v>
      </c>
      <c r="T83" s="225">
        <f>AVERAGEIF('IPC mensual'!A$6:A$1943,'IPC para computos (2017=100)'!A83,'IPC mensual'!H$6:H$11943)/E$7*100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1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5">
        <f>AVERAGEIF('IPC mensual'!$E$6:$E$1943,B84,'IPC mensual'!$H$6:$H$11943)/$E$7*100</f>
        <v>5.4215688252544061E-13</v>
      </c>
      <c r="L84" s="486">
        <f>AVERAGEIF('IPC mensual'!$E$6:$E$1943,C84,'IPC mensual'!$H$6:$H$11943)/$E$7*100</f>
        <v>5.9753633136743481E-13</v>
      </c>
      <c r="M84" s="487">
        <f>AVERAGEIF('IPC mensual'!$F$6:$F$1943,D84,'IPC mensual'!$H$6:$H$11943)/$E$7*100</f>
        <v>5.320363902706603E-13</v>
      </c>
      <c r="N84" s="488">
        <f>AVERAGEIF('IPC mensual'!$F$6:$F$1943,E84,'IPC mensual'!$H$6:$H$11943)/$E$7*100</f>
        <v>5.4534474156584867E-13</v>
      </c>
      <c r="O84" s="488">
        <f>AVERAGEIF('IPC mensual'!$F$6:$F$1943,F84,'IPC mensual'!$H$6:$H$11943)/$E$7*100</f>
        <v>5.7021388287504071E-13</v>
      </c>
      <c r="P84" s="489">
        <f>AVERAGEIF('IPC mensual'!$F$6:$F$1943,G84,'IPC mensual'!$H$6:$H$11943)/$E$7*100</f>
        <v>6.1047980723028852E-13</v>
      </c>
      <c r="Q84" s="228">
        <f>AVERAGEIF('IPC mensual'!$G$6:$G$1943,H84,'IPC mensual'!$H$6:$H$11943)/$E$7*100</f>
        <v>5.3482216618661764E-13</v>
      </c>
      <c r="R84" s="227">
        <f>AVERAGEIF('IPC mensual'!$G$6:$G$1943,I84,'IPC mensual'!$H$6:$H$11943)/$E$7*100</f>
        <v>5.5569208071770869E-13</v>
      </c>
      <c r="S84" s="230">
        <f>AVERAGEIF('IPC mensual'!$G$6:$G$1943,J84,'IPC mensual'!$H$6:$H$11943)/$E$7*100</f>
        <v>6.0304186955205237E-13</v>
      </c>
      <c r="T84" s="225">
        <f>AVERAGEIF('IPC mensual'!A$6:A$1943,'IPC para computos (2017=100)'!A84,'IPC mensual'!H$6:H$11943)/E$7*100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1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5">
        <f>AVERAGEIF('IPC mensual'!$E$6:$E$1943,B85,'IPC mensual'!$H$6:$H$11943)/$E$7*100</f>
        <v>6.2791221110937667E-13</v>
      </c>
      <c r="L85" s="486">
        <f>AVERAGEIF('IPC mensual'!$E$6:$E$1943,C85,'IPC mensual'!$H$6:$H$11943)/$E$7*100</f>
        <v>6.403707867266272E-13</v>
      </c>
      <c r="M85" s="487">
        <f>AVERAGEIF('IPC mensual'!$F$6:$F$1943,D85,'IPC mensual'!$H$6:$H$11943)/$E$7*100</f>
        <v>6.173212215865835E-13</v>
      </c>
      <c r="N85" s="488">
        <f>AVERAGEIF('IPC mensual'!$F$6:$F$1943,E85,'IPC mensual'!$H$6:$H$11943)/$E$7*100</f>
        <v>6.2887240961552448E-13</v>
      </c>
      <c r="O85" s="488">
        <f>AVERAGEIF('IPC mensual'!$F$6:$F$1943,F85,'IPC mensual'!$H$6:$H$11943)/$E$7*100</f>
        <v>6.3729815150695865E-13</v>
      </c>
      <c r="P85" s="489">
        <f>AVERAGEIF('IPC mensual'!$F$6:$F$1943,G85,'IPC mensual'!$H$6:$H$11943)/$E$7*100</f>
        <v>6.5279095440362991E-13</v>
      </c>
      <c r="Q85" s="228">
        <f>AVERAGEIF('IPC mensual'!$G$6:$G$1943,H85,'IPC mensual'!$H$6:$H$11943)/$E$7*100</f>
        <v>6.1976012579219532E-13</v>
      </c>
      <c r="R85" s="227">
        <f>AVERAGEIF('IPC mensual'!$G$6:$G$1943,I85,'IPC mensual'!$H$6:$H$11943)/$E$7*100</f>
        <v>6.3262918627082176E-13</v>
      </c>
      <c r="S85" s="230">
        <f>AVERAGEIF('IPC mensual'!$G$6:$G$1943,J85,'IPC mensual'!$H$6:$H$11943)/$E$7*100</f>
        <v>6.498227407715053E-13</v>
      </c>
      <c r="T85" s="225">
        <f>AVERAGEIF('IPC mensual'!A$6:A$1943,'IPC para computos (2017=100)'!A85,'IPC mensual'!H$6:H$11943)/E$7*100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1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5">
        <f>AVERAGEIF('IPC mensual'!$E$6:$E$1943,B86,'IPC mensual'!$H$6:$H$11943)/$E$7*100</f>
        <v>7.1201119727020825E-13</v>
      </c>
      <c r="L86" s="486">
        <f>AVERAGEIF('IPC mensual'!$E$6:$E$1943,C86,'IPC mensual'!$H$6:$H$11943)/$E$7*100</f>
        <v>7.4574297079113431E-13</v>
      </c>
      <c r="M86" s="487">
        <f>AVERAGEIF('IPC mensual'!$F$6:$F$1943,D86,'IPC mensual'!$H$6:$H$11943)/$E$7*100</f>
        <v>6.6476943076780649E-13</v>
      </c>
      <c r="N86" s="488">
        <f>AVERAGEIF('IPC mensual'!$F$6:$F$1943,E86,'IPC mensual'!$H$6:$H$11943)/$E$7*100</f>
        <v>7.1244808759050677E-13</v>
      </c>
      <c r="O86" s="488">
        <f>AVERAGEIF('IPC mensual'!$F$6:$F$1943,F86,'IPC mensual'!$H$6:$H$11943)/$E$7*100</f>
        <v>7.3481591179118746E-13</v>
      </c>
      <c r="P86" s="489">
        <f>AVERAGEIF('IPC mensual'!$F$6:$F$1943,G86,'IPC mensual'!$H$6:$H$11943)/$E$7*100</f>
        <v>7.644332347132732E-13</v>
      </c>
      <c r="Q86" s="228">
        <f>AVERAGEIF('IPC mensual'!$G$6:$G$1943,H86,'IPC mensual'!$H$6:$H$11943)/$E$7*100</f>
        <v>6.7000491312257032E-13</v>
      </c>
      <c r="R86" s="227">
        <f>AVERAGEIF('IPC mensual'!$G$6:$G$1943,I86,'IPC mensual'!$H$6:$H$11943)/$E$7*100</f>
        <v>7.299321021392998E-13</v>
      </c>
      <c r="S86" s="230">
        <f>AVERAGEIF('IPC mensual'!$G$6:$G$1943,J86,'IPC mensual'!$H$6:$H$11943)/$E$7*100</f>
        <v>7.5741298338521035E-13</v>
      </c>
      <c r="T86" s="225">
        <f>AVERAGEIF('IPC mensual'!A$6:A$1943,'IPC para computos (2017=100)'!A86,'IPC mensual'!H$6:H$11943)/E$7*100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1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5">
        <f>AVERAGEIF('IPC mensual'!$E$6:$E$1943,B87,'IPC mensual'!$H$6:$H$11943)/$E$7*100</f>
        <v>8.6151410467720662E-13</v>
      </c>
      <c r="L87" s="486">
        <f>AVERAGEIF('IPC mensual'!$E$6:$E$1943,C87,'IPC mensual'!$H$6:$H$11943)/$E$7*100</f>
        <v>9.6803852694908485E-13</v>
      </c>
      <c r="M87" s="487">
        <f>AVERAGEIF('IPC mensual'!$F$6:$F$1943,D87,'IPC mensual'!$H$6:$H$11943)/$E$7*100</f>
        <v>7.9506356705934409E-13</v>
      </c>
      <c r="N87" s="488">
        <f>AVERAGEIF('IPC mensual'!$F$6:$F$1943,E87,'IPC mensual'!$H$6:$H$11943)/$E$7*100</f>
        <v>8.6472116768773575E-13</v>
      </c>
      <c r="O87" s="488">
        <f>AVERAGEIF('IPC mensual'!$F$6:$F$1943,F87,'IPC mensual'!$H$6:$H$11943)/$E$7*100</f>
        <v>9.4300615189385045E-13</v>
      </c>
      <c r="P87" s="489">
        <f>AVERAGEIF('IPC mensual'!$F$6:$F$1943,G87,'IPC mensual'!$H$6:$H$11943)/$E$7*100</f>
        <v>9.8442431445647382E-13</v>
      </c>
      <c r="Q87" s="228">
        <f>AVERAGEIF('IPC mensual'!$G$6:$G$1943,H87,'IPC mensual'!$H$6:$H$11943)/$E$7*100</f>
        <v>8.058069880949899E-13</v>
      </c>
      <c r="R87" s="227">
        <f>AVERAGEIF('IPC mensual'!$G$6:$G$1943,I87,'IPC mensual'!$H$6:$H$11943)/$E$7*100</f>
        <v>9.0680786846026407E-13</v>
      </c>
      <c r="S87" s="230">
        <f>AVERAGEIF('IPC mensual'!$G$6:$G$1943,J87,'IPC mensual'!$H$6:$H$11943)/$E$7*100</f>
        <v>9.7779654426779887E-13</v>
      </c>
      <c r="T87" s="225">
        <f>AVERAGEIF('IPC mensual'!A$6:A$1943,'IPC para computos (2017=100)'!A87,'IPC mensual'!H$6:H$11943)/E$7*100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1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5">
        <f>AVERAGEIF('IPC mensual'!$E$6:$E$1943,B88,'IPC mensual'!$H$6:$H$11943)/$E$7*100</f>
        <v>1.1062062909910248E-12</v>
      </c>
      <c r="L88" s="486">
        <f>AVERAGEIF('IPC mensual'!$E$6:$E$1943,C88,'IPC mensual'!$H$6:$H$11943)/$E$7*100</f>
        <v>1.3143869291086249E-12</v>
      </c>
      <c r="M88" s="487">
        <f>AVERAGEIF('IPC mensual'!$F$6:$F$1943,D88,'IPC mensual'!$H$6:$H$11943)/$E$7*100</f>
        <v>9.8085717700614089E-13</v>
      </c>
      <c r="N88" s="488">
        <f>AVERAGEIF('IPC mensual'!$F$6:$F$1943,E88,'IPC mensual'!$H$6:$H$11943)/$E$7*100</f>
        <v>1.1001138314695244E-12</v>
      </c>
      <c r="O88" s="488">
        <f>AVERAGEIF('IPC mensual'!$F$6:$F$1943,F88,'IPC mensual'!$H$6:$H$11943)/$E$7*100</f>
        <v>1.2419495538049399E-12</v>
      </c>
      <c r="P88" s="489">
        <f>AVERAGEIF('IPC mensual'!$F$6:$F$1943,G88,'IPC mensual'!$H$6:$H$11943)/$E$7*100</f>
        <v>1.397420094927635E-12</v>
      </c>
      <c r="Q88" s="228">
        <f>AVERAGEIF('IPC mensual'!$G$6:$G$1943,H88,'IPC mensual'!$H$6:$H$11943)/$E$7*100</f>
        <v>9.9542578884064724E-13</v>
      </c>
      <c r="R88" s="227">
        <f>AVERAGEIF('IPC mensual'!$G$6:$G$1943,I88,'IPC mensual'!$H$6:$H$11943)/$E$7*100</f>
        <v>1.1776522613371109E-12</v>
      </c>
      <c r="S88" s="230">
        <f>AVERAGEIF('IPC mensual'!$G$6:$G$1943,J88,'IPC mensual'!$H$6:$H$11943)/$E$7*100</f>
        <v>1.3671774427284216E-12</v>
      </c>
      <c r="T88" s="225">
        <f>AVERAGEIF('IPC mensual'!A$6:A$1943,'IPC para computos (2017=100)'!A88,'IPC mensual'!H$6:H$11943)/E$7*100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1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5">
        <f>AVERAGEIF('IPC mensual'!$E$6:$E$1943,B89,'IPC mensual'!$H$6:$H$11943)/$E$7*100</f>
        <v>2.46724446452077E-12</v>
      </c>
      <c r="L89" s="486">
        <f>AVERAGEIF('IPC mensual'!$E$6:$E$1943,C89,'IPC mensual'!$H$6:$H$11943)/$E$7*100</f>
        <v>2.8729475373377474E-12</v>
      </c>
      <c r="M89" s="487">
        <f>AVERAGEIF('IPC mensual'!$F$6:$F$1943,D89,'IPC mensual'!$H$6:$H$11943)/$E$7*100</f>
        <v>1.9161769398582874E-12</v>
      </c>
      <c r="N89" s="488">
        <f>AVERAGEIF('IPC mensual'!$F$6:$F$1943,E89,'IPC mensual'!$H$6:$H$11943)/$E$7*100</f>
        <v>2.4415255475336389E-12</v>
      </c>
      <c r="O89" s="488">
        <f>AVERAGEIF('IPC mensual'!$F$6:$F$1943,F89,'IPC mensual'!$H$6:$H$11943)/$E$7*100</f>
        <v>2.7880851933645293E-12</v>
      </c>
      <c r="P89" s="489">
        <f>AVERAGEIF('IPC mensual'!$F$6:$F$1943,G89,'IPC mensual'!$H$6:$H$11943)/$E$7*100</f>
        <v>2.9412272531098178E-12</v>
      </c>
      <c r="Q89" s="228">
        <f>AVERAGEIF('IPC mensual'!$G$6:$G$1943,H89,'IPC mensual'!$H$6:$H$11943)/$E$7*100</f>
        <v>1.9956765751746788E-12</v>
      </c>
      <c r="R89" s="227">
        <f>AVERAGEIF('IPC mensual'!$G$6:$G$1943,I89,'IPC mensual'!$H$6:$H$11943)/$E$7*100</f>
        <v>2.6498382129458363E-12</v>
      </c>
      <c r="S89" s="230">
        <f>AVERAGEIF('IPC mensual'!$G$6:$G$1943,J89,'IPC mensual'!$H$6:$H$11943)/$E$7*100</f>
        <v>2.9197464122791899E-12</v>
      </c>
      <c r="T89" s="225">
        <f>AVERAGEIF('IPC mensual'!A$6:A$1943,'IPC para computos (2017=100)'!A89,'IPC mensual'!H$6:H$11943)/E$7*100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1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5">
        <f>AVERAGEIF('IPC mensual'!$E$6:$E$1943,B90,'IPC mensual'!$H$6:$H$11943)/$E$7*100</f>
        <v>3.1386680709361696E-12</v>
      </c>
      <c r="L90" s="486">
        <f>AVERAGEIF('IPC mensual'!$E$6:$E$1943,C90,'IPC mensual'!$H$6:$H$11943)/$E$7*100</f>
        <v>3.1961359515290327E-12</v>
      </c>
      <c r="M90" s="487">
        <f>AVERAGEIF('IPC mensual'!$F$6:$F$1943,D90,'IPC mensual'!$H$6:$H$11943)/$E$7*100</f>
        <v>3.1248220084775402E-12</v>
      </c>
      <c r="N90" s="488">
        <f>AVERAGEIF('IPC mensual'!$F$6:$F$1943,E90,'IPC mensual'!$H$6:$H$11943)/$E$7*100</f>
        <v>3.1354754109032357E-12</v>
      </c>
      <c r="O90" s="488">
        <f>AVERAGEIF('IPC mensual'!$F$6:$F$1943,F90,'IPC mensual'!$H$6:$H$11943)/$E$7*100</f>
        <v>3.1631435308578429E-12</v>
      </c>
      <c r="P90" s="489">
        <f>AVERAGEIF('IPC mensual'!$F$6:$F$1943,G90,'IPC mensual'!$H$6:$H$11943)/$E$7*100</f>
        <v>3.3493980360875919E-12</v>
      </c>
      <c r="Q90" s="228">
        <f>AVERAGEIF('IPC mensual'!$G$6:$G$1943,H90,'IPC mensual'!$H$6:$H$11943)/$E$7*100</f>
        <v>3.1298786538605343E-12</v>
      </c>
      <c r="R90" s="227">
        <f>AVERAGEIF('IPC mensual'!$G$6:$G$1943,I90,'IPC mensual'!$H$6:$H$11943)/$E$7*100</f>
        <v>3.1450521907539131E-12</v>
      </c>
      <c r="S90" s="230">
        <f>AVERAGEIF('IPC mensual'!$G$6:$G$1943,J90,'IPC mensual'!$H$6:$H$11943)/$E$7*100</f>
        <v>3.3046983951302118E-12</v>
      </c>
      <c r="T90" s="225">
        <f>AVERAGEIF('IPC mensual'!A$6:A$1943,'IPC para computos (2017=100)'!A90,'IPC mensual'!H$6:H$11943)/E$7*100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1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5">
        <f>AVERAGEIF('IPC mensual'!$E$6:$E$1943,B91,'IPC mensual'!$H$6:$H$11943)/$E$7*100</f>
        <v>3.540972041041392E-12</v>
      </c>
      <c r="L91" s="486">
        <f>AVERAGEIF('IPC mensual'!$E$6:$E$1943,C91,'IPC mensual'!$H$6:$H$11943)/$E$7*100</f>
        <v>3.7133900857975688E-12</v>
      </c>
      <c r="M91" s="487">
        <f>AVERAGEIF('IPC mensual'!$F$6:$F$1943,D91,'IPC mensual'!$H$6:$H$11943)/$E$7*100</f>
        <v>3.3994243782578211E-12</v>
      </c>
      <c r="N91" s="488">
        <f>AVERAGEIF('IPC mensual'!$F$6:$F$1943,E91,'IPC mensual'!$H$6:$H$11943)/$E$7*100</f>
        <v>3.5484231814490884E-12</v>
      </c>
      <c r="O91" s="488">
        <f>AVERAGEIF('IPC mensual'!$F$6:$F$1943,F91,'IPC mensual'!$H$6:$H$11943)/$E$7*100</f>
        <v>3.6750781654023287E-12</v>
      </c>
      <c r="P91" s="489">
        <f>AVERAGEIF('IPC mensual'!$F$6:$F$1943,G91,'IPC mensual'!$H$6:$H$11943)/$E$7*100</f>
        <v>3.9028420520527851E-12</v>
      </c>
      <c r="Q91" s="228">
        <f>AVERAGEIF('IPC mensual'!$G$6:$G$1943,H91,'IPC mensual'!$H$6:$H$11943)/$E$7*100</f>
        <v>3.4284271741359724E-12</v>
      </c>
      <c r="R91" s="227">
        <f>AVERAGEIF('IPC mensual'!$G$6:$G$1943,I91,'IPC mensual'!$H$6:$H$11943)/$E$7*100</f>
        <v>3.6112153627585313E-12</v>
      </c>
      <c r="S91" s="230">
        <f>AVERAGEIF('IPC mensual'!$G$6:$G$1943,J91,'IPC mensual'!$H$6:$H$11943)/$E$7*100</f>
        <v>3.8546832959770133E-12</v>
      </c>
      <c r="T91" s="225">
        <f>AVERAGEIF('IPC mensual'!A$6:A$1943,'IPC para computos (2017=100)'!A91,'IPC mensual'!H$6:H$11943)/E$7*100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1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5">
        <f>AVERAGEIF('IPC mensual'!$E$6:$E$1943,B92,'IPC mensual'!$H$6:$H$11943)/$E$7*100</f>
        <v>4.3998792067744093E-12</v>
      </c>
      <c r="L92" s="486">
        <f>AVERAGEIF('IPC mensual'!$E$6:$E$1943,C92,'IPC mensual'!$H$6:$H$11943)/$E$7*100</f>
        <v>4.9841936047122291E-12</v>
      </c>
      <c r="M92" s="487">
        <f>AVERAGEIF('IPC mensual'!$F$6:$F$1943,D92,'IPC mensual'!$H$6:$H$11943)/$E$7*100</f>
        <v>4.0571651559606338E-12</v>
      </c>
      <c r="N92" s="488">
        <f>AVERAGEIF('IPC mensual'!$F$6:$F$1943,E92,'IPC mensual'!$H$6:$H$11943)/$E$7*100</f>
        <v>4.3722014848347384E-12</v>
      </c>
      <c r="O92" s="488">
        <f>AVERAGEIF('IPC mensual'!$F$6:$F$1943,F92,'IPC mensual'!$H$6:$H$11943)/$E$7*100</f>
        <v>4.7635879979250796E-12</v>
      </c>
      <c r="P92" s="489">
        <f>AVERAGEIF('IPC mensual'!$F$6:$F$1943,G92,'IPC mensual'!$H$6:$H$11943)/$E$7*100</f>
        <v>5.1278729081794229E-12</v>
      </c>
      <c r="Q92" s="228">
        <f>AVERAGEIF('IPC mensual'!$G$6:$G$1943,H92,'IPC mensual'!$H$6:$H$11943)/$E$7*100</f>
        <v>4.1061232772927732E-12</v>
      </c>
      <c r="R92" s="227">
        <f>AVERAGEIF('IPC mensual'!$G$6:$G$1943,I92,'IPC mensual'!$H$6:$H$11943)/$E$7*100</f>
        <v>4.5635150359437504E-12</v>
      </c>
      <c r="S92" s="230">
        <f>AVERAGEIF('IPC mensual'!$G$6:$G$1943,J92,'IPC mensual'!$H$6:$H$11943)/$E$7*100</f>
        <v>5.0709823469383816E-12</v>
      </c>
      <c r="T92" s="225">
        <f>AVERAGEIF('IPC mensual'!A$6:A$1943,'IPC para computos (2017=100)'!A92,'IPC mensual'!H$6:H$11943)/E$7*100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1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5">
        <f>AVERAGEIF('IPC mensual'!$E$6:$E$1943,B93,'IPC mensual'!$H$6:$H$11943)/$E$7*100</f>
        <v>5.6004250009942971E-12</v>
      </c>
      <c r="L93" s="486">
        <f>AVERAGEIF('IPC mensual'!$E$6:$E$1943,C93,'IPC mensual'!$H$6:$H$11943)/$E$7*100</f>
        <v>6.0474358135457214E-12</v>
      </c>
      <c r="M93" s="487">
        <f>AVERAGEIF('IPC mensual'!$F$6:$F$1943,D93,'IPC mensual'!$H$6:$H$11943)/$E$7*100</f>
        <v>5.3322175532649811E-12</v>
      </c>
      <c r="N93" s="488">
        <f>AVERAGEIF('IPC mensual'!$F$6:$F$1943,E93,'IPC mensual'!$H$6:$H$11943)/$E$7*100</f>
        <v>5.6217126018755745E-12</v>
      </c>
      <c r="O93" s="488">
        <f>AVERAGEIF('IPC mensual'!$F$6:$F$1943,F93,'IPC mensual'!$H$6:$H$11943)/$E$7*100</f>
        <v>5.7973233066646932E-12</v>
      </c>
      <c r="P93" s="489">
        <f>AVERAGEIF('IPC mensual'!$F$6:$F$1943,G93,'IPC mensual'!$H$6:$H$11943)/$E$7*100</f>
        <v>6.3284187023993406E-12</v>
      </c>
      <c r="Q93" s="228">
        <f>AVERAGEIF('IPC mensual'!$G$6:$G$1943,H93,'IPC mensual'!$H$6:$H$11943)/$E$7*100</f>
        <v>5.3992694151973091E-12</v>
      </c>
      <c r="R93" s="227">
        <f>AVERAGEIF('IPC mensual'!$G$6:$G$1943,I93,'IPC mensual'!$H$6:$H$11943)/$E$7*100</f>
        <v>5.697810733983948E-12</v>
      </c>
      <c r="S93" s="230">
        <f>AVERAGEIF('IPC mensual'!$G$6:$G$1943,J93,'IPC mensual'!$H$6:$H$11943)/$E$7*100</f>
        <v>6.2126739739721831E-12</v>
      </c>
      <c r="T93" s="225">
        <f>AVERAGEIF('IPC mensual'!A$6:A$1943,'IPC para computos (2017=100)'!A93,'IPC mensual'!H$6:H$11943)/E$7*100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1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5">
        <f>AVERAGEIF('IPC mensual'!$E$6:$E$1943,B94,'IPC mensual'!$H$6:$H$11943)/$E$7*100</f>
        <v>6.8999624602053636E-12</v>
      </c>
      <c r="L94" s="486">
        <f>AVERAGEIF('IPC mensual'!$E$6:$E$1943,C94,'IPC mensual'!$H$6:$H$11943)/$E$7*100</f>
        <v>7.3405783507058695E-12</v>
      </c>
      <c r="M94" s="487">
        <f>AVERAGEIF('IPC mensual'!$F$6:$F$1943,D94,'IPC mensual'!$H$6:$H$11943)/$E$7*100</f>
        <v>6.664733030169633E-12</v>
      </c>
      <c r="N94" s="488">
        <f>AVERAGEIF('IPC mensual'!$F$6:$F$1943,E94,'IPC mensual'!$H$6:$H$11943)/$E$7*100</f>
        <v>6.9286915995092668E-12</v>
      </c>
      <c r="O94" s="488">
        <f>AVERAGEIF('IPC mensual'!$F$6:$F$1943,F94,'IPC mensual'!$H$6:$H$11943)/$E$7*100</f>
        <v>7.0234199831331673E-12</v>
      </c>
      <c r="P94" s="489">
        <f>AVERAGEIF('IPC mensual'!$F$6:$F$1943,G94,'IPC mensual'!$H$6:$H$11943)/$E$7*100</f>
        <v>7.5736665380729001E-12</v>
      </c>
      <c r="Q94" s="228">
        <f>AVERAGEIF('IPC mensual'!$G$6:$G$1943,H94,'IPC mensual'!$H$6:$H$11943)/$E$7*100</f>
        <v>6.7211422919094651E-12</v>
      </c>
      <c r="R94" s="227">
        <f>AVERAGEIF('IPC mensual'!$G$6:$G$1943,I94,'IPC mensual'!$H$6:$H$11943)/$E$7*100</f>
        <v>6.9757905364838991E-12</v>
      </c>
      <c r="S94" s="230">
        <f>AVERAGEIF('IPC mensual'!$G$6:$G$1943,J94,'IPC mensual'!$H$6:$H$11943)/$E$7*100</f>
        <v>7.4459505347703618E-12</v>
      </c>
      <c r="T94" s="225">
        <f>AVERAGEIF('IPC mensual'!A$6:A$1943,'IPC para computos (2017=100)'!A94,'IPC mensual'!H$6:H$11943)/E$7*100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1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5">
        <f>AVERAGEIF('IPC mensual'!$E$6:$E$1943,B95,'IPC mensual'!$H$6:$H$11943)/$E$7*100</f>
        <v>8.4932342444316905E-12</v>
      </c>
      <c r="L95" s="486">
        <f>AVERAGEIF('IPC mensual'!$E$6:$E$1943,C95,'IPC mensual'!$H$6:$H$11943)/$E$7*100</f>
        <v>9.8119276638403804E-12</v>
      </c>
      <c r="M95" s="487">
        <f>AVERAGEIF('IPC mensual'!$F$6:$F$1943,D95,'IPC mensual'!$H$6:$H$11943)/$E$7*100</f>
        <v>7.9749094888288076E-12</v>
      </c>
      <c r="N95" s="488">
        <f>AVERAGEIF('IPC mensual'!$F$6:$F$1943,E95,'IPC mensual'!$H$6:$H$11943)/$E$7*100</f>
        <v>8.547519066976675E-12</v>
      </c>
      <c r="O95" s="488">
        <f>AVERAGEIF('IPC mensual'!$F$6:$F$1943,F95,'IPC mensual'!$H$6:$H$11943)/$E$7*100</f>
        <v>9.4042945920260439E-12</v>
      </c>
      <c r="P95" s="489">
        <f>AVERAGEIF('IPC mensual'!$F$6:$F$1943,G95,'IPC mensual'!$H$6:$H$11943)/$E$7*100</f>
        <v>1.0324923317734172E-11</v>
      </c>
      <c r="Q95" s="228">
        <f>AVERAGEIF('IPC mensual'!$G$6:$G$1943,H95,'IPC mensual'!$H$6:$H$11943)/$E$7*100</f>
        <v>8.0597910367721474E-12</v>
      </c>
      <c r="R95" s="227">
        <f>AVERAGEIF('IPC mensual'!$G$6:$G$1943,I95,'IPC mensual'!$H$6:$H$11943)/$E$7*100</f>
        <v>8.9937341150161019E-12</v>
      </c>
      <c r="S95" s="230">
        <f>AVERAGEIF('IPC mensual'!$G$6:$G$1943,J95,'IPC mensual'!$H$6:$H$11943)/$E$7*100</f>
        <v>1.0135209697386024E-11</v>
      </c>
      <c r="T95" s="225">
        <f>AVERAGEIF('IPC mensual'!A$6:A$1943,'IPC para computos (2017=100)'!A95,'IPC mensual'!H$6:H$11943)/E$7*100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1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5">
        <f>AVERAGEIF('IPC mensual'!$E$6:$E$1943,B96,'IPC mensual'!$H$6:$H$11943)/$E$7*100</f>
        <v>1.157443443477501E-11</v>
      </c>
      <c r="L96" s="486">
        <f>AVERAGEIF('IPC mensual'!$E$6:$E$1943,C96,'IPC mensual'!$H$6:$H$11943)/$E$7*100</f>
        <v>1.256744772486898E-11</v>
      </c>
      <c r="M96" s="487">
        <f>AVERAGEIF('IPC mensual'!$F$6:$F$1943,D96,'IPC mensual'!$H$6:$H$11943)/$E$7*100</f>
        <v>1.098480053711316E-11</v>
      </c>
      <c r="N96" s="488">
        <f>AVERAGEIF('IPC mensual'!$F$6:$F$1943,E96,'IPC mensual'!$H$6:$H$11943)/$E$7*100</f>
        <v>1.1568049114709137E-11</v>
      </c>
      <c r="O96" s="488">
        <f>AVERAGEIF('IPC mensual'!$F$6:$F$1943,F96,'IPC mensual'!$H$6:$H$11943)/$E$7*100</f>
        <v>1.2010801446885773E-11</v>
      </c>
      <c r="P96" s="489">
        <f>AVERAGEIF('IPC mensual'!$F$6:$F$1943,G96,'IPC mensual'!$H$6:$H$11943)/$E$7*100</f>
        <v>1.3239024963045353E-11</v>
      </c>
      <c r="Q96" s="228">
        <f>AVERAGEIF('IPC mensual'!$G$6:$G$1943,H96,'IPC mensual'!$H$6:$H$11943)/$E$7*100</f>
        <v>1.110267570597583E-11</v>
      </c>
      <c r="R96" s="227">
        <f>AVERAGEIF('IPC mensual'!$G$6:$G$1943,I96,'IPC mensual'!$H$6:$H$11943)/$E$7*100</f>
        <v>1.1775586419827616E-11</v>
      </c>
      <c r="S96" s="230">
        <f>AVERAGEIF('IPC mensual'!$G$6:$G$1943,J96,'IPC mensual'!$H$6:$H$11943)/$E$7*100</f>
        <v>1.2973744920511619E-11</v>
      </c>
      <c r="T96" s="225">
        <f>AVERAGEIF('IPC mensual'!A$6:A$1943,'IPC para computos (2017=100)'!A96,'IPC mensual'!H$6:H$11943)/E$7*100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1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5">
        <f>AVERAGEIF('IPC mensual'!$E$6:$E$1943,B97,'IPC mensual'!$H$6:$H$11943)/$E$7*100</f>
        <v>1.4524682752850092E-11</v>
      </c>
      <c r="L97" s="486">
        <f>AVERAGEIF('IPC mensual'!$E$6:$E$1943,C97,'IPC mensual'!$H$6:$H$11943)/$E$7*100</f>
        <v>1.6501203367827128E-11</v>
      </c>
      <c r="M97" s="487">
        <f>AVERAGEIF('IPC mensual'!$F$6:$F$1943,D97,'IPC mensual'!$H$6:$H$11943)/$E$7*100</f>
        <v>1.3913804463239729E-11</v>
      </c>
      <c r="N97" s="488">
        <f>AVERAGEIF('IPC mensual'!$F$6:$F$1943,E97,'IPC mensual'!$H$6:$H$11943)/$E$7*100</f>
        <v>1.4689692866131329E-11</v>
      </c>
      <c r="O97" s="488">
        <f>AVERAGEIF('IPC mensual'!$F$6:$F$1943,F97,'IPC mensual'!$H$6:$H$11943)/$E$7*100</f>
        <v>1.5974294437579301E-11</v>
      </c>
      <c r="P97" s="489">
        <f>AVERAGEIF('IPC mensual'!$F$6:$F$1943,G97,'IPC mensual'!$H$6:$H$11943)/$E$7*100</f>
        <v>1.7192978381580321E-11</v>
      </c>
      <c r="Q97" s="228">
        <f>AVERAGEIF('IPC mensual'!$G$6:$G$1943,H97,'IPC mensual'!$H$6:$H$11943)/$E$7*100</f>
        <v>1.4032208941528904E-11</v>
      </c>
      <c r="R97" s="227">
        <f>AVERAGEIF('IPC mensual'!$G$6:$G$1943,I97,'IPC mensual'!$H$6:$H$11943)/$E$7*100</f>
        <v>1.5390805810356784E-11</v>
      </c>
      <c r="S97" s="230">
        <f>AVERAGEIF('IPC mensual'!$G$6:$G$1943,J97,'IPC mensual'!$H$6:$H$11943)/$E$7*100</f>
        <v>1.6905062859512316E-11</v>
      </c>
      <c r="T97" s="225">
        <f>AVERAGEIF('IPC mensual'!A$6:A$1943,'IPC para computos (2017=100)'!A97,'IPC mensual'!H$6:H$11943)/E$7*100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1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5">
        <f>AVERAGEIF('IPC mensual'!$E$6:$E$1943,B98,'IPC mensual'!$H$6:$H$11943)/$E$7*100</f>
        <v>1.7573937138893902E-11</v>
      </c>
      <c r="L98" s="486">
        <f>AVERAGEIF('IPC mensual'!$E$6:$E$1943,C98,'IPC mensual'!$H$6:$H$11943)/$E$7*100</f>
        <v>1.8250877085727122E-11</v>
      </c>
      <c r="M98" s="487">
        <f>AVERAGEIF('IPC mensual'!$F$6:$F$1943,D98,'IPC mensual'!$H$6:$H$11943)/$E$7*100</f>
        <v>1.7647392324614089E-11</v>
      </c>
      <c r="N98" s="488">
        <f>AVERAGEIF('IPC mensual'!$F$6:$F$1943,E98,'IPC mensual'!$H$6:$H$11943)/$E$7*100</f>
        <v>1.7587860017233025E-11</v>
      </c>
      <c r="O98" s="488">
        <f>AVERAGEIF('IPC mensual'!$F$6:$F$1943,F98,'IPC mensual'!$H$6:$H$11943)/$E$7*100</f>
        <v>1.77262246219687E-11</v>
      </c>
      <c r="P98" s="489">
        <f>AVERAGEIF('IPC mensual'!$F$6:$F$1943,G98,'IPC mensual'!$H$6:$H$11943)/$E$7*100</f>
        <v>1.8833045440003668E-11</v>
      </c>
      <c r="Q98" s="228">
        <f>AVERAGEIF('IPC mensual'!$G$6:$G$1943,H98,'IPC mensual'!$H$6:$H$11943)/$E$7*100</f>
        <v>1.7624239538134636E-11</v>
      </c>
      <c r="R98" s="227">
        <f>AVERAGEIF('IPC mensual'!$G$6:$G$1943,I98,'IPC mensual'!$H$6:$H$11943)/$E$7*100</f>
        <v>1.7621935061719886E-11</v>
      </c>
      <c r="S98" s="230">
        <f>AVERAGEIF('IPC mensual'!$G$6:$G$1943,J98,'IPC mensual'!$H$6:$H$11943)/$E$7*100</f>
        <v>1.8599717203010092E-11</v>
      </c>
      <c r="T98" s="225">
        <f>AVERAGEIF('IPC mensual'!A$6:A$1943,'IPC para computos (2017=100)'!A98,'IPC mensual'!H$6:H$11943)/E$7*100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1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5">
        <f>AVERAGEIF('IPC mensual'!$E$6:$E$1943,B99,'IPC mensual'!$H$6:$H$11943)/$E$7*100</f>
        <v>1.8729776090667638E-11</v>
      </c>
      <c r="L99" s="486">
        <f>AVERAGEIF('IPC mensual'!$E$6:$E$1943,C99,'IPC mensual'!$H$6:$H$11943)/$E$7*100</f>
        <v>1.9671730825197226E-11</v>
      </c>
      <c r="M99" s="487">
        <f>AVERAGEIF('IPC mensual'!$F$6:$F$1943,D99,'IPC mensual'!$H$6:$H$11943)/$E$7*100</f>
        <v>1.8917110819216779E-11</v>
      </c>
      <c r="N99" s="488">
        <f>AVERAGEIF('IPC mensual'!$F$6:$F$1943,E99,'IPC mensual'!$H$6:$H$11943)/$E$7*100</f>
        <v>1.887879889882155E-11</v>
      </c>
      <c r="O99" s="488">
        <f>AVERAGEIF('IPC mensual'!$F$6:$F$1943,F99,'IPC mensual'!$H$6:$H$11943)/$E$7*100</f>
        <v>1.918961515526113E-11</v>
      </c>
      <c r="P99" s="489">
        <f>AVERAGEIF('IPC mensual'!$F$6:$F$1943,G99,'IPC mensual'!$H$6:$H$11943)/$E$7*100</f>
        <v>2.0249626296121449E-11</v>
      </c>
      <c r="Q99" s="228">
        <f>AVERAGEIF('IPC mensual'!$G$6:$G$1943,H99,'IPC mensual'!$H$6:$H$11943)/$E$7*100</f>
        <v>1.8935738670236026E-11</v>
      </c>
      <c r="R99" s="227">
        <f>AVERAGEIF('IPC mensual'!$G$6:$G$1943,I99,'IPC mensual'!$H$6:$H$11943)/$E$7*100</f>
        <v>1.8958891456715479E-11</v>
      </c>
      <c r="S99" s="230">
        <f>AVERAGEIF('IPC mensual'!$G$6:$G$1943,J99,'IPC mensual'!$H$6:$H$11943)/$E$7*100</f>
        <v>2.0031733250114181E-11</v>
      </c>
      <c r="T99" s="225">
        <f>AVERAGEIF('IPC mensual'!A$6:A$1943,'IPC para computos (2017=100)'!A99,'IPC mensual'!H$6:H$11943)/E$7*100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1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5">
        <f>AVERAGEIF('IPC mensual'!$E$6:$E$1943,B100,'IPC mensual'!$H$6:$H$11943)/$E$7*100</f>
        <v>2.1116637537246371E-11</v>
      </c>
      <c r="L100" s="486">
        <f>AVERAGEIF('IPC mensual'!$E$6:$E$1943,C100,'IPC mensual'!$H$6:$H$11943)/$E$7*100</f>
        <v>2.3100935760123193E-11</v>
      </c>
      <c r="M100" s="487">
        <f>AVERAGEIF('IPC mensual'!$F$6:$F$1943,D100,'IPC mensual'!$H$6:$H$11943)/$E$7*100</f>
        <v>2.0533845053940783E-11</v>
      </c>
      <c r="N100" s="488">
        <f>AVERAGEIF('IPC mensual'!$F$6:$F$1943,E100,'IPC mensual'!$H$6:$H$11943)/$E$7*100</f>
        <v>2.1116589527321051E-11</v>
      </c>
      <c r="O100" s="488">
        <f>AVERAGEIF('IPC mensual'!$F$6:$F$1943,F100,'IPC mensual'!$H$6:$H$11943)/$E$7*100</f>
        <v>2.1842931687295483E-11</v>
      </c>
      <c r="P100" s="489">
        <f>AVERAGEIF('IPC mensual'!$F$6:$F$1943,G100,'IPC mensual'!$H$6:$H$11943)/$E$7*100</f>
        <v>2.4229169004845219E-11</v>
      </c>
      <c r="Q100" s="228">
        <f>AVERAGEIF('IPC mensual'!$G$6:$G$1943,H100,'IPC mensual'!$H$6:$H$11943)/$E$7*100</f>
        <v>2.0640799165044167E-11</v>
      </c>
      <c r="R100" s="227">
        <f>AVERAGEIF('IPC mensual'!$G$6:$G$1943,I100,'IPC mensual'!$H$6:$H$11943)/$E$7*100</f>
        <v>2.1424285138615658E-11</v>
      </c>
      <c r="S100" s="230">
        <f>AVERAGEIF('IPC mensual'!$G$6:$G$1943,J100,'IPC mensual'!$H$6:$H$11943)/$E$7*100</f>
        <v>2.3726817151392078E-11</v>
      </c>
      <c r="T100" s="225">
        <f>AVERAGEIF('IPC mensual'!A$6:A$1943,'IPC para computos (2017=100)'!A100,'IPC mensual'!H$6:H$11943)/E$7*100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1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5">
        <f>AVERAGEIF('IPC mensual'!$E$6:$E$1943,B101,'IPC mensual'!$H$6:$H$11943)/$E$7*100</f>
        <v>2.7861695973447672E-11</v>
      </c>
      <c r="L101" s="486">
        <f>AVERAGEIF('IPC mensual'!$E$6:$E$1943,C101,'IPC mensual'!$H$6:$H$11943)/$E$7*100</f>
        <v>3.1348224759190576E-11</v>
      </c>
      <c r="M101" s="487">
        <f>AVERAGEIF('IPC mensual'!$F$6:$F$1943,D101,'IPC mensual'!$H$6:$H$11943)/$E$7*100</f>
        <v>2.6483379027799809E-11</v>
      </c>
      <c r="N101" s="488">
        <f>AVERAGEIF('IPC mensual'!$F$6:$F$1943,E101,'IPC mensual'!$H$6:$H$11943)/$E$7*100</f>
        <v>2.7930878275815517E-11</v>
      </c>
      <c r="O101" s="488">
        <f>AVERAGEIF('IPC mensual'!$F$6:$F$1943,F101,'IPC mensual'!$H$6:$H$11943)/$E$7*100</f>
        <v>3.0582034361211043E-11</v>
      </c>
      <c r="P101" s="489">
        <f>AVERAGEIF('IPC mensual'!$F$6:$F$1943,G101,'IPC mensual'!$H$6:$H$11943)/$E$7*100</f>
        <v>3.318642877935722E-11</v>
      </c>
      <c r="Q101" s="228">
        <f>AVERAGEIF('IPC mensual'!$G$6:$G$1943,H101,'IPC mensual'!$H$6:$H$11943)/$E$7*100</f>
        <v>2.6662720103785296E-11</v>
      </c>
      <c r="R101" s="227">
        <f>AVERAGEIF('IPC mensual'!$G$6:$G$1943,I101,'IPC mensual'!$H$6:$H$11943)/$E$7*100</f>
        <v>2.9327234950897606E-11</v>
      </c>
      <c r="S101" s="230">
        <f>AVERAGEIF('IPC mensual'!$G$6:$G$1943,J101,'IPC mensual'!$H$6:$H$11943)/$E$7*100</f>
        <v>3.2647085278454794E-11</v>
      </c>
      <c r="T101" s="225">
        <f>AVERAGEIF('IPC mensual'!A$6:A$1943,'IPC para computos (2017=100)'!A101,'IPC mensual'!H$6:H$11943)/E$7*100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1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5">
        <f>AVERAGEIF('IPC mensual'!$E$6:$E$1943,B102,'IPC mensual'!$H$6:$H$11943)/$E$7*100</f>
        <v>4.3609335553651089E-11</v>
      </c>
      <c r="L102" s="486">
        <f>AVERAGEIF('IPC mensual'!$E$6:$E$1943,C102,'IPC mensual'!$H$6:$H$11943)/$E$7*100</f>
        <v>5.1802325327195915E-11</v>
      </c>
      <c r="M102" s="487">
        <f>AVERAGEIF('IPC mensual'!$F$6:$F$1943,D102,'IPC mensual'!$H$6:$H$11943)/$E$7*100</f>
        <v>3.9360313134177368E-11</v>
      </c>
      <c r="N102" s="488">
        <f>AVERAGEIF('IPC mensual'!$F$6:$F$1943,E102,'IPC mensual'!$H$6:$H$11943)/$E$7*100</f>
        <v>4.4178685257870609E-11</v>
      </c>
      <c r="O102" s="488">
        <f>AVERAGEIF('IPC mensual'!$F$6:$F$1943,F102,'IPC mensual'!$H$6:$H$11943)/$E$7*100</f>
        <v>4.8643512291600803E-11</v>
      </c>
      <c r="P102" s="489">
        <f>AVERAGEIF('IPC mensual'!$F$6:$F$1943,G102,'IPC mensual'!$H$6:$H$11943)/$E$7*100</f>
        <v>5.5083659692175261E-11</v>
      </c>
      <c r="Q102" s="228">
        <f>AVERAGEIF('IPC mensual'!$G$6:$G$1943,H102,'IPC mensual'!$H$6:$H$11943)/$E$7*100</f>
        <v>4.0250129089823233E-11</v>
      </c>
      <c r="R102" s="227">
        <f>AVERAGEIF('IPC mensual'!$G$6:$G$1943,I102,'IPC mensual'!$H$6:$H$11943)/$E$7*100</f>
        <v>4.6534040190966392E-11</v>
      </c>
      <c r="S102" s="230">
        <f>AVERAGEIF('IPC mensual'!$G$6:$G$1943,J102,'IPC mensual'!$H$6:$H$11943)/$E$7*100</f>
        <v>5.366545850107841E-11</v>
      </c>
      <c r="T102" s="225">
        <f>AVERAGEIF('IPC mensual'!A$6:A$1943,'IPC para computos (2017=100)'!A102,'IPC mensual'!H$6:H$11943)/E$7*100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1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5">
        <f>AVERAGEIF('IPC mensual'!$E$6:$E$1943,B103,'IPC mensual'!$H$6:$H$11943)/$E$7*100</f>
        <v>7.8089919879592454E-11</v>
      </c>
      <c r="L103" s="486">
        <f>AVERAGEIF('IPC mensual'!$E$6:$E$1943,C103,'IPC mensual'!$H$6:$H$11943)/$E$7*100</f>
        <v>7.798780276846368E-11</v>
      </c>
      <c r="M103" s="487">
        <f>AVERAGEIF('IPC mensual'!$F$6:$F$1943,D103,'IPC mensual'!$H$6:$H$11943)/$E$7*100</f>
        <v>6.6879506300482487E-11</v>
      </c>
      <c r="N103" s="488">
        <f>AVERAGEIF('IPC mensual'!$F$6:$F$1943,E103,'IPC mensual'!$H$6:$H$11943)/$E$7*100</f>
        <v>7.6455133912952807E-11</v>
      </c>
      <c r="O103" s="488">
        <f>AVERAGEIF('IPC mensual'!$F$6:$F$1943,F103,'IPC mensual'!$H$6:$H$11943)/$E$7*100</f>
        <v>7.6328531739917602E-11</v>
      </c>
      <c r="P103" s="489">
        <f>AVERAGEIF('IPC mensual'!$F$6:$F$1943,G103,'IPC mensual'!$H$6:$H$11943)/$E$7*100</f>
        <v>8.0530360402814049E-11</v>
      </c>
      <c r="Q103" s="228">
        <f>AVERAGEIF('IPC mensual'!$G$6:$G$1943,H103,'IPC mensual'!$H$6:$H$11943)/$E$7*100</f>
        <v>6.9029150706117748E-11</v>
      </c>
      <c r="R103" s="227">
        <f>AVERAGEIF('IPC mensual'!$G$6:$G$1943,I103,'IPC mensual'!$H$6:$H$11943)/$E$7*100</f>
        <v>7.6519023121055617E-11</v>
      </c>
      <c r="S103" s="230">
        <f>AVERAGEIF('IPC mensual'!$G$6:$G$1943,J103,'IPC mensual'!$H$6:$H$11943)/$E$7*100</f>
        <v>7.9596975439951822E-11</v>
      </c>
      <c r="T103" s="225">
        <f>AVERAGEIF('IPC mensual'!A$6:A$1943,'IPC para computos (2017=100)'!A103,'IPC mensual'!H$6:H$11943)/E$7*100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1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mensual'!$E$6:$E$1943,B104,'IPC mensual'!$H$6:$H$11943)/$E$7*100</f>
        <v>8.7512347820407174E-11</v>
      </c>
      <c r="L104" s="226">
        <f>AVERAGEIF('IPC mensual'!$E$6:$E$1943,C104,'IPC mensual'!$H$6:$H$11943)/$E$7*100</f>
        <v>1.0150383234279418E-10</v>
      </c>
      <c r="M104" s="228">
        <f>AVERAGEIF('IPC mensual'!$F$6:$F$1943,D104,'IPC mensual'!$H$6:$H$11943)/$E$7*100</f>
        <v>8.1292565976993076E-11</v>
      </c>
      <c r="N104" s="227">
        <f>AVERAGEIF('IPC mensual'!$F$6:$F$1943,E104,'IPC mensual'!$H$6:$H$11943)/$E$7*100</f>
        <v>8.7690032553969515E-11</v>
      </c>
      <c r="O104" s="227">
        <f>AVERAGEIF('IPC mensual'!$F$6:$F$1943,F104,'IPC mensual'!$H$6:$H$11943)/$E$7*100</f>
        <v>9.5144725696138234E-11</v>
      </c>
      <c r="P104" s="484">
        <f>AVERAGEIF('IPC mensual'!$F$6:$F$1943,G104,'IPC mensual'!$H$6:$H$11943)/$E$7*100</f>
        <v>1.0876240494008236E-10</v>
      </c>
      <c r="Q104" s="228">
        <f>AVERAGEIF('IPC mensual'!$G$6:$G$1943,H104,'IPC mensual'!$H$6:$H$11943)/$E$7*100</f>
        <v>8.2142629714484465E-11</v>
      </c>
      <c r="R104" s="227">
        <f>AVERAGEIF('IPC mensual'!$G$6:$G$1943,I104,'IPC mensual'!$H$6:$H$11943)/$E$7*100</f>
        <v>9.1501252464565796E-11</v>
      </c>
      <c r="S104" s="230">
        <f>AVERAGEIF('IPC mensual'!$G$6:$G$1943,J104,'IPC mensual'!$H$6:$H$11943)/$E$7*100</f>
        <v>1.0602341469633712E-10</v>
      </c>
      <c r="T104" s="225">
        <f>AVERAGEIF('IPC mensual'!A$6:A$1943,'IPC para computos (2017=100)'!A104,'IPC mensual'!H$6:H$11943)/E$7*100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1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mensual'!$E$6:$E$1943,B105,'IPC mensual'!$H$6:$H$11943)/$E$7*100</f>
        <v>1.5792864929842937E-10</v>
      </c>
      <c r="L105" s="226">
        <f>AVERAGEIF('IPC mensual'!$E$6:$E$1943,C105,'IPC mensual'!$H$6:$H$11943)/$E$7*100</f>
        <v>3.9805797231103977E-10</v>
      </c>
      <c r="M105" s="228">
        <f>AVERAGEIF('IPC mensual'!$F$6:$F$1943,D105,'IPC mensual'!$H$6:$H$11943)/$E$7*100</f>
        <v>1.2976026592211853E-10</v>
      </c>
      <c r="N105" s="227">
        <f>AVERAGEIF('IPC mensual'!$F$6:$F$1943,E105,'IPC mensual'!$H$6:$H$11943)/$E$7*100</f>
        <v>1.670865425508008E-10</v>
      </c>
      <c r="O105" s="227">
        <f>AVERAGEIF('IPC mensual'!$F$6:$F$1943,F105,'IPC mensual'!$H$6:$H$11943)/$E$7*100</f>
        <v>3.0775418340348918E-10</v>
      </c>
      <c r="P105" s="484">
        <f>AVERAGEIF('IPC mensual'!$F$6:$F$1943,G105,'IPC mensual'!$H$6:$H$11943)/$E$7*100</f>
        <v>4.4990341055116219E-10</v>
      </c>
      <c r="Q105" s="228">
        <f>AVERAGEIF('IPC mensual'!$G$6:$G$1943,H105,'IPC mensual'!$H$6:$H$11943)/$E$7*100</f>
        <v>1.3532425619079715E-10</v>
      </c>
      <c r="R105" s="227">
        <f>AVERAGEIF('IPC mensual'!$G$6:$G$1943,I105,'IPC mensual'!$H$6:$H$11943)/$E$7*100</f>
        <v>2.306748484466532E-10</v>
      </c>
      <c r="S105" s="230">
        <f>AVERAGEIF('IPC mensual'!$G$6:$G$1943,J105,'IPC mensual'!$H$6:$H$11943)/$E$7*100</f>
        <v>4.2487919718322775E-10</v>
      </c>
      <c r="T105" s="225">
        <f>AVERAGEIF('IPC mensual'!A$6:A$1943,'IPC para computos (2017=100)'!A105,'IPC mensual'!H$6:H$11943)/E$7*100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1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mensual'!$E$6:$E$1943,B106,'IPC mensual'!$H$6:$H$11943)/$E$7*100</f>
        <v>1.3860129366746141E-9</v>
      </c>
      <c r="L106" s="226">
        <f>AVERAGEIF('IPC mensual'!$E$6:$E$1943,C106,'IPC mensual'!$H$6:$H$11943)/$E$7*100</f>
        <v>1.877903427403292E-9</v>
      </c>
      <c r="M106" s="228">
        <f>AVERAGEIF('IPC mensual'!$F$6:$F$1943,D106,'IPC mensual'!$H$6:$H$11943)/$E$7*100</f>
        <v>7.1949114363309086E-10</v>
      </c>
      <c r="N106" s="227">
        <f>AVERAGEIF('IPC mensual'!$F$6:$F$1943,E106,'IPC mensual'!$H$6:$H$11943)/$E$7*100</f>
        <v>1.3487956425763803E-9</v>
      </c>
      <c r="O106" s="227">
        <f>AVERAGEIF('IPC mensual'!$F$6:$F$1943,F106,'IPC mensual'!$H$6:$H$11943)/$E$7*100</f>
        <v>1.5939295202030255E-9</v>
      </c>
      <c r="P106" s="484">
        <f>AVERAGEIF('IPC mensual'!$F$6:$F$1943,G106,'IPC mensual'!$H$6:$H$11943)/$E$7*100</f>
        <v>2.0744224546637468E-9</v>
      </c>
      <c r="Q106" s="228">
        <f>AVERAGEIF('IPC mensual'!$G$6:$G$1943,H106,'IPC mensual'!$H$6:$H$11943)/$E$7*100</f>
        <v>8.4874226429732523E-10</v>
      </c>
      <c r="R106" s="227">
        <f>AVERAGEIF('IPC mensual'!$G$6:$G$1943,I106,'IPC mensual'!$H$6:$H$11943)/$E$7*100</f>
        <v>1.465063679189382E-9</v>
      </c>
      <c r="S106" s="230">
        <f>AVERAGEIF('IPC mensual'!$G$6:$G$1943,J106,'IPC mensual'!$H$6:$H$11943)/$E$7*100</f>
        <v>1.9886731273204754E-9</v>
      </c>
      <c r="T106" s="225">
        <f>AVERAGEIF('IPC mensual'!A$6:A$1943,'IPC para computos (2017=100)'!A106,'IPC mensual'!H$6:H$11943)/E$7*100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1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mensual'!$E$6:$E$1943,B107,'IPC mensual'!$H$6:$H$11943)/$E$7*100</f>
        <v>3.2916420959428882E-9</v>
      </c>
      <c r="L107" s="226">
        <f>AVERAGEIF('IPC mensual'!$E$6:$E$1943,C107,'IPC mensual'!$H$6:$H$11943)/$E$7*100</f>
        <v>5.1595210509420023E-9</v>
      </c>
      <c r="M107" s="228">
        <f>AVERAGEIF('IPC mensual'!$F$6:$F$1943,D107,'IPC mensual'!$H$6:$H$11943)/$E$7*100</f>
        <v>2.7103139153592008E-9</v>
      </c>
      <c r="N107" s="227">
        <f>AVERAGEIF('IPC mensual'!$F$6:$F$1943,E107,'IPC mensual'!$H$6:$H$11943)/$E$7*100</f>
        <v>3.3086232065240863E-9</v>
      </c>
      <c r="O107" s="227">
        <f>AVERAGEIF('IPC mensual'!$F$6:$F$1943,F107,'IPC mensual'!$H$6:$H$11943)/$E$7*100</f>
        <v>4.2084972415218363E-9</v>
      </c>
      <c r="P107" s="484">
        <f>AVERAGEIF('IPC mensual'!$F$6:$F$1943,G107,'IPC mensual'!$H$6:$H$11943)/$E$7*100</f>
        <v>5.6075112659696732E-9</v>
      </c>
      <c r="Q107" s="228">
        <f>AVERAGEIF('IPC mensual'!$G$6:$G$1943,H107,'IPC mensual'!$H$6:$H$11943)/$E$7*100</f>
        <v>2.8054515835963196E-9</v>
      </c>
      <c r="R107" s="227">
        <f>AVERAGEIF('IPC mensual'!$G$6:$G$1943,I107,'IPC mensual'!$H$6:$H$11943)/$E$7*100</f>
        <v>3.7184959413540025E-9</v>
      </c>
      <c r="S107" s="230">
        <f>AVERAGEIF('IPC mensual'!$G$6:$G$1943,J107,'IPC mensual'!$H$6:$H$11943)/$E$7*100</f>
        <v>5.352261697080775E-9</v>
      </c>
      <c r="T107" s="225">
        <f>AVERAGEIF('IPC mensual'!A$6:A$1943,'IPC para computos (2017=100)'!A107,'IPC mensual'!H$6:H$11943)/E$7*100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1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mensual'!$E$6:$E$1943,B108,'IPC mensual'!$H$6:$H$11943)/$E$7*100</f>
        <v>9.6076502326502962E-9</v>
      </c>
      <c r="L108" s="226">
        <f>AVERAGEIF('IPC mensual'!$E$6:$E$1943,C108,'IPC mensual'!$H$6:$H$11943)/$E$7*100</f>
        <v>1.3729926449312721E-8</v>
      </c>
      <c r="M108" s="228">
        <f>AVERAGEIF('IPC mensual'!$F$6:$F$1943,D108,'IPC mensual'!$H$6:$H$11943)/$E$7*100</f>
        <v>7.3566088647659609E-9</v>
      </c>
      <c r="N108" s="227">
        <f>AVERAGEIF('IPC mensual'!$F$6:$F$1943,E108,'IPC mensual'!$H$6:$H$11943)/$E$7*100</f>
        <v>9.5594482676417338E-9</v>
      </c>
      <c r="O108" s="227">
        <f>AVERAGEIF('IPC mensual'!$F$6:$F$1943,F108,'IPC mensual'!$H$6:$H$11943)/$E$7*100</f>
        <v>1.1724551869225938E-8</v>
      </c>
      <c r="P108" s="484">
        <f>AVERAGEIF('IPC mensual'!$F$6:$F$1943,G108,'IPC mensual'!$H$6:$H$11943)/$E$7*100</f>
        <v>1.4986058135053429E-8</v>
      </c>
      <c r="Q108" s="228">
        <f>AVERAGEIF('IPC mensual'!$G$6:$G$1943,H108,'IPC mensual'!$H$6:$H$11943)/$E$7*100</f>
        <v>7.7273055005451022E-9</v>
      </c>
      <c r="R108" s="227">
        <f>AVERAGEIF('IPC mensual'!$G$6:$G$1943,I108,'IPC mensual'!$H$6:$H$11943)/$E$7*100</f>
        <v>1.0625796718642619E-8</v>
      </c>
      <c r="S108" s="230">
        <f>AVERAGEIF('IPC mensual'!$G$6:$G$1943,J108,'IPC mensual'!$H$6:$H$11943)/$E$7*100</f>
        <v>1.4366898133327573E-8</v>
      </c>
      <c r="T108" s="225">
        <f>AVERAGEIF('IPC mensual'!A$6:A$1943,'IPC para computos (2017=100)'!A108,'IPC mensual'!H$6:H$11943)/E$7*100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1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mensual'!$E$6:$E$1943,B109,'IPC mensual'!$H$6:$H$11943)/$E$7*100</f>
        <v>2.4332678403807781E-8</v>
      </c>
      <c r="L109" s="226">
        <f>AVERAGEIF('IPC mensual'!$E$6:$E$1943,C109,'IPC mensual'!$H$6:$H$11943)/$E$7*100</f>
        <v>3.5535890494121533E-8</v>
      </c>
      <c r="M109" s="228">
        <f>AVERAGEIF('IPC mensual'!$F$6:$F$1943,D109,'IPC mensual'!$H$6:$H$11943)/$E$7*100</f>
        <v>1.979295588659822E-8</v>
      </c>
      <c r="N109" s="227">
        <f>AVERAGEIF('IPC mensual'!$F$6:$F$1943,E109,'IPC mensual'!$H$6:$H$11943)/$E$7*100</f>
        <v>2.4594044437180855E-8</v>
      </c>
      <c r="O109" s="227">
        <f>AVERAGEIF('IPC mensual'!$F$6:$F$1943,F109,'IPC mensual'!$H$6:$H$11943)/$E$7*100</f>
        <v>3.1511266465534213E-8</v>
      </c>
      <c r="P109" s="484">
        <f>AVERAGEIF('IPC mensual'!$F$6:$F$1943,G109,'IPC mensual'!$H$6:$H$11943)/$E$7*100</f>
        <v>3.7317730861977418E-8</v>
      </c>
      <c r="Q109" s="228">
        <f>AVERAGEIF('IPC mensual'!$G$6:$G$1943,H109,'IPC mensual'!$H$6:$H$11943)/$E$7*100</f>
        <v>2.0534145115973965E-8</v>
      </c>
      <c r="R109" s="227">
        <f>AVERAGEIF('IPC mensual'!$G$6:$G$1943,I109,'IPC mensual'!$H$6:$H$11943)/$E$7*100</f>
        <v>2.7875162757496372E-8</v>
      </c>
      <c r="S109" s="230">
        <f>AVERAGEIF('IPC mensual'!$G$6:$G$1943,J109,'IPC mensual'!$H$6:$H$11943)/$E$7*100</f>
        <v>3.6502690364997707E-8</v>
      </c>
      <c r="T109" s="225">
        <f>AVERAGEIF('IPC mensual'!A$6:A$1943,'IPC para computos (2017=100)'!A109,'IPC mensual'!H$6:H$11943)/E$7*100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1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mensual'!$E$6:$E$1943,B110,'IPC mensual'!$H$6:$H$11943)/$E$7*100</f>
        <v>5.2413875755760653E-8</v>
      </c>
      <c r="L110" s="226">
        <f>AVERAGEIF('IPC mensual'!$E$6:$E$1943,C110,'IPC mensual'!$H$6:$H$11943)/$E$7*100</f>
        <v>6.7434741086661934E-8</v>
      </c>
      <c r="M110" s="228">
        <f>AVERAGEIF('IPC mensual'!$F$6:$F$1943,D110,'IPC mensual'!$H$6:$H$11943)/$E$7*100</f>
        <v>4.4215220811029494E-8</v>
      </c>
      <c r="N110" s="227">
        <f>AVERAGEIF('IPC mensual'!$F$6:$F$1943,E110,'IPC mensual'!$H$6:$H$11943)/$E$7*100</f>
        <v>5.2460925482561772E-8</v>
      </c>
      <c r="O110" s="227">
        <f>AVERAGEIF('IPC mensual'!$F$6:$F$1943,F110,'IPC mensual'!$H$6:$H$11943)/$E$7*100</f>
        <v>6.0186202563762669E-8</v>
      </c>
      <c r="P110" s="484">
        <f>AVERAGEIF('IPC mensual'!$F$6:$F$1943,G110,'IPC mensual'!$H$6:$H$11943)/$E$7*100</f>
        <v>7.0434881319116394E-8</v>
      </c>
      <c r="Q110" s="228">
        <f>AVERAGEIF('IPC mensual'!$G$6:$G$1943,H110,'IPC mensual'!$H$6:$H$11943)/$E$7*100</f>
        <v>4.5548336412000538E-8</v>
      </c>
      <c r="R110" s="227">
        <f>AVERAGEIF('IPC mensual'!$G$6:$G$1943,I110,'IPC mensual'!$H$6:$H$11943)/$E$7*100</f>
        <v>5.6432666578423069E-8</v>
      </c>
      <c r="S110" s="230">
        <f>AVERAGEIF('IPC mensual'!$G$6:$G$1943,J110,'IPC mensual'!$H$6:$H$11943)/$E$7*100</f>
        <v>6.8491919641929133E-8</v>
      </c>
      <c r="T110" s="225">
        <f>AVERAGEIF('IPC mensual'!A$6:A$1943,'IPC para computos (2017=100)'!A110,'IPC mensual'!H$6:H$11943)/E$7*100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1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mensual'!$E$6:$E$1943,B111,'IPC mensual'!$H$6:$H$11943)/$E$7*100</f>
        <v>9.8473157797844088E-8</v>
      </c>
      <c r="L111" s="226">
        <f>AVERAGEIF('IPC mensual'!$E$6:$E$1943,C111,'IPC mensual'!$H$6:$H$11943)/$E$7*100</f>
        <v>1.4529723795007328E-7</v>
      </c>
      <c r="M111" s="228">
        <f>AVERAGEIF('IPC mensual'!$F$6:$F$1943,D111,'IPC mensual'!$H$6:$H$11943)/$E$7*100</f>
        <v>8.0608664590990322E-8</v>
      </c>
      <c r="N111" s="227">
        <f>AVERAGEIF('IPC mensual'!$F$6:$F$1943,E111,'IPC mensual'!$H$6:$H$11943)/$E$7*100</f>
        <v>9.9250918587822787E-8</v>
      </c>
      <c r="O111" s="227">
        <f>AVERAGEIF('IPC mensual'!$F$6:$F$1943,F111,'IPC mensual'!$H$6:$H$11943)/$E$7*100</f>
        <v>1.2806167476474569E-7</v>
      </c>
      <c r="P111" s="484">
        <f>AVERAGEIF('IPC mensual'!$F$6:$F$1943,G111,'IPC mensual'!$H$6:$H$11943)/$E$7*100</f>
        <v>1.5684842597901456E-7</v>
      </c>
      <c r="Q111" s="228">
        <f>AVERAGEIF('IPC mensual'!$G$6:$G$1943,H111,'IPC mensual'!$H$6:$H$11943)/$E$7*100</f>
        <v>8.3350031326038382E-8</v>
      </c>
      <c r="R111" s="227">
        <f>AVERAGEIF('IPC mensual'!$G$6:$G$1943,I111,'IPC mensual'!$H$6:$H$11943)/$E$7*100</f>
        <v>1.1326501578502956E-7</v>
      </c>
      <c r="S111" s="230">
        <f>AVERAGEIF('IPC mensual'!$G$6:$G$1943,J111,'IPC mensual'!$H$6:$H$11943)/$E$7*100</f>
        <v>1.5196221583086212E-7</v>
      </c>
      <c r="T111" s="225">
        <f>AVERAGEIF('IPC mensual'!A$6:A$1943,'IPC para computos (2017=100)'!A111,'IPC mensual'!H$6:H$11943)/E$7*100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1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mensual'!$E$6:$E$1943,B112,'IPC mensual'!$H$6:$H$11943)/$E$7*100</f>
        <v>2.2455682363992829E-7</v>
      </c>
      <c r="L112" s="226">
        <f>AVERAGEIF('IPC mensual'!$E$6:$E$1943,C112,'IPC mensual'!$H$6:$H$11943)/$E$7*100</f>
        <v>4.2618410695308014E-7</v>
      </c>
      <c r="M112" s="228">
        <f>AVERAGEIF('IPC mensual'!$F$6:$F$1943,D112,'IPC mensual'!$H$6:$H$11943)/$E$7*100</f>
        <v>1.9951004560709929E-7</v>
      </c>
      <c r="N112" s="227">
        <f>AVERAGEIF('IPC mensual'!$F$6:$F$1943,E112,'IPC mensual'!$H$6:$H$11943)/$E$7*100</f>
        <v>2.2824398590353032E-7</v>
      </c>
      <c r="O112" s="227">
        <f>AVERAGEIF('IPC mensual'!$F$6:$F$1943,F112,'IPC mensual'!$H$6:$H$11943)/$E$7*100</f>
        <v>3.2764373525980579E-7</v>
      </c>
      <c r="P112" s="484">
        <f>AVERAGEIF('IPC mensual'!$F$6:$F$1943,G112,'IPC mensual'!$H$6:$H$11943)/$E$7*100</f>
        <v>4.752166436694466E-7</v>
      </c>
      <c r="Q112" s="228">
        <f>AVERAGEIF('IPC mensual'!$G$6:$G$1943,H112,'IPC mensual'!$H$6:$H$11943)/$E$7*100</f>
        <v>2.041045954590098E-7</v>
      </c>
      <c r="R112" s="227">
        <f>AVERAGEIF('IPC mensual'!$G$6:$G$1943,I112,'IPC mensual'!$H$6:$H$11943)/$E$7*100</f>
        <v>2.6789538321484587E-7</v>
      </c>
      <c r="S112" s="230">
        <f>AVERAGEIF('IPC mensual'!$G$6:$G$1943,J112,'IPC mensual'!$H$6:$H$11943)/$E$7*100</f>
        <v>4.5096082915605571E-7</v>
      </c>
      <c r="T112" s="225">
        <f>AVERAGEIF('IPC mensual'!A$6:A$1943,'IPC para computos (2017=100)'!A112,'IPC mensual'!H$6:H$11943)/E$7*100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1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mensual'!$E$6:$E$1943,B113,'IPC mensual'!$H$6:$H$11943)/$E$7*100</f>
        <v>9.2078235746909287E-7</v>
      </c>
      <c r="L113" s="226">
        <f>AVERAGEIF('IPC mensual'!$E$6:$E$1943,C113,'IPC mensual'!$H$6:$H$11943)/$E$7*100</f>
        <v>1.9962526942783706E-6</v>
      </c>
      <c r="M113" s="228">
        <f>AVERAGEIF('IPC mensual'!$F$6:$F$1943,D113,'IPC mensual'!$H$6:$H$11943)/$E$7*100</f>
        <v>6.8755014032613094E-7</v>
      </c>
      <c r="N113" s="227">
        <f>AVERAGEIF('IPC mensual'!$F$6:$F$1943,E113,'IPC mensual'!$H$6:$H$11943)/$E$7*100</f>
        <v>9.4387513154191196E-7</v>
      </c>
      <c r="O113" s="227">
        <f>AVERAGEIF('IPC mensual'!$F$6:$F$1943,F113,'IPC mensual'!$H$6:$H$11943)/$E$7*100</f>
        <v>1.4373691537758557E-6</v>
      </c>
      <c r="P113" s="484">
        <f>AVERAGEIF('IPC mensual'!$F$6:$F$1943,G113,'IPC mensual'!$H$6:$H$11943)/$E$7*100</f>
        <v>2.3926706475409113E-6</v>
      </c>
      <c r="Q113" s="228">
        <f>AVERAGEIF('IPC mensual'!$G$6:$G$1943,H113,'IPC mensual'!$H$6:$H$11943)/$E$7*100</f>
        <v>7.267382418582307E-7</v>
      </c>
      <c r="R113" s="227">
        <f>AVERAGEIF('IPC mensual'!$G$6:$G$1943,I113,'IPC mensual'!$H$6:$H$11943)/$E$7*100</f>
        <v>1.1482053736498667E-6</v>
      </c>
      <c r="S113" s="230">
        <f>AVERAGEIF('IPC mensual'!$G$6:$G$1943,J113,'IPC mensual'!$H$6:$H$11943)/$E$7*100</f>
        <v>2.2211551893805109E-6</v>
      </c>
      <c r="T113" s="225">
        <f>AVERAGEIF('IPC mensual'!A$6:A$1943,'IPC para computos (2017=100)'!A113,'IPC mensual'!H$6:H$11943)/E$7*100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1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mensual'!$E$6:$E$1943,B114,'IPC mensual'!$H$6:$H$11943)/$E$7*100</f>
        <v>6.1529520273861555E-6</v>
      </c>
      <c r="L114" s="226">
        <f>AVERAGEIF('IPC mensual'!$E$6:$E$1943,C114,'IPC mensual'!$H$6:$H$11943)/$E$7*100</f>
        <v>1.6043476739947136E-5</v>
      </c>
      <c r="M114" s="228">
        <f>AVERAGEIF('IPC mensual'!$F$6:$F$1943,D114,'IPC mensual'!$H$6:$H$11943)/$E$7*100</f>
        <v>3.7582169530570153E-6</v>
      </c>
      <c r="N114" s="227">
        <f>AVERAGEIF('IPC mensual'!$F$6:$F$1943,E114,'IPC mensual'!$H$6:$H$11943)/$E$7*100</f>
        <v>6.2211261213225296E-6</v>
      </c>
      <c r="O114" s="227">
        <f>AVERAGEIF('IPC mensual'!$F$6:$F$1943,F114,'IPC mensual'!$H$6:$H$11943)/$E$7*100</f>
        <v>1.0856004310491219E-5</v>
      </c>
      <c r="P114" s="484">
        <f>AVERAGEIF('IPC mensual'!$F$6:$F$1943,G114,'IPC mensual'!$H$6:$H$11943)/$E$7*100</f>
        <v>1.8854937965943799E-5</v>
      </c>
      <c r="Q114" s="228">
        <f>AVERAGEIF('IPC mensual'!$G$6:$G$1943,H114,'IPC mensual'!$H$6:$H$11943)/$E$7*100</f>
        <v>4.132574345640841E-6</v>
      </c>
      <c r="R114" s="227">
        <f>AVERAGEIF('IPC mensual'!$G$6:$G$1943,I114,'IPC mensual'!$H$6:$H$11943)/$E$7*100</f>
        <v>8.1326412974334793E-6</v>
      </c>
      <c r="S114" s="230">
        <f>AVERAGEIF('IPC mensual'!$G$6:$G$1943,J114,'IPC mensual'!$H$6:$H$11943)/$E$7*100</f>
        <v>1.7502498370036604E-5</v>
      </c>
      <c r="T114" s="225">
        <f>AVERAGEIF('IPC mensual'!A$6:A$1943,'IPC para computos (2017=100)'!A114,'IPC mensual'!H$6:H$11943)/E$7*100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1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mensual'!$E$6:$E$1943,B115,'IPC mensual'!$H$6:$H$11943)/$E$7*100</f>
        <v>6.8298919742193717E-5</v>
      </c>
      <c r="L115" s="226">
        <f>AVERAGEIF('IPC mensual'!$E$6:$E$1943,C115,'IPC mensual'!$H$6:$H$11943)/$E$7*100</f>
        <v>1.014545741594287E-4</v>
      </c>
      <c r="M115" s="228">
        <f>AVERAGEIF('IPC mensual'!$F$6:$F$1943,D115,'IPC mensual'!$H$6:$H$11943)/$E$7*100</f>
        <v>3.437990751257189E-5</v>
      </c>
      <c r="N115" s="227">
        <f>AVERAGEIF('IPC mensual'!$F$6:$F$1943,E115,'IPC mensual'!$H$6:$H$11943)/$E$7*100</f>
        <v>7.0685013029967383E-5</v>
      </c>
      <c r="O115" s="227">
        <f>AVERAGEIF('IPC mensual'!$F$6:$F$1943,F115,'IPC mensual'!$H$6:$H$11943)/$E$7*100</f>
        <v>9.725850668756896E-5</v>
      </c>
      <c r="P115" s="484">
        <f>AVERAGEIF('IPC mensual'!$F$6:$F$1943,G115,'IPC mensual'!$H$6:$H$11943)/$E$7*100</f>
        <v>1.0415753295423086E-4</v>
      </c>
      <c r="Q115" s="228">
        <f>AVERAGEIF('IPC mensual'!$G$6:$G$1943,H115,'IPC mensual'!$H$6:$H$11943)/$E$7*100</f>
        <v>3.9435352647432643E-5</v>
      </c>
      <c r="R115" s="227">
        <f>AVERAGEIF('IPC mensual'!$G$6:$G$1943,I115,'IPC mensual'!$H$6:$H$11943)/$E$7*100</f>
        <v>8.7426073984629891E-5</v>
      </c>
      <c r="S115" s="230">
        <f>AVERAGEIF('IPC mensual'!$G$6:$G$1943,J115,'IPC mensual'!$H$6:$H$11943)/$E$7*100</f>
        <v>1.0299929350619178E-4</v>
      </c>
      <c r="T115" s="225">
        <f>AVERAGEIF('IPC mensual'!A$6:A$1943,'IPC para computos (2017=100)'!A115,'IPC mensual'!H$6:H$11943)/E$7*100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1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mensual'!$E$6:$E$1943,B116,'IPC mensual'!$H$6:$H$11943)/$E$7*100</f>
        <v>1.2799926186184599E-4</v>
      </c>
      <c r="L116" s="226">
        <f>AVERAGEIF('IPC mensual'!$E$6:$E$1943,C116,'IPC mensual'!$H$6:$H$11943)/$E$7*100</f>
        <v>1.7675334101142977E-4</v>
      </c>
      <c r="M116" s="228">
        <f>AVERAGEIF('IPC mensual'!$F$6:$F$1943,D116,'IPC mensual'!$H$6:$H$11943)/$E$7*100</f>
        <v>1.1338504059829779E-4</v>
      </c>
      <c r="N116" s="227">
        <f>AVERAGEIF('IPC mensual'!$F$6:$F$1943,E116,'IPC mensual'!$H$6:$H$11943)/$E$7*100</f>
        <v>1.2828732141369008E-4</v>
      </c>
      <c r="O116" s="227">
        <f>AVERAGEIF('IPC mensual'!$F$6:$F$1943,F116,'IPC mensual'!$H$6:$H$11943)/$E$7*100</f>
        <v>1.549856408770908E-4</v>
      </c>
      <c r="P116" s="484">
        <f>AVERAGEIF('IPC mensual'!$F$6:$F$1943,G116,'IPC mensual'!$H$6:$H$11943)/$E$7*100</f>
        <v>1.8593283873018926E-4</v>
      </c>
      <c r="Q116" s="228">
        <f>AVERAGEIF('IPC mensual'!$G$6:$G$1943,H116,'IPC mensual'!$H$6:$H$11943)/$E$7*100</f>
        <v>1.1579993984125604E-4</v>
      </c>
      <c r="R116" s="227">
        <f>AVERAGEIF('IPC mensual'!$G$6:$G$1943,I116,'IPC mensual'!$H$6:$H$11943)/$E$7*100</f>
        <v>1.4002934889572786E-4</v>
      </c>
      <c r="S116" s="230">
        <f>AVERAGEIF('IPC mensual'!$G$6:$G$1943,J116,'IPC mensual'!$H$6:$H$11943)/$E$7*100</f>
        <v>1.8111384247746699E-4</v>
      </c>
      <c r="T116" s="225">
        <f>AVERAGEIF('IPC mensual'!A$6:A$1943,'IPC para computos (2017=100)'!A116,'IPC mensual'!H$6:H$11943)/E$7*100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1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mensual'!$E$6:$E$1943,B117,'IPC mensual'!$H$6:$H$11943)/$E$7*100</f>
        <v>2.6011777531505996E-4</v>
      </c>
      <c r="L117" s="226">
        <f>AVERAGEIF('IPC mensual'!$E$6:$E$1943,C117,'IPC mensual'!$H$6:$H$11943)/$E$7*100</f>
        <v>4.6982512905743227E-4</v>
      </c>
      <c r="M117" s="228">
        <f>AVERAGEIF('IPC mensual'!$F$6:$F$1943,D117,'IPC mensual'!$H$6:$H$11943)/$E$7*100</f>
        <v>2.2487849013948729E-4</v>
      </c>
      <c r="N117" s="227">
        <f>AVERAGEIF('IPC mensual'!$F$6:$F$1943,E117,'IPC mensual'!$H$6:$H$11943)/$E$7*100</f>
        <v>2.6362249986249442E-4</v>
      </c>
      <c r="O117" s="227">
        <f>AVERAGEIF('IPC mensual'!$F$6:$F$1943,F117,'IPC mensual'!$H$6:$H$11943)/$E$7*100</f>
        <v>3.5138464332427557E-4</v>
      </c>
      <c r="P117" s="484">
        <f>AVERAGEIF('IPC mensual'!$F$6:$F$1943,G117,'IPC mensual'!$H$6:$H$11943)/$E$7*100</f>
        <v>5.0784898990083132E-4</v>
      </c>
      <c r="Q117" s="228">
        <f>AVERAGEIF('IPC mensual'!$G$6:$G$1943,H117,'IPC mensual'!$H$6:$H$11943)/$E$7*100</f>
        <v>2.3109577546678522E-4</v>
      </c>
      <c r="R117" s="227">
        <f>AVERAGEIF('IPC mensual'!$G$6:$G$1943,I117,'IPC mensual'!$H$6:$H$11943)/$E$7*100</f>
        <v>3.005901423491309E-4</v>
      </c>
      <c r="S117" s="230">
        <f>AVERAGEIF('IPC mensual'!$G$6:$G$1943,J117,'IPC mensual'!$H$6:$H$11943)/$E$7*100</f>
        <v>4.791150496044004E-4</v>
      </c>
      <c r="T117" s="225">
        <f>AVERAGEIF('IPC mensual'!A$6:A$1943,'IPC para computos (2017=100)'!A117,'IPC mensual'!H$6:H$11943)/E$7*100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1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mensual'!$E$6:$E$1943,B118,'IPC mensual'!$H$6:$H$11943)/$E$7*100</f>
        <v>1.0044636572797516E-3</v>
      </c>
      <c r="L118" s="226">
        <f>AVERAGEIF('IPC mensual'!$E$6:$E$1943,C118,'IPC mensual'!$H$6:$H$11943)/$E$7*100</f>
        <v>2.3131182013066817E-3</v>
      </c>
      <c r="M118" s="228">
        <f>AVERAGEIF('IPC mensual'!$F$6:$F$1943,D118,'IPC mensual'!$H$6:$H$11943)/$E$7*100</f>
        <v>6.5667975835352339E-4</v>
      </c>
      <c r="N118" s="227">
        <f>AVERAGEIF('IPC mensual'!$F$6:$F$1943,E118,'IPC mensual'!$H$6:$H$11943)/$E$7*100</f>
        <v>1.0191546944237917E-3</v>
      </c>
      <c r="O118" s="227">
        <f>AVERAGEIF('IPC mensual'!$F$6:$F$1943,F118,'IPC mensual'!$H$6:$H$11943)/$E$7*100</f>
        <v>1.8370517819592952E-3</v>
      </c>
      <c r="P118" s="484">
        <f>AVERAGEIF('IPC mensual'!$F$6:$F$1943,G118,'IPC mensual'!$H$6:$H$11943)/$E$7*100</f>
        <v>2.4569559375274106E-3</v>
      </c>
      <c r="Q118" s="228">
        <f>AVERAGEIF('IPC mensual'!$G$6:$G$1943,H118,'IPC mensual'!$H$6:$H$11943)/$E$7*100</f>
        <v>7.095266836355564E-4</v>
      </c>
      <c r="R118" s="227">
        <f>AVERAGEIF('IPC mensual'!$G$6:$G$1943,I118,'IPC mensual'!$H$6:$H$11943)/$E$7*100</f>
        <v>1.3945683053643797E-3</v>
      </c>
      <c r="S118" s="230">
        <f>AVERAGEIF('IPC mensual'!$G$6:$G$1943,J118,'IPC mensual'!$H$6:$H$11943)/$E$7*100</f>
        <v>2.3732866401980791E-3</v>
      </c>
      <c r="T118" s="225">
        <f>AVERAGEIF('IPC mensual'!A$6:A$1943,'IPC para computos (2017=100)'!A118,'IPC mensual'!H$6:H$11943)/E$7*100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1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mensual'!$E$6:$E$1943,B119,'IPC mensual'!$H$6:$H$11943)/$E$7*100</f>
        <v>8.6851395178701232E-3</v>
      </c>
      <c r="L119" s="226">
        <f>AVERAGEIF('IPC mensual'!$E$6:$E$1943,C119,'IPC mensual'!$H$6:$H$11943)/$E$7*100</f>
        <v>8.7962294885334358E-2</v>
      </c>
      <c r="M119" s="228">
        <f>AVERAGEIF('IPC mensual'!$F$6:$F$1943,D119,'IPC mensual'!$H$6:$H$11943)/$E$7*100</f>
        <v>3.2043264447864641E-3</v>
      </c>
      <c r="N119" s="227">
        <f>AVERAGEIF('IPC mensual'!$F$6:$F$1943,E119,'IPC mensual'!$H$6:$H$11943)/$E$7*100</f>
        <v>1.0726280279506784E-2</v>
      </c>
      <c r="O119" s="227">
        <f>AVERAGEIF('IPC mensual'!$F$6:$F$1943,F119,'IPC mensual'!$H$6:$H$11943)/$E$7*100</f>
        <v>7.1576991347314906E-2</v>
      </c>
      <c r="P119" s="484">
        <f>AVERAGEIF('IPC mensual'!$F$6:$F$1943,G119,'IPC mensual'!$H$6:$H$11943)/$E$7*100</f>
        <v>0.10430079510093143</v>
      </c>
      <c r="Q119" s="228">
        <f>AVERAGEIF('IPC mensual'!$G$6:$G$1943,H119,'IPC mensual'!$H$6:$H$11943)/$E$7*100</f>
        <v>3.6198643508026478E-3</v>
      </c>
      <c r="R119" s="227">
        <f>AVERAGEIF('IPC mensual'!$G$6:$G$1943,I119,'IPC mensual'!$H$6:$H$11943)/$E$7*100</f>
        <v>3.968549610116124E-2</v>
      </c>
      <c r="S119" s="230">
        <f>AVERAGEIF('IPC mensual'!$G$6:$G$1943,J119,'IPC mensual'!$H$6:$H$11943)/$E$7*100</f>
        <v>9.9050934427440812E-2</v>
      </c>
      <c r="T119" s="225">
        <f>AVERAGEIF('IPC mensual'!A$6:A$1943,'IPC para computos (2017=100)'!A119,'IPC mensual'!H$6:H$11943)/E$7*100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1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mensual'!$E$6:$E$1943,B120,'IPC mensual'!$H$6:$H$11943)/$E$7*100</f>
        <v>0.94010971006682975</v>
      </c>
      <c r="L120" s="226">
        <f>AVERAGEIF('IPC mensual'!$E$6:$E$1943,C120,'IPC mensual'!$H$6:$H$11943)/$E$7*100</f>
        <v>1.7050228834761476</v>
      </c>
      <c r="M120" s="228">
        <f>AVERAGEIF('IPC mensual'!$F$6:$F$1943,D120,'IPC mensual'!$H$6:$H$11943)/$E$7*100</f>
        <v>0.45273599811747306</v>
      </c>
      <c r="N120" s="227">
        <f>AVERAGEIF('IPC mensual'!$F$6:$F$1943,E120,'IPC mensual'!$H$6:$H$11943)/$E$7*100</f>
        <v>0.94612734678886057</v>
      </c>
      <c r="O120" s="227">
        <f>AVERAGEIF('IPC mensual'!$F$6:$F$1943,F120,'IPC mensual'!$H$6:$H$11943)/$E$7*100</f>
        <v>1.3795440275056596</v>
      </c>
      <c r="P120" s="484">
        <f>AVERAGEIF('IPC mensual'!$F$6:$F$1943,G120,'IPC mensual'!$H$6:$H$11943)/$E$7*100</f>
        <v>1.803496610198533</v>
      </c>
      <c r="Q120" s="228">
        <f>AVERAGEIF('IPC mensual'!$G$6:$G$1943,H120,'IPC mensual'!$H$6:$H$11943)/$E$7*100</f>
        <v>0.54642880699010854</v>
      </c>
      <c r="R120" s="227">
        <f>AVERAGEIF('IPC mensual'!$G$6:$G$1943,I120,'IPC mensual'!$H$6:$H$11943)/$E$7*100</f>
        <v>1.1415608700415378</v>
      </c>
      <c r="S120" s="230">
        <f>AVERAGEIF('IPC mensual'!$G$6:$G$1943,J120,'IPC mensual'!$H$6:$H$11943)/$E$7*100</f>
        <v>1.7484383099262484</v>
      </c>
      <c r="T120" s="225">
        <f>AVERAGEIF('IPC mensual'!A$6:A$1943,'IPC para computos (2017=100)'!A120,'IPC mensual'!H$6:H$11943)/E$7*100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1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mensual'!$E$6:$E$1943,B121,'IPC mensual'!$H$6:$H$11943)/$E$7*100</f>
        <v>3.1217735560183804</v>
      </c>
      <c r="L121" s="226">
        <f>AVERAGEIF('IPC mensual'!$E$6:$E$1943,C121,'IPC mensual'!$H$6:$H$11943)/$E$7*100</f>
        <v>3.4507575094564653</v>
      </c>
      <c r="M121" s="228">
        <f>AVERAGEIF('IPC mensual'!$F$6:$F$1943,D121,'IPC mensual'!$H$6:$H$11943)/$E$7*100</f>
        <v>2.5035984546472512</v>
      </c>
      <c r="N121" s="227">
        <f>AVERAGEIF('IPC mensual'!$F$6:$F$1943,E121,'IPC mensual'!$H$6:$H$11943)/$E$7*100</f>
        <v>3.12589170746157</v>
      </c>
      <c r="O121" s="227">
        <f>AVERAGEIF('IPC mensual'!$F$6:$F$1943,F121,'IPC mensual'!$H$6:$H$11943)/$E$7*100</f>
        <v>3.3510447954976921</v>
      </c>
      <c r="P121" s="484">
        <f>AVERAGEIF('IPC mensual'!$F$6:$F$1943,G121,'IPC mensual'!$H$6:$H$11943)/$E$7*100</f>
        <v>3.46720145881965</v>
      </c>
      <c r="Q121" s="228">
        <f>AVERAGEIF('IPC mensual'!$G$6:$G$1943,H121,'IPC mensual'!$H$6:$H$11943)/$E$7*100</f>
        <v>2.6368518056055126</v>
      </c>
      <c r="R121" s="227">
        <f>AVERAGEIF('IPC mensual'!$G$6:$G$1943,I121,'IPC mensual'!$H$6:$H$11943)/$E$7*100</f>
        <v>3.24735793660339</v>
      </c>
      <c r="S121" s="230">
        <f>AVERAGEIF('IPC mensual'!$G$6:$G$1943,J121,'IPC mensual'!$H$6:$H$11943)/$E$7*100</f>
        <v>3.4515925701107197</v>
      </c>
      <c r="T121" s="225">
        <f>AVERAGEIF('IPC mensual'!A$6:A$1943,'IPC para computos (2017=100)'!A121,'IPC mensual'!H$6:H$11943)/E$7*100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1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mensual'!$E$6:$E$1943,B122,'IPC mensual'!$H$6:$H$11943)/$E$7*100</f>
        <v>3.8209661229318703</v>
      </c>
      <c r="L122" s="226">
        <f>AVERAGEIF('IPC mensual'!$E$6:$E$1943,C122,'IPC mensual'!$H$6:$H$11943)/$E$7*100</f>
        <v>4.0680890176468942</v>
      </c>
      <c r="M122" s="228">
        <f>AVERAGEIF('IPC mensual'!$F$6:$F$1943,D122,'IPC mensual'!$H$6:$H$11943)/$E$7*100</f>
        <v>3.6700347456015199</v>
      </c>
      <c r="N122" s="227">
        <f>AVERAGEIF('IPC mensual'!$F$6:$F$1943,E122,'IPC mensual'!$H$6:$H$11943)/$E$7*100</f>
        <v>3.8224375812661449</v>
      </c>
      <c r="O122" s="227">
        <f>AVERAGEIF('IPC mensual'!$F$6:$F$1943,F122,'IPC mensual'!$H$6:$H$11943)/$E$7*100</f>
        <v>3.9702891995226794</v>
      </c>
      <c r="P122" s="484">
        <f>AVERAGEIF('IPC mensual'!$F$6:$F$1943,G122,'IPC mensual'!$H$6:$H$11943)/$E$7*100</f>
        <v>4.0844550473346093</v>
      </c>
      <c r="Q122" s="228">
        <f>AVERAGEIF('IPC mensual'!$G$6:$G$1943,H122,'IPC mensual'!$H$6:$H$11943)/$E$7*100</f>
        <v>3.7013812353758633</v>
      </c>
      <c r="R122" s="227">
        <f>AVERAGEIF('IPC mensual'!$G$6:$G$1943,I122,'IPC mensual'!$H$6:$H$11943)/$E$7*100</f>
        <v>3.8913811999052652</v>
      </c>
      <c r="S122" s="230">
        <f>AVERAGEIF('IPC mensual'!$G$6:$G$1943,J122,'IPC mensual'!$H$6:$H$11943)/$E$7*100</f>
        <v>4.0676499950125864</v>
      </c>
      <c r="T122" s="225">
        <f>AVERAGEIF('IPC mensual'!A$6:A$1943,'IPC para computos (2017=100)'!A122,'IPC mensual'!H$6:H$11943)/E$7*100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1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mensual'!$E$6:$E$1943,B123,'IPC mensual'!$H$6:$H$11943)/$E$7*100</f>
        <v>4.2923972245737971</v>
      </c>
      <c r="L123" s="226">
        <f>AVERAGEIF('IPC mensual'!$E$6:$E$1943,C123,'IPC mensual'!$H$6:$H$11943)/$E$7*100</f>
        <v>4.3983470543735406</v>
      </c>
      <c r="M123" s="228">
        <f>AVERAGEIF('IPC mensual'!$F$6:$F$1943,D123,'IPC mensual'!$H$6:$H$11943)/$E$7*100</f>
        <v>4.1631059442211882</v>
      </c>
      <c r="N123" s="227">
        <f>AVERAGEIF('IPC mensual'!$F$6:$F$1943,E123,'IPC mensual'!$H$6:$H$11943)/$E$7*100</f>
        <v>4.2845147800483296</v>
      </c>
      <c r="O123" s="227">
        <f>AVERAGEIF('IPC mensual'!$F$6:$F$1943,F123,'IPC mensual'!$H$6:$H$11943)/$E$7*100</f>
        <v>4.3495600000480117</v>
      </c>
      <c r="P123" s="484">
        <f>AVERAGEIF('IPC mensual'!$F$6:$F$1943,G123,'IPC mensual'!$H$6:$H$11943)/$E$7*100</f>
        <v>4.3998307480287568</v>
      </c>
      <c r="Q123" s="228">
        <f>AVERAGEIF('IPC mensual'!$G$6:$G$1943,H123,'IPC mensual'!$H$6:$H$11943)/$E$7*100</f>
        <v>4.1817980533118329</v>
      </c>
      <c r="R123" s="227">
        <f>AVERAGEIF('IPC mensual'!$G$6:$G$1943,I123,'IPC mensual'!$H$6:$H$11943)/$E$7*100</f>
        <v>4.3226815757966763</v>
      </c>
      <c r="S123" s="230">
        <f>AVERAGEIF('IPC mensual'!$G$6:$G$1943,J123,'IPC mensual'!$H$6:$H$11943)/$E$7*100</f>
        <v>4.3932789751512065</v>
      </c>
      <c r="T123" s="225">
        <f>AVERAGEIF('IPC mensual'!A$6:A$1943,'IPC para computos (2017=100)'!A123,'IPC mensual'!H$6:H$11943)/E$7*100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1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mensual'!$E$6:$E$1943,B124,'IPC mensual'!$H$6:$H$11943)/$E$7*100</f>
        <v>4.4367598444692371</v>
      </c>
      <c r="L124" s="226">
        <f>AVERAGEIF('IPC mensual'!$E$6:$E$1943,C124,'IPC mensual'!$H$6:$H$11943)/$E$7*100</f>
        <v>4.5496847731519994</v>
      </c>
      <c r="M124" s="228">
        <f>AVERAGEIF('IPC mensual'!$F$6:$F$1943,D124,'IPC mensual'!$H$6:$H$11943)/$E$7*100</f>
        <v>4.4066574131498282</v>
      </c>
      <c r="N124" s="227">
        <f>AVERAGEIF('IPC mensual'!$F$6:$F$1943,E124,'IPC mensual'!$H$6:$H$11943)/$E$7*100</f>
        <v>4.4373748303376095</v>
      </c>
      <c r="O124" s="227">
        <f>AVERAGEIF('IPC mensual'!$F$6:$F$1943,F124,'IPC mensual'!$H$6:$H$11943)/$E$7*100</f>
        <v>4.5115086399218818</v>
      </c>
      <c r="P124" s="484">
        <f>AVERAGEIF('IPC mensual'!$F$6:$F$1943,G124,'IPC mensual'!$H$6:$H$11943)/$E$7*100</f>
        <v>4.5598478171045276</v>
      </c>
      <c r="Q124" s="228">
        <f>AVERAGEIF('IPC mensual'!$G$6:$G$1943,H124,'IPC mensual'!$H$6:$H$11943)/$E$7*100</f>
        <v>4.4103518361098883</v>
      </c>
      <c r="R124" s="227">
        <f>AVERAGEIF('IPC mensual'!$G$6:$G$1943,I124,'IPC mensual'!$H$6:$H$11943)/$E$7*100</f>
        <v>4.4725157990189217</v>
      </c>
      <c r="S124" s="230">
        <f>AVERAGEIF('IPC mensual'!$G$6:$G$1943,J124,'IPC mensual'!$H$6:$H$11943)/$E$7*100</f>
        <v>4.5536738902565759</v>
      </c>
      <c r="T124" s="225">
        <f>AVERAGEIF('IPC mensual'!A$6:A$1943,'IPC para computos (2017=100)'!A124,'IPC mensual'!H$6:H$11943)/E$7*100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1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mensual'!$E$6:$E$1943,B125,'IPC mensual'!$H$6:$H$11943)/$E$7*100</f>
        <v>4.6279505794110527</v>
      </c>
      <c r="L125" s="226">
        <f>AVERAGEIF('IPC mensual'!$E$6:$E$1943,C125,'IPC mensual'!$H$6:$H$11943)/$E$7*100</f>
        <v>4.649278675704787</v>
      </c>
      <c r="M125" s="228">
        <f>AVERAGEIF('IPC mensual'!$F$6:$F$1943,D125,'IPC mensual'!$H$6:$H$11943)/$E$7*100</f>
        <v>4.6198137690028549</v>
      </c>
      <c r="N125" s="227">
        <f>AVERAGEIF('IPC mensual'!$F$6:$F$1943,E125,'IPC mensual'!$H$6:$H$11943)/$E$7*100</f>
        <v>4.6244493457290154</v>
      </c>
      <c r="O125" s="227">
        <f>AVERAGEIF('IPC mensual'!$F$6:$F$1943,F125,'IPC mensual'!$H$6:$H$11943)/$E$7*100</f>
        <v>4.6322007435275578</v>
      </c>
      <c r="P125" s="484">
        <f>AVERAGEIF('IPC mensual'!$F$6:$F$1943,G125,'IPC mensual'!$H$6:$H$11943)/$E$7*100</f>
        <v>4.6437660196564021</v>
      </c>
      <c r="Q125" s="228">
        <f>AVERAGEIF('IPC mensual'!$G$6:$G$1943,H125,'IPC mensual'!$H$6:$H$11943)/$E$7*100</f>
        <v>4.6216047946011933</v>
      </c>
      <c r="R125" s="227">
        <f>AVERAGEIF('IPC mensual'!$G$6:$G$1943,I125,'IPC mensual'!$H$6:$H$11943)/$E$7*100</f>
        <v>4.6273615935996801</v>
      </c>
      <c r="S125" s="230">
        <f>AVERAGEIF('IPC mensual'!$G$6:$G$1943,J125,'IPC mensual'!$H$6:$H$11943)/$E$7*100</f>
        <v>4.6412060202359999</v>
      </c>
      <c r="T125" s="225">
        <f>AVERAGEIF('IPC mensual'!A$6:A$1943,'IPC para computos (2017=100)'!A125,'IPC mensual'!H$6:H$11943)/E$7*100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1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mensual'!$E$6:$E$1943,B126,'IPC mensual'!$H$6:$H$11943)/$E$7*100</f>
        <v>4.6130547201290915</v>
      </c>
      <c r="L126" s="226">
        <f>AVERAGEIF('IPC mensual'!$E$6:$E$1943,C126,'IPC mensual'!$H$6:$H$11943)/$E$7*100</f>
        <v>4.6664145646654243</v>
      </c>
      <c r="M126" s="228">
        <f>AVERAGEIF('IPC mensual'!$F$6:$F$1943,D126,'IPC mensual'!$H$6:$H$11943)/$E$7*100</f>
        <v>4.6388429128881175</v>
      </c>
      <c r="N126" s="227">
        <f>AVERAGEIF('IPC mensual'!$F$6:$F$1943,E126,'IPC mensual'!$H$6:$H$11943)/$E$7*100</f>
        <v>4.6144672557335698</v>
      </c>
      <c r="O126" s="227">
        <f>AVERAGEIF('IPC mensual'!$F$6:$F$1943,F126,'IPC mensual'!$H$6:$H$11943)/$E$7*100</f>
        <v>4.6385969185407676</v>
      </c>
      <c r="P126" s="484">
        <f>AVERAGEIF('IPC mensual'!$F$6:$F$1943,G126,'IPC mensual'!$H$6:$H$11943)/$E$7*100</f>
        <v>4.657154680587654</v>
      </c>
      <c r="Q126" s="228">
        <f>AVERAGEIF('IPC mensual'!$G$6:$G$1943,H126,'IPC mensual'!$H$6:$H$11943)/$E$7*100</f>
        <v>4.6334253220636255</v>
      </c>
      <c r="R126" s="227">
        <f>AVERAGEIF('IPC mensual'!$G$6:$G$1943,I126,'IPC mensual'!$H$6:$H$11943)/$E$7*100</f>
        <v>4.6247525723999798</v>
      </c>
      <c r="S126" s="230">
        <f>AVERAGEIF('IPC mensual'!$G$6:$G$1943,J126,'IPC mensual'!$H$6:$H$11943)/$E$7*100</f>
        <v>4.6536184313489759</v>
      </c>
      <c r="T126" s="225">
        <f>AVERAGEIF('IPC mensual'!A$6:A$1943,'IPC para computos (2017=100)'!A126,'IPC mensual'!H$6:H$11943)/E$7*100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1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mensual'!$E$6:$E$1943,B127,'IPC mensual'!$H$6:$H$11943)/$E$7*100</f>
        <v>4.6431652010017501</v>
      </c>
      <c r="L127" s="226">
        <f>AVERAGEIF('IPC mensual'!$E$6:$E$1943,C127,'IPC mensual'!$H$6:$H$11943)/$E$7*100</f>
        <v>4.6622020724581343</v>
      </c>
      <c r="M127" s="228">
        <f>AVERAGEIF('IPC mensual'!$F$6:$F$1943,D127,'IPC mensual'!$H$6:$H$11943)/$E$7*100</f>
        <v>4.6718470471634301</v>
      </c>
      <c r="N127" s="227">
        <f>AVERAGEIF('IPC mensual'!$F$6:$F$1943,E127,'IPC mensual'!$H$6:$H$11943)/$E$7*100</f>
        <v>4.647974648078133</v>
      </c>
      <c r="O127" s="227">
        <f>AVERAGEIF('IPC mensual'!$F$6:$F$1943,F127,'IPC mensual'!$H$6:$H$11943)/$E$7*100</f>
        <v>4.6684501356915264</v>
      </c>
      <c r="P127" s="484">
        <f>AVERAGEIF('IPC mensual'!$F$6:$F$1943,G127,'IPC mensual'!$H$6:$H$11943)/$E$7*100</f>
        <v>4.6588380031634937</v>
      </c>
      <c r="Q127" s="228">
        <f>AVERAGEIF('IPC mensual'!$G$6:$G$1943,H127,'IPC mensual'!$H$6:$H$11943)/$E$7*100</f>
        <v>4.6656406001203452</v>
      </c>
      <c r="R127" s="227">
        <f>AVERAGEIF('IPC mensual'!$G$6:$G$1943,I127,'IPC mensual'!$H$6:$H$11943)/$E$7*100</f>
        <v>4.6581839769618538</v>
      </c>
      <c r="S127" s="230">
        <f>AVERAGEIF('IPC mensual'!$G$6:$G$1943,J127,'IPC mensual'!$H$6:$H$11943)/$E$7*100</f>
        <v>4.6615077984902387</v>
      </c>
      <c r="T127" s="225">
        <f>AVERAGEIF('IPC mensual'!A$6:A$1943,'IPC para computos (2017=100)'!A127,'IPC mensual'!H$6:H$11943)/E$7*100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1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mensual'!$E$6:$E$1943,B128,'IPC mensual'!$H$6:$H$11943)/$E$7*100</f>
        <v>4.6979961818902289</v>
      </c>
      <c r="L128" s="226">
        <f>AVERAGEIF('IPC mensual'!$E$6:$E$1943,C128,'IPC mensual'!$H$6:$H$11943)/$E$7*100</f>
        <v>4.7038971483874397</v>
      </c>
      <c r="M128" s="228">
        <f>AVERAGEIF('IPC mensual'!$F$6:$F$1943,D128,'IPC mensual'!$H$6:$H$11943)/$E$7*100</f>
        <v>4.6993514046755589</v>
      </c>
      <c r="N128" s="227">
        <f>AVERAGEIF('IPC mensual'!$F$6:$F$1943,E128,'IPC mensual'!$H$6:$H$11943)/$E$7*100</f>
        <v>4.7021175531547188</v>
      </c>
      <c r="O128" s="227">
        <f>AVERAGEIF('IPC mensual'!$F$6:$F$1943,F128,'IPC mensual'!$H$6:$H$11943)/$E$7*100</f>
        <v>4.7218251133879701</v>
      </c>
      <c r="P128" s="484">
        <f>AVERAGEIF('IPC mensual'!$F$6:$F$1943,G128,'IPC mensual'!$H$6:$H$11943)/$E$7*100</f>
        <v>4.6962391254066098</v>
      </c>
      <c r="Q128" s="228">
        <f>AVERAGEIF('IPC mensual'!$G$6:$G$1943,H128,'IPC mensual'!$H$6:$H$11943)/$E$7*100</f>
        <v>4.6998614243695407</v>
      </c>
      <c r="R128" s="227">
        <f>AVERAGEIF('IPC mensual'!$G$6:$G$1943,I128,'IPC mensual'!$H$6:$H$11943)/$E$7*100</f>
        <v>4.7123168200968752</v>
      </c>
      <c r="S128" s="230">
        <f>AVERAGEIF('IPC mensual'!$G$6:$G$1943,J128,'IPC mensual'!$H$6:$H$11943)/$E$7*100</f>
        <v>4.7024716530022275</v>
      </c>
      <c r="T128" s="225">
        <f>AVERAGEIF('IPC mensual'!A$6:A$1943,'IPC para computos (2017=100)'!A128,'IPC mensual'!H$6:H$11943)/E$7*100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1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mensual'!$E$6:$E$1943,B129,'IPC mensual'!$H$6:$H$11943)/$E$7*100</f>
        <v>4.6437486326213797</v>
      </c>
      <c r="L129" s="226">
        <f>AVERAGEIF('IPC mensual'!$E$6:$E$1943,C129,'IPC mensual'!$H$6:$H$11943)/$E$7*100</f>
        <v>4.6246286897754478</v>
      </c>
      <c r="M129" s="228">
        <f>AVERAGEIF('IPC mensual'!$F$6:$F$1943,D129,'IPC mensual'!$H$6:$H$11943)/$E$7*100</f>
        <v>4.6973834498967664</v>
      </c>
      <c r="N129" s="227">
        <f>AVERAGEIF('IPC mensual'!$F$6:$F$1943,E129,'IPC mensual'!$H$6:$H$11943)/$E$7*100</f>
        <v>4.6513136027666304</v>
      </c>
      <c r="O129" s="227">
        <f>AVERAGEIF('IPC mensual'!$F$6:$F$1943,F129,'IPC mensual'!$H$6:$H$11943)/$E$7*100</f>
        <v>4.6373450520191799</v>
      </c>
      <c r="P129" s="484">
        <f>AVERAGEIF('IPC mensual'!$F$6:$F$1943,G129,'IPC mensual'!$H$6:$H$11943)/$E$7*100</f>
        <v>4.6139279356657559</v>
      </c>
      <c r="Q129" s="228">
        <f>AVERAGEIF('IPC mensual'!$G$6:$G$1943,H129,'IPC mensual'!$H$6:$H$11943)/$E$7*100</f>
        <v>4.689718987273336</v>
      </c>
      <c r="R129" s="227">
        <f>AVERAGEIF('IPC mensual'!$G$6:$G$1943,I129,'IPC mensual'!$H$6:$H$11943)/$E$7*100</f>
        <v>4.6434745453331852</v>
      </c>
      <c r="S129" s="230">
        <f>AVERAGEIF('IPC mensual'!$G$6:$G$1943,J129,'IPC mensual'!$H$6:$H$11943)/$E$7*100</f>
        <v>4.6167839976547285</v>
      </c>
      <c r="T129" s="225">
        <f>AVERAGEIF('IPC mensual'!A$6:A$1943,'IPC para computos (2017=100)'!A129,'IPC mensual'!H$6:H$11943)/E$7*100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1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mensual'!$E$6:$E$1943,B130,'IPC mensual'!$H$6:$H$11943)/$E$7*100</f>
        <v>4.5985858091515617</v>
      </c>
      <c r="L130" s="226">
        <f>AVERAGEIF('IPC mensual'!$E$6:$E$1943,C130,'IPC mensual'!$H$6:$H$11943)/$E$7*100</f>
        <v>4.6012672763305211</v>
      </c>
      <c r="M130" s="228">
        <f>AVERAGEIF('IPC mensual'!$F$6:$F$1943,D130,'IPC mensual'!$H$6:$H$11943)/$E$7*100</f>
        <v>4.6380292640455112</v>
      </c>
      <c r="N130" s="227">
        <f>AVERAGEIF('IPC mensual'!$F$6:$F$1943,E130,'IPC mensual'!$H$6:$H$11943)/$E$7*100</f>
        <v>4.6017331844726863</v>
      </c>
      <c r="O130" s="227">
        <f>AVERAGEIF('IPC mensual'!$F$6:$F$1943,F130,'IPC mensual'!$H$6:$H$11943)/$E$7*100</f>
        <v>4.6010518702855245</v>
      </c>
      <c r="P130" s="484">
        <f>AVERAGEIF('IPC mensual'!$F$6:$F$1943,G130,'IPC mensual'!$H$6:$H$11943)/$E$7*100</f>
        <v>4.5844820259094954</v>
      </c>
      <c r="Q130" s="228">
        <f>AVERAGEIF('IPC mensual'!$G$6:$G$1943,H130,'IPC mensual'!$H$6:$H$11943)/$E$7*100</f>
        <v>4.6326544968443146</v>
      </c>
      <c r="R130" s="227">
        <f>AVERAGEIF('IPC mensual'!$G$6:$G$1943,I130,'IPC mensual'!$H$6:$H$11943)/$E$7*100</f>
        <v>4.5996971304733885</v>
      </c>
      <c r="S130" s="230">
        <f>AVERAGEIF('IPC mensual'!$G$6:$G$1943,J130,'IPC mensual'!$H$6:$H$11943)/$E$7*100</f>
        <v>4.5866206312172091</v>
      </c>
      <c r="T130" s="225">
        <f>AVERAGEIF('IPC mensual'!A$6:A$1943,'IPC para computos (2017=100)'!A130,'IPC mensual'!H$6:H$11943)/E$7*100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1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mensual'!$E$6:$E$1943,B131,'IPC mensual'!$H$6:$H$11943)/$E$7*100</f>
        <v>4.609048940449286</v>
      </c>
      <c r="L131" s="226">
        <f>AVERAGEIF('IPC mensual'!$E$6:$E$1943,C131,'IPC mensual'!$H$6:$H$11943)/$E$7*100</f>
        <v>4.5210521902562153</v>
      </c>
      <c r="M131" s="228">
        <f>AVERAGEIF('IPC mensual'!$F$6:$F$1943,D131,'IPC mensual'!$H$6:$H$11943)/$E$7*100</f>
        <v>4.5731579143960497</v>
      </c>
      <c r="N131" s="227">
        <f>AVERAGEIF('IPC mensual'!$F$6:$F$1943,E131,'IPC mensual'!$H$6:$H$11943)/$E$7*100</f>
        <v>4.5969739666085898</v>
      </c>
      <c r="O131" s="227">
        <f>AVERAGEIF('IPC mensual'!$F$6:$F$1943,F131,'IPC mensual'!$H$6:$H$11943)/$E$7*100</f>
        <v>4.5488170313115468</v>
      </c>
      <c r="P131" s="484">
        <f>AVERAGEIF('IPC mensual'!$F$6:$F$1943,G131,'IPC mensual'!$H$6:$H$11943)/$E$7*100</f>
        <v>4.5100252682487945</v>
      </c>
      <c r="Q131" s="228">
        <f>AVERAGEIF('IPC mensual'!$G$6:$G$1943,H131,'IPC mensual'!$H$6:$H$11943)/$E$7*100</f>
        <v>4.5813854432693848</v>
      </c>
      <c r="R131" s="227">
        <f>AVERAGEIF('IPC mensual'!$G$6:$G$1943,I131,'IPC mensual'!$H$6:$H$11943)/$E$7*100</f>
        <v>4.572554761370955</v>
      </c>
      <c r="S131" s="230">
        <f>AVERAGEIF('IPC mensual'!$G$6:$G$1943,J131,'IPC mensual'!$H$6:$H$11943)/$E$7*100</f>
        <v>4.5177904307833954</v>
      </c>
      <c r="T131" s="225">
        <f>AVERAGEIF('IPC mensual'!A$6:A$1943,'IPC para computos (2017=100)'!A131,'IPC mensual'!H$6:H$11943)/E$7*100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1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mensual'!$E$6:$E$1943,B132,'IPC mensual'!$H$6:$H$11943)/$E$7*100</f>
        <v>5.6702984992520014</v>
      </c>
      <c r="L132" s="226">
        <f>AVERAGEIF('IPC mensual'!$E$6:$E$1943,C132,'IPC mensual'!$H$6:$H$11943)/$E$7*100</f>
        <v>6.3025876872933582</v>
      </c>
      <c r="M132" s="228">
        <f>AVERAGEIF('IPC mensual'!$F$6:$F$1943,D132,'IPC mensual'!$H$6:$H$11943)/$E$7*100</f>
        <v>4.7651020875221555</v>
      </c>
      <c r="N132" s="227">
        <f>AVERAGEIF('IPC mensual'!$F$6:$F$1943,E132,'IPC mensual'!$H$6:$H$11943)/$E$7*100</f>
        <v>5.6658744647852757</v>
      </c>
      <c r="O132" s="227">
        <f>AVERAGEIF('IPC mensual'!$F$6:$F$1943,F132,'IPC mensual'!$H$6:$H$11943)/$E$7*100</f>
        <v>6.1856341181995562</v>
      </c>
      <c r="P132" s="484">
        <f>AVERAGEIF('IPC mensual'!$F$6:$F$1943,G132,'IPC mensual'!$H$6:$H$11943)/$E$7*100</f>
        <v>6.3279341205699708</v>
      </c>
      <c r="Q132" s="228">
        <f>AVERAGEIF('IPC mensual'!$G$6:$G$1943,H132,'IPC mensual'!$H$6:$H$11943)/$E$7*100</f>
        <v>4.936738284238019</v>
      </c>
      <c r="R132" s="227">
        <f>AVERAGEIF('IPC mensual'!$G$6:$G$1943,I132,'IPC mensual'!$H$6:$H$11943)/$E$7*100</f>
        <v>5.9535091511017146</v>
      </c>
      <c r="S132" s="230">
        <f>AVERAGEIF('IPC mensual'!$G$6:$G$1943,J132,'IPC mensual'!$H$6:$H$11943)/$E$7*100</f>
        <v>6.3181611579679844</v>
      </c>
      <c r="T132" s="225">
        <f>AVERAGEIF('IPC mensual'!A$6:A$1943,'IPC para computos (2017=100)'!A132,'IPC mensual'!H$6:H$11943)/E$7*100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1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mensual'!$E$6:$E$1943,B133,'IPC mensual'!$H$6:$H$11943)/$E$7*100</f>
        <v>6.4830457918946092</v>
      </c>
      <c r="L133" s="226">
        <f>AVERAGEIF('IPC mensual'!$E$6:$E$1943,C133,'IPC mensual'!$H$6:$H$11943)/$E$7*100</f>
        <v>6.5487977626697251</v>
      </c>
      <c r="M133" s="228">
        <f>AVERAGEIF('IPC mensual'!$F$6:$F$1943,D133,'IPC mensual'!$H$6:$H$11943)/$E$7*100</f>
        <v>6.4671141161003138</v>
      </c>
      <c r="N133" s="227">
        <f>AVERAGEIF('IPC mensual'!$F$6:$F$1943,E133,'IPC mensual'!$H$6:$H$11943)/$E$7*100</f>
        <v>6.4895144128870781</v>
      </c>
      <c r="O133" s="227">
        <f>AVERAGEIF('IPC mensual'!$F$6:$F$1943,F133,'IPC mensual'!$H$6:$H$11943)/$E$7*100</f>
        <v>6.508173277322796</v>
      </c>
      <c r="P133" s="484">
        <f>AVERAGEIF('IPC mensual'!$F$6:$F$1943,G133,'IPC mensual'!$H$6:$H$11943)/$E$7*100</f>
        <v>6.5642110472346555</v>
      </c>
      <c r="Q133" s="228">
        <f>AVERAGEIF('IPC mensual'!$G$6:$G$1943,H133,'IPC mensual'!$H$6:$H$11943)/$E$7*100</f>
        <v>6.47733704872903</v>
      </c>
      <c r="R133" s="227">
        <f>AVERAGEIF('IPC mensual'!$G$6:$G$1943,I133,'IPC mensual'!$H$6:$H$11943)/$E$7*100</f>
        <v>6.4936591278559952</v>
      </c>
      <c r="S133" s="230">
        <f>AVERAGEIF('IPC mensual'!$G$6:$G$1943,J133,'IPC mensual'!$H$6:$H$11943)/$E$7*100</f>
        <v>6.5507634635736069</v>
      </c>
      <c r="T133" s="225">
        <f>AVERAGEIF('IPC mensual'!A$6:A$1943,'IPC para computos (2017=100)'!A133,'IPC mensual'!H$6:H$11943)/E$7*100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1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mensual'!$E$6:$E$1943,B134,'IPC mensual'!$H$6:$H$11943)/$E$7*100</f>
        <v>6.7585240428914535</v>
      </c>
      <c r="L134" s="226">
        <f>AVERAGEIF('IPC mensual'!$E$6:$E$1943,C134,'IPC mensual'!$H$6:$H$11943)/$E$7*100</f>
        <v>6.9219621720988807</v>
      </c>
      <c r="M134" s="228">
        <f>AVERAGEIF('IPC mensual'!$F$6:$F$1943,D134,'IPC mensual'!$H$6:$H$11943)/$E$7*100</f>
        <v>6.6240514261022687</v>
      </c>
      <c r="N134" s="227">
        <f>AVERAGEIF('IPC mensual'!$F$6:$F$1943,E134,'IPC mensual'!$H$6:$H$11943)/$E$7*100</f>
        <v>6.7549339421415278</v>
      </c>
      <c r="O134" s="227">
        <f>AVERAGEIF('IPC mensual'!$F$6:$F$1943,F134,'IPC mensual'!$H$6:$H$11943)/$E$7*100</f>
        <v>6.8581098958909914</v>
      </c>
      <c r="P134" s="484">
        <f>AVERAGEIF('IPC mensual'!$F$6:$F$1943,G134,'IPC mensual'!$H$6:$H$11943)/$E$7*100</f>
        <v>6.9413551557910864</v>
      </c>
      <c r="Q134" s="228">
        <f>AVERAGEIF('IPC mensual'!$G$6:$G$1943,H134,'IPC mensual'!$H$6:$H$11943)/$E$7*100</f>
        <v>6.6454141354749838</v>
      </c>
      <c r="R134" s="227">
        <f>AVERAGEIF('IPC mensual'!$G$6:$G$1943,I134,'IPC mensual'!$H$6:$H$11943)/$E$7*100</f>
        <v>6.8087387659815732</v>
      </c>
      <c r="S134" s="230">
        <f>AVERAGEIF('IPC mensual'!$G$6:$G$1943,J134,'IPC mensual'!$H$6:$H$11943)/$E$7*100</f>
        <v>6.9296849134878489</v>
      </c>
      <c r="T134" s="225">
        <f>AVERAGEIF('IPC mensual'!A$6:A$1943,'IPC para computos (2017=100)'!A134,'IPC mensual'!H$6:H$11943)/E$7*100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1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mensual'!$E$6:$E$1943,B135,'IPC mensual'!$H$6:$H$11943)/$E$7*100</f>
        <v>7.3406806132858522</v>
      </c>
      <c r="L135" s="226">
        <f>AVERAGEIF('IPC mensual'!$E$6:$E$1943,C135,'IPC mensual'!$H$6:$H$11943)/$E$7*100</f>
        <v>7.6617901717517203</v>
      </c>
      <c r="M135" s="228">
        <f>AVERAGEIF('IPC mensual'!$F$6:$F$1943,D135,'IPC mensual'!$H$6:$H$11943)/$E$7*100</f>
        <v>7.1652164515214976</v>
      </c>
      <c r="N135" s="227">
        <f>AVERAGEIF('IPC mensual'!$F$6:$F$1943,E135,'IPC mensual'!$H$6:$H$11943)/$E$7*100</f>
        <v>7.348479020475378</v>
      </c>
      <c r="O135" s="227">
        <f>AVERAGEIF('IPC mensual'!$F$6:$F$1943,F135,'IPC mensual'!$H$6:$H$11943)/$E$7*100</f>
        <v>7.5332227072274378</v>
      </c>
      <c r="P135" s="484">
        <f>AVERAGEIF('IPC mensual'!$F$6:$F$1943,G135,'IPC mensual'!$H$6:$H$11943)/$E$7*100</f>
        <v>7.7521866547599654</v>
      </c>
      <c r="Q135" s="228">
        <f>AVERAGEIF('IPC mensual'!$G$6:$G$1943,H135,'IPC mensual'!$H$6:$H$11943)/$E$7*100</f>
        <v>7.1981238301667316</v>
      </c>
      <c r="R135" s="227">
        <f>AVERAGEIF('IPC mensual'!$G$6:$G$1943,I135,'IPC mensual'!$H$6:$H$11943)/$E$7*100</f>
        <v>7.4364686870615886</v>
      </c>
      <c r="S135" s="230">
        <f>AVERAGEIF('IPC mensual'!$G$6:$G$1943,J135,'IPC mensual'!$H$6:$H$11943)/$E$7*100</f>
        <v>7.7147361082598866</v>
      </c>
      <c r="T135" s="225">
        <f>AVERAGEIF('IPC mensual'!A$6:A$1943,'IPC para computos (2017=100)'!A135,'IPC mensual'!H$6:H$11943)/E$7*100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1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mensual'!$E$6:$E$1943,B136,'IPC mensual'!$H$6:$H$11943)/$E$7*100</f>
        <v>8.184734228432081</v>
      </c>
      <c r="L136" s="226">
        <f>AVERAGEIF('IPC mensual'!$E$6:$E$1943,C136,'IPC mensual'!$H$6:$H$11943)/$E$7*100</f>
        <v>8.4683747264253952</v>
      </c>
      <c r="M136" s="228">
        <f>AVERAGEIF('IPC mensual'!$F$6:$F$1943,D136,'IPC mensual'!$H$6:$H$11943)/$E$7*100</f>
        <v>7.9935927567561613</v>
      </c>
      <c r="N136" s="227">
        <f>AVERAGEIF('IPC mensual'!$F$6:$F$1943,E136,'IPC mensual'!$H$6:$H$11943)/$E$7*100</f>
        <v>8.1852365205549411</v>
      </c>
      <c r="O136" s="227">
        <f>AVERAGEIF('IPC mensual'!$F$6:$F$1943,F136,'IPC mensual'!$H$6:$H$11943)/$E$7*100</f>
        <v>8.3310976452835757</v>
      </c>
      <c r="P136" s="484">
        <f>AVERAGEIF('IPC mensual'!$F$6:$F$1943,G136,'IPC mensual'!$H$6:$H$11943)/$E$7*100</f>
        <v>8.53621958104576</v>
      </c>
      <c r="Q136" s="228">
        <f>AVERAGEIF('IPC mensual'!$G$6:$G$1943,H136,'IPC mensual'!$H$6:$H$11943)/$E$7*100</f>
        <v>8.0318466486706814</v>
      </c>
      <c r="R136" s="227">
        <f>AVERAGEIF('IPC mensual'!$G$6:$G$1943,I136,'IPC mensual'!$H$6:$H$11943)/$E$7*100</f>
        <v>8.2514714645251122</v>
      </c>
      <c r="S136" s="230">
        <f>AVERAGEIF('IPC mensual'!$G$6:$G$1943,J136,'IPC mensual'!$H$6:$H$11943)/$E$7*100</f>
        <v>8.5012917645345318</v>
      </c>
      <c r="T136" s="225">
        <f>AVERAGEIF('IPC mensual'!A$6:A$1943,'IPC para computos (2017=100)'!A136,'IPC mensual'!H$6:H$11943)/E$7*100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1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mensual'!$E$6:$E$1943,B137,'IPC mensual'!$H$6:$H$11943)/$E$7*100</f>
        <v>9.2986044446857132</v>
      </c>
      <c r="L137" s="226">
        <f>AVERAGEIF('IPC mensual'!$E$6:$E$1943,C137,'IPC mensual'!$H$6:$H$11943)/$E$7*100</f>
        <v>10.635938104908719</v>
      </c>
      <c r="M137" s="228">
        <f>AVERAGEIF('IPC mensual'!$F$6:$F$1943,D137,'IPC mensual'!$H$6:$H$11943)/$E$7*100</f>
        <v>8.8345557335026683</v>
      </c>
      <c r="N137" s="227">
        <f>AVERAGEIF('IPC mensual'!$F$6:$F$1943,E137,'IPC mensual'!$H$6:$H$11943)/$E$7*100</f>
        <v>9.3023731514134322</v>
      </c>
      <c r="O137" s="227">
        <f>AVERAGEIF('IPC mensual'!$F$6:$F$1943,F137,'IPC mensual'!$H$6:$H$11943)/$E$7*100</f>
        <v>10.099998211191405</v>
      </c>
      <c r="P137" s="484">
        <f>AVERAGEIF('IPC mensual'!$F$6:$F$1943,G137,'IPC mensual'!$H$6:$H$11943)/$E$7*100</f>
        <v>10.706123164917656</v>
      </c>
      <c r="Q137" s="228">
        <f>AVERAGEIF('IPC mensual'!$G$6:$G$1943,H137,'IPC mensual'!$H$6:$H$11943)/$E$7*100</f>
        <v>8.9013773865819399</v>
      </c>
      <c r="R137" s="227">
        <f>AVERAGEIF('IPC mensual'!$G$6:$G$1943,I137,'IPC mensual'!$H$6:$H$11943)/$E$7*100</f>
        <v>9.6798359356599253</v>
      </c>
      <c r="S137" s="230">
        <f>AVERAGEIF('IPC mensual'!$G$6:$G$1943,J137,'IPC mensual'!$H$6:$H$11943)/$E$7*100</f>
        <v>10.626074373527008</v>
      </c>
      <c r="T137" s="225">
        <f>AVERAGEIF('IPC mensual'!A$6:A$1943,'IPC para computos (2017=100)'!A137,'IPC mensual'!H$6:H$11943)/E$7*100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1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mensual'!$E$6:$E$1943,B138,'IPC mensual'!$H$6:$H$11943)/$E$7*100</f>
        <v>12.224118315182411</v>
      </c>
      <c r="L138" s="226">
        <f>AVERAGEIF('IPC mensual'!$E$6:$E$1943,C138,'IPC mensual'!$H$6:$H$11943)/$E$7*100</f>
        <v>13.091715276236677</v>
      </c>
      <c r="M138" s="228">
        <f>AVERAGEIF('IPC mensual'!$F$6:$F$1943,D138,'IPC mensual'!$H$6:$H$11943)/$E$7*100</f>
        <v>11.241956411863093</v>
      </c>
      <c r="N138" s="227">
        <f>AVERAGEIF('IPC mensual'!$F$6:$F$1943,E138,'IPC mensual'!$H$6:$H$11943)/$E$7*100</f>
        <v>12.235812420749578</v>
      </c>
      <c r="O138" s="227">
        <f>AVERAGEIF('IPC mensual'!$F$6:$F$1943,F138,'IPC mensual'!$H$6:$H$11943)/$E$7*100</f>
        <v>12.81697103984391</v>
      </c>
      <c r="P138" s="484">
        <f>AVERAGEIF('IPC mensual'!$F$6:$F$1943,G138,'IPC mensual'!$H$6:$H$11943)/$E$7*100</f>
        <v>13.186361093320324</v>
      </c>
      <c r="Q138" s="228">
        <f>AVERAGEIF('IPC mensual'!$G$6:$G$1943,H138,'IPC mensual'!$H$6:$H$11943)/$E$7*100</f>
        <v>11.43395603888953</v>
      </c>
      <c r="R138" s="227">
        <f>AVERAGEIF('IPC mensual'!$G$6:$G$1943,I138,'IPC mensual'!$H$6:$H$11943)/$E$7*100</f>
        <v>12.541353562779388</v>
      </c>
      <c r="S138" s="230">
        <f>AVERAGEIF('IPC mensual'!$G$6:$G$1943,J138,'IPC mensual'!$H$6:$H$11943)/$E$7*100</f>
        <v>13.135516122663759</v>
      </c>
      <c r="T138" s="225">
        <f>AVERAGEIF('IPC mensual'!A$6:A$1943,'IPC para computos (2017=100)'!A138,'IPC mensual'!H$6:H$11943)/E$7*100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1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mensual'!$E$6:$E$1943,B139,'IPC mensual'!$H$6:$H$11943)/$E$7*100</f>
        <v>13.931636258781477</v>
      </c>
      <c r="L139" s="226">
        <f>AVERAGEIF('IPC mensual'!$E$6:$E$1943,C139,'IPC mensual'!$H$6:$H$11943)/$E$7*100</f>
        <v>14.708445626354752</v>
      </c>
      <c r="M139" s="228">
        <f>AVERAGEIF('IPC mensual'!$F$6:$F$1943,D139,'IPC mensual'!$H$6:$H$11943)/$E$7*100</f>
        <v>13.502148288687174</v>
      </c>
      <c r="N139" s="227">
        <f>AVERAGEIF('IPC mensual'!$F$6:$F$1943,E139,'IPC mensual'!$H$6:$H$11943)/$E$7*100</f>
        <v>13.927209992118614</v>
      </c>
      <c r="O139" s="227">
        <f>AVERAGEIF('IPC mensual'!$F$6:$F$1943,F139,'IPC mensual'!$H$6:$H$11943)/$E$7*100</f>
        <v>14.317953101725745</v>
      </c>
      <c r="P139" s="484">
        <f>AVERAGEIF('IPC mensual'!$F$6:$F$1943,G139,'IPC mensual'!$H$6:$H$11943)/$E$7*100</f>
        <v>14.951123826181851</v>
      </c>
      <c r="Q139" s="228">
        <f>AVERAGEIF('IPC mensual'!$G$6:$G$1943,H139,'IPC mensual'!$H$6:$H$11943)/$E$7*100</f>
        <v>13.58896857705904</v>
      </c>
      <c r="R139" s="227">
        <f>AVERAGEIF('IPC mensual'!$G$6:$G$1943,I139,'IPC mensual'!$H$6:$H$11943)/$E$7*100</f>
        <v>14.100872305974052</v>
      </c>
      <c r="S139" s="230">
        <f>AVERAGEIF('IPC mensual'!$G$6:$G$1943,J139,'IPC mensual'!$H$6:$H$11943)/$E$7*100</f>
        <v>14.833985523501941</v>
      </c>
      <c r="T139" s="225">
        <f>AVERAGEIF('IPC mensual'!A$6:A$1943,'IPC para computos (2017=100)'!A139,'IPC mensual'!H$6:H$11943)/E$7*100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1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mensual'!$E$6:$E$1943,B140,'IPC mensual'!$H$6:$H$11943)/$E$7*100</f>
        <v>17.112793776676511</v>
      </c>
      <c r="L140" s="226">
        <f>AVERAGEIF('IPC mensual'!$E$6:$E$1943,C140,'IPC mensual'!$H$6:$H$11943)/$E$7*100</f>
        <v>18.448487519974339</v>
      </c>
      <c r="M140" s="228">
        <f>AVERAGEIF('IPC mensual'!$F$6:$F$1943,D140,'IPC mensual'!$H$6:$H$11943)/$E$7*100</f>
        <v>16.069953724168407</v>
      </c>
      <c r="N140" s="227">
        <f>AVERAGEIF('IPC mensual'!$F$6:$F$1943,E140,'IPC mensual'!$H$6:$H$11943)/$E$7*100</f>
        <v>17.096487585118012</v>
      </c>
      <c r="O140" s="227">
        <f>AVERAGEIF('IPC mensual'!$F$6:$F$1943,F140,'IPC mensual'!$H$6:$H$11943)/$E$7*100</f>
        <v>17.776405462813521</v>
      </c>
      <c r="P140" s="484">
        <f>AVERAGEIF('IPC mensual'!$F$6:$F$1943,G140,'IPC mensual'!$H$6:$H$11943)/$E$7*100</f>
        <v>18.847021973792412</v>
      </c>
      <c r="Q140" s="228">
        <f>AVERAGEIF('IPC mensual'!$G$6:$G$1943,H140,'IPC mensual'!$H$6:$H$11943)/$E$7*100</f>
        <v>16.266306019925075</v>
      </c>
      <c r="R140" s="227">
        <f>AVERAGEIF('IPC mensual'!$G$6:$G$1943,I140,'IPC mensual'!$H$6:$H$11943)/$E$7*100</f>
        <v>17.444053019183141</v>
      </c>
      <c r="S140" s="230">
        <f>AVERAGEIF('IPC mensual'!$G$6:$G$1943,J140,'IPC mensual'!$H$6:$H$11943)/$E$7*100</f>
        <v>18.63204252031105</v>
      </c>
      <c r="T140" s="225">
        <f>AVERAGEIF('IPC mensual'!A$6:A$1943,'IPC para computos (2017=100)'!A140,'IPC mensual'!H$6:H$11943)/E$7*100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1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mensual'!$E$6:$E$1943,B141,'IPC mensual'!$H$6:$H$11943)/$E$7*100</f>
        <v>21.013020773904227</v>
      </c>
      <c r="L141" s="226">
        <f>AVERAGEIF('IPC mensual'!$E$6:$E$1943,C141,'IPC mensual'!$H$6:$H$11943)/$E$7*100</f>
        <v>22.756500905671881</v>
      </c>
      <c r="M141" s="228">
        <f>AVERAGEIF('IPC mensual'!$F$6:$F$1943,D141,'IPC mensual'!$H$6:$H$11943)/$E$7*100</f>
        <v>19.861475416730602</v>
      </c>
      <c r="N141" s="227">
        <f>AVERAGEIF('IPC mensual'!$F$6:$F$1943,E141,'IPC mensual'!$H$6:$H$11943)/$E$7*100</f>
        <v>21.000977810575407</v>
      </c>
      <c r="O141" s="227">
        <f>AVERAGEIF('IPC mensual'!$F$6:$F$1943,F141,'IPC mensual'!$H$6:$H$11943)/$E$7*100</f>
        <v>22.121768098228273</v>
      </c>
      <c r="P141" s="484">
        <f>AVERAGEIF('IPC mensual'!$F$6:$F$1943,G141,'IPC mensual'!$H$6:$H$11943)/$E$7*100</f>
        <v>23.160381793210352</v>
      </c>
      <c r="Q141" s="228">
        <f>AVERAGEIF('IPC mensual'!$G$6:$G$1943,H141,'IPC mensual'!$H$6:$H$11943)/$E$7*100</f>
        <v>20.069604761179875</v>
      </c>
      <c r="R141" s="227">
        <f>AVERAGEIF('IPC mensual'!$G$6:$G$1943,I141,'IPC mensual'!$H$6:$H$11943)/$E$7*100</f>
        <v>21.536319366102553</v>
      </c>
      <c r="S141" s="230">
        <f>AVERAGEIF('IPC mensual'!$G$6:$G$1943,J141,'IPC mensual'!$H$6:$H$11943)/$E$7*100</f>
        <v>23.002528211776045</v>
      </c>
      <c r="T141" s="225">
        <f>AVERAGEIF('IPC mensual'!A$6:A$1943,'IPC para computos (2017=100)'!A141,'IPC mensual'!H$6:H$11943)/E$7*100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1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mensual'!$E$6:$E$1943,B142,'IPC mensual'!$H$6:$H$11943)/$E$7*100</f>
        <v>25.922300377369638</v>
      </c>
      <c r="L142" s="226">
        <f>AVERAGEIF('IPC mensual'!$E$6:$E$1943,C142,'IPC mensual'!$H$6:$H$11943)/$E$7*100</f>
        <v>28.436390554014967</v>
      </c>
      <c r="M142" s="228">
        <f>AVERAGEIF('IPC mensual'!$F$6:$F$1943,D142,'IPC mensual'!$H$6:$H$11943)/$E$7*100</f>
        <v>24.297716738627749</v>
      </c>
      <c r="N142" s="227">
        <f>AVERAGEIF('IPC mensual'!$F$6:$F$1943,E142,'IPC mensual'!$H$6:$H$11943)/$E$7*100</f>
        <v>25.929880138228338</v>
      </c>
      <c r="O142" s="227">
        <f>AVERAGEIF('IPC mensual'!$F$6:$F$1943,F142,'IPC mensual'!$H$6:$H$11943)/$E$7*100</f>
        <v>27.480204454575478</v>
      </c>
      <c r="P142" s="484">
        <f>AVERAGEIF('IPC mensual'!$F$6:$F$1943,G142,'IPC mensual'!$H$6:$H$11943)/$E$7*100</f>
        <v>28.813422324063325</v>
      </c>
      <c r="Q142" s="228">
        <f>AVERAGEIF('IPC mensual'!$G$6:$G$1943,H142,'IPC mensual'!$H$6:$H$11943)/$E$7*100</f>
        <v>24.599600331007228</v>
      </c>
      <c r="R142" s="227">
        <f>AVERAGEIF('IPC mensual'!$G$6:$G$1943,I142,'IPC mensual'!$H$6:$H$11943)/$E$7*100</f>
        <v>26.681454443311399</v>
      </c>
      <c r="S142" s="230">
        <f>AVERAGEIF('IPC mensual'!$G$6:$G$1943,J142,'IPC mensual'!$H$6:$H$11943)/$E$7*100</f>
        <v>28.609862967302547</v>
      </c>
      <c r="T142" s="225">
        <f>AVERAGEIF('IPC mensual'!A$6:A$1943,'IPC para computos (2017=100)'!A142,'IPC mensual'!H$6:H$11943)/E$7*100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1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mensual'!$E$6:$E$1943,B143,'IPC mensual'!$H$6:$H$11943)/$E$7*100</f>
        <v>31.942816567566979</v>
      </c>
      <c r="L143" s="226">
        <f>AVERAGEIF('IPC mensual'!$E$6:$E$1943,C143,'IPC mensual'!$H$6:$H$11943)/$E$7*100</f>
        <v>35.995604298540648</v>
      </c>
      <c r="M143" s="228">
        <f>AVERAGEIF('IPC mensual'!$F$6:$F$1943,D143,'IPC mensual'!$H$6:$H$11943)/$E$7*100</f>
        <v>30.354103093667874</v>
      </c>
      <c r="N143" s="227">
        <f>AVERAGEIF('IPC mensual'!$F$6:$F$1943,E143,'IPC mensual'!$H$6:$H$11943)/$E$7*100</f>
        <v>32.021415794218832</v>
      </c>
      <c r="O143" s="227">
        <f>AVERAGEIF('IPC mensual'!$F$6:$F$1943,F143,'IPC mensual'!$H$6:$H$11943)/$E$7*100</f>
        <v>34.384903056803083</v>
      </c>
      <c r="P143" s="484">
        <f>AVERAGEIF('IPC mensual'!$F$6:$F$1943,G143,'IPC mensual'!$H$6:$H$11943)/$E$7*100</f>
        <v>36.932903043421973</v>
      </c>
      <c r="Q143" s="228">
        <f>AVERAGEIF('IPC mensual'!$G$6:$G$1943,H143,'IPC mensual'!$H$6:$H$11943)/$E$7*100</f>
        <v>30.616088009097293</v>
      </c>
      <c r="R143" s="227">
        <f>AVERAGEIF('IPC mensual'!$G$6:$G$1943,I143,'IPC mensual'!$H$6:$H$11943)/$E$7*100</f>
        <v>33.17872434721771</v>
      </c>
      <c r="S143" s="230">
        <f>AVERAGEIF('IPC mensual'!$G$6:$G$1943,J143,'IPC mensual'!$H$6:$H$11943)/$E$7*100</f>
        <v>36.475181384768817</v>
      </c>
      <c r="T143" s="225">
        <f>AVERAGEIF('IPC mensual'!A$6:A$1943,'IPC para computos (2017=100)'!A143,'IPC mensual'!H$6:H$11943)/E$7*100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1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mensual'!$E$6:$E$1943,B144,'IPC mensual'!$H$6:$H$11943)/$E$7*100</f>
        <v>45.267919922988625</v>
      </c>
      <c r="L144" s="226">
        <f>AVERAGEIF('IPC mensual'!$E$6:$E$1943,C144,'IPC mensual'!$H$6:$H$11943)/$E$7*100</f>
        <v>48.784464768003069</v>
      </c>
      <c r="M144" s="228">
        <f>AVERAGEIF('IPC mensual'!$F$6:$F$1943,D144,'IPC mensual'!$H$6:$H$11943)/$E$7*100</f>
        <v>41.545758476481268</v>
      </c>
      <c r="N144" s="227">
        <f>AVERAGEIF('IPC mensual'!$F$6:$F$1943,E144,'IPC mensual'!$H$6:$H$11943)/$E$7*100</f>
        <v>45.138291685125147</v>
      </c>
      <c r="O144" s="227">
        <f>AVERAGEIF('IPC mensual'!$F$6:$F$1943,F144,'IPC mensual'!$H$6:$H$11943)/$E$7*100</f>
        <v>47.356712884476302</v>
      </c>
      <c r="P144" s="484">
        <f>AVERAGEIF('IPC mensual'!$F$6:$F$1943,G144,'IPC mensual'!$H$6:$H$11943)/$E$7*100</f>
        <v>49.51989057438071</v>
      </c>
      <c r="Q144" s="228">
        <f>AVERAGEIF('IPC mensual'!$G$6:$G$1943,H144,'IPC mensual'!$H$6:$H$11943)/$E$7*100</f>
        <v>42.205069293609959</v>
      </c>
      <c r="R144" s="227">
        <f>AVERAGEIF('IPC mensual'!$G$6:$G$1943,I144,'IPC mensual'!$H$6:$H$11943)/$E$7*100</f>
        <v>46.309624969276442</v>
      </c>
      <c r="S144" s="230">
        <f>AVERAGEIF('IPC mensual'!$G$6:$G$1943,J144,'IPC mensual'!$H$6:$H$11943)/$E$7*100</f>
        <v>49.155795952461169</v>
      </c>
      <c r="T144" s="225">
        <f>AVERAGEIF('IPC mensual'!A$6:A$1943,'IPC para computos (2017=100)'!A144,'IPC mensual'!H$6:H$11943)/E$7*100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1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mensual'!$E$6:$E$1943,B145,'IPC mensual'!$H$6:$H$11943)/$E$7*100</f>
        <v>55.271243847856347</v>
      </c>
      <c r="L145" s="226">
        <f>AVERAGEIF('IPC mensual'!$E$6:$E$1943,C145,'IPC mensual'!$H$6:$H$11943)/$E$7*100</f>
        <v>60.19037496653393</v>
      </c>
      <c r="M145" s="228">
        <f>AVERAGEIF('IPC mensual'!$F$6:$F$1943,D145,'IPC mensual'!$H$6:$H$11943)/$E$7*100</f>
        <v>52.037183997001634</v>
      </c>
      <c r="N145" s="227">
        <f>AVERAGEIF('IPC mensual'!$F$6:$F$1943,E145,'IPC mensual'!$H$6:$H$11943)/$E$7*100</f>
        <v>55.132579005169546</v>
      </c>
      <c r="O145" s="227">
        <f>AVERAGEIF('IPC mensual'!$F$6:$F$1943,F145,'IPC mensual'!$H$6:$H$11943)/$E$7*100</f>
        <v>58.181704656590036</v>
      </c>
      <c r="P145" s="484">
        <f>AVERAGEIF('IPC mensual'!$F$6:$F$1943,G145,'IPC mensual'!$H$6:$H$11943)/$E$7*100</f>
        <v>61.791037671477298</v>
      </c>
      <c r="Q145" s="228">
        <f>AVERAGEIF('IPC mensual'!$G$6:$G$1943,H145,'IPC mensual'!$H$6:$H$11943)/$E$7*100</f>
        <v>52.548250974232722</v>
      </c>
      <c r="R145" s="227">
        <f>AVERAGEIF('IPC mensual'!$G$6:$G$1943,I145,'IPC mensual'!$H$6:$H$11943)/$E$7*100</f>
        <v>56.669289060267424</v>
      </c>
      <c r="S145" s="230">
        <f>AVERAGEIF('IPC mensual'!$G$6:$G$1943,J145,'IPC mensual'!$H$6:$H$11943)/$E$7*100</f>
        <v>61.139338963178744</v>
      </c>
      <c r="T145" s="225">
        <f>AVERAGEIF('IPC mensual'!A$6:A$1943,'IPC para computos (2017=100)'!A145,'IPC mensual'!H$6:H$11943)/E$7*100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1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mensual'!$E$6:$E$1943,B146,'IPC mensual'!$H$6:$H$11943)/$E$7*100</f>
        <v>78.938902302173389</v>
      </c>
      <c r="L146" s="226">
        <f>AVERAGEIF('IPC mensual'!$E$6:$E$1943,C146,'IPC mensual'!$H$6:$H$11943)/$E$7*100</f>
        <v>86.141662151424796</v>
      </c>
      <c r="M146" s="228">
        <f>AVERAGEIF('IPC mensual'!$F$6:$F$1943,D146,'IPC mensual'!$H$6:$H$11943)/$E$7*100</f>
        <v>68.95549352092759</v>
      </c>
      <c r="N146" s="227">
        <f>AVERAGEIF('IPC mensual'!$F$6:$F$1943,E146,'IPC mensual'!$H$6:$H$11943)/$E$7*100</f>
        <v>78.689241578890432</v>
      </c>
      <c r="O146" s="227">
        <f>AVERAGEIF('IPC mensual'!$F$6:$F$1943,F146,'IPC mensual'!$H$6:$H$11943)/$E$7*100</f>
        <v>83.462822288693459</v>
      </c>
      <c r="P146" s="484">
        <f>AVERAGEIF('IPC mensual'!$F$6:$F$1943,G146,'IPC mensual'!$H$6:$H$11943)/$E$7*100</f>
        <v>87.420523068585268</v>
      </c>
      <c r="Q146" s="228">
        <f>AVERAGEIF('IPC mensual'!$G$6:$G$1943,H146,'IPC mensual'!$H$6:$H$11943)/$E$7*100</f>
        <v>70.657095809541659</v>
      </c>
      <c r="R146" s="227">
        <f>AVERAGEIF('IPC mensual'!$G$6:$G$1943,I146,'IPC mensual'!$H$6:$H$11943)/$E$7*100</f>
        <v>81.634548680314879</v>
      </c>
      <c r="S146" s="230">
        <f>AVERAGEIF('IPC mensual'!$G$6:$G$1943,J146,'IPC mensual'!$H$6:$H$11943)/$E$7*100</f>
        <v>86.604415852966028</v>
      </c>
      <c r="T146" s="225">
        <f>AVERAGEIF('IPC mensual'!A$6:A$1943,'IPC para computos (2017=100)'!A146,'IPC mensual'!H$6:H$11943)/E$7*100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1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mensual'!$E$6:$E$1943,B147,'IPC mensual'!$H$6:$H$11943)/$E$7*100</f>
        <v>97.912065985095865</v>
      </c>
      <c r="L147" s="226">
        <f>AVERAGEIF('IPC mensual'!$E$6:$E$1943,C147,'IPC mensual'!$H$6:$H$11943)/$E$7*100</f>
        <v>105.72757311452673</v>
      </c>
      <c r="M147" s="228">
        <f>AVERAGEIF('IPC mensual'!$F$6:$F$1943,D147,'IPC mensual'!$H$6:$H$11943)/$E$7*100</f>
        <v>91.95599763273826</v>
      </c>
      <c r="N147" s="227">
        <f>AVERAGEIF('IPC mensual'!$F$6:$F$1943,E147,'IPC mensual'!$H$6:$H$11943)/$E$7*100</f>
        <v>97.839486100162148</v>
      </c>
      <c r="O147" s="227">
        <f>AVERAGEIF('IPC mensual'!$F$6:$F$1943,F147,'IPC mensual'!$H$6:$H$11943)/$E$7*100</f>
        <v>102.38517787645223</v>
      </c>
      <c r="P147" s="484">
        <f>AVERAGEIF('IPC mensual'!$F$6:$F$1943,G147,'IPC mensual'!$H$6:$H$11943)/$E$7*100</f>
        <v>107.81933839064735</v>
      </c>
      <c r="Q147" s="228">
        <f>AVERAGEIF('IPC mensual'!$G$6:$G$1943,H147,'IPC mensual'!$H$6:$H$11943)/$E$7*100</f>
        <v>93.098783866152999</v>
      </c>
      <c r="R147" s="227">
        <f>AVERAGEIF('IPC mensual'!$G$6:$G$1943,I147,'IPC mensual'!$H$6:$H$11943)/$E$7*100</f>
        <v>99.999217507343047</v>
      </c>
      <c r="S147" s="230">
        <f>AVERAGEIF('IPC mensual'!$G$6:$G$1943,J147,'IPC mensual'!$H$6:$H$11943)/$E$7*100</f>
        <v>106.90199862650394</v>
      </c>
      <c r="T147" s="225">
        <f>AVERAGEIF('IPC mensual'!A$6:A$1943,'IPC para computos (2017=100)'!A147,'IPC mensual'!H$6:H$11943)/E$7*100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1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mensual'!$E$6:$E$1943,B148,'IPC mensual'!$H$6:$H$11943)/$E$7*100</f>
        <v>123.65388932438623</v>
      </c>
      <c r="L148" s="226">
        <f>AVERAGEIF('IPC mensual'!$E$6:$E$1943,C148,'IPC mensual'!$H$6:$H$11943)/$E$7*100</f>
        <v>154.26677374512724</v>
      </c>
      <c r="M148" s="228">
        <f>AVERAGEIF('IPC mensual'!$F$6:$F$1943,D148,'IPC mensual'!$H$6:$H$11943)/$E$7*100</f>
        <v>115.20497653518598</v>
      </c>
      <c r="N148" s="227">
        <f>AVERAGEIF('IPC mensual'!$F$6:$F$1943,E148,'IPC mensual'!$H$6:$H$11943)/$E$7*100</f>
        <v>124.35603622586665</v>
      </c>
      <c r="O148" s="227">
        <f>AVERAGEIF('IPC mensual'!$F$6:$F$1943,F148,'IPC mensual'!$H$6:$H$11943)/$E$7*100</f>
        <v>138.674913647137</v>
      </c>
      <c r="P148" s="484">
        <f>AVERAGEIF('IPC mensual'!$F$6:$F$1943,G148,'IPC mensual'!$H$6:$H$11943)/$E$7*100</f>
        <v>158.87296844421195</v>
      </c>
      <c r="Q148" s="228">
        <f>AVERAGEIF('IPC mensual'!$G$6:$G$1943,H148,'IPC mensual'!$H$6:$H$11943)/$E$7*100</f>
        <v>116.6886785788132</v>
      </c>
      <c r="R148" s="227">
        <f>AVERAGEIF('IPC mensual'!$G$6:$G$1943,I148,'IPC mensual'!$H$6:$H$11943)/$E$7*100</f>
        <v>130.39456158745023</v>
      </c>
      <c r="S148" s="230">
        <f>AVERAGEIF('IPC mensual'!$G$6:$G$1943,J148,'IPC mensual'!$H$6:$H$11943)/$E$7*100</f>
        <v>155.74843097303776</v>
      </c>
      <c r="T148" s="225">
        <f>AVERAGEIF('IPC mensual'!A$6:A$1943,'IPC para computos (2017=100)'!A148,'IPC mensual'!H$6:H$11943)/E$7*100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1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mensual'!$E$6:$E$1943,B149,'IPC mensual'!$H$6:$H$11943)/$E$7*100</f>
        <v>194.5032548372626</v>
      </c>
      <c r="L149" s="226">
        <f>AVERAGEIF('IPC mensual'!$E$6:$E$1943,C149,'IPC mensual'!$H$6:$H$11943)/$E$7*100</f>
        <v>232.14882892222781</v>
      </c>
      <c r="M149" s="228">
        <f>AVERAGEIF('IPC mensual'!$F$6:$F$1943,D149,'IPC mensual'!$H$6:$H$11943)/$E$7*100</f>
        <v>174.8995991792095</v>
      </c>
      <c r="N149" s="227">
        <f>AVERAGEIF('IPC mensual'!$F$6:$F$1943,E149,'IPC mensual'!$H$6:$H$11943)/$E$7*100</f>
        <v>194.34099834104177</v>
      </c>
      <c r="O149" s="227">
        <f>AVERAGEIF('IPC mensual'!$F$6:$F$1943,F149,'IPC mensual'!$H$6:$H$11943)/$E$7*100</f>
        <v>213.72735726466553</v>
      </c>
      <c r="P149" s="484">
        <f>AVERAGEIF('IPC mensual'!$F$6:$F$1943,G149,'IPC mensual'!$H$6:$H$11943)/$E$7*100</f>
        <v>241.75364576985575</v>
      </c>
      <c r="Q149" s="228">
        <f>AVERAGEIF('IPC mensual'!$G$6:$G$1943,H149,'IPC mensual'!$H$6:$H$11943)/$E$7*100</f>
        <v>178.35716847797721</v>
      </c>
      <c r="R149" s="227">
        <f>AVERAGEIF('IPC mensual'!$G$6:$G$1943,I149,'IPC mensual'!$H$6:$H$11943)/$E$7*100</f>
        <v>202.68208954772149</v>
      </c>
      <c r="S149" s="230">
        <f>AVERAGEIF('IPC mensual'!$G$6:$G$1943,J149,'IPC mensual'!$H$6:$H$11943)/$E$7*100</f>
        <v>237.50194239038072</v>
      </c>
      <c r="T149" s="225">
        <f>AVERAGEIF('IPC mensual'!A$6:A$1943,'IPC para computos (2017=100)'!A149,'IPC mensual'!H$6:H$11943)/E$7*100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1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mensual'!$E$6:$E$1943,B150,'IPC mensual'!$H$6:$H$11943)/$E$7*100</f>
        <v>278.95895700520282</v>
      </c>
      <c r="L150" s="226">
        <f>AVERAGEIF('IPC mensual'!$E$6:$E$1943,C150,'IPC mensual'!$H$6:$H$11943)/$E$7*100</f>
        <v>318.59882435645693</v>
      </c>
      <c r="M150" s="228">
        <f>AVERAGEIF('IPC mensual'!$F$6:$F$1943,D150,'IPC mensual'!$H$6:$H$11943)/$E$7*100</f>
        <v>263.10869716227563</v>
      </c>
      <c r="N150" s="227">
        <f>AVERAGEIF('IPC mensual'!$F$6:$F$1943,E150,'IPC mensual'!$H$6:$H$11943)/$E$7*100</f>
        <v>279.63240266658738</v>
      </c>
      <c r="O150" s="227">
        <f>AVERAGEIF('IPC mensual'!$F$6:$F$1943,F150,'IPC mensual'!$H$6:$H$11943)/$E$7*100</f>
        <v>298.78974222994015</v>
      </c>
      <c r="P150" s="484">
        <f>AVERAGEIF('IPC mensual'!$F$6:$F$1943,G150,'IPC mensual'!$H$6:$H$11943)/$E$7*100</f>
        <v>329.69832029092777</v>
      </c>
      <c r="Q150" s="228">
        <f>AVERAGEIF('IPC mensual'!$G$6:$G$1943,H150,'IPC mensual'!$H$6:$H$11943)/$E$7*100</f>
        <v>266.01170800946937</v>
      </c>
      <c r="R150" s="227">
        <f>AVERAGEIF('IPC mensual'!$G$6:$G$1943,I150,'IPC mensual'!$H$6:$H$11943)/$E$7*100</f>
        <v>288.37373886728869</v>
      </c>
      <c r="S150" s="230">
        <f>AVERAGEIF('IPC mensual'!$G$6:$G$1943,J150,'IPC mensual'!$H$6:$H$11943)/$E$7*100</f>
        <v>324.0364248855401</v>
      </c>
      <c r="T150" s="225">
        <f>AVERAGEIF('IPC mensual'!A$6:A$1943,'IPC para computos (2017=100)'!A150,'IPC mensual'!H$6:H$11943)/E$7*100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1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mensual'!$E$6:$E$1943,B151,'IPC mensual'!$H$6:$H$11943)/$E$7*100</f>
        <v>415.21570259019097</v>
      </c>
      <c r="L151" s="226">
        <f>AVERAGEIF('IPC mensual'!$E$6:$E$1943,C151,'IPC mensual'!$H$6:$H$11943)/$E$7*100</f>
        <v>484.62593123085406</v>
      </c>
      <c r="M151" s="228">
        <f>AVERAGEIF('IPC mensual'!$F$6:$F$1943,D151,'IPC mensual'!$H$6:$H$11943)/$E$7*100</f>
        <v>370.05474421975987</v>
      </c>
      <c r="N151" s="227">
        <f>AVERAGEIF('IPC mensual'!$F$6:$F$1943,E151,'IPC mensual'!$H$6:$H$11943)/$E$7*100</f>
        <v>415.15818199790016</v>
      </c>
      <c r="O151" s="227">
        <f>AVERAGEIF('IPC mensual'!$F$6:$F$1943,F151,'IPC mensual'!$H$6:$H$11943)/$E$7*100</f>
        <v>453.84269963509996</v>
      </c>
      <c r="P151" s="484">
        <f>AVERAGEIF('IPC mensual'!$F$6:$F$1943,G151,'IPC mensual'!$H$6:$H$11943)/$E$7*100</f>
        <v>499.15829627135588</v>
      </c>
      <c r="Q151" s="228">
        <f>AVERAGEIF('IPC mensual'!$G$6:$G$1943,H151,'IPC mensual'!$H$6:$H$11943)/$E$7*100</f>
        <v>378.00653794760876</v>
      </c>
      <c r="R151" s="227">
        <f>AVERAGEIF('IPC mensual'!$G$6:$G$1943,I151,'IPC mensual'!$H$6:$H$11943)/$E$7*100</f>
        <v>434.24418185336037</v>
      </c>
      <c r="S151" s="230">
        <f>AVERAGEIF('IPC mensual'!$G$6:$G$1943,J151,'IPC mensual'!$H$6:$H$11943)/$E$7*100</f>
        <v>491.40972179211769</v>
      </c>
      <c r="T151" s="225">
        <f>AVERAGEIF('IPC mensual'!A$6:A$1943,'IPC para computos (2017=100)'!A151,'IPC mensual'!H$6:H$11943)/E$7*100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1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mensual'!$E$6:$E$1943,B152,'IPC mensual'!$H$6:$H$11943)/$E$7*100</f>
        <v>667.16829859447307</v>
      </c>
      <c r="L152" s="226">
        <f>AVERAGEIF('IPC mensual'!$E$6:$E$1943,C152,'IPC mensual'!$H$6:$H$11943)/$E$7*100</f>
        <v>911.26968808735342</v>
      </c>
      <c r="M152" s="228">
        <f>AVERAGEIF('IPC mensual'!$F$6:$F$1943,D152,'IPC mensual'!$H$6:$H$11943)/$E$7*100</f>
        <v>565.3206488812973</v>
      </c>
      <c r="N152" s="227">
        <f>AVERAGEIF('IPC mensual'!$F$6:$F$1943,E152,'IPC mensual'!$H$6:$H$11943)/$E$7*100</f>
        <v>668.2530696411817</v>
      </c>
      <c r="O152" s="227">
        <f>AVERAGEIF('IPC mensual'!$F$6:$F$1943,F152,'IPC mensual'!$H$6:$H$11943)/$E$7*100</f>
        <v>806.1741918714805</v>
      </c>
      <c r="P152" s="484">
        <f>AVERAGEIF('IPC mensual'!$F$6:$F$1943,G152,'IPC mensual'!$H$6:$H$11943)/$E$7*100</f>
        <v>957.46752304828397</v>
      </c>
      <c r="Q152" s="228">
        <f>AVERAGEIF('IPC mensual'!$G$6:$G$1943,H152,'IPC mensual'!$H$6:$H$11943)/$E$7*100</f>
        <v>582.76413021179758</v>
      </c>
      <c r="R152" s="227">
        <f>AVERAGEIF('IPC mensual'!$G$6:$G$1943,I152,'IPC mensual'!$H$6:$H$11943)/$E$7*100</f>
        <v>732.82668164131201</v>
      </c>
      <c r="S152" s="230">
        <f>AVERAGEIF('IPC mensual'!$G$6:$G$1943,J152,'IPC mensual'!$H$6:$H$11943)/$E$7*100</f>
        <v>932.32076322857301</v>
      </c>
      <c r="T152" s="225">
        <f>AVERAGEIF('IPC mensual'!A$6:A$1943,'IPC para computos (2017=100)'!A152,'IPC mensual'!H$6:H$11943)/E$7*100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1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mensual'!$E$6:$E$1943,B153,'IPC mensual'!$H$6:$H$11943)/$E$7*100</f>
        <v>1429.383322704474</v>
      </c>
      <c r="L153" s="226">
        <f>AVERAGEIF('IPC mensual'!$E$6:$E$1943,C153,'IPC mensual'!$H$6:$H$11943)/$E$7*100</f>
        <v>2211.3003307950785</v>
      </c>
      <c r="M153" s="228">
        <f>AVERAGEIF('IPC mensual'!$F$6:$F$1943,D153,'IPC mensual'!$H$6:$H$11943)/$E$7*100</f>
        <v>1141.8038950860414</v>
      </c>
      <c r="N153" s="227">
        <f>AVERAGEIF('IPC mensual'!$F$6:$F$1943,E153,'IPC mensual'!$H$6:$H$11943)/$E$7*100</f>
        <v>1423.3701471521724</v>
      </c>
      <c r="O153" s="227">
        <f>AVERAGEIF('IPC mensual'!$F$6:$F$1943,F153,'IPC mensual'!$H$6:$H$11943)/$E$7*100</f>
        <v>1821.0792744048927</v>
      </c>
      <c r="P153" s="484">
        <f>AVERAGEIF('IPC mensual'!$F$6:$F$1943,G153,'IPC mensual'!$H$6:$H$11943)/$E$7*100</f>
        <v>2611.9097006426687</v>
      </c>
      <c r="Q153" s="228">
        <f>AVERAGEIF('IPC mensual'!$G$6:$G$1943,H153,'IPC mensual'!$H$6:$H$11943)/$E$7*100</f>
        <v>1187.9263671457015</v>
      </c>
      <c r="R153" s="227">
        <f>AVERAGEIF('IPC mensual'!$G$6:$G$1943,I153,'IPC mensual'!$H$6:$H$11943)/$E$7*100</f>
        <v>1591.3146784623243</v>
      </c>
      <c r="S153" s="230">
        <f>AVERAGEIF('IPC mensual'!$G$6:$G$1943,J153,'IPC mensual'!$H$6:$H$11943)/$E$7*100</f>
        <v>2469.3812173563056</v>
      </c>
      <c r="T153" s="225">
        <f>AVERAGEIF('IPC mensual'!A$6:A$1943,'IPC para computos (2017=100)'!A153,'IPC mensual'!H$6:H$11943)/E$7*100</f>
        <v>1749.5407543214442</v>
      </c>
      <c r="V153" s="224"/>
    </row>
  </sheetData>
  <mergeCells count="20"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  <mergeCell ref="A9:A11"/>
    <mergeCell ref="B9:C9"/>
    <mergeCell ref="D9:G9"/>
    <mergeCell ref="K9:L9"/>
    <mergeCell ref="M9:P9"/>
    <mergeCell ref="H9:J9"/>
    <mergeCell ref="H10:J10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949" activePane="bottomRight" state="frozen"/>
      <selection pane="topRight" activeCell="G1" sqref="G1"/>
      <selection pane="bottomLeft" activeCell="A6" sqref="A6"/>
      <selection pane="bottomRight" activeCell="C971" sqref="C971"/>
    </sheetView>
  </sheetViews>
  <sheetFormatPr baseColWidth="10" defaultRowHeight="12"/>
  <cols>
    <col min="1" max="2" width="5.7109375" style="85" customWidth="1"/>
    <col min="3" max="3" width="15.7109375" style="269" customWidth="1"/>
    <col min="4" max="237" width="11.42578125" style="78"/>
    <col min="238" max="238" width="5.28515625" style="78" bestFit="1" customWidth="1"/>
    <col min="239" max="239" width="4.5703125" style="78" bestFit="1" customWidth="1"/>
    <col min="240" max="240" width="16.85546875" style="78" bestFit="1" customWidth="1"/>
    <col min="241" max="241" width="16.140625" style="78" customWidth="1"/>
    <col min="242" max="242" width="15.5703125" style="78" customWidth="1"/>
    <col min="243" max="243" width="16" style="78" customWidth="1"/>
    <col min="244" max="249" width="17.5703125" style="78" bestFit="1" customWidth="1"/>
    <col min="250" max="250" width="12.5703125" style="78" bestFit="1" customWidth="1"/>
    <col min="251" max="493" width="11.42578125" style="78"/>
    <col min="494" max="494" width="5.28515625" style="78" bestFit="1" customWidth="1"/>
    <col min="495" max="495" width="4.5703125" style="78" bestFit="1" customWidth="1"/>
    <col min="496" max="496" width="16.85546875" style="78" bestFit="1" customWidth="1"/>
    <col min="497" max="497" width="16.140625" style="78" customWidth="1"/>
    <col min="498" max="498" width="15.5703125" style="78" customWidth="1"/>
    <col min="499" max="499" width="16" style="78" customWidth="1"/>
    <col min="500" max="505" width="17.5703125" style="78" bestFit="1" customWidth="1"/>
    <col min="506" max="506" width="12.5703125" style="78" bestFit="1" customWidth="1"/>
    <col min="507" max="749" width="11.42578125" style="78"/>
    <col min="750" max="750" width="5.28515625" style="78" bestFit="1" customWidth="1"/>
    <col min="751" max="751" width="4.5703125" style="78" bestFit="1" customWidth="1"/>
    <col min="752" max="752" width="16.85546875" style="78" bestFit="1" customWidth="1"/>
    <col min="753" max="753" width="16.140625" style="78" customWidth="1"/>
    <col min="754" max="754" width="15.5703125" style="78" customWidth="1"/>
    <col min="755" max="755" width="16" style="78" customWidth="1"/>
    <col min="756" max="761" width="17.5703125" style="78" bestFit="1" customWidth="1"/>
    <col min="762" max="762" width="12.5703125" style="78" bestFit="1" customWidth="1"/>
    <col min="763" max="1005" width="11.42578125" style="78"/>
    <col min="1006" max="1006" width="5.28515625" style="78" bestFit="1" customWidth="1"/>
    <col min="1007" max="1007" width="4.5703125" style="78" bestFit="1" customWidth="1"/>
    <col min="1008" max="1008" width="16.85546875" style="78" bestFit="1" customWidth="1"/>
    <col min="1009" max="1009" width="16.140625" style="78" customWidth="1"/>
    <col min="1010" max="1010" width="15.5703125" style="78" customWidth="1"/>
    <col min="1011" max="1011" width="16" style="78" customWidth="1"/>
    <col min="1012" max="1017" width="17.5703125" style="78" bestFit="1" customWidth="1"/>
    <col min="1018" max="1018" width="12.5703125" style="78" bestFit="1" customWidth="1"/>
    <col min="1019" max="1261" width="11.42578125" style="78"/>
    <col min="1262" max="1262" width="5.28515625" style="78" bestFit="1" customWidth="1"/>
    <col min="1263" max="1263" width="4.5703125" style="78" bestFit="1" customWidth="1"/>
    <col min="1264" max="1264" width="16.85546875" style="78" bestFit="1" customWidth="1"/>
    <col min="1265" max="1265" width="16.140625" style="78" customWidth="1"/>
    <col min="1266" max="1266" width="15.5703125" style="78" customWidth="1"/>
    <col min="1267" max="1267" width="16" style="78" customWidth="1"/>
    <col min="1268" max="1273" width="17.5703125" style="78" bestFit="1" customWidth="1"/>
    <col min="1274" max="1274" width="12.5703125" style="78" bestFit="1" customWidth="1"/>
    <col min="1275" max="1517" width="11.42578125" style="78"/>
    <col min="1518" max="1518" width="5.28515625" style="78" bestFit="1" customWidth="1"/>
    <col min="1519" max="1519" width="4.5703125" style="78" bestFit="1" customWidth="1"/>
    <col min="1520" max="1520" width="16.85546875" style="78" bestFit="1" customWidth="1"/>
    <col min="1521" max="1521" width="16.140625" style="78" customWidth="1"/>
    <col min="1522" max="1522" width="15.5703125" style="78" customWidth="1"/>
    <col min="1523" max="1523" width="16" style="78" customWidth="1"/>
    <col min="1524" max="1529" width="17.5703125" style="78" bestFit="1" customWidth="1"/>
    <col min="1530" max="1530" width="12.5703125" style="78" bestFit="1" customWidth="1"/>
    <col min="1531" max="1773" width="11.42578125" style="78"/>
    <col min="1774" max="1774" width="5.28515625" style="78" bestFit="1" customWidth="1"/>
    <col min="1775" max="1775" width="4.5703125" style="78" bestFit="1" customWidth="1"/>
    <col min="1776" max="1776" width="16.85546875" style="78" bestFit="1" customWidth="1"/>
    <col min="1777" max="1777" width="16.140625" style="78" customWidth="1"/>
    <col min="1778" max="1778" width="15.5703125" style="78" customWidth="1"/>
    <col min="1779" max="1779" width="16" style="78" customWidth="1"/>
    <col min="1780" max="1785" width="17.5703125" style="78" bestFit="1" customWidth="1"/>
    <col min="1786" max="1786" width="12.5703125" style="78" bestFit="1" customWidth="1"/>
    <col min="1787" max="2029" width="11.42578125" style="78"/>
    <col min="2030" max="2030" width="5.28515625" style="78" bestFit="1" customWidth="1"/>
    <col min="2031" max="2031" width="4.5703125" style="78" bestFit="1" customWidth="1"/>
    <col min="2032" max="2032" width="16.85546875" style="78" bestFit="1" customWidth="1"/>
    <col min="2033" max="2033" width="16.140625" style="78" customWidth="1"/>
    <col min="2034" max="2034" width="15.5703125" style="78" customWidth="1"/>
    <col min="2035" max="2035" width="16" style="78" customWidth="1"/>
    <col min="2036" max="2041" width="17.5703125" style="78" bestFit="1" customWidth="1"/>
    <col min="2042" max="2042" width="12.5703125" style="78" bestFit="1" customWidth="1"/>
    <col min="2043" max="2285" width="11.42578125" style="78"/>
    <col min="2286" max="2286" width="5.28515625" style="78" bestFit="1" customWidth="1"/>
    <col min="2287" max="2287" width="4.5703125" style="78" bestFit="1" customWidth="1"/>
    <col min="2288" max="2288" width="16.85546875" style="78" bestFit="1" customWidth="1"/>
    <col min="2289" max="2289" width="16.140625" style="78" customWidth="1"/>
    <col min="2290" max="2290" width="15.5703125" style="78" customWidth="1"/>
    <col min="2291" max="2291" width="16" style="78" customWidth="1"/>
    <col min="2292" max="2297" width="17.5703125" style="78" bestFit="1" customWidth="1"/>
    <col min="2298" max="2298" width="12.5703125" style="78" bestFit="1" customWidth="1"/>
    <col min="2299" max="2541" width="11.42578125" style="78"/>
    <col min="2542" max="2542" width="5.28515625" style="78" bestFit="1" customWidth="1"/>
    <col min="2543" max="2543" width="4.5703125" style="78" bestFit="1" customWidth="1"/>
    <col min="2544" max="2544" width="16.85546875" style="78" bestFit="1" customWidth="1"/>
    <col min="2545" max="2545" width="16.140625" style="78" customWidth="1"/>
    <col min="2546" max="2546" width="15.5703125" style="78" customWidth="1"/>
    <col min="2547" max="2547" width="16" style="78" customWidth="1"/>
    <col min="2548" max="2553" width="17.5703125" style="78" bestFit="1" customWidth="1"/>
    <col min="2554" max="2554" width="12.5703125" style="78" bestFit="1" customWidth="1"/>
    <col min="2555" max="2797" width="11.42578125" style="78"/>
    <col min="2798" max="2798" width="5.28515625" style="78" bestFit="1" customWidth="1"/>
    <col min="2799" max="2799" width="4.5703125" style="78" bestFit="1" customWidth="1"/>
    <col min="2800" max="2800" width="16.85546875" style="78" bestFit="1" customWidth="1"/>
    <col min="2801" max="2801" width="16.140625" style="78" customWidth="1"/>
    <col min="2802" max="2802" width="15.5703125" style="78" customWidth="1"/>
    <col min="2803" max="2803" width="16" style="78" customWidth="1"/>
    <col min="2804" max="2809" width="17.5703125" style="78" bestFit="1" customWidth="1"/>
    <col min="2810" max="2810" width="12.5703125" style="78" bestFit="1" customWidth="1"/>
    <col min="2811" max="3053" width="11.42578125" style="78"/>
    <col min="3054" max="3054" width="5.28515625" style="78" bestFit="1" customWidth="1"/>
    <col min="3055" max="3055" width="4.5703125" style="78" bestFit="1" customWidth="1"/>
    <col min="3056" max="3056" width="16.85546875" style="78" bestFit="1" customWidth="1"/>
    <col min="3057" max="3057" width="16.140625" style="78" customWidth="1"/>
    <col min="3058" max="3058" width="15.5703125" style="78" customWidth="1"/>
    <col min="3059" max="3059" width="16" style="78" customWidth="1"/>
    <col min="3060" max="3065" width="17.5703125" style="78" bestFit="1" customWidth="1"/>
    <col min="3066" max="3066" width="12.5703125" style="78" bestFit="1" customWidth="1"/>
    <col min="3067" max="3309" width="11.42578125" style="78"/>
    <col min="3310" max="3310" width="5.28515625" style="78" bestFit="1" customWidth="1"/>
    <col min="3311" max="3311" width="4.5703125" style="78" bestFit="1" customWidth="1"/>
    <col min="3312" max="3312" width="16.85546875" style="78" bestFit="1" customWidth="1"/>
    <col min="3313" max="3313" width="16.140625" style="78" customWidth="1"/>
    <col min="3314" max="3314" width="15.5703125" style="78" customWidth="1"/>
    <col min="3315" max="3315" width="16" style="78" customWidth="1"/>
    <col min="3316" max="3321" width="17.5703125" style="78" bestFit="1" customWidth="1"/>
    <col min="3322" max="3322" width="12.5703125" style="78" bestFit="1" customWidth="1"/>
    <col min="3323" max="3565" width="11.42578125" style="78"/>
    <col min="3566" max="3566" width="5.28515625" style="78" bestFit="1" customWidth="1"/>
    <col min="3567" max="3567" width="4.5703125" style="78" bestFit="1" customWidth="1"/>
    <col min="3568" max="3568" width="16.85546875" style="78" bestFit="1" customWidth="1"/>
    <col min="3569" max="3569" width="16.140625" style="78" customWidth="1"/>
    <col min="3570" max="3570" width="15.5703125" style="78" customWidth="1"/>
    <col min="3571" max="3571" width="16" style="78" customWidth="1"/>
    <col min="3572" max="3577" width="17.5703125" style="78" bestFit="1" customWidth="1"/>
    <col min="3578" max="3578" width="12.5703125" style="78" bestFit="1" customWidth="1"/>
    <col min="3579" max="3821" width="11.42578125" style="78"/>
    <col min="3822" max="3822" width="5.28515625" style="78" bestFit="1" customWidth="1"/>
    <col min="3823" max="3823" width="4.5703125" style="78" bestFit="1" customWidth="1"/>
    <col min="3824" max="3824" width="16.85546875" style="78" bestFit="1" customWidth="1"/>
    <col min="3825" max="3825" width="16.140625" style="78" customWidth="1"/>
    <col min="3826" max="3826" width="15.5703125" style="78" customWidth="1"/>
    <col min="3827" max="3827" width="16" style="78" customWidth="1"/>
    <col min="3828" max="3833" width="17.5703125" style="78" bestFit="1" customWidth="1"/>
    <col min="3834" max="3834" width="12.5703125" style="78" bestFit="1" customWidth="1"/>
    <col min="3835" max="4077" width="11.42578125" style="78"/>
    <col min="4078" max="4078" width="5.28515625" style="78" bestFit="1" customWidth="1"/>
    <col min="4079" max="4079" width="4.5703125" style="78" bestFit="1" customWidth="1"/>
    <col min="4080" max="4080" width="16.85546875" style="78" bestFit="1" customWidth="1"/>
    <col min="4081" max="4081" width="16.140625" style="78" customWidth="1"/>
    <col min="4082" max="4082" width="15.5703125" style="78" customWidth="1"/>
    <col min="4083" max="4083" width="16" style="78" customWidth="1"/>
    <col min="4084" max="4089" width="17.5703125" style="78" bestFit="1" customWidth="1"/>
    <col min="4090" max="4090" width="12.5703125" style="78" bestFit="1" customWidth="1"/>
    <col min="4091" max="4333" width="11.42578125" style="78"/>
    <col min="4334" max="4334" width="5.28515625" style="78" bestFit="1" customWidth="1"/>
    <col min="4335" max="4335" width="4.5703125" style="78" bestFit="1" customWidth="1"/>
    <col min="4336" max="4336" width="16.85546875" style="78" bestFit="1" customWidth="1"/>
    <col min="4337" max="4337" width="16.140625" style="78" customWidth="1"/>
    <col min="4338" max="4338" width="15.5703125" style="78" customWidth="1"/>
    <col min="4339" max="4339" width="16" style="78" customWidth="1"/>
    <col min="4340" max="4345" width="17.5703125" style="78" bestFit="1" customWidth="1"/>
    <col min="4346" max="4346" width="12.5703125" style="78" bestFit="1" customWidth="1"/>
    <col min="4347" max="4589" width="11.42578125" style="78"/>
    <col min="4590" max="4590" width="5.28515625" style="78" bestFit="1" customWidth="1"/>
    <col min="4591" max="4591" width="4.5703125" style="78" bestFit="1" customWidth="1"/>
    <col min="4592" max="4592" width="16.85546875" style="78" bestFit="1" customWidth="1"/>
    <col min="4593" max="4593" width="16.140625" style="78" customWidth="1"/>
    <col min="4594" max="4594" width="15.5703125" style="78" customWidth="1"/>
    <col min="4595" max="4595" width="16" style="78" customWidth="1"/>
    <col min="4596" max="4601" width="17.5703125" style="78" bestFit="1" customWidth="1"/>
    <col min="4602" max="4602" width="12.5703125" style="78" bestFit="1" customWidth="1"/>
    <col min="4603" max="4845" width="11.42578125" style="78"/>
    <col min="4846" max="4846" width="5.28515625" style="78" bestFit="1" customWidth="1"/>
    <col min="4847" max="4847" width="4.5703125" style="78" bestFit="1" customWidth="1"/>
    <col min="4848" max="4848" width="16.85546875" style="78" bestFit="1" customWidth="1"/>
    <col min="4849" max="4849" width="16.140625" style="78" customWidth="1"/>
    <col min="4850" max="4850" width="15.5703125" style="78" customWidth="1"/>
    <col min="4851" max="4851" width="16" style="78" customWidth="1"/>
    <col min="4852" max="4857" width="17.5703125" style="78" bestFit="1" customWidth="1"/>
    <col min="4858" max="4858" width="12.5703125" style="78" bestFit="1" customWidth="1"/>
    <col min="4859" max="5101" width="11.42578125" style="78"/>
    <col min="5102" max="5102" width="5.28515625" style="78" bestFit="1" customWidth="1"/>
    <col min="5103" max="5103" width="4.5703125" style="78" bestFit="1" customWidth="1"/>
    <col min="5104" max="5104" width="16.85546875" style="78" bestFit="1" customWidth="1"/>
    <col min="5105" max="5105" width="16.140625" style="78" customWidth="1"/>
    <col min="5106" max="5106" width="15.5703125" style="78" customWidth="1"/>
    <col min="5107" max="5107" width="16" style="78" customWidth="1"/>
    <col min="5108" max="5113" width="17.5703125" style="78" bestFit="1" customWidth="1"/>
    <col min="5114" max="5114" width="12.5703125" style="78" bestFit="1" customWidth="1"/>
    <col min="5115" max="5357" width="11.42578125" style="78"/>
    <col min="5358" max="5358" width="5.28515625" style="78" bestFit="1" customWidth="1"/>
    <col min="5359" max="5359" width="4.5703125" style="78" bestFit="1" customWidth="1"/>
    <col min="5360" max="5360" width="16.85546875" style="78" bestFit="1" customWidth="1"/>
    <col min="5361" max="5361" width="16.140625" style="78" customWidth="1"/>
    <col min="5362" max="5362" width="15.5703125" style="78" customWidth="1"/>
    <col min="5363" max="5363" width="16" style="78" customWidth="1"/>
    <col min="5364" max="5369" width="17.5703125" style="78" bestFit="1" customWidth="1"/>
    <col min="5370" max="5370" width="12.5703125" style="78" bestFit="1" customWidth="1"/>
    <col min="5371" max="5613" width="11.42578125" style="78"/>
    <col min="5614" max="5614" width="5.28515625" style="78" bestFit="1" customWidth="1"/>
    <col min="5615" max="5615" width="4.5703125" style="78" bestFit="1" customWidth="1"/>
    <col min="5616" max="5616" width="16.85546875" style="78" bestFit="1" customWidth="1"/>
    <col min="5617" max="5617" width="16.140625" style="78" customWidth="1"/>
    <col min="5618" max="5618" width="15.5703125" style="78" customWidth="1"/>
    <col min="5619" max="5619" width="16" style="78" customWidth="1"/>
    <col min="5620" max="5625" width="17.5703125" style="78" bestFit="1" customWidth="1"/>
    <col min="5626" max="5626" width="12.5703125" style="78" bestFit="1" customWidth="1"/>
    <col min="5627" max="5869" width="11.42578125" style="78"/>
    <col min="5870" max="5870" width="5.28515625" style="78" bestFit="1" customWidth="1"/>
    <col min="5871" max="5871" width="4.5703125" style="78" bestFit="1" customWidth="1"/>
    <col min="5872" max="5872" width="16.85546875" style="78" bestFit="1" customWidth="1"/>
    <col min="5873" max="5873" width="16.140625" style="78" customWidth="1"/>
    <col min="5874" max="5874" width="15.5703125" style="78" customWidth="1"/>
    <col min="5875" max="5875" width="16" style="78" customWidth="1"/>
    <col min="5876" max="5881" width="17.5703125" style="78" bestFit="1" customWidth="1"/>
    <col min="5882" max="5882" width="12.5703125" style="78" bestFit="1" customWidth="1"/>
    <col min="5883" max="6125" width="11.42578125" style="78"/>
    <col min="6126" max="6126" width="5.28515625" style="78" bestFit="1" customWidth="1"/>
    <col min="6127" max="6127" width="4.5703125" style="78" bestFit="1" customWidth="1"/>
    <col min="6128" max="6128" width="16.85546875" style="78" bestFit="1" customWidth="1"/>
    <col min="6129" max="6129" width="16.140625" style="78" customWidth="1"/>
    <col min="6130" max="6130" width="15.5703125" style="78" customWidth="1"/>
    <col min="6131" max="6131" width="16" style="78" customWidth="1"/>
    <col min="6132" max="6137" width="17.5703125" style="78" bestFit="1" customWidth="1"/>
    <col min="6138" max="6138" width="12.5703125" style="78" bestFit="1" customWidth="1"/>
    <col min="6139" max="6381" width="11.42578125" style="78"/>
    <col min="6382" max="6382" width="5.28515625" style="78" bestFit="1" customWidth="1"/>
    <col min="6383" max="6383" width="4.5703125" style="78" bestFit="1" customWidth="1"/>
    <col min="6384" max="6384" width="16.85546875" style="78" bestFit="1" customWidth="1"/>
    <col min="6385" max="6385" width="16.140625" style="78" customWidth="1"/>
    <col min="6386" max="6386" width="15.5703125" style="78" customWidth="1"/>
    <col min="6387" max="6387" width="16" style="78" customWidth="1"/>
    <col min="6388" max="6393" width="17.5703125" style="78" bestFit="1" customWidth="1"/>
    <col min="6394" max="6394" width="12.5703125" style="78" bestFit="1" customWidth="1"/>
    <col min="6395" max="6637" width="11.42578125" style="78"/>
    <col min="6638" max="6638" width="5.28515625" style="78" bestFit="1" customWidth="1"/>
    <col min="6639" max="6639" width="4.5703125" style="78" bestFit="1" customWidth="1"/>
    <col min="6640" max="6640" width="16.85546875" style="78" bestFit="1" customWidth="1"/>
    <col min="6641" max="6641" width="16.140625" style="78" customWidth="1"/>
    <col min="6642" max="6642" width="15.5703125" style="78" customWidth="1"/>
    <col min="6643" max="6643" width="16" style="78" customWidth="1"/>
    <col min="6644" max="6649" width="17.5703125" style="78" bestFit="1" customWidth="1"/>
    <col min="6650" max="6650" width="12.5703125" style="78" bestFit="1" customWidth="1"/>
    <col min="6651" max="6893" width="11.42578125" style="78"/>
    <col min="6894" max="6894" width="5.28515625" style="78" bestFit="1" customWidth="1"/>
    <col min="6895" max="6895" width="4.5703125" style="78" bestFit="1" customWidth="1"/>
    <col min="6896" max="6896" width="16.85546875" style="78" bestFit="1" customWidth="1"/>
    <col min="6897" max="6897" width="16.140625" style="78" customWidth="1"/>
    <col min="6898" max="6898" width="15.5703125" style="78" customWidth="1"/>
    <col min="6899" max="6899" width="16" style="78" customWidth="1"/>
    <col min="6900" max="6905" width="17.5703125" style="78" bestFit="1" customWidth="1"/>
    <col min="6906" max="6906" width="12.5703125" style="78" bestFit="1" customWidth="1"/>
    <col min="6907" max="7149" width="11.42578125" style="78"/>
    <col min="7150" max="7150" width="5.28515625" style="78" bestFit="1" customWidth="1"/>
    <col min="7151" max="7151" width="4.5703125" style="78" bestFit="1" customWidth="1"/>
    <col min="7152" max="7152" width="16.85546875" style="78" bestFit="1" customWidth="1"/>
    <col min="7153" max="7153" width="16.140625" style="78" customWidth="1"/>
    <col min="7154" max="7154" width="15.5703125" style="78" customWidth="1"/>
    <col min="7155" max="7155" width="16" style="78" customWidth="1"/>
    <col min="7156" max="7161" width="17.5703125" style="78" bestFit="1" customWidth="1"/>
    <col min="7162" max="7162" width="12.5703125" style="78" bestFit="1" customWidth="1"/>
    <col min="7163" max="7405" width="11.42578125" style="78"/>
    <col min="7406" max="7406" width="5.28515625" style="78" bestFit="1" customWidth="1"/>
    <col min="7407" max="7407" width="4.5703125" style="78" bestFit="1" customWidth="1"/>
    <col min="7408" max="7408" width="16.85546875" style="78" bestFit="1" customWidth="1"/>
    <col min="7409" max="7409" width="16.140625" style="78" customWidth="1"/>
    <col min="7410" max="7410" width="15.5703125" style="78" customWidth="1"/>
    <col min="7411" max="7411" width="16" style="78" customWidth="1"/>
    <col min="7412" max="7417" width="17.5703125" style="78" bestFit="1" customWidth="1"/>
    <col min="7418" max="7418" width="12.5703125" style="78" bestFit="1" customWidth="1"/>
    <col min="7419" max="7661" width="11.42578125" style="78"/>
    <col min="7662" max="7662" width="5.28515625" style="78" bestFit="1" customWidth="1"/>
    <col min="7663" max="7663" width="4.5703125" style="78" bestFit="1" customWidth="1"/>
    <col min="7664" max="7664" width="16.85546875" style="78" bestFit="1" customWidth="1"/>
    <col min="7665" max="7665" width="16.140625" style="78" customWidth="1"/>
    <col min="7666" max="7666" width="15.5703125" style="78" customWidth="1"/>
    <col min="7667" max="7667" width="16" style="78" customWidth="1"/>
    <col min="7668" max="7673" width="17.5703125" style="78" bestFit="1" customWidth="1"/>
    <col min="7674" max="7674" width="12.5703125" style="78" bestFit="1" customWidth="1"/>
    <col min="7675" max="7917" width="11.42578125" style="78"/>
    <col min="7918" max="7918" width="5.28515625" style="78" bestFit="1" customWidth="1"/>
    <col min="7919" max="7919" width="4.5703125" style="78" bestFit="1" customWidth="1"/>
    <col min="7920" max="7920" width="16.85546875" style="78" bestFit="1" customWidth="1"/>
    <col min="7921" max="7921" width="16.140625" style="78" customWidth="1"/>
    <col min="7922" max="7922" width="15.5703125" style="78" customWidth="1"/>
    <col min="7923" max="7923" width="16" style="78" customWidth="1"/>
    <col min="7924" max="7929" width="17.5703125" style="78" bestFit="1" customWidth="1"/>
    <col min="7930" max="7930" width="12.5703125" style="78" bestFit="1" customWidth="1"/>
    <col min="7931" max="8173" width="11.42578125" style="78"/>
    <col min="8174" max="8174" width="5.28515625" style="78" bestFit="1" customWidth="1"/>
    <col min="8175" max="8175" width="4.5703125" style="78" bestFit="1" customWidth="1"/>
    <col min="8176" max="8176" width="16.85546875" style="78" bestFit="1" customWidth="1"/>
    <col min="8177" max="8177" width="16.140625" style="78" customWidth="1"/>
    <col min="8178" max="8178" width="15.5703125" style="78" customWidth="1"/>
    <col min="8179" max="8179" width="16" style="78" customWidth="1"/>
    <col min="8180" max="8185" width="17.5703125" style="78" bestFit="1" customWidth="1"/>
    <col min="8186" max="8186" width="12.5703125" style="78" bestFit="1" customWidth="1"/>
    <col min="8187" max="8429" width="11.42578125" style="78"/>
    <col min="8430" max="8430" width="5.28515625" style="78" bestFit="1" customWidth="1"/>
    <col min="8431" max="8431" width="4.5703125" style="78" bestFit="1" customWidth="1"/>
    <col min="8432" max="8432" width="16.85546875" style="78" bestFit="1" customWidth="1"/>
    <col min="8433" max="8433" width="16.140625" style="78" customWidth="1"/>
    <col min="8434" max="8434" width="15.5703125" style="78" customWidth="1"/>
    <col min="8435" max="8435" width="16" style="78" customWidth="1"/>
    <col min="8436" max="8441" width="17.5703125" style="78" bestFit="1" customWidth="1"/>
    <col min="8442" max="8442" width="12.5703125" style="78" bestFit="1" customWidth="1"/>
    <col min="8443" max="8685" width="11.42578125" style="78"/>
    <col min="8686" max="8686" width="5.28515625" style="78" bestFit="1" customWidth="1"/>
    <col min="8687" max="8687" width="4.5703125" style="78" bestFit="1" customWidth="1"/>
    <col min="8688" max="8688" width="16.85546875" style="78" bestFit="1" customWidth="1"/>
    <col min="8689" max="8689" width="16.140625" style="78" customWidth="1"/>
    <col min="8690" max="8690" width="15.5703125" style="78" customWidth="1"/>
    <col min="8691" max="8691" width="16" style="78" customWidth="1"/>
    <col min="8692" max="8697" width="17.5703125" style="78" bestFit="1" customWidth="1"/>
    <col min="8698" max="8698" width="12.5703125" style="78" bestFit="1" customWidth="1"/>
    <col min="8699" max="8941" width="11.42578125" style="78"/>
    <col min="8942" max="8942" width="5.28515625" style="78" bestFit="1" customWidth="1"/>
    <col min="8943" max="8943" width="4.5703125" style="78" bestFit="1" customWidth="1"/>
    <col min="8944" max="8944" width="16.85546875" style="78" bestFit="1" customWidth="1"/>
    <col min="8945" max="8945" width="16.140625" style="78" customWidth="1"/>
    <col min="8946" max="8946" width="15.5703125" style="78" customWidth="1"/>
    <col min="8947" max="8947" width="16" style="78" customWidth="1"/>
    <col min="8948" max="8953" width="17.5703125" style="78" bestFit="1" customWidth="1"/>
    <col min="8954" max="8954" width="12.5703125" style="78" bestFit="1" customWidth="1"/>
    <col min="8955" max="9197" width="11.42578125" style="78"/>
    <col min="9198" max="9198" width="5.28515625" style="78" bestFit="1" customWidth="1"/>
    <col min="9199" max="9199" width="4.5703125" style="78" bestFit="1" customWidth="1"/>
    <col min="9200" max="9200" width="16.85546875" style="78" bestFit="1" customWidth="1"/>
    <col min="9201" max="9201" width="16.140625" style="78" customWidth="1"/>
    <col min="9202" max="9202" width="15.5703125" style="78" customWidth="1"/>
    <col min="9203" max="9203" width="16" style="78" customWidth="1"/>
    <col min="9204" max="9209" width="17.5703125" style="78" bestFit="1" customWidth="1"/>
    <col min="9210" max="9210" width="12.5703125" style="78" bestFit="1" customWidth="1"/>
    <col min="9211" max="9453" width="11.42578125" style="78"/>
    <col min="9454" max="9454" width="5.28515625" style="78" bestFit="1" customWidth="1"/>
    <col min="9455" max="9455" width="4.5703125" style="78" bestFit="1" customWidth="1"/>
    <col min="9456" max="9456" width="16.85546875" style="78" bestFit="1" customWidth="1"/>
    <col min="9457" max="9457" width="16.140625" style="78" customWidth="1"/>
    <col min="9458" max="9458" width="15.5703125" style="78" customWidth="1"/>
    <col min="9459" max="9459" width="16" style="78" customWidth="1"/>
    <col min="9460" max="9465" width="17.5703125" style="78" bestFit="1" customWidth="1"/>
    <col min="9466" max="9466" width="12.5703125" style="78" bestFit="1" customWidth="1"/>
    <col min="9467" max="9709" width="11.42578125" style="78"/>
    <col min="9710" max="9710" width="5.28515625" style="78" bestFit="1" customWidth="1"/>
    <col min="9711" max="9711" width="4.5703125" style="78" bestFit="1" customWidth="1"/>
    <col min="9712" max="9712" width="16.85546875" style="78" bestFit="1" customWidth="1"/>
    <col min="9713" max="9713" width="16.140625" style="78" customWidth="1"/>
    <col min="9714" max="9714" width="15.5703125" style="78" customWidth="1"/>
    <col min="9715" max="9715" width="16" style="78" customWidth="1"/>
    <col min="9716" max="9721" width="17.5703125" style="78" bestFit="1" customWidth="1"/>
    <col min="9722" max="9722" width="12.5703125" style="78" bestFit="1" customWidth="1"/>
    <col min="9723" max="9965" width="11.42578125" style="78"/>
    <col min="9966" max="9966" width="5.28515625" style="78" bestFit="1" customWidth="1"/>
    <col min="9967" max="9967" width="4.5703125" style="78" bestFit="1" customWidth="1"/>
    <col min="9968" max="9968" width="16.85546875" style="78" bestFit="1" customWidth="1"/>
    <col min="9969" max="9969" width="16.140625" style="78" customWidth="1"/>
    <col min="9970" max="9970" width="15.5703125" style="78" customWidth="1"/>
    <col min="9971" max="9971" width="16" style="78" customWidth="1"/>
    <col min="9972" max="9977" width="17.5703125" style="78" bestFit="1" customWidth="1"/>
    <col min="9978" max="9978" width="12.5703125" style="78" bestFit="1" customWidth="1"/>
    <col min="9979" max="10221" width="11.42578125" style="78"/>
    <col min="10222" max="10222" width="5.28515625" style="78" bestFit="1" customWidth="1"/>
    <col min="10223" max="10223" width="4.5703125" style="78" bestFit="1" customWidth="1"/>
    <col min="10224" max="10224" width="16.85546875" style="78" bestFit="1" customWidth="1"/>
    <col min="10225" max="10225" width="16.140625" style="78" customWidth="1"/>
    <col min="10226" max="10226" width="15.5703125" style="78" customWidth="1"/>
    <col min="10227" max="10227" width="16" style="78" customWidth="1"/>
    <col min="10228" max="10233" width="17.5703125" style="78" bestFit="1" customWidth="1"/>
    <col min="10234" max="10234" width="12.5703125" style="78" bestFit="1" customWidth="1"/>
    <col min="10235" max="10477" width="11.42578125" style="78"/>
    <col min="10478" max="10478" width="5.28515625" style="78" bestFit="1" customWidth="1"/>
    <col min="10479" max="10479" width="4.5703125" style="78" bestFit="1" customWidth="1"/>
    <col min="10480" max="10480" width="16.85546875" style="78" bestFit="1" customWidth="1"/>
    <col min="10481" max="10481" width="16.140625" style="78" customWidth="1"/>
    <col min="10482" max="10482" width="15.5703125" style="78" customWidth="1"/>
    <col min="10483" max="10483" width="16" style="78" customWidth="1"/>
    <col min="10484" max="10489" width="17.5703125" style="78" bestFit="1" customWidth="1"/>
    <col min="10490" max="10490" width="12.5703125" style="78" bestFit="1" customWidth="1"/>
    <col min="10491" max="10733" width="11.42578125" style="78"/>
    <col min="10734" max="10734" width="5.28515625" style="78" bestFit="1" customWidth="1"/>
    <col min="10735" max="10735" width="4.5703125" style="78" bestFit="1" customWidth="1"/>
    <col min="10736" max="10736" width="16.85546875" style="78" bestFit="1" customWidth="1"/>
    <col min="10737" max="10737" width="16.140625" style="78" customWidth="1"/>
    <col min="10738" max="10738" width="15.5703125" style="78" customWidth="1"/>
    <col min="10739" max="10739" width="16" style="78" customWidth="1"/>
    <col min="10740" max="10745" width="17.5703125" style="78" bestFit="1" customWidth="1"/>
    <col min="10746" max="10746" width="12.5703125" style="78" bestFit="1" customWidth="1"/>
    <col min="10747" max="10989" width="11.42578125" style="78"/>
    <col min="10990" max="10990" width="5.28515625" style="78" bestFit="1" customWidth="1"/>
    <col min="10991" max="10991" width="4.5703125" style="78" bestFit="1" customWidth="1"/>
    <col min="10992" max="10992" width="16.85546875" style="78" bestFit="1" customWidth="1"/>
    <col min="10993" max="10993" width="16.140625" style="78" customWidth="1"/>
    <col min="10994" max="10994" width="15.5703125" style="78" customWidth="1"/>
    <col min="10995" max="10995" width="16" style="78" customWidth="1"/>
    <col min="10996" max="11001" width="17.5703125" style="78" bestFit="1" customWidth="1"/>
    <col min="11002" max="11002" width="12.5703125" style="78" bestFit="1" customWidth="1"/>
    <col min="11003" max="11245" width="11.42578125" style="78"/>
    <col min="11246" max="11246" width="5.28515625" style="78" bestFit="1" customWidth="1"/>
    <col min="11247" max="11247" width="4.5703125" style="78" bestFit="1" customWidth="1"/>
    <col min="11248" max="11248" width="16.85546875" style="78" bestFit="1" customWidth="1"/>
    <col min="11249" max="11249" width="16.140625" style="78" customWidth="1"/>
    <col min="11250" max="11250" width="15.5703125" style="78" customWidth="1"/>
    <col min="11251" max="11251" width="16" style="78" customWidth="1"/>
    <col min="11252" max="11257" width="17.5703125" style="78" bestFit="1" customWidth="1"/>
    <col min="11258" max="11258" width="12.5703125" style="78" bestFit="1" customWidth="1"/>
    <col min="11259" max="11501" width="11.42578125" style="78"/>
    <col min="11502" max="11502" width="5.28515625" style="78" bestFit="1" customWidth="1"/>
    <col min="11503" max="11503" width="4.5703125" style="78" bestFit="1" customWidth="1"/>
    <col min="11504" max="11504" width="16.85546875" style="78" bestFit="1" customWidth="1"/>
    <col min="11505" max="11505" width="16.140625" style="78" customWidth="1"/>
    <col min="11506" max="11506" width="15.5703125" style="78" customWidth="1"/>
    <col min="11507" max="11507" width="16" style="78" customWidth="1"/>
    <col min="11508" max="11513" width="17.5703125" style="78" bestFit="1" customWidth="1"/>
    <col min="11514" max="11514" width="12.5703125" style="78" bestFit="1" customWidth="1"/>
    <col min="11515" max="11757" width="11.42578125" style="78"/>
    <col min="11758" max="11758" width="5.28515625" style="78" bestFit="1" customWidth="1"/>
    <col min="11759" max="11759" width="4.5703125" style="78" bestFit="1" customWidth="1"/>
    <col min="11760" max="11760" width="16.85546875" style="78" bestFit="1" customWidth="1"/>
    <col min="11761" max="11761" width="16.140625" style="78" customWidth="1"/>
    <col min="11762" max="11762" width="15.5703125" style="78" customWidth="1"/>
    <col min="11763" max="11763" width="16" style="78" customWidth="1"/>
    <col min="11764" max="11769" width="17.5703125" style="78" bestFit="1" customWidth="1"/>
    <col min="11770" max="11770" width="12.5703125" style="78" bestFit="1" customWidth="1"/>
    <col min="11771" max="12013" width="11.42578125" style="78"/>
    <col min="12014" max="12014" width="5.28515625" style="78" bestFit="1" customWidth="1"/>
    <col min="12015" max="12015" width="4.5703125" style="78" bestFit="1" customWidth="1"/>
    <col min="12016" max="12016" width="16.85546875" style="78" bestFit="1" customWidth="1"/>
    <col min="12017" max="12017" width="16.140625" style="78" customWidth="1"/>
    <col min="12018" max="12018" width="15.5703125" style="78" customWidth="1"/>
    <col min="12019" max="12019" width="16" style="78" customWidth="1"/>
    <col min="12020" max="12025" width="17.5703125" style="78" bestFit="1" customWidth="1"/>
    <col min="12026" max="12026" width="12.5703125" style="78" bestFit="1" customWidth="1"/>
    <col min="12027" max="12269" width="11.42578125" style="78"/>
    <col min="12270" max="12270" width="5.28515625" style="78" bestFit="1" customWidth="1"/>
    <col min="12271" max="12271" width="4.5703125" style="78" bestFit="1" customWidth="1"/>
    <col min="12272" max="12272" width="16.85546875" style="78" bestFit="1" customWidth="1"/>
    <col min="12273" max="12273" width="16.140625" style="78" customWidth="1"/>
    <col min="12274" max="12274" width="15.5703125" style="78" customWidth="1"/>
    <col min="12275" max="12275" width="16" style="78" customWidth="1"/>
    <col min="12276" max="12281" width="17.5703125" style="78" bestFit="1" customWidth="1"/>
    <col min="12282" max="12282" width="12.5703125" style="78" bestFit="1" customWidth="1"/>
    <col min="12283" max="12525" width="11.42578125" style="78"/>
    <col min="12526" max="12526" width="5.28515625" style="78" bestFit="1" customWidth="1"/>
    <col min="12527" max="12527" width="4.5703125" style="78" bestFit="1" customWidth="1"/>
    <col min="12528" max="12528" width="16.85546875" style="78" bestFit="1" customWidth="1"/>
    <col min="12529" max="12529" width="16.140625" style="78" customWidth="1"/>
    <col min="12530" max="12530" width="15.5703125" style="78" customWidth="1"/>
    <col min="12531" max="12531" width="16" style="78" customWidth="1"/>
    <col min="12532" max="12537" width="17.5703125" style="78" bestFit="1" customWidth="1"/>
    <col min="12538" max="12538" width="12.5703125" style="78" bestFit="1" customWidth="1"/>
    <col min="12539" max="12781" width="11.42578125" style="78"/>
    <col min="12782" max="12782" width="5.28515625" style="78" bestFit="1" customWidth="1"/>
    <col min="12783" max="12783" width="4.5703125" style="78" bestFit="1" customWidth="1"/>
    <col min="12784" max="12784" width="16.85546875" style="78" bestFit="1" customWidth="1"/>
    <col min="12785" max="12785" width="16.140625" style="78" customWidth="1"/>
    <col min="12786" max="12786" width="15.5703125" style="78" customWidth="1"/>
    <col min="12787" max="12787" width="16" style="78" customWidth="1"/>
    <col min="12788" max="12793" width="17.5703125" style="78" bestFit="1" customWidth="1"/>
    <col min="12794" max="12794" width="12.5703125" style="78" bestFit="1" customWidth="1"/>
    <col min="12795" max="13037" width="11.42578125" style="78"/>
    <col min="13038" max="13038" width="5.28515625" style="78" bestFit="1" customWidth="1"/>
    <col min="13039" max="13039" width="4.5703125" style="78" bestFit="1" customWidth="1"/>
    <col min="13040" max="13040" width="16.85546875" style="78" bestFit="1" customWidth="1"/>
    <col min="13041" max="13041" width="16.140625" style="78" customWidth="1"/>
    <col min="13042" max="13042" width="15.5703125" style="78" customWidth="1"/>
    <col min="13043" max="13043" width="16" style="78" customWidth="1"/>
    <col min="13044" max="13049" width="17.5703125" style="78" bestFit="1" customWidth="1"/>
    <col min="13050" max="13050" width="12.5703125" style="78" bestFit="1" customWidth="1"/>
    <col min="13051" max="13293" width="11.42578125" style="78"/>
    <col min="13294" max="13294" width="5.28515625" style="78" bestFit="1" customWidth="1"/>
    <col min="13295" max="13295" width="4.5703125" style="78" bestFit="1" customWidth="1"/>
    <col min="13296" max="13296" width="16.85546875" style="78" bestFit="1" customWidth="1"/>
    <col min="13297" max="13297" width="16.140625" style="78" customWidth="1"/>
    <col min="13298" max="13298" width="15.5703125" style="78" customWidth="1"/>
    <col min="13299" max="13299" width="16" style="78" customWidth="1"/>
    <col min="13300" max="13305" width="17.5703125" style="78" bestFit="1" customWidth="1"/>
    <col min="13306" max="13306" width="12.5703125" style="78" bestFit="1" customWidth="1"/>
    <col min="13307" max="13549" width="11.42578125" style="78"/>
    <col min="13550" max="13550" width="5.28515625" style="78" bestFit="1" customWidth="1"/>
    <col min="13551" max="13551" width="4.5703125" style="78" bestFit="1" customWidth="1"/>
    <col min="13552" max="13552" width="16.85546875" style="78" bestFit="1" customWidth="1"/>
    <col min="13553" max="13553" width="16.140625" style="78" customWidth="1"/>
    <col min="13554" max="13554" width="15.5703125" style="78" customWidth="1"/>
    <col min="13555" max="13555" width="16" style="78" customWidth="1"/>
    <col min="13556" max="13561" width="17.5703125" style="78" bestFit="1" customWidth="1"/>
    <col min="13562" max="13562" width="12.5703125" style="78" bestFit="1" customWidth="1"/>
    <col min="13563" max="13805" width="11.42578125" style="78"/>
    <col min="13806" max="13806" width="5.28515625" style="78" bestFit="1" customWidth="1"/>
    <col min="13807" max="13807" width="4.5703125" style="78" bestFit="1" customWidth="1"/>
    <col min="13808" max="13808" width="16.85546875" style="78" bestFit="1" customWidth="1"/>
    <col min="13809" max="13809" width="16.140625" style="78" customWidth="1"/>
    <col min="13810" max="13810" width="15.5703125" style="78" customWidth="1"/>
    <col min="13811" max="13811" width="16" style="78" customWidth="1"/>
    <col min="13812" max="13817" width="17.5703125" style="78" bestFit="1" customWidth="1"/>
    <col min="13818" max="13818" width="12.5703125" style="78" bestFit="1" customWidth="1"/>
    <col min="13819" max="14061" width="11.42578125" style="78"/>
    <col min="14062" max="14062" width="5.28515625" style="78" bestFit="1" customWidth="1"/>
    <col min="14063" max="14063" width="4.5703125" style="78" bestFit="1" customWidth="1"/>
    <col min="14064" max="14064" width="16.85546875" style="78" bestFit="1" customWidth="1"/>
    <col min="14065" max="14065" width="16.140625" style="78" customWidth="1"/>
    <col min="14066" max="14066" width="15.5703125" style="78" customWidth="1"/>
    <col min="14067" max="14067" width="16" style="78" customWidth="1"/>
    <col min="14068" max="14073" width="17.5703125" style="78" bestFit="1" customWidth="1"/>
    <col min="14074" max="14074" width="12.5703125" style="78" bestFit="1" customWidth="1"/>
    <col min="14075" max="14317" width="11.42578125" style="78"/>
    <col min="14318" max="14318" width="5.28515625" style="78" bestFit="1" customWidth="1"/>
    <col min="14319" max="14319" width="4.5703125" style="78" bestFit="1" customWidth="1"/>
    <col min="14320" max="14320" width="16.85546875" style="78" bestFit="1" customWidth="1"/>
    <col min="14321" max="14321" width="16.140625" style="78" customWidth="1"/>
    <col min="14322" max="14322" width="15.5703125" style="78" customWidth="1"/>
    <col min="14323" max="14323" width="16" style="78" customWidth="1"/>
    <col min="14324" max="14329" width="17.5703125" style="78" bestFit="1" customWidth="1"/>
    <col min="14330" max="14330" width="12.5703125" style="78" bestFit="1" customWidth="1"/>
    <col min="14331" max="14573" width="11.42578125" style="78"/>
    <col min="14574" max="14574" width="5.28515625" style="78" bestFit="1" customWidth="1"/>
    <col min="14575" max="14575" width="4.5703125" style="78" bestFit="1" customWidth="1"/>
    <col min="14576" max="14576" width="16.85546875" style="78" bestFit="1" customWidth="1"/>
    <col min="14577" max="14577" width="16.140625" style="78" customWidth="1"/>
    <col min="14578" max="14578" width="15.5703125" style="78" customWidth="1"/>
    <col min="14579" max="14579" width="16" style="78" customWidth="1"/>
    <col min="14580" max="14585" width="17.5703125" style="78" bestFit="1" customWidth="1"/>
    <col min="14586" max="14586" width="12.5703125" style="78" bestFit="1" customWidth="1"/>
    <col min="14587" max="14829" width="11.42578125" style="78"/>
    <col min="14830" max="14830" width="5.28515625" style="78" bestFit="1" customWidth="1"/>
    <col min="14831" max="14831" width="4.5703125" style="78" bestFit="1" customWidth="1"/>
    <col min="14832" max="14832" width="16.85546875" style="78" bestFit="1" customWidth="1"/>
    <col min="14833" max="14833" width="16.140625" style="78" customWidth="1"/>
    <col min="14834" max="14834" width="15.5703125" style="78" customWidth="1"/>
    <col min="14835" max="14835" width="16" style="78" customWidth="1"/>
    <col min="14836" max="14841" width="17.5703125" style="78" bestFit="1" customWidth="1"/>
    <col min="14842" max="14842" width="12.5703125" style="78" bestFit="1" customWidth="1"/>
    <col min="14843" max="15085" width="11.42578125" style="78"/>
    <col min="15086" max="15086" width="5.28515625" style="78" bestFit="1" customWidth="1"/>
    <col min="15087" max="15087" width="4.5703125" style="78" bestFit="1" customWidth="1"/>
    <col min="15088" max="15088" width="16.85546875" style="78" bestFit="1" customWidth="1"/>
    <col min="15089" max="15089" width="16.140625" style="78" customWidth="1"/>
    <col min="15090" max="15090" width="15.5703125" style="78" customWidth="1"/>
    <col min="15091" max="15091" width="16" style="78" customWidth="1"/>
    <col min="15092" max="15097" width="17.5703125" style="78" bestFit="1" customWidth="1"/>
    <col min="15098" max="15098" width="12.5703125" style="78" bestFit="1" customWidth="1"/>
    <col min="15099" max="15341" width="11.42578125" style="78"/>
    <col min="15342" max="15342" width="5.28515625" style="78" bestFit="1" customWidth="1"/>
    <col min="15343" max="15343" width="4.5703125" style="78" bestFit="1" customWidth="1"/>
    <col min="15344" max="15344" width="16.85546875" style="78" bestFit="1" customWidth="1"/>
    <col min="15345" max="15345" width="16.140625" style="78" customWidth="1"/>
    <col min="15346" max="15346" width="15.5703125" style="78" customWidth="1"/>
    <col min="15347" max="15347" width="16" style="78" customWidth="1"/>
    <col min="15348" max="15353" width="17.5703125" style="78" bestFit="1" customWidth="1"/>
    <col min="15354" max="15354" width="12.5703125" style="78" bestFit="1" customWidth="1"/>
    <col min="15355" max="15597" width="11.42578125" style="78"/>
    <col min="15598" max="15598" width="5.28515625" style="78" bestFit="1" customWidth="1"/>
    <col min="15599" max="15599" width="4.5703125" style="78" bestFit="1" customWidth="1"/>
    <col min="15600" max="15600" width="16.85546875" style="78" bestFit="1" customWidth="1"/>
    <col min="15601" max="15601" width="16.140625" style="78" customWidth="1"/>
    <col min="15602" max="15602" width="15.5703125" style="78" customWidth="1"/>
    <col min="15603" max="15603" width="16" style="78" customWidth="1"/>
    <col min="15604" max="15609" width="17.5703125" style="78" bestFit="1" customWidth="1"/>
    <col min="15610" max="15610" width="12.5703125" style="78" bestFit="1" customWidth="1"/>
    <col min="15611" max="15853" width="11.42578125" style="78"/>
    <col min="15854" max="15854" width="5.28515625" style="78" bestFit="1" customWidth="1"/>
    <col min="15855" max="15855" width="4.5703125" style="78" bestFit="1" customWidth="1"/>
    <col min="15856" max="15856" width="16.85546875" style="78" bestFit="1" customWidth="1"/>
    <col min="15857" max="15857" width="16.140625" style="78" customWidth="1"/>
    <col min="15858" max="15858" width="15.5703125" style="78" customWidth="1"/>
    <col min="15859" max="15859" width="16" style="78" customWidth="1"/>
    <col min="15860" max="15865" width="17.5703125" style="78" bestFit="1" customWidth="1"/>
    <col min="15866" max="15866" width="12.5703125" style="78" bestFit="1" customWidth="1"/>
    <col min="15867" max="16109" width="11.42578125" style="78"/>
    <col min="16110" max="16110" width="5.28515625" style="78" bestFit="1" customWidth="1"/>
    <col min="16111" max="16111" width="4.5703125" style="78" bestFit="1" customWidth="1"/>
    <col min="16112" max="16112" width="16.85546875" style="78" bestFit="1" customWidth="1"/>
    <col min="16113" max="16113" width="16.140625" style="78" customWidth="1"/>
    <col min="16114" max="16114" width="15.5703125" style="78" customWidth="1"/>
    <col min="16115" max="16115" width="16" style="78" customWidth="1"/>
    <col min="16116" max="16121" width="17.5703125" style="78" bestFit="1" customWidth="1"/>
    <col min="16122" max="16122" width="12.5703125" style="78" bestFit="1" customWidth="1"/>
    <col min="16123" max="16384" width="11.42578125" style="78"/>
  </cols>
  <sheetData>
    <row r="1" spans="1:3">
      <c r="A1" s="83"/>
      <c r="B1" s="84"/>
    </row>
    <row r="2" spans="1:3" ht="20.100000000000001" customHeight="1">
      <c r="A2" s="83"/>
      <c r="B2" s="84"/>
      <c r="C2" s="490" t="s">
        <v>334</v>
      </c>
    </row>
    <row r="3" spans="1:3" s="163" customFormat="1" ht="20.100000000000001" customHeight="1">
      <c r="A3" s="160"/>
      <c r="B3" s="161"/>
      <c r="C3" s="541" t="s">
        <v>484</v>
      </c>
    </row>
    <row r="4" spans="1:3" s="163" customFormat="1" ht="24.95" customHeight="1">
      <c r="A4" s="164"/>
      <c r="B4" s="164"/>
      <c r="C4" s="541"/>
    </row>
    <row r="5" spans="1:3" s="162" customFormat="1" ht="24.95" customHeight="1">
      <c r="A5" s="87" t="s">
        <v>10</v>
      </c>
      <c r="B5" s="81" t="s">
        <v>186</v>
      </c>
      <c r="C5" s="541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85"/>
  <sheetViews>
    <sheetView showGridLines="0" tabSelected="1" zoomScale="85" zoomScaleNormal="85" workbookViewId="0">
      <pane xSplit="8" ySplit="5" topLeftCell="L972" activePane="bottomRight" state="frozen"/>
      <selection pane="topRight" activeCell="G1" sqref="G1"/>
      <selection pane="bottomLeft" activeCell="A6" sqref="A6"/>
      <selection pane="bottomRight" activeCell="H982" sqref="H982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10" width="15.7109375" style="270" customWidth="1"/>
    <col min="11" max="14" width="16.42578125" style="270" customWidth="1"/>
    <col min="15" max="20" width="15.7109375" style="270" customWidth="1"/>
    <col min="21" max="254" width="11.42578125" style="78"/>
    <col min="255" max="255" width="5.28515625" style="78" bestFit="1" customWidth="1"/>
    <col min="256" max="256" width="4.5703125" style="78" bestFit="1" customWidth="1"/>
    <col min="257" max="257" width="16.85546875" style="78" bestFit="1" customWidth="1"/>
    <col min="258" max="258" width="16.140625" style="78" customWidth="1"/>
    <col min="259" max="259" width="15.5703125" style="78" customWidth="1"/>
    <col min="260" max="260" width="16" style="78" customWidth="1"/>
    <col min="261" max="266" width="17.5703125" style="78" bestFit="1" customWidth="1"/>
    <col min="267" max="267" width="12.5703125" style="78" bestFit="1" customWidth="1"/>
    <col min="268" max="510" width="11.42578125" style="78"/>
    <col min="511" max="511" width="5.28515625" style="78" bestFit="1" customWidth="1"/>
    <col min="512" max="512" width="4.5703125" style="78" bestFit="1" customWidth="1"/>
    <col min="513" max="513" width="16.85546875" style="78" bestFit="1" customWidth="1"/>
    <col min="514" max="514" width="16.140625" style="78" customWidth="1"/>
    <col min="515" max="515" width="15.5703125" style="78" customWidth="1"/>
    <col min="516" max="516" width="16" style="78" customWidth="1"/>
    <col min="517" max="522" width="17.5703125" style="78" bestFit="1" customWidth="1"/>
    <col min="523" max="523" width="12.5703125" style="78" bestFit="1" customWidth="1"/>
    <col min="524" max="766" width="11.42578125" style="78"/>
    <col min="767" max="767" width="5.28515625" style="78" bestFit="1" customWidth="1"/>
    <col min="768" max="768" width="4.5703125" style="78" bestFit="1" customWidth="1"/>
    <col min="769" max="769" width="16.85546875" style="78" bestFit="1" customWidth="1"/>
    <col min="770" max="770" width="16.140625" style="78" customWidth="1"/>
    <col min="771" max="771" width="15.5703125" style="78" customWidth="1"/>
    <col min="772" max="772" width="16" style="78" customWidth="1"/>
    <col min="773" max="778" width="17.5703125" style="78" bestFit="1" customWidth="1"/>
    <col min="779" max="779" width="12.5703125" style="78" bestFit="1" customWidth="1"/>
    <col min="780" max="1022" width="11.42578125" style="78"/>
    <col min="1023" max="1023" width="5.28515625" style="78" bestFit="1" customWidth="1"/>
    <col min="1024" max="1024" width="4.5703125" style="78" bestFit="1" customWidth="1"/>
    <col min="1025" max="1025" width="16.85546875" style="78" bestFit="1" customWidth="1"/>
    <col min="1026" max="1026" width="16.140625" style="78" customWidth="1"/>
    <col min="1027" max="1027" width="15.5703125" style="78" customWidth="1"/>
    <col min="1028" max="1028" width="16" style="78" customWidth="1"/>
    <col min="1029" max="1034" width="17.5703125" style="78" bestFit="1" customWidth="1"/>
    <col min="1035" max="1035" width="12.5703125" style="78" bestFit="1" customWidth="1"/>
    <col min="1036" max="1278" width="11.42578125" style="78"/>
    <col min="1279" max="1279" width="5.28515625" style="78" bestFit="1" customWidth="1"/>
    <col min="1280" max="1280" width="4.5703125" style="78" bestFit="1" customWidth="1"/>
    <col min="1281" max="1281" width="16.85546875" style="78" bestFit="1" customWidth="1"/>
    <col min="1282" max="1282" width="16.140625" style="78" customWidth="1"/>
    <col min="1283" max="1283" width="15.5703125" style="78" customWidth="1"/>
    <col min="1284" max="1284" width="16" style="78" customWidth="1"/>
    <col min="1285" max="1290" width="17.5703125" style="78" bestFit="1" customWidth="1"/>
    <col min="1291" max="1291" width="12.5703125" style="78" bestFit="1" customWidth="1"/>
    <col min="1292" max="1534" width="11.42578125" style="78"/>
    <col min="1535" max="1535" width="5.28515625" style="78" bestFit="1" customWidth="1"/>
    <col min="1536" max="1536" width="4.5703125" style="78" bestFit="1" customWidth="1"/>
    <col min="1537" max="1537" width="16.85546875" style="78" bestFit="1" customWidth="1"/>
    <col min="1538" max="1538" width="16.140625" style="78" customWidth="1"/>
    <col min="1539" max="1539" width="15.5703125" style="78" customWidth="1"/>
    <col min="1540" max="1540" width="16" style="78" customWidth="1"/>
    <col min="1541" max="1546" width="17.5703125" style="78" bestFit="1" customWidth="1"/>
    <col min="1547" max="1547" width="12.5703125" style="78" bestFit="1" customWidth="1"/>
    <col min="1548" max="1790" width="11.42578125" style="78"/>
    <col min="1791" max="1791" width="5.28515625" style="78" bestFit="1" customWidth="1"/>
    <col min="1792" max="1792" width="4.5703125" style="78" bestFit="1" customWidth="1"/>
    <col min="1793" max="1793" width="16.85546875" style="78" bestFit="1" customWidth="1"/>
    <col min="1794" max="1794" width="16.140625" style="78" customWidth="1"/>
    <col min="1795" max="1795" width="15.5703125" style="78" customWidth="1"/>
    <col min="1796" max="1796" width="16" style="78" customWidth="1"/>
    <col min="1797" max="1802" width="17.5703125" style="78" bestFit="1" customWidth="1"/>
    <col min="1803" max="1803" width="12.5703125" style="78" bestFit="1" customWidth="1"/>
    <col min="1804" max="2046" width="11.42578125" style="78"/>
    <col min="2047" max="2047" width="5.28515625" style="78" bestFit="1" customWidth="1"/>
    <col min="2048" max="2048" width="4.5703125" style="78" bestFit="1" customWidth="1"/>
    <col min="2049" max="2049" width="16.85546875" style="78" bestFit="1" customWidth="1"/>
    <col min="2050" max="2050" width="16.140625" style="78" customWidth="1"/>
    <col min="2051" max="2051" width="15.5703125" style="78" customWidth="1"/>
    <col min="2052" max="2052" width="16" style="78" customWidth="1"/>
    <col min="2053" max="2058" width="17.5703125" style="78" bestFit="1" customWidth="1"/>
    <col min="2059" max="2059" width="12.5703125" style="78" bestFit="1" customWidth="1"/>
    <col min="2060" max="2302" width="11.42578125" style="78"/>
    <col min="2303" max="2303" width="5.28515625" style="78" bestFit="1" customWidth="1"/>
    <col min="2304" max="2304" width="4.5703125" style="78" bestFit="1" customWidth="1"/>
    <col min="2305" max="2305" width="16.85546875" style="78" bestFit="1" customWidth="1"/>
    <col min="2306" max="2306" width="16.140625" style="78" customWidth="1"/>
    <col min="2307" max="2307" width="15.5703125" style="78" customWidth="1"/>
    <col min="2308" max="2308" width="16" style="78" customWidth="1"/>
    <col min="2309" max="2314" width="17.5703125" style="78" bestFit="1" customWidth="1"/>
    <col min="2315" max="2315" width="12.5703125" style="78" bestFit="1" customWidth="1"/>
    <col min="2316" max="2558" width="11.42578125" style="78"/>
    <col min="2559" max="2559" width="5.28515625" style="78" bestFit="1" customWidth="1"/>
    <col min="2560" max="2560" width="4.5703125" style="78" bestFit="1" customWidth="1"/>
    <col min="2561" max="2561" width="16.85546875" style="78" bestFit="1" customWidth="1"/>
    <col min="2562" max="2562" width="16.140625" style="78" customWidth="1"/>
    <col min="2563" max="2563" width="15.5703125" style="78" customWidth="1"/>
    <col min="2564" max="2564" width="16" style="78" customWidth="1"/>
    <col min="2565" max="2570" width="17.5703125" style="78" bestFit="1" customWidth="1"/>
    <col min="2571" max="2571" width="12.5703125" style="78" bestFit="1" customWidth="1"/>
    <col min="2572" max="2814" width="11.42578125" style="78"/>
    <col min="2815" max="2815" width="5.28515625" style="78" bestFit="1" customWidth="1"/>
    <col min="2816" max="2816" width="4.5703125" style="78" bestFit="1" customWidth="1"/>
    <col min="2817" max="2817" width="16.85546875" style="78" bestFit="1" customWidth="1"/>
    <col min="2818" max="2818" width="16.140625" style="78" customWidth="1"/>
    <col min="2819" max="2819" width="15.5703125" style="78" customWidth="1"/>
    <col min="2820" max="2820" width="16" style="78" customWidth="1"/>
    <col min="2821" max="2826" width="17.5703125" style="78" bestFit="1" customWidth="1"/>
    <col min="2827" max="2827" width="12.5703125" style="78" bestFit="1" customWidth="1"/>
    <col min="2828" max="3070" width="11.42578125" style="78"/>
    <col min="3071" max="3071" width="5.28515625" style="78" bestFit="1" customWidth="1"/>
    <col min="3072" max="3072" width="4.5703125" style="78" bestFit="1" customWidth="1"/>
    <col min="3073" max="3073" width="16.85546875" style="78" bestFit="1" customWidth="1"/>
    <col min="3074" max="3074" width="16.140625" style="78" customWidth="1"/>
    <col min="3075" max="3075" width="15.5703125" style="78" customWidth="1"/>
    <col min="3076" max="3076" width="16" style="78" customWidth="1"/>
    <col min="3077" max="3082" width="17.5703125" style="78" bestFit="1" customWidth="1"/>
    <col min="3083" max="3083" width="12.5703125" style="78" bestFit="1" customWidth="1"/>
    <col min="3084" max="3326" width="11.42578125" style="78"/>
    <col min="3327" max="3327" width="5.28515625" style="78" bestFit="1" customWidth="1"/>
    <col min="3328" max="3328" width="4.5703125" style="78" bestFit="1" customWidth="1"/>
    <col min="3329" max="3329" width="16.85546875" style="78" bestFit="1" customWidth="1"/>
    <col min="3330" max="3330" width="16.140625" style="78" customWidth="1"/>
    <col min="3331" max="3331" width="15.5703125" style="78" customWidth="1"/>
    <col min="3332" max="3332" width="16" style="78" customWidth="1"/>
    <col min="3333" max="3338" width="17.5703125" style="78" bestFit="1" customWidth="1"/>
    <col min="3339" max="3339" width="12.5703125" style="78" bestFit="1" customWidth="1"/>
    <col min="3340" max="3582" width="11.42578125" style="78"/>
    <col min="3583" max="3583" width="5.28515625" style="78" bestFit="1" customWidth="1"/>
    <col min="3584" max="3584" width="4.5703125" style="78" bestFit="1" customWidth="1"/>
    <col min="3585" max="3585" width="16.85546875" style="78" bestFit="1" customWidth="1"/>
    <col min="3586" max="3586" width="16.140625" style="78" customWidth="1"/>
    <col min="3587" max="3587" width="15.5703125" style="78" customWidth="1"/>
    <col min="3588" max="3588" width="16" style="78" customWidth="1"/>
    <col min="3589" max="3594" width="17.5703125" style="78" bestFit="1" customWidth="1"/>
    <col min="3595" max="3595" width="12.5703125" style="78" bestFit="1" customWidth="1"/>
    <col min="3596" max="3838" width="11.42578125" style="78"/>
    <col min="3839" max="3839" width="5.28515625" style="78" bestFit="1" customWidth="1"/>
    <col min="3840" max="3840" width="4.5703125" style="78" bestFit="1" customWidth="1"/>
    <col min="3841" max="3841" width="16.85546875" style="78" bestFit="1" customWidth="1"/>
    <col min="3842" max="3842" width="16.140625" style="78" customWidth="1"/>
    <col min="3843" max="3843" width="15.5703125" style="78" customWidth="1"/>
    <col min="3844" max="3844" width="16" style="78" customWidth="1"/>
    <col min="3845" max="3850" width="17.5703125" style="78" bestFit="1" customWidth="1"/>
    <col min="3851" max="3851" width="12.5703125" style="78" bestFit="1" customWidth="1"/>
    <col min="3852" max="4094" width="11.42578125" style="78"/>
    <col min="4095" max="4095" width="5.28515625" style="78" bestFit="1" customWidth="1"/>
    <col min="4096" max="4096" width="4.5703125" style="78" bestFit="1" customWidth="1"/>
    <col min="4097" max="4097" width="16.85546875" style="78" bestFit="1" customWidth="1"/>
    <col min="4098" max="4098" width="16.140625" style="78" customWidth="1"/>
    <col min="4099" max="4099" width="15.5703125" style="78" customWidth="1"/>
    <col min="4100" max="4100" width="16" style="78" customWidth="1"/>
    <col min="4101" max="4106" width="17.5703125" style="78" bestFit="1" customWidth="1"/>
    <col min="4107" max="4107" width="12.5703125" style="78" bestFit="1" customWidth="1"/>
    <col min="4108" max="4350" width="11.42578125" style="78"/>
    <col min="4351" max="4351" width="5.28515625" style="78" bestFit="1" customWidth="1"/>
    <col min="4352" max="4352" width="4.5703125" style="78" bestFit="1" customWidth="1"/>
    <col min="4353" max="4353" width="16.85546875" style="78" bestFit="1" customWidth="1"/>
    <col min="4354" max="4354" width="16.140625" style="78" customWidth="1"/>
    <col min="4355" max="4355" width="15.5703125" style="78" customWidth="1"/>
    <col min="4356" max="4356" width="16" style="78" customWidth="1"/>
    <col min="4357" max="4362" width="17.5703125" style="78" bestFit="1" customWidth="1"/>
    <col min="4363" max="4363" width="12.5703125" style="78" bestFit="1" customWidth="1"/>
    <col min="4364" max="4606" width="11.42578125" style="78"/>
    <col min="4607" max="4607" width="5.28515625" style="78" bestFit="1" customWidth="1"/>
    <col min="4608" max="4608" width="4.5703125" style="78" bestFit="1" customWidth="1"/>
    <col min="4609" max="4609" width="16.85546875" style="78" bestFit="1" customWidth="1"/>
    <col min="4610" max="4610" width="16.140625" style="78" customWidth="1"/>
    <col min="4611" max="4611" width="15.5703125" style="78" customWidth="1"/>
    <col min="4612" max="4612" width="16" style="78" customWidth="1"/>
    <col min="4613" max="4618" width="17.5703125" style="78" bestFit="1" customWidth="1"/>
    <col min="4619" max="4619" width="12.5703125" style="78" bestFit="1" customWidth="1"/>
    <col min="4620" max="4862" width="11.42578125" style="78"/>
    <col min="4863" max="4863" width="5.28515625" style="78" bestFit="1" customWidth="1"/>
    <col min="4864" max="4864" width="4.5703125" style="78" bestFit="1" customWidth="1"/>
    <col min="4865" max="4865" width="16.85546875" style="78" bestFit="1" customWidth="1"/>
    <col min="4866" max="4866" width="16.140625" style="78" customWidth="1"/>
    <col min="4867" max="4867" width="15.5703125" style="78" customWidth="1"/>
    <col min="4868" max="4868" width="16" style="78" customWidth="1"/>
    <col min="4869" max="4874" width="17.5703125" style="78" bestFit="1" customWidth="1"/>
    <col min="4875" max="4875" width="12.5703125" style="78" bestFit="1" customWidth="1"/>
    <col min="4876" max="5118" width="11.42578125" style="78"/>
    <col min="5119" max="5119" width="5.28515625" style="78" bestFit="1" customWidth="1"/>
    <col min="5120" max="5120" width="4.5703125" style="78" bestFit="1" customWidth="1"/>
    <col min="5121" max="5121" width="16.85546875" style="78" bestFit="1" customWidth="1"/>
    <col min="5122" max="5122" width="16.140625" style="78" customWidth="1"/>
    <col min="5123" max="5123" width="15.5703125" style="78" customWidth="1"/>
    <col min="5124" max="5124" width="16" style="78" customWidth="1"/>
    <col min="5125" max="5130" width="17.5703125" style="78" bestFit="1" customWidth="1"/>
    <col min="5131" max="5131" width="12.5703125" style="78" bestFit="1" customWidth="1"/>
    <col min="5132" max="5374" width="11.42578125" style="78"/>
    <col min="5375" max="5375" width="5.28515625" style="78" bestFit="1" customWidth="1"/>
    <col min="5376" max="5376" width="4.5703125" style="78" bestFit="1" customWidth="1"/>
    <col min="5377" max="5377" width="16.85546875" style="78" bestFit="1" customWidth="1"/>
    <col min="5378" max="5378" width="16.140625" style="78" customWidth="1"/>
    <col min="5379" max="5379" width="15.5703125" style="78" customWidth="1"/>
    <col min="5380" max="5380" width="16" style="78" customWidth="1"/>
    <col min="5381" max="5386" width="17.5703125" style="78" bestFit="1" customWidth="1"/>
    <col min="5387" max="5387" width="12.5703125" style="78" bestFit="1" customWidth="1"/>
    <col min="5388" max="5630" width="11.42578125" style="78"/>
    <col min="5631" max="5631" width="5.28515625" style="78" bestFit="1" customWidth="1"/>
    <col min="5632" max="5632" width="4.5703125" style="78" bestFit="1" customWidth="1"/>
    <col min="5633" max="5633" width="16.85546875" style="78" bestFit="1" customWidth="1"/>
    <col min="5634" max="5634" width="16.140625" style="78" customWidth="1"/>
    <col min="5635" max="5635" width="15.5703125" style="78" customWidth="1"/>
    <col min="5636" max="5636" width="16" style="78" customWidth="1"/>
    <col min="5637" max="5642" width="17.5703125" style="78" bestFit="1" customWidth="1"/>
    <col min="5643" max="5643" width="12.5703125" style="78" bestFit="1" customWidth="1"/>
    <col min="5644" max="5886" width="11.42578125" style="78"/>
    <col min="5887" max="5887" width="5.28515625" style="78" bestFit="1" customWidth="1"/>
    <col min="5888" max="5888" width="4.5703125" style="78" bestFit="1" customWidth="1"/>
    <col min="5889" max="5889" width="16.85546875" style="78" bestFit="1" customWidth="1"/>
    <col min="5890" max="5890" width="16.140625" style="78" customWidth="1"/>
    <col min="5891" max="5891" width="15.5703125" style="78" customWidth="1"/>
    <col min="5892" max="5892" width="16" style="78" customWidth="1"/>
    <col min="5893" max="5898" width="17.5703125" style="78" bestFit="1" customWidth="1"/>
    <col min="5899" max="5899" width="12.5703125" style="78" bestFit="1" customWidth="1"/>
    <col min="5900" max="6142" width="11.42578125" style="78"/>
    <col min="6143" max="6143" width="5.28515625" style="78" bestFit="1" customWidth="1"/>
    <col min="6144" max="6144" width="4.5703125" style="78" bestFit="1" customWidth="1"/>
    <col min="6145" max="6145" width="16.85546875" style="78" bestFit="1" customWidth="1"/>
    <col min="6146" max="6146" width="16.140625" style="78" customWidth="1"/>
    <col min="6147" max="6147" width="15.5703125" style="78" customWidth="1"/>
    <col min="6148" max="6148" width="16" style="78" customWidth="1"/>
    <col min="6149" max="6154" width="17.5703125" style="78" bestFit="1" customWidth="1"/>
    <col min="6155" max="6155" width="12.5703125" style="78" bestFit="1" customWidth="1"/>
    <col min="6156" max="6398" width="11.42578125" style="78"/>
    <col min="6399" max="6399" width="5.28515625" style="78" bestFit="1" customWidth="1"/>
    <col min="6400" max="6400" width="4.5703125" style="78" bestFit="1" customWidth="1"/>
    <col min="6401" max="6401" width="16.85546875" style="78" bestFit="1" customWidth="1"/>
    <col min="6402" max="6402" width="16.140625" style="78" customWidth="1"/>
    <col min="6403" max="6403" width="15.5703125" style="78" customWidth="1"/>
    <col min="6404" max="6404" width="16" style="78" customWidth="1"/>
    <col min="6405" max="6410" width="17.5703125" style="78" bestFit="1" customWidth="1"/>
    <col min="6411" max="6411" width="12.5703125" style="78" bestFit="1" customWidth="1"/>
    <col min="6412" max="6654" width="11.42578125" style="78"/>
    <col min="6655" max="6655" width="5.28515625" style="78" bestFit="1" customWidth="1"/>
    <col min="6656" max="6656" width="4.5703125" style="78" bestFit="1" customWidth="1"/>
    <col min="6657" max="6657" width="16.85546875" style="78" bestFit="1" customWidth="1"/>
    <col min="6658" max="6658" width="16.140625" style="78" customWidth="1"/>
    <col min="6659" max="6659" width="15.5703125" style="78" customWidth="1"/>
    <col min="6660" max="6660" width="16" style="78" customWidth="1"/>
    <col min="6661" max="6666" width="17.5703125" style="78" bestFit="1" customWidth="1"/>
    <col min="6667" max="6667" width="12.5703125" style="78" bestFit="1" customWidth="1"/>
    <col min="6668" max="6910" width="11.42578125" style="78"/>
    <col min="6911" max="6911" width="5.28515625" style="78" bestFit="1" customWidth="1"/>
    <col min="6912" max="6912" width="4.5703125" style="78" bestFit="1" customWidth="1"/>
    <col min="6913" max="6913" width="16.85546875" style="78" bestFit="1" customWidth="1"/>
    <col min="6914" max="6914" width="16.140625" style="78" customWidth="1"/>
    <col min="6915" max="6915" width="15.5703125" style="78" customWidth="1"/>
    <col min="6916" max="6916" width="16" style="78" customWidth="1"/>
    <col min="6917" max="6922" width="17.5703125" style="78" bestFit="1" customWidth="1"/>
    <col min="6923" max="6923" width="12.5703125" style="78" bestFit="1" customWidth="1"/>
    <col min="6924" max="7166" width="11.42578125" style="78"/>
    <col min="7167" max="7167" width="5.28515625" style="78" bestFit="1" customWidth="1"/>
    <col min="7168" max="7168" width="4.5703125" style="78" bestFit="1" customWidth="1"/>
    <col min="7169" max="7169" width="16.85546875" style="78" bestFit="1" customWidth="1"/>
    <col min="7170" max="7170" width="16.140625" style="78" customWidth="1"/>
    <col min="7171" max="7171" width="15.5703125" style="78" customWidth="1"/>
    <col min="7172" max="7172" width="16" style="78" customWidth="1"/>
    <col min="7173" max="7178" width="17.5703125" style="78" bestFit="1" customWidth="1"/>
    <col min="7179" max="7179" width="12.5703125" style="78" bestFit="1" customWidth="1"/>
    <col min="7180" max="7422" width="11.42578125" style="78"/>
    <col min="7423" max="7423" width="5.28515625" style="78" bestFit="1" customWidth="1"/>
    <col min="7424" max="7424" width="4.5703125" style="78" bestFit="1" customWidth="1"/>
    <col min="7425" max="7425" width="16.85546875" style="78" bestFit="1" customWidth="1"/>
    <col min="7426" max="7426" width="16.140625" style="78" customWidth="1"/>
    <col min="7427" max="7427" width="15.5703125" style="78" customWidth="1"/>
    <col min="7428" max="7428" width="16" style="78" customWidth="1"/>
    <col min="7429" max="7434" width="17.5703125" style="78" bestFit="1" customWidth="1"/>
    <col min="7435" max="7435" width="12.5703125" style="78" bestFit="1" customWidth="1"/>
    <col min="7436" max="7678" width="11.42578125" style="78"/>
    <col min="7679" max="7679" width="5.28515625" style="78" bestFit="1" customWidth="1"/>
    <col min="7680" max="7680" width="4.5703125" style="78" bestFit="1" customWidth="1"/>
    <col min="7681" max="7681" width="16.85546875" style="78" bestFit="1" customWidth="1"/>
    <col min="7682" max="7682" width="16.140625" style="78" customWidth="1"/>
    <col min="7683" max="7683" width="15.5703125" style="78" customWidth="1"/>
    <col min="7684" max="7684" width="16" style="78" customWidth="1"/>
    <col min="7685" max="7690" width="17.5703125" style="78" bestFit="1" customWidth="1"/>
    <col min="7691" max="7691" width="12.5703125" style="78" bestFit="1" customWidth="1"/>
    <col min="7692" max="7934" width="11.42578125" style="78"/>
    <col min="7935" max="7935" width="5.28515625" style="78" bestFit="1" customWidth="1"/>
    <col min="7936" max="7936" width="4.5703125" style="78" bestFit="1" customWidth="1"/>
    <col min="7937" max="7937" width="16.85546875" style="78" bestFit="1" customWidth="1"/>
    <col min="7938" max="7938" width="16.140625" style="78" customWidth="1"/>
    <col min="7939" max="7939" width="15.5703125" style="78" customWidth="1"/>
    <col min="7940" max="7940" width="16" style="78" customWidth="1"/>
    <col min="7941" max="7946" width="17.5703125" style="78" bestFit="1" customWidth="1"/>
    <col min="7947" max="7947" width="12.5703125" style="78" bestFit="1" customWidth="1"/>
    <col min="7948" max="8190" width="11.42578125" style="78"/>
    <col min="8191" max="8191" width="5.28515625" style="78" bestFit="1" customWidth="1"/>
    <col min="8192" max="8192" width="4.5703125" style="78" bestFit="1" customWidth="1"/>
    <col min="8193" max="8193" width="16.85546875" style="78" bestFit="1" customWidth="1"/>
    <col min="8194" max="8194" width="16.140625" style="78" customWidth="1"/>
    <col min="8195" max="8195" width="15.5703125" style="78" customWidth="1"/>
    <col min="8196" max="8196" width="16" style="78" customWidth="1"/>
    <col min="8197" max="8202" width="17.5703125" style="78" bestFit="1" customWidth="1"/>
    <col min="8203" max="8203" width="12.5703125" style="78" bestFit="1" customWidth="1"/>
    <col min="8204" max="8446" width="11.42578125" style="78"/>
    <col min="8447" max="8447" width="5.28515625" style="78" bestFit="1" customWidth="1"/>
    <col min="8448" max="8448" width="4.5703125" style="78" bestFit="1" customWidth="1"/>
    <col min="8449" max="8449" width="16.85546875" style="78" bestFit="1" customWidth="1"/>
    <col min="8450" max="8450" width="16.140625" style="78" customWidth="1"/>
    <col min="8451" max="8451" width="15.5703125" style="78" customWidth="1"/>
    <col min="8452" max="8452" width="16" style="78" customWidth="1"/>
    <col min="8453" max="8458" width="17.5703125" style="78" bestFit="1" customWidth="1"/>
    <col min="8459" max="8459" width="12.5703125" style="78" bestFit="1" customWidth="1"/>
    <col min="8460" max="8702" width="11.42578125" style="78"/>
    <col min="8703" max="8703" width="5.28515625" style="78" bestFit="1" customWidth="1"/>
    <col min="8704" max="8704" width="4.5703125" style="78" bestFit="1" customWidth="1"/>
    <col min="8705" max="8705" width="16.85546875" style="78" bestFit="1" customWidth="1"/>
    <col min="8706" max="8706" width="16.140625" style="78" customWidth="1"/>
    <col min="8707" max="8707" width="15.5703125" style="78" customWidth="1"/>
    <col min="8708" max="8708" width="16" style="78" customWidth="1"/>
    <col min="8709" max="8714" width="17.5703125" style="78" bestFit="1" customWidth="1"/>
    <col min="8715" max="8715" width="12.5703125" style="78" bestFit="1" customWidth="1"/>
    <col min="8716" max="8958" width="11.42578125" style="78"/>
    <col min="8959" max="8959" width="5.28515625" style="78" bestFit="1" customWidth="1"/>
    <col min="8960" max="8960" width="4.5703125" style="78" bestFit="1" customWidth="1"/>
    <col min="8961" max="8961" width="16.85546875" style="78" bestFit="1" customWidth="1"/>
    <col min="8962" max="8962" width="16.140625" style="78" customWidth="1"/>
    <col min="8963" max="8963" width="15.5703125" style="78" customWidth="1"/>
    <col min="8964" max="8964" width="16" style="78" customWidth="1"/>
    <col min="8965" max="8970" width="17.5703125" style="78" bestFit="1" customWidth="1"/>
    <col min="8971" max="8971" width="12.5703125" style="78" bestFit="1" customWidth="1"/>
    <col min="8972" max="9214" width="11.42578125" style="78"/>
    <col min="9215" max="9215" width="5.28515625" style="78" bestFit="1" customWidth="1"/>
    <col min="9216" max="9216" width="4.5703125" style="78" bestFit="1" customWidth="1"/>
    <col min="9217" max="9217" width="16.85546875" style="78" bestFit="1" customWidth="1"/>
    <col min="9218" max="9218" width="16.140625" style="78" customWidth="1"/>
    <col min="9219" max="9219" width="15.5703125" style="78" customWidth="1"/>
    <col min="9220" max="9220" width="16" style="78" customWidth="1"/>
    <col min="9221" max="9226" width="17.5703125" style="78" bestFit="1" customWidth="1"/>
    <col min="9227" max="9227" width="12.5703125" style="78" bestFit="1" customWidth="1"/>
    <col min="9228" max="9470" width="11.42578125" style="78"/>
    <col min="9471" max="9471" width="5.28515625" style="78" bestFit="1" customWidth="1"/>
    <col min="9472" max="9472" width="4.5703125" style="78" bestFit="1" customWidth="1"/>
    <col min="9473" max="9473" width="16.85546875" style="78" bestFit="1" customWidth="1"/>
    <col min="9474" max="9474" width="16.140625" style="78" customWidth="1"/>
    <col min="9475" max="9475" width="15.5703125" style="78" customWidth="1"/>
    <col min="9476" max="9476" width="16" style="78" customWidth="1"/>
    <col min="9477" max="9482" width="17.5703125" style="78" bestFit="1" customWidth="1"/>
    <col min="9483" max="9483" width="12.5703125" style="78" bestFit="1" customWidth="1"/>
    <col min="9484" max="9726" width="11.42578125" style="78"/>
    <col min="9727" max="9727" width="5.28515625" style="78" bestFit="1" customWidth="1"/>
    <col min="9728" max="9728" width="4.5703125" style="78" bestFit="1" customWidth="1"/>
    <col min="9729" max="9729" width="16.85546875" style="78" bestFit="1" customWidth="1"/>
    <col min="9730" max="9730" width="16.140625" style="78" customWidth="1"/>
    <col min="9731" max="9731" width="15.5703125" style="78" customWidth="1"/>
    <col min="9732" max="9732" width="16" style="78" customWidth="1"/>
    <col min="9733" max="9738" width="17.5703125" style="78" bestFit="1" customWidth="1"/>
    <col min="9739" max="9739" width="12.5703125" style="78" bestFit="1" customWidth="1"/>
    <col min="9740" max="9982" width="11.42578125" style="78"/>
    <col min="9983" max="9983" width="5.28515625" style="78" bestFit="1" customWidth="1"/>
    <col min="9984" max="9984" width="4.5703125" style="78" bestFit="1" customWidth="1"/>
    <col min="9985" max="9985" width="16.85546875" style="78" bestFit="1" customWidth="1"/>
    <col min="9986" max="9986" width="16.140625" style="78" customWidth="1"/>
    <col min="9987" max="9987" width="15.5703125" style="78" customWidth="1"/>
    <col min="9988" max="9988" width="16" style="78" customWidth="1"/>
    <col min="9989" max="9994" width="17.5703125" style="78" bestFit="1" customWidth="1"/>
    <col min="9995" max="9995" width="12.5703125" style="78" bestFit="1" customWidth="1"/>
    <col min="9996" max="10238" width="11.42578125" style="78"/>
    <col min="10239" max="10239" width="5.28515625" style="78" bestFit="1" customWidth="1"/>
    <col min="10240" max="10240" width="4.5703125" style="78" bestFit="1" customWidth="1"/>
    <col min="10241" max="10241" width="16.85546875" style="78" bestFit="1" customWidth="1"/>
    <col min="10242" max="10242" width="16.140625" style="78" customWidth="1"/>
    <col min="10243" max="10243" width="15.5703125" style="78" customWidth="1"/>
    <col min="10244" max="10244" width="16" style="78" customWidth="1"/>
    <col min="10245" max="10250" width="17.5703125" style="78" bestFit="1" customWidth="1"/>
    <col min="10251" max="10251" width="12.5703125" style="78" bestFit="1" customWidth="1"/>
    <col min="10252" max="10494" width="11.42578125" style="78"/>
    <col min="10495" max="10495" width="5.28515625" style="78" bestFit="1" customWidth="1"/>
    <col min="10496" max="10496" width="4.5703125" style="78" bestFit="1" customWidth="1"/>
    <col min="10497" max="10497" width="16.85546875" style="78" bestFit="1" customWidth="1"/>
    <col min="10498" max="10498" width="16.140625" style="78" customWidth="1"/>
    <col min="10499" max="10499" width="15.5703125" style="78" customWidth="1"/>
    <col min="10500" max="10500" width="16" style="78" customWidth="1"/>
    <col min="10501" max="10506" width="17.5703125" style="78" bestFit="1" customWidth="1"/>
    <col min="10507" max="10507" width="12.5703125" style="78" bestFit="1" customWidth="1"/>
    <col min="10508" max="10750" width="11.42578125" style="78"/>
    <col min="10751" max="10751" width="5.28515625" style="78" bestFit="1" customWidth="1"/>
    <col min="10752" max="10752" width="4.5703125" style="78" bestFit="1" customWidth="1"/>
    <col min="10753" max="10753" width="16.85546875" style="78" bestFit="1" customWidth="1"/>
    <col min="10754" max="10754" width="16.140625" style="78" customWidth="1"/>
    <col min="10755" max="10755" width="15.5703125" style="78" customWidth="1"/>
    <col min="10756" max="10756" width="16" style="78" customWidth="1"/>
    <col min="10757" max="10762" width="17.5703125" style="78" bestFit="1" customWidth="1"/>
    <col min="10763" max="10763" width="12.5703125" style="78" bestFit="1" customWidth="1"/>
    <col min="10764" max="11006" width="11.42578125" style="78"/>
    <col min="11007" max="11007" width="5.28515625" style="78" bestFit="1" customWidth="1"/>
    <col min="11008" max="11008" width="4.5703125" style="78" bestFit="1" customWidth="1"/>
    <col min="11009" max="11009" width="16.85546875" style="78" bestFit="1" customWidth="1"/>
    <col min="11010" max="11010" width="16.140625" style="78" customWidth="1"/>
    <col min="11011" max="11011" width="15.5703125" style="78" customWidth="1"/>
    <col min="11012" max="11012" width="16" style="78" customWidth="1"/>
    <col min="11013" max="11018" width="17.5703125" style="78" bestFit="1" customWidth="1"/>
    <col min="11019" max="11019" width="12.5703125" style="78" bestFit="1" customWidth="1"/>
    <col min="11020" max="11262" width="11.42578125" style="78"/>
    <col min="11263" max="11263" width="5.28515625" style="78" bestFit="1" customWidth="1"/>
    <col min="11264" max="11264" width="4.5703125" style="78" bestFit="1" customWidth="1"/>
    <col min="11265" max="11265" width="16.85546875" style="78" bestFit="1" customWidth="1"/>
    <col min="11266" max="11266" width="16.140625" style="78" customWidth="1"/>
    <col min="11267" max="11267" width="15.5703125" style="78" customWidth="1"/>
    <col min="11268" max="11268" width="16" style="78" customWidth="1"/>
    <col min="11269" max="11274" width="17.5703125" style="78" bestFit="1" customWidth="1"/>
    <col min="11275" max="11275" width="12.5703125" style="78" bestFit="1" customWidth="1"/>
    <col min="11276" max="11518" width="11.42578125" style="78"/>
    <col min="11519" max="11519" width="5.28515625" style="78" bestFit="1" customWidth="1"/>
    <col min="11520" max="11520" width="4.5703125" style="78" bestFit="1" customWidth="1"/>
    <col min="11521" max="11521" width="16.85546875" style="78" bestFit="1" customWidth="1"/>
    <col min="11522" max="11522" width="16.140625" style="78" customWidth="1"/>
    <col min="11523" max="11523" width="15.5703125" style="78" customWidth="1"/>
    <col min="11524" max="11524" width="16" style="78" customWidth="1"/>
    <col min="11525" max="11530" width="17.5703125" style="78" bestFit="1" customWidth="1"/>
    <col min="11531" max="11531" width="12.5703125" style="78" bestFit="1" customWidth="1"/>
    <col min="11532" max="11774" width="11.42578125" style="78"/>
    <col min="11775" max="11775" width="5.28515625" style="78" bestFit="1" customWidth="1"/>
    <col min="11776" max="11776" width="4.5703125" style="78" bestFit="1" customWidth="1"/>
    <col min="11777" max="11777" width="16.85546875" style="78" bestFit="1" customWidth="1"/>
    <col min="11778" max="11778" width="16.140625" style="78" customWidth="1"/>
    <col min="11779" max="11779" width="15.5703125" style="78" customWidth="1"/>
    <col min="11780" max="11780" width="16" style="78" customWidth="1"/>
    <col min="11781" max="11786" width="17.5703125" style="78" bestFit="1" customWidth="1"/>
    <col min="11787" max="11787" width="12.5703125" style="78" bestFit="1" customWidth="1"/>
    <col min="11788" max="12030" width="11.42578125" style="78"/>
    <col min="12031" max="12031" width="5.28515625" style="78" bestFit="1" customWidth="1"/>
    <col min="12032" max="12032" width="4.5703125" style="78" bestFit="1" customWidth="1"/>
    <col min="12033" max="12033" width="16.85546875" style="78" bestFit="1" customWidth="1"/>
    <col min="12034" max="12034" width="16.140625" style="78" customWidth="1"/>
    <col min="12035" max="12035" width="15.5703125" style="78" customWidth="1"/>
    <col min="12036" max="12036" width="16" style="78" customWidth="1"/>
    <col min="12037" max="12042" width="17.5703125" style="78" bestFit="1" customWidth="1"/>
    <col min="12043" max="12043" width="12.5703125" style="78" bestFit="1" customWidth="1"/>
    <col min="12044" max="12286" width="11.42578125" style="78"/>
    <col min="12287" max="12287" width="5.28515625" style="78" bestFit="1" customWidth="1"/>
    <col min="12288" max="12288" width="4.5703125" style="78" bestFit="1" customWidth="1"/>
    <col min="12289" max="12289" width="16.85546875" style="78" bestFit="1" customWidth="1"/>
    <col min="12290" max="12290" width="16.140625" style="78" customWidth="1"/>
    <col min="12291" max="12291" width="15.5703125" style="78" customWidth="1"/>
    <col min="12292" max="12292" width="16" style="78" customWidth="1"/>
    <col min="12293" max="12298" width="17.5703125" style="78" bestFit="1" customWidth="1"/>
    <col min="12299" max="12299" width="12.5703125" style="78" bestFit="1" customWidth="1"/>
    <col min="12300" max="12542" width="11.42578125" style="78"/>
    <col min="12543" max="12543" width="5.28515625" style="78" bestFit="1" customWidth="1"/>
    <col min="12544" max="12544" width="4.5703125" style="78" bestFit="1" customWidth="1"/>
    <col min="12545" max="12545" width="16.85546875" style="78" bestFit="1" customWidth="1"/>
    <col min="12546" max="12546" width="16.140625" style="78" customWidth="1"/>
    <col min="12547" max="12547" width="15.5703125" style="78" customWidth="1"/>
    <col min="12548" max="12548" width="16" style="78" customWidth="1"/>
    <col min="12549" max="12554" width="17.5703125" style="78" bestFit="1" customWidth="1"/>
    <col min="12555" max="12555" width="12.5703125" style="78" bestFit="1" customWidth="1"/>
    <col min="12556" max="12798" width="11.42578125" style="78"/>
    <col min="12799" max="12799" width="5.28515625" style="78" bestFit="1" customWidth="1"/>
    <col min="12800" max="12800" width="4.5703125" style="78" bestFit="1" customWidth="1"/>
    <col min="12801" max="12801" width="16.85546875" style="78" bestFit="1" customWidth="1"/>
    <col min="12802" max="12802" width="16.140625" style="78" customWidth="1"/>
    <col min="12803" max="12803" width="15.5703125" style="78" customWidth="1"/>
    <col min="12804" max="12804" width="16" style="78" customWidth="1"/>
    <col min="12805" max="12810" width="17.5703125" style="78" bestFit="1" customWidth="1"/>
    <col min="12811" max="12811" width="12.5703125" style="78" bestFit="1" customWidth="1"/>
    <col min="12812" max="13054" width="11.42578125" style="78"/>
    <col min="13055" max="13055" width="5.28515625" style="78" bestFit="1" customWidth="1"/>
    <col min="13056" max="13056" width="4.5703125" style="78" bestFit="1" customWidth="1"/>
    <col min="13057" max="13057" width="16.85546875" style="78" bestFit="1" customWidth="1"/>
    <col min="13058" max="13058" width="16.140625" style="78" customWidth="1"/>
    <col min="13059" max="13059" width="15.5703125" style="78" customWidth="1"/>
    <col min="13060" max="13060" width="16" style="78" customWidth="1"/>
    <col min="13061" max="13066" width="17.5703125" style="78" bestFit="1" customWidth="1"/>
    <col min="13067" max="13067" width="12.5703125" style="78" bestFit="1" customWidth="1"/>
    <col min="13068" max="13310" width="11.42578125" style="78"/>
    <col min="13311" max="13311" width="5.28515625" style="78" bestFit="1" customWidth="1"/>
    <col min="13312" max="13312" width="4.5703125" style="78" bestFit="1" customWidth="1"/>
    <col min="13313" max="13313" width="16.85546875" style="78" bestFit="1" customWidth="1"/>
    <col min="13314" max="13314" width="16.140625" style="78" customWidth="1"/>
    <col min="13315" max="13315" width="15.5703125" style="78" customWidth="1"/>
    <col min="13316" max="13316" width="16" style="78" customWidth="1"/>
    <col min="13317" max="13322" width="17.5703125" style="78" bestFit="1" customWidth="1"/>
    <col min="13323" max="13323" width="12.5703125" style="78" bestFit="1" customWidth="1"/>
    <col min="13324" max="13566" width="11.42578125" style="78"/>
    <col min="13567" max="13567" width="5.28515625" style="78" bestFit="1" customWidth="1"/>
    <col min="13568" max="13568" width="4.5703125" style="78" bestFit="1" customWidth="1"/>
    <col min="13569" max="13569" width="16.85546875" style="78" bestFit="1" customWidth="1"/>
    <col min="13570" max="13570" width="16.140625" style="78" customWidth="1"/>
    <col min="13571" max="13571" width="15.5703125" style="78" customWidth="1"/>
    <col min="13572" max="13572" width="16" style="78" customWidth="1"/>
    <col min="13573" max="13578" width="17.5703125" style="78" bestFit="1" customWidth="1"/>
    <col min="13579" max="13579" width="12.5703125" style="78" bestFit="1" customWidth="1"/>
    <col min="13580" max="13822" width="11.42578125" style="78"/>
    <col min="13823" max="13823" width="5.28515625" style="78" bestFit="1" customWidth="1"/>
    <col min="13824" max="13824" width="4.5703125" style="78" bestFit="1" customWidth="1"/>
    <col min="13825" max="13825" width="16.85546875" style="78" bestFit="1" customWidth="1"/>
    <col min="13826" max="13826" width="16.140625" style="78" customWidth="1"/>
    <col min="13827" max="13827" width="15.5703125" style="78" customWidth="1"/>
    <col min="13828" max="13828" width="16" style="78" customWidth="1"/>
    <col min="13829" max="13834" width="17.5703125" style="78" bestFit="1" customWidth="1"/>
    <col min="13835" max="13835" width="12.5703125" style="78" bestFit="1" customWidth="1"/>
    <col min="13836" max="14078" width="11.42578125" style="78"/>
    <col min="14079" max="14079" width="5.28515625" style="78" bestFit="1" customWidth="1"/>
    <col min="14080" max="14080" width="4.5703125" style="78" bestFit="1" customWidth="1"/>
    <col min="14081" max="14081" width="16.85546875" style="78" bestFit="1" customWidth="1"/>
    <col min="14082" max="14082" width="16.140625" style="78" customWidth="1"/>
    <col min="14083" max="14083" width="15.5703125" style="78" customWidth="1"/>
    <col min="14084" max="14084" width="16" style="78" customWidth="1"/>
    <col min="14085" max="14090" width="17.5703125" style="78" bestFit="1" customWidth="1"/>
    <col min="14091" max="14091" width="12.5703125" style="78" bestFit="1" customWidth="1"/>
    <col min="14092" max="14334" width="11.42578125" style="78"/>
    <col min="14335" max="14335" width="5.28515625" style="78" bestFit="1" customWidth="1"/>
    <col min="14336" max="14336" width="4.5703125" style="78" bestFit="1" customWidth="1"/>
    <col min="14337" max="14337" width="16.85546875" style="78" bestFit="1" customWidth="1"/>
    <col min="14338" max="14338" width="16.140625" style="78" customWidth="1"/>
    <col min="14339" max="14339" width="15.5703125" style="78" customWidth="1"/>
    <col min="14340" max="14340" width="16" style="78" customWidth="1"/>
    <col min="14341" max="14346" width="17.5703125" style="78" bestFit="1" customWidth="1"/>
    <col min="14347" max="14347" width="12.5703125" style="78" bestFit="1" customWidth="1"/>
    <col min="14348" max="14590" width="11.42578125" style="78"/>
    <col min="14591" max="14591" width="5.28515625" style="78" bestFit="1" customWidth="1"/>
    <col min="14592" max="14592" width="4.5703125" style="78" bestFit="1" customWidth="1"/>
    <col min="14593" max="14593" width="16.85546875" style="78" bestFit="1" customWidth="1"/>
    <col min="14594" max="14594" width="16.140625" style="78" customWidth="1"/>
    <col min="14595" max="14595" width="15.5703125" style="78" customWidth="1"/>
    <col min="14596" max="14596" width="16" style="78" customWidth="1"/>
    <col min="14597" max="14602" width="17.5703125" style="78" bestFit="1" customWidth="1"/>
    <col min="14603" max="14603" width="12.5703125" style="78" bestFit="1" customWidth="1"/>
    <col min="14604" max="14846" width="11.42578125" style="78"/>
    <col min="14847" max="14847" width="5.28515625" style="78" bestFit="1" customWidth="1"/>
    <col min="14848" max="14848" width="4.5703125" style="78" bestFit="1" customWidth="1"/>
    <col min="14849" max="14849" width="16.85546875" style="78" bestFit="1" customWidth="1"/>
    <col min="14850" max="14850" width="16.140625" style="78" customWidth="1"/>
    <col min="14851" max="14851" width="15.5703125" style="78" customWidth="1"/>
    <col min="14852" max="14852" width="16" style="78" customWidth="1"/>
    <col min="14853" max="14858" width="17.5703125" style="78" bestFit="1" customWidth="1"/>
    <col min="14859" max="14859" width="12.5703125" style="78" bestFit="1" customWidth="1"/>
    <col min="14860" max="15102" width="11.42578125" style="78"/>
    <col min="15103" max="15103" width="5.28515625" style="78" bestFit="1" customWidth="1"/>
    <col min="15104" max="15104" width="4.5703125" style="78" bestFit="1" customWidth="1"/>
    <col min="15105" max="15105" width="16.85546875" style="78" bestFit="1" customWidth="1"/>
    <col min="15106" max="15106" width="16.140625" style="78" customWidth="1"/>
    <col min="15107" max="15107" width="15.5703125" style="78" customWidth="1"/>
    <col min="15108" max="15108" width="16" style="78" customWidth="1"/>
    <col min="15109" max="15114" width="17.5703125" style="78" bestFit="1" customWidth="1"/>
    <col min="15115" max="15115" width="12.5703125" style="78" bestFit="1" customWidth="1"/>
    <col min="15116" max="15358" width="11.42578125" style="78"/>
    <col min="15359" max="15359" width="5.28515625" style="78" bestFit="1" customWidth="1"/>
    <col min="15360" max="15360" width="4.5703125" style="78" bestFit="1" customWidth="1"/>
    <col min="15361" max="15361" width="16.85546875" style="78" bestFit="1" customWidth="1"/>
    <col min="15362" max="15362" width="16.140625" style="78" customWidth="1"/>
    <col min="15363" max="15363" width="15.5703125" style="78" customWidth="1"/>
    <col min="15364" max="15364" width="16" style="78" customWidth="1"/>
    <col min="15365" max="15370" width="17.5703125" style="78" bestFit="1" customWidth="1"/>
    <col min="15371" max="15371" width="12.5703125" style="78" bestFit="1" customWidth="1"/>
    <col min="15372" max="15614" width="11.42578125" style="78"/>
    <col min="15615" max="15615" width="5.28515625" style="78" bestFit="1" customWidth="1"/>
    <col min="15616" max="15616" width="4.5703125" style="78" bestFit="1" customWidth="1"/>
    <col min="15617" max="15617" width="16.85546875" style="78" bestFit="1" customWidth="1"/>
    <col min="15618" max="15618" width="16.140625" style="78" customWidth="1"/>
    <col min="15619" max="15619" width="15.5703125" style="78" customWidth="1"/>
    <col min="15620" max="15620" width="16" style="78" customWidth="1"/>
    <col min="15621" max="15626" width="17.5703125" style="78" bestFit="1" customWidth="1"/>
    <col min="15627" max="15627" width="12.5703125" style="78" bestFit="1" customWidth="1"/>
    <col min="15628" max="15870" width="11.42578125" style="78"/>
    <col min="15871" max="15871" width="5.28515625" style="78" bestFit="1" customWidth="1"/>
    <col min="15872" max="15872" width="4.5703125" style="78" bestFit="1" customWidth="1"/>
    <col min="15873" max="15873" width="16.85546875" style="78" bestFit="1" customWidth="1"/>
    <col min="15874" max="15874" width="16.140625" style="78" customWidth="1"/>
    <col min="15875" max="15875" width="15.5703125" style="78" customWidth="1"/>
    <col min="15876" max="15876" width="16" style="78" customWidth="1"/>
    <col min="15877" max="15882" width="17.5703125" style="78" bestFit="1" customWidth="1"/>
    <col min="15883" max="15883" width="12.5703125" style="78" bestFit="1" customWidth="1"/>
    <col min="15884" max="16126" width="11.42578125" style="78"/>
    <col min="16127" max="16127" width="5.28515625" style="78" bestFit="1" customWidth="1"/>
    <col min="16128" max="16128" width="4.5703125" style="78" bestFit="1" customWidth="1"/>
    <col min="16129" max="16129" width="16.85546875" style="78" bestFit="1" customWidth="1"/>
    <col min="16130" max="16130" width="16.140625" style="78" customWidth="1"/>
    <col min="16131" max="16131" width="15.5703125" style="78" customWidth="1"/>
    <col min="16132" max="16132" width="16" style="78" customWidth="1"/>
    <col min="16133" max="16138" width="17.5703125" style="78" bestFit="1" customWidth="1"/>
    <col min="16139" max="16139" width="12.5703125" style="78" bestFit="1" customWidth="1"/>
    <col min="16140" max="16384" width="11.425781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2" t="s">
        <v>334</v>
      </c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1" t="s">
        <v>319</v>
      </c>
      <c r="I3" s="549" t="s">
        <v>4</v>
      </c>
      <c r="J3" s="550"/>
      <c r="K3" s="550"/>
      <c r="L3" s="550"/>
      <c r="M3" s="550"/>
      <c r="N3" s="550"/>
      <c r="O3" s="545" t="s">
        <v>353</v>
      </c>
      <c r="P3" s="546"/>
      <c r="Q3" s="547" t="s">
        <v>331</v>
      </c>
      <c r="R3" s="548"/>
      <c r="S3" s="551" t="s">
        <v>406</v>
      </c>
      <c r="T3" s="552"/>
    </row>
    <row r="4" spans="1:20" s="163" customFormat="1" ht="24.95" customHeight="1">
      <c r="A4" s="164"/>
      <c r="B4" s="164"/>
      <c r="C4" s="164"/>
      <c r="D4" s="164"/>
      <c r="E4" s="164"/>
      <c r="F4" s="164"/>
      <c r="G4" s="164"/>
      <c r="H4" s="541"/>
      <c r="I4" s="271" t="s">
        <v>322</v>
      </c>
      <c r="J4" s="544" t="s">
        <v>335</v>
      </c>
      <c r="K4" s="544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79" t="s">
        <v>480</v>
      </c>
      <c r="H5" s="541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82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82">TRANSPOSE('IPC Cobertura Nacional'!B40:CM40)</f>
        <v>100</v>
      </c>
      <c r="N893" s="455">
        <f t="array" ref="N893:N982">TRANSPOSE('IPC Cobertura Nacional'!B10:CM10)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82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82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91">
        <f t="shared" si="71"/>
        <v>2024</v>
      </c>
      <c r="B979" s="112">
        <f t="shared" si="134"/>
        <v>2</v>
      </c>
      <c r="C979" s="113">
        <f t="shared" si="134"/>
        <v>1</v>
      </c>
      <c r="D979" s="113">
        <f t="shared" si="106"/>
        <v>1</v>
      </c>
      <c r="E979" s="109" t="str">
        <f t="shared" ref="E979" si="179">CONCATENATE(A979,B979)</f>
        <v>20242</v>
      </c>
      <c r="F979" s="113" t="str">
        <f t="shared" ref="F979" si="180">CONCATENATE(A979,C979)</f>
        <v>20241</v>
      </c>
      <c r="G979" s="89" t="str">
        <f t="shared" ref="G979" si="181">CONCATENATE(A979,D979)</f>
        <v>20241</v>
      </c>
      <c r="H979" s="268">
        <f t="shared" ref="H979" si="182">H978*N979/N978</f>
        <v>53835.851384985326</v>
      </c>
      <c r="I979" s="295"/>
      <c r="J979" s="280"/>
      <c r="K979" s="284"/>
      <c r="L979" s="284"/>
      <c r="M979" s="286">
        <v>4751.2725</v>
      </c>
      <c r="N979" s="455">
        <v>4825.7880999999998</v>
      </c>
      <c r="O979" s="328"/>
      <c r="P979" s="293"/>
      <c r="Q979" s="283"/>
      <c r="R979" s="366"/>
      <c r="S979" s="279">
        <f>EcoGo!B221/EcoGo!B$4*100</f>
        <v>0</v>
      </c>
      <c r="T979" s="466"/>
    </row>
    <row r="980" spans="1:20" s="80" customFormat="1">
      <c r="A980" s="91">
        <f t="shared" si="71"/>
        <v>2024</v>
      </c>
      <c r="B980" s="112">
        <f t="shared" si="134"/>
        <v>3</v>
      </c>
      <c r="C980" s="113">
        <f t="shared" si="134"/>
        <v>1</v>
      </c>
      <c r="D980" s="113">
        <f t="shared" si="106"/>
        <v>1</v>
      </c>
      <c r="E980" s="109" t="str">
        <f t="shared" ref="E980" si="183">CONCATENATE(A980,B980)</f>
        <v>20243</v>
      </c>
      <c r="F980" s="113" t="str">
        <f t="shared" ref="F980" si="184">CONCATENATE(A980,C980)</f>
        <v>20241</v>
      </c>
      <c r="G980" s="89" t="str">
        <f t="shared" ref="G980" si="185">CONCATENATE(A980,D980)</f>
        <v>20241</v>
      </c>
      <c r="H980" s="268">
        <f t="shared" ref="H980" si="186">H979*N980/N979</f>
        <v>59763.017199192822</v>
      </c>
      <c r="I980" s="295"/>
      <c r="J980" s="280"/>
      <c r="K980" s="284"/>
      <c r="L980" s="284"/>
      <c r="M980" s="286">
        <v>5296.8225000000002</v>
      </c>
      <c r="N980" s="455">
        <v>5357.0928999999996</v>
      </c>
      <c r="O980" s="328"/>
      <c r="P980" s="293"/>
      <c r="Q980" s="283"/>
      <c r="R980" s="366"/>
      <c r="S980" s="279">
        <f>EcoGo!B222/EcoGo!B$4*100</f>
        <v>0</v>
      </c>
      <c r="T980" s="466"/>
    </row>
    <row r="981" spans="1:20" s="80" customFormat="1">
      <c r="A981" s="91">
        <f t="shared" si="71"/>
        <v>2024</v>
      </c>
      <c r="B981" s="112">
        <f t="shared" si="134"/>
        <v>4</v>
      </c>
      <c r="C981" s="113">
        <f t="shared" si="134"/>
        <v>2</v>
      </c>
      <c r="D981" s="113">
        <f t="shared" si="106"/>
        <v>1</v>
      </c>
      <c r="E981" s="109" t="str">
        <f t="shared" ref="E981" si="187">CONCATENATE(A981,B981)</f>
        <v>20244</v>
      </c>
      <c r="F981" s="113" t="str">
        <f t="shared" ref="F981" si="188">CONCATENATE(A981,C981)</f>
        <v>20242</v>
      </c>
      <c r="G981" s="89" t="str">
        <f t="shared" ref="G981" si="189">CONCATENATE(A981,D981)</f>
        <v>20241</v>
      </c>
      <c r="H981" s="268">
        <f t="shared" ref="H981" si="190">H980*N981/N980</f>
        <v>65041.239522372314</v>
      </c>
      <c r="I981" s="295"/>
      <c r="J981" s="280"/>
      <c r="K981" s="284"/>
      <c r="L981" s="284"/>
      <c r="M981" s="286">
        <v>5785.5699000000004</v>
      </c>
      <c r="N981" s="455">
        <v>5830.2271000000001</v>
      </c>
      <c r="O981" s="328"/>
      <c r="P981" s="293"/>
      <c r="Q981" s="283"/>
      <c r="R981" s="366"/>
      <c r="S981" s="279">
        <f>EcoGo!B223/EcoGo!B$4*100</f>
        <v>0</v>
      </c>
      <c r="T981" s="466"/>
    </row>
    <row r="982" spans="1:20" s="80" customFormat="1">
      <c r="A982" s="91">
        <f t="shared" si="71"/>
        <v>2024</v>
      </c>
      <c r="B982" s="112">
        <f t="shared" si="134"/>
        <v>5</v>
      </c>
      <c r="C982" s="113">
        <f t="shared" si="134"/>
        <v>2</v>
      </c>
      <c r="D982" s="113">
        <f t="shared" si="106"/>
        <v>2</v>
      </c>
      <c r="E982" s="109" t="str">
        <f t="shared" ref="E982" si="191">CONCATENATE(A982,B982)</f>
        <v>20245</v>
      </c>
      <c r="F982" s="113" t="str">
        <f t="shared" ref="F982" si="192">CONCATENATE(A982,C982)</f>
        <v>20242</v>
      </c>
      <c r="G982" s="89" t="str">
        <f t="shared" ref="G982" si="193">CONCATENATE(A982,D982)</f>
        <v>20242</v>
      </c>
      <c r="H982" s="268">
        <f t="shared" ref="H982" si="194">H981*N982/N981</f>
        <v>67757.574943776184</v>
      </c>
      <c r="I982" s="295"/>
      <c r="J982" s="280"/>
      <c r="K982" s="284"/>
      <c r="L982" s="284"/>
      <c r="M982" s="286">
        <v>6034.3831</v>
      </c>
      <c r="N982" s="455">
        <v>6073.7165000000005</v>
      </c>
      <c r="O982" s="328"/>
      <c r="P982" s="293"/>
      <c r="Q982" s="283"/>
      <c r="R982" s="366"/>
      <c r="S982" s="279">
        <f>EcoGo!B224/EcoGo!B$4*100</f>
        <v>0</v>
      </c>
      <c r="T982" s="466"/>
    </row>
    <row r="983" spans="1:20">
      <c r="H983" s="445"/>
    </row>
    <row r="984" spans="1:20">
      <c r="H984" s="296"/>
    </row>
    <row r="985" spans="1:20">
      <c r="H985" s="297"/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9"/>
  <sheetViews>
    <sheetView showGridLines="0" zoomScale="90" zoomScaleNormal="90" workbookViewId="0">
      <pane xSplit="8" ySplit="5" topLeftCell="I308" activePane="bottomRight" state="frozen"/>
      <selection pane="topRight" activeCell="G1" sqref="G1"/>
      <selection pane="bottomLeft" activeCell="A6" sqref="A6"/>
      <selection pane="bottomRight" activeCell="A330" sqref="A330:XFD330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242" width="11.42578125" style="78"/>
    <col min="243" max="243" width="5.28515625" style="78" bestFit="1" customWidth="1"/>
    <col min="244" max="244" width="4.5703125" style="78" bestFit="1" customWidth="1"/>
    <col min="245" max="245" width="16.85546875" style="78" bestFit="1" customWidth="1"/>
    <col min="246" max="246" width="16.140625" style="78" customWidth="1"/>
    <col min="247" max="247" width="15.5703125" style="78" customWidth="1"/>
    <col min="248" max="248" width="16" style="78" customWidth="1"/>
    <col min="249" max="254" width="17.5703125" style="78" bestFit="1" customWidth="1"/>
    <col min="255" max="255" width="12.5703125" style="78" bestFit="1" customWidth="1"/>
    <col min="256" max="498" width="11.42578125" style="78"/>
    <col min="499" max="499" width="5.28515625" style="78" bestFit="1" customWidth="1"/>
    <col min="500" max="500" width="4.5703125" style="78" bestFit="1" customWidth="1"/>
    <col min="501" max="501" width="16.85546875" style="78" bestFit="1" customWidth="1"/>
    <col min="502" max="502" width="16.140625" style="78" customWidth="1"/>
    <col min="503" max="503" width="15.5703125" style="78" customWidth="1"/>
    <col min="504" max="504" width="16" style="78" customWidth="1"/>
    <col min="505" max="510" width="17.5703125" style="78" bestFit="1" customWidth="1"/>
    <col min="511" max="511" width="12.5703125" style="78" bestFit="1" customWidth="1"/>
    <col min="512" max="754" width="11.42578125" style="78"/>
    <col min="755" max="755" width="5.28515625" style="78" bestFit="1" customWidth="1"/>
    <col min="756" max="756" width="4.5703125" style="78" bestFit="1" customWidth="1"/>
    <col min="757" max="757" width="16.85546875" style="78" bestFit="1" customWidth="1"/>
    <col min="758" max="758" width="16.140625" style="78" customWidth="1"/>
    <col min="759" max="759" width="15.5703125" style="78" customWidth="1"/>
    <col min="760" max="760" width="16" style="78" customWidth="1"/>
    <col min="761" max="766" width="17.5703125" style="78" bestFit="1" customWidth="1"/>
    <col min="767" max="767" width="12.5703125" style="78" bestFit="1" customWidth="1"/>
    <col min="768" max="1010" width="11.42578125" style="78"/>
    <col min="1011" max="1011" width="5.28515625" style="78" bestFit="1" customWidth="1"/>
    <col min="1012" max="1012" width="4.5703125" style="78" bestFit="1" customWidth="1"/>
    <col min="1013" max="1013" width="16.85546875" style="78" bestFit="1" customWidth="1"/>
    <col min="1014" max="1014" width="16.140625" style="78" customWidth="1"/>
    <col min="1015" max="1015" width="15.5703125" style="78" customWidth="1"/>
    <col min="1016" max="1016" width="16" style="78" customWidth="1"/>
    <col min="1017" max="1022" width="17.5703125" style="78" bestFit="1" customWidth="1"/>
    <col min="1023" max="1023" width="12.5703125" style="78" bestFit="1" customWidth="1"/>
    <col min="1024" max="1266" width="11.42578125" style="78"/>
    <col min="1267" max="1267" width="5.28515625" style="78" bestFit="1" customWidth="1"/>
    <col min="1268" max="1268" width="4.5703125" style="78" bestFit="1" customWidth="1"/>
    <col min="1269" max="1269" width="16.85546875" style="78" bestFit="1" customWidth="1"/>
    <col min="1270" max="1270" width="16.140625" style="78" customWidth="1"/>
    <col min="1271" max="1271" width="15.5703125" style="78" customWidth="1"/>
    <col min="1272" max="1272" width="16" style="78" customWidth="1"/>
    <col min="1273" max="1278" width="17.5703125" style="78" bestFit="1" customWidth="1"/>
    <col min="1279" max="1279" width="12.5703125" style="78" bestFit="1" customWidth="1"/>
    <col min="1280" max="1522" width="11.42578125" style="78"/>
    <col min="1523" max="1523" width="5.28515625" style="78" bestFit="1" customWidth="1"/>
    <col min="1524" max="1524" width="4.5703125" style="78" bestFit="1" customWidth="1"/>
    <col min="1525" max="1525" width="16.85546875" style="78" bestFit="1" customWidth="1"/>
    <col min="1526" max="1526" width="16.140625" style="78" customWidth="1"/>
    <col min="1527" max="1527" width="15.5703125" style="78" customWidth="1"/>
    <col min="1528" max="1528" width="16" style="78" customWidth="1"/>
    <col min="1529" max="1534" width="17.5703125" style="78" bestFit="1" customWidth="1"/>
    <col min="1535" max="1535" width="12.5703125" style="78" bestFit="1" customWidth="1"/>
    <col min="1536" max="1778" width="11.42578125" style="78"/>
    <col min="1779" max="1779" width="5.28515625" style="78" bestFit="1" customWidth="1"/>
    <col min="1780" max="1780" width="4.5703125" style="78" bestFit="1" customWidth="1"/>
    <col min="1781" max="1781" width="16.85546875" style="78" bestFit="1" customWidth="1"/>
    <col min="1782" max="1782" width="16.140625" style="78" customWidth="1"/>
    <col min="1783" max="1783" width="15.5703125" style="78" customWidth="1"/>
    <col min="1784" max="1784" width="16" style="78" customWidth="1"/>
    <col min="1785" max="1790" width="17.5703125" style="78" bestFit="1" customWidth="1"/>
    <col min="1791" max="1791" width="12.5703125" style="78" bestFit="1" customWidth="1"/>
    <col min="1792" max="2034" width="11.42578125" style="78"/>
    <col min="2035" max="2035" width="5.28515625" style="78" bestFit="1" customWidth="1"/>
    <col min="2036" max="2036" width="4.5703125" style="78" bestFit="1" customWidth="1"/>
    <col min="2037" max="2037" width="16.85546875" style="78" bestFit="1" customWidth="1"/>
    <col min="2038" max="2038" width="16.140625" style="78" customWidth="1"/>
    <col min="2039" max="2039" width="15.5703125" style="78" customWidth="1"/>
    <col min="2040" max="2040" width="16" style="78" customWidth="1"/>
    <col min="2041" max="2046" width="17.5703125" style="78" bestFit="1" customWidth="1"/>
    <col min="2047" max="2047" width="12.5703125" style="78" bestFit="1" customWidth="1"/>
    <col min="2048" max="2290" width="11.42578125" style="78"/>
    <col min="2291" max="2291" width="5.28515625" style="78" bestFit="1" customWidth="1"/>
    <col min="2292" max="2292" width="4.5703125" style="78" bestFit="1" customWidth="1"/>
    <col min="2293" max="2293" width="16.85546875" style="78" bestFit="1" customWidth="1"/>
    <col min="2294" max="2294" width="16.140625" style="78" customWidth="1"/>
    <col min="2295" max="2295" width="15.5703125" style="78" customWidth="1"/>
    <col min="2296" max="2296" width="16" style="78" customWidth="1"/>
    <col min="2297" max="2302" width="17.5703125" style="78" bestFit="1" customWidth="1"/>
    <col min="2303" max="2303" width="12.5703125" style="78" bestFit="1" customWidth="1"/>
    <col min="2304" max="2546" width="11.42578125" style="78"/>
    <col min="2547" max="2547" width="5.28515625" style="78" bestFit="1" customWidth="1"/>
    <col min="2548" max="2548" width="4.5703125" style="78" bestFit="1" customWidth="1"/>
    <col min="2549" max="2549" width="16.85546875" style="78" bestFit="1" customWidth="1"/>
    <col min="2550" max="2550" width="16.140625" style="78" customWidth="1"/>
    <col min="2551" max="2551" width="15.5703125" style="78" customWidth="1"/>
    <col min="2552" max="2552" width="16" style="78" customWidth="1"/>
    <col min="2553" max="2558" width="17.5703125" style="78" bestFit="1" customWidth="1"/>
    <col min="2559" max="2559" width="12.5703125" style="78" bestFit="1" customWidth="1"/>
    <col min="2560" max="2802" width="11.42578125" style="78"/>
    <col min="2803" max="2803" width="5.28515625" style="78" bestFit="1" customWidth="1"/>
    <col min="2804" max="2804" width="4.5703125" style="78" bestFit="1" customWidth="1"/>
    <col min="2805" max="2805" width="16.85546875" style="78" bestFit="1" customWidth="1"/>
    <col min="2806" max="2806" width="16.140625" style="78" customWidth="1"/>
    <col min="2807" max="2807" width="15.5703125" style="78" customWidth="1"/>
    <col min="2808" max="2808" width="16" style="78" customWidth="1"/>
    <col min="2809" max="2814" width="17.5703125" style="78" bestFit="1" customWidth="1"/>
    <col min="2815" max="2815" width="12.5703125" style="78" bestFit="1" customWidth="1"/>
    <col min="2816" max="3058" width="11.42578125" style="78"/>
    <col min="3059" max="3059" width="5.28515625" style="78" bestFit="1" customWidth="1"/>
    <col min="3060" max="3060" width="4.5703125" style="78" bestFit="1" customWidth="1"/>
    <col min="3061" max="3061" width="16.85546875" style="78" bestFit="1" customWidth="1"/>
    <col min="3062" max="3062" width="16.140625" style="78" customWidth="1"/>
    <col min="3063" max="3063" width="15.5703125" style="78" customWidth="1"/>
    <col min="3064" max="3064" width="16" style="78" customWidth="1"/>
    <col min="3065" max="3070" width="17.5703125" style="78" bestFit="1" customWidth="1"/>
    <col min="3071" max="3071" width="12.5703125" style="78" bestFit="1" customWidth="1"/>
    <col min="3072" max="3314" width="11.42578125" style="78"/>
    <col min="3315" max="3315" width="5.28515625" style="78" bestFit="1" customWidth="1"/>
    <col min="3316" max="3316" width="4.5703125" style="78" bestFit="1" customWidth="1"/>
    <col min="3317" max="3317" width="16.85546875" style="78" bestFit="1" customWidth="1"/>
    <col min="3318" max="3318" width="16.140625" style="78" customWidth="1"/>
    <col min="3319" max="3319" width="15.5703125" style="78" customWidth="1"/>
    <col min="3320" max="3320" width="16" style="78" customWidth="1"/>
    <col min="3321" max="3326" width="17.5703125" style="78" bestFit="1" customWidth="1"/>
    <col min="3327" max="3327" width="12.5703125" style="78" bestFit="1" customWidth="1"/>
    <col min="3328" max="3570" width="11.42578125" style="78"/>
    <col min="3571" max="3571" width="5.28515625" style="78" bestFit="1" customWidth="1"/>
    <col min="3572" max="3572" width="4.5703125" style="78" bestFit="1" customWidth="1"/>
    <col min="3573" max="3573" width="16.85546875" style="78" bestFit="1" customWidth="1"/>
    <col min="3574" max="3574" width="16.140625" style="78" customWidth="1"/>
    <col min="3575" max="3575" width="15.5703125" style="78" customWidth="1"/>
    <col min="3576" max="3576" width="16" style="78" customWidth="1"/>
    <col min="3577" max="3582" width="17.5703125" style="78" bestFit="1" customWidth="1"/>
    <col min="3583" max="3583" width="12.5703125" style="78" bestFit="1" customWidth="1"/>
    <col min="3584" max="3826" width="11.42578125" style="78"/>
    <col min="3827" max="3827" width="5.28515625" style="78" bestFit="1" customWidth="1"/>
    <col min="3828" max="3828" width="4.5703125" style="78" bestFit="1" customWidth="1"/>
    <col min="3829" max="3829" width="16.85546875" style="78" bestFit="1" customWidth="1"/>
    <col min="3830" max="3830" width="16.140625" style="78" customWidth="1"/>
    <col min="3831" max="3831" width="15.5703125" style="78" customWidth="1"/>
    <col min="3832" max="3832" width="16" style="78" customWidth="1"/>
    <col min="3833" max="3838" width="17.5703125" style="78" bestFit="1" customWidth="1"/>
    <col min="3839" max="3839" width="12.5703125" style="78" bestFit="1" customWidth="1"/>
    <col min="3840" max="4082" width="11.42578125" style="78"/>
    <col min="4083" max="4083" width="5.28515625" style="78" bestFit="1" customWidth="1"/>
    <col min="4084" max="4084" width="4.5703125" style="78" bestFit="1" customWidth="1"/>
    <col min="4085" max="4085" width="16.85546875" style="78" bestFit="1" customWidth="1"/>
    <col min="4086" max="4086" width="16.140625" style="78" customWidth="1"/>
    <col min="4087" max="4087" width="15.5703125" style="78" customWidth="1"/>
    <col min="4088" max="4088" width="16" style="78" customWidth="1"/>
    <col min="4089" max="4094" width="17.5703125" style="78" bestFit="1" customWidth="1"/>
    <col min="4095" max="4095" width="12.5703125" style="78" bestFit="1" customWidth="1"/>
    <col min="4096" max="4338" width="11.42578125" style="78"/>
    <col min="4339" max="4339" width="5.28515625" style="78" bestFit="1" customWidth="1"/>
    <col min="4340" max="4340" width="4.5703125" style="78" bestFit="1" customWidth="1"/>
    <col min="4341" max="4341" width="16.85546875" style="78" bestFit="1" customWidth="1"/>
    <col min="4342" max="4342" width="16.140625" style="78" customWidth="1"/>
    <col min="4343" max="4343" width="15.5703125" style="78" customWidth="1"/>
    <col min="4344" max="4344" width="16" style="78" customWidth="1"/>
    <col min="4345" max="4350" width="17.5703125" style="78" bestFit="1" customWidth="1"/>
    <col min="4351" max="4351" width="12.5703125" style="78" bestFit="1" customWidth="1"/>
    <col min="4352" max="4594" width="11.42578125" style="78"/>
    <col min="4595" max="4595" width="5.28515625" style="78" bestFit="1" customWidth="1"/>
    <col min="4596" max="4596" width="4.5703125" style="78" bestFit="1" customWidth="1"/>
    <col min="4597" max="4597" width="16.85546875" style="78" bestFit="1" customWidth="1"/>
    <col min="4598" max="4598" width="16.140625" style="78" customWidth="1"/>
    <col min="4599" max="4599" width="15.5703125" style="78" customWidth="1"/>
    <col min="4600" max="4600" width="16" style="78" customWidth="1"/>
    <col min="4601" max="4606" width="17.5703125" style="78" bestFit="1" customWidth="1"/>
    <col min="4607" max="4607" width="12.5703125" style="78" bestFit="1" customWidth="1"/>
    <col min="4608" max="4850" width="11.42578125" style="78"/>
    <col min="4851" max="4851" width="5.28515625" style="78" bestFit="1" customWidth="1"/>
    <col min="4852" max="4852" width="4.5703125" style="78" bestFit="1" customWidth="1"/>
    <col min="4853" max="4853" width="16.85546875" style="78" bestFit="1" customWidth="1"/>
    <col min="4854" max="4854" width="16.140625" style="78" customWidth="1"/>
    <col min="4855" max="4855" width="15.5703125" style="78" customWidth="1"/>
    <col min="4856" max="4856" width="16" style="78" customWidth="1"/>
    <col min="4857" max="4862" width="17.5703125" style="78" bestFit="1" customWidth="1"/>
    <col min="4863" max="4863" width="12.5703125" style="78" bestFit="1" customWidth="1"/>
    <col min="4864" max="5106" width="11.42578125" style="78"/>
    <col min="5107" max="5107" width="5.28515625" style="78" bestFit="1" customWidth="1"/>
    <col min="5108" max="5108" width="4.5703125" style="78" bestFit="1" customWidth="1"/>
    <col min="5109" max="5109" width="16.85546875" style="78" bestFit="1" customWidth="1"/>
    <col min="5110" max="5110" width="16.140625" style="78" customWidth="1"/>
    <col min="5111" max="5111" width="15.5703125" style="78" customWidth="1"/>
    <col min="5112" max="5112" width="16" style="78" customWidth="1"/>
    <col min="5113" max="5118" width="17.5703125" style="78" bestFit="1" customWidth="1"/>
    <col min="5119" max="5119" width="12.5703125" style="78" bestFit="1" customWidth="1"/>
    <col min="5120" max="5362" width="11.42578125" style="78"/>
    <col min="5363" max="5363" width="5.28515625" style="78" bestFit="1" customWidth="1"/>
    <col min="5364" max="5364" width="4.5703125" style="78" bestFit="1" customWidth="1"/>
    <col min="5365" max="5365" width="16.85546875" style="78" bestFit="1" customWidth="1"/>
    <col min="5366" max="5366" width="16.140625" style="78" customWidth="1"/>
    <col min="5367" max="5367" width="15.5703125" style="78" customWidth="1"/>
    <col min="5368" max="5368" width="16" style="78" customWidth="1"/>
    <col min="5369" max="5374" width="17.5703125" style="78" bestFit="1" customWidth="1"/>
    <col min="5375" max="5375" width="12.5703125" style="78" bestFit="1" customWidth="1"/>
    <col min="5376" max="5618" width="11.42578125" style="78"/>
    <col min="5619" max="5619" width="5.28515625" style="78" bestFit="1" customWidth="1"/>
    <col min="5620" max="5620" width="4.5703125" style="78" bestFit="1" customWidth="1"/>
    <col min="5621" max="5621" width="16.85546875" style="78" bestFit="1" customWidth="1"/>
    <col min="5622" max="5622" width="16.140625" style="78" customWidth="1"/>
    <col min="5623" max="5623" width="15.5703125" style="78" customWidth="1"/>
    <col min="5624" max="5624" width="16" style="78" customWidth="1"/>
    <col min="5625" max="5630" width="17.5703125" style="78" bestFit="1" customWidth="1"/>
    <col min="5631" max="5631" width="12.5703125" style="78" bestFit="1" customWidth="1"/>
    <col min="5632" max="5874" width="11.42578125" style="78"/>
    <col min="5875" max="5875" width="5.28515625" style="78" bestFit="1" customWidth="1"/>
    <col min="5876" max="5876" width="4.5703125" style="78" bestFit="1" customWidth="1"/>
    <col min="5877" max="5877" width="16.85546875" style="78" bestFit="1" customWidth="1"/>
    <col min="5878" max="5878" width="16.140625" style="78" customWidth="1"/>
    <col min="5879" max="5879" width="15.5703125" style="78" customWidth="1"/>
    <col min="5880" max="5880" width="16" style="78" customWidth="1"/>
    <col min="5881" max="5886" width="17.5703125" style="78" bestFit="1" customWidth="1"/>
    <col min="5887" max="5887" width="12.5703125" style="78" bestFit="1" customWidth="1"/>
    <col min="5888" max="6130" width="11.42578125" style="78"/>
    <col min="6131" max="6131" width="5.28515625" style="78" bestFit="1" customWidth="1"/>
    <col min="6132" max="6132" width="4.5703125" style="78" bestFit="1" customWidth="1"/>
    <col min="6133" max="6133" width="16.85546875" style="78" bestFit="1" customWidth="1"/>
    <col min="6134" max="6134" width="16.140625" style="78" customWidth="1"/>
    <col min="6135" max="6135" width="15.5703125" style="78" customWidth="1"/>
    <col min="6136" max="6136" width="16" style="78" customWidth="1"/>
    <col min="6137" max="6142" width="17.5703125" style="78" bestFit="1" customWidth="1"/>
    <col min="6143" max="6143" width="12.5703125" style="78" bestFit="1" customWidth="1"/>
    <col min="6144" max="6386" width="11.42578125" style="78"/>
    <col min="6387" max="6387" width="5.28515625" style="78" bestFit="1" customWidth="1"/>
    <col min="6388" max="6388" width="4.5703125" style="78" bestFit="1" customWidth="1"/>
    <col min="6389" max="6389" width="16.85546875" style="78" bestFit="1" customWidth="1"/>
    <col min="6390" max="6390" width="16.140625" style="78" customWidth="1"/>
    <col min="6391" max="6391" width="15.5703125" style="78" customWidth="1"/>
    <col min="6392" max="6392" width="16" style="78" customWidth="1"/>
    <col min="6393" max="6398" width="17.5703125" style="78" bestFit="1" customWidth="1"/>
    <col min="6399" max="6399" width="12.5703125" style="78" bestFit="1" customWidth="1"/>
    <col min="6400" max="6642" width="11.42578125" style="78"/>
    <col min="6643" max="6643" width="5.28515625" style="78" bestFit="1" customWidth="1"/>
    <col min="6644" max="6644" width="4.5703125" style="78" bestFit="1" customWidth="1"/>
    <col min="6645" max="6645" width="16.85546875" style="78" bestFit="1" customWidth="1"/>
    <col min="6646" max="6646" width="16.140625" style="78" customWidth="1"/>
    <col min="6647" max="6647" width="15.5703125" style="78" customWidth="1"/>
    <col min="6648" max="6648" width="16" style="78" customWidth="1"/>
    <col min="6649" max="6654" width="17.5703125" style="78" bestFit="1" customWidth="1"/>
    <col min="6655" max="6655" width="12.5703125" style="78" bestFit="1" customWidth="1"/>
    <col min="6656" max="6898" width="11.42578125" style="78"/>
    <col min="6899" max="6899" width="5.28515625" style="78" bestFit="1" customWidth="1"/>
    <col min="6900" max="6900" width="4.5703125" style="78" bestFit="1" customWidth="1"/>
    <col min="6901" max="6901" width="16.85546875" style="78" bestFit="1" customWidth="1"/>
    <col min="6902" max="6902" width="16.140625" style="78" customWidth="1"/>
    <col min="6903" max="6903" width="15.5703125" style="78" customWidth="1"/>
    <col min="6904" max="6904" width="16" style="78" customWidth="1"/>
    <col min="6905" max="6910" width="17.5703125" style="78" bestFit="1" customWidth="1"/>
    <col min="6911" max="6911" width="12.5703125" style="78" bestFit="1" customWidth="1"/>
    <col min="6912" max="7154" width="11.42578125" style="78"/>
    <col min="7155" max="7155" width="5.28515625" style="78" bestFit="1" customWidth="1"/>
    <col min="7156" max="7156" width="4.5703125" style="78" bestFit="1" customWidth="1"/>
    <col min="7157" max="7157" width="16.85546875" style="78" bestFit="1" customWidth="1"/>
    <col min="7158" max="7158" width="16.140625" style="78" customWidth="1"/>
    <col min="7159" max="7159" width="15.5703125" style="78" customWidth="1"/>
    <col min="7160" max="7160" width="16" style="78" customWidth="1"/>
    <col min="7161" max="7166" width="17.5703125" style="78" bestFit="1" customWidth="1"/>
    <col min="7167" max="7167" width="12.5703125" style="78" bestFit="1" customWidth="1"/>
    <col min="7168" max="7410" width="11.42578125" style="78"/>
    <col min="7411" max="7411" width="5.28515625" style="78" bestFit="1" customWidth="1"/>
    <col min="7412" max="7412" width="4.5703125" style="78" bestFit="1" customWidth="1"/>
    <col min="7413" max="7413" width="16.85546875" style="78" bestFit="1" customWidth="1"/>
    <col min="7414" max="7414" width="16.140625" style="78" customWidth="1"/>
    <col min="7415" max="7415" width="15.5703125" style="78" customWidth="1"/>
    <col min="7416" max="7416" width="16" style="78" customWidth="1"/>
    <col min="7417" max="7422" width="17.5703125" style="78" bestFit="1" customWidth="1"/>
    <col min="7423" max="7423" width="12.5703125" style="78" bestFit="1" customWidth="1"/>
    <col min="7424" max="7666" width="11.42578125" style="78"/>
    <col min="7667" max="7667" width="5.28515625" style="78" bestFit="1" customWidth="1"/>
    <col min="7668" max="7668" width="4.5703125" style="78" bestFit="1" customWidth="1"/>
    <col min="7669" max="7669" width="16.85546875" style="78" bestFit="1" customWidth="1"/>
    <col min="7670" max="7670" width="16.140625" style="78" customWidth="1"/>
    <col min="7671" max="7671" width="15.5703125" style="78" customWidth="1"/>
    <col min="7672" max="7672" width="16" style="78" customWidth="1"/>
    <col min="7673" max="7678" width="17.5703125" style="78" bestFit="1" customWidth="1"/>
    <col min="7679" max="7679" width="12.5703125" style="78" bestFit="1" customWidth="1"/>
    <col min="7680" max="7922" width="11.42578125" style="78"/>
    <col min="7923" max="7923" width="5.28515625" style="78" bestFit="1" customWidth="1"/>
    <col min="7924" max="7924" width="4.5703125" style="78" bestFit="1" customWidth="1"/>
    <col min="7925" max="7925" width="16.85546875" style="78" bestFit="1" customWidth="1"/>
    <col min="7926" max="7926" width="16.140625" style="78" customWidth="1"/>
    <col min="7927" max="7927" width="15.5703125" style="78" customWidth="1"/>
    <col min="7928" max="7928" width="16" style="78" customWidth="1"/>
    <col min="7929" max="7934" width="17.5703125" style="78" bestFit="1" customWidth="1"/>
    <col min="7935" max="7935" width="12.5703125" style="78" bestFit="1" customWidth="1"/>
    <col min="7936" max="8178" width="11.42578125" style="78"/>
    <col min="8179" max="8179" width="5.28515625" style="78" bestFit="1" customWidth="1"/>
    <col min="8180" max="8180" width="4.5703125" style="78" bestFit="1" customWidth="1"/>
    <col min="8181" max="8181" width="16.85546875" style="78" bestFit="1" customWidth="1"/>
    <col min="8182" max="8182" width="16.140625" style="78" customWidth="1"/>
    <col min="8183" max="8183" width="15.5703125" style="78" customWidth="1"/>
    <col min="8184" max="8184" width="16" style="78" customWidth="1"/>
    <col min="8185" max="8190" width="17.5703125" style="78" bestFit="1" customWidth="1"/>
    <col min="8191" max="8191" width="12.5703125" style="78" bestFit="1" customWidth="1"/>
    <col min="8192" max="8434" width="11.42578125" style="78"/>
    <col min="8435" max="8435" width="5.28515625" style="78" bestFit="1" customWidth="1"/>
    <col min="8436" max="8436" width="4.5703125" style="78" bestFit="1" customWidth="1"/>
    <col min="8437" max="8437" width="16.85546875" style="78" bestFit="1" customWidth="1"/>
    <col min="8438" max="8438" width="16.140625" style="78" customWidth="1"/>
    <col min="8439" max="8439" width="15.5703125" style="78" customWidth="1"/>
    <col min="8440" max="8440" width="16" style="78" customWidth="1"/>
    <col min="8441" max="8446" width="17.5703125" style="78" bestFit="1" customWidth="1"/>
    <col min="8447" max="8447" width="12.5703125" style="78" bestFit="1" customWidth="1"/>
    <col min="8448" max="8690" width="11.42578125" style="78"/>
    <col min="8691" max="8691" width="5.28515625" style="78" bestFit="1" customWidth="1"/>
    <col min="8692" max="8692" width="4.5703125" style="78" bestFit="1" customWidth="1"/>
    <col min="8693" max="8693" width="16.85546875" style="78" bestFit="1" customWidth="1"/>
    <col min="8694" max="8694" width="16.140625" style="78" customWidth="1"/>
    <col min="8695" max="8695" width="15.5703125" style="78" customWidth="1"/>
    <col min="8696" max="8696" width="16" style="78" customWidth="1"/>
    <col min="8697" max="8702" width="17.5703125" style="78" bestFit="1" customWidth="1"/>
    <col min="8703" max="8703" width="12.5703125" style="78" bestFit="1" customWidth="1"/>
    <col min="8704" max="8946" width="11.42578125" style="78"/>
    <col min="8947" max="8947" width="5.28515625" style="78" bestFit="1" customWidth="1"/>
    <col min="8948" max="8948" width="4.5703125" style="78" bestFit="1" customWidth="1"/>
    <col min="8949" max="8949" width="16.85546875" style="78" bestFit="1" customWidth="1"/>
    <col min="8950" max="8950" width="16.140625" style="78" customWidth="1"/>
    <col min="8951" max="8951" width="15.5703125" style="78" customWidth="1"/>
    <col min="8952" max="8952" width="16" style="78" customWidth="1"/>
    <col min="8953" max="8958" width="17.5703125" style="78" bestFit="1" customWidth="1"/>
    <col min="8959" max="8959" width="12.5703125" style="78" bestFit="1" customWidth="1"/>
    <col min="8960" max="9202" width="11.42578125" style="78"/>
    <col min="9203" max="9203" width="5.28515625" style="78" bestFit="1" customWidth="1"/>
    <col min="9204" max="9204" width="4.5703125" style="78" bestFit="1" customWidth="1"/>
    <col min="9205" max="9205" width="16.85546875" style="78" bestFit="1" customWidth="1"/>
    <col min="9206" max="9206" width="16.140625" style="78" customWidth="1"/>
    <col min="9207" max="9207" width="15.5703125" style="78" customWidth="1"/>
    <col min="9208" max="9208" width="16" style="78" customWidth="1"/>
    <col min="9209" max="9214" width="17.5703125" style="78" bestFit="1" customWidth="1"/>
    <col min="9215" max="9215" width="12.5703125" style="78" bestFit="1" customWidth="1"/>
    <col min="9216" max="9458" width="11.42578125" style="78"/>
    <col min="9459" max="9459" width="5.28515625" style="78" bestFit="1" customWidth="1"/>
    <col min="9460" max="9460" width="4.5703125" style="78" bestFit="1" customWidth="1"/>
    <col min="9461" max="9461" width="16.85546875" style="78" bestFit="1" customWidth="1"/>
    <col min="9462" max="9462" width="16.140625" style="78" customWidth="1"/>
    <col min="9463" max="9463" width="15.5703125" style="78" customWidth="1"/>
    <col min="9464" max="9464" width="16" style="78" customWidth="1"/>
    <col min="9465" max="9470" width="17.5703125" style="78" bestFit="1" customWidth="1"/>
    <col min="9471" max="9471" width="12.5703125" style="78" bestFit="1" customWidth="1"/>
    <col min="9472" max="9714" width="11.42578125" style="78"/>
    <col min="9715" max="9715" width="5.28515625" style="78" bestFit="1" customWidth="1"/>
    <col min="9716" max="9716" width="4.5703125" style="78" bestFit="1" customWidth="1"/>
    <col min="9717" max="9717" width="16.85546875" style="78" bestFit="1" customWidth="1"/>
    <col min="9718" max="9718" width="16.140625" style="78" customWidth="1"/>
    <col min="9719" max="9719" width="15.5703125" style="78" customWidth="1"/>
    <col min="9720" max="9720" width="16" style="78" customWidth="1"/>
    <col min="9721" max="9726" width="17.5703125" style="78" bestFit="1" customWidth="1"/>
    <col min="9727" max="9727" width="12.5703125" style="78" bestFit="1" customWidth="1"/>
    <col min="9728" max="9970" width="11.42578125" style="78"/>
    <col min="9971" max="9971" width="5.28515625" style="78" bestFit="1" customWidth="1"/>
    <col min="9972" max="9972" width="4.5703125" style="78" bestFit="1" customWidth="1"/>
    <col min="9973" max="9973" width="16.85546875" style="78" bestFit="1" customWidth="1"/>
    <col min="9974" max="9974" width="16.140625" style="78" customWidth="1"/>
    <col min="9975" max="9975" width="15.5703125" style="78" customWidth="1"/>
    <col min="9976" max="9976" width="16" style="78" customWidth="1"/>
    <col min="9977" max="9982" width="17.5703125" style="78" bestFit="1" customWidth="1"/>
    <col min="9983" max="9983" width="12.5703125" style="78" bestFit="1" customWidth="1"/>
    <col min="9984" max="10226" width="11.42578125" style="78"/>
    <col min="10227" max="10227" width="5.28515625" style="78" bestFit="1" customWidth="1"/>
    <col min="10228" max="10228" width="4.5703125" style="78" bestFit="1" customWidth="1"/>
    <col min="10229" max="10229" width="16.85546875" style="78" bestFit="1" customWidth="1"/>
    <col min="10230" max="10230" width="16.140625" style="78" customWidth="1"/>
    <col min="10231" max="10231" width="15.5703125" style="78" customWidth="1"/>
    <col min="10232" max="10232" width="16" style="78" customWidth="1"/>
    <col min="10233" max="10238" width="17.5703125" style="78" bestFit="1" customWidth="1"/>
    <col min="10239" max="10239" width="12.5703125" style="78" bestFit="1" customWidth="1"/>
    <col min="10240" max="10482" width="11.42578125" style="78"/>
    <col min="10483" max="10483" width="5.28515625" style="78" bestFit="1" customWidth="1"/>
    <col min="10484" max="10484" width="4.5703125" style="78" bestFit="1" customWidth="1"/>
    <col min="10485" max="10485" width="16.85546875" style="78" bestFit="1" customWidth="1"/>
    <col min="10486" max="10486" width="16.140625" style="78" customWidth="1"/>
    <col min="10487" max="10487" width="15.5703125" style="78" customWidth="1"/>
    <col min="10488" max="10488" width="16" style="78" customWidth="1"/>
    <col min="10489" max="10494" width="17.5703125" style="78" bestFit="1" customWidth="1"/>
    <col min="10495" max="10495" width="12.5703125" style="78" bestFit="1" customWidth="1"/>
    <col min="10496" max="10738" width="11.42578125" style="78"/>
    <col min="10739" max="10739" width="5.28515625" style="78" bestFit="1" customWidth="1"/>
    <col min="10740" max="10740" width="4.5703125" style="78" bestFit="1" customWidth="1"/>
    <col min="10741" max="10741" width="16.85546875" style="78" bestFit="1" customWidth="1"/>
    <col min="10742" max="10742" width="16.140625" style="78" customWidth="1"/>
    <col min="10743" max="10743" width="15.5703125" style="78" customWidth="1"/>
    <col min="10744" max="10744" width="16" style="78" customWidth="1"/>
    <col min="10745" max="10750" width="17.5703125" style="78" bestFit="1" customWidth="1"/>
    <col min="10751" max="10751" width="12.5703125" style="78" bestFit="1" customWidth="1"/>
    <col min="10752" max="10994" width="11.42578125" style="78"/>
    <col min="10995" max="10995" width="5.28515625" style="78" bestFit="1" customWidth="1"/>
    <col min="10996" max="10996" width="4.5703125" style="78" bestFit="1" customWidth="1"/>
    <col min="10997" max="10997" width="16.85546875" style="78" bestFit="1" customWidth="1"/>
    <col min="10998" max="10998" width="16.140625" style="78" customWidth="1"/>
    <col min="10999" max="10999" width="15.5703125" style="78" customWidth="1"/>
    <col min="11000" max="11000" width="16" style="78" customWidth="1"/>
    <col min="11001" max="11006" width="17.5703125" style="78" bestFit="1" customWidth="1"/>
    <col min="11007" max="11007" width="12.5703125" style="78" bestFit="1" customWidth="1"/>
    <col min="11008" max="11250" width="11.42578125" style="78"/>
    <col min="11251" max="11251" width="5.28515625" style="78" bestFit="1" customWidth="1"/>
    <col min="11252" max="11252" width="4.5703125" style="78" bestFit="1" customWidth="1"/>
    <col min="11253" max="11253" width="16.85546875" style="78" bestFit="1" customWidth="1"/>
    <col min="11254" max="11254" width="16.140625" style="78" customWidth="1"/>
    <col min="11255" max="11255" width="15.5703125" style="78" customWidth="1"/>
    <col min="11256" max="11256" width="16" style="78" customWidth="1"/>
    <col min="11257" max="11262" width="17.5703125" style="78" bestFit="1" customWidth="1"/>
    <col min="11263" max="11263" width="12.5703125" style="78" bestFit="1" customWidth="1"/>
    <col min="11264" max="11506" width="11.42578125" style="78"/>
    <col min="11507" max="11507" width="5.28515625" style="78" bestFit="1" customWidth="1"/>
    <col min="11508" max="11508" width="4.5703125" style="78" bestFit="1" customWidth="1"/>
    <col min="11509" max="11509" width="16.85546875" style="78" bestFit="1" customWidth="1"/>
    <col min="11510" max="11510" width="16.140625" style="78" customWidth="1"/>
    <col min="11511" max="11511" width="15.5703125" style="78" customWidth="1"/>
    <col min="11512" max="11512" width="16" style="78" customWidth="1"/>
    <col min="11513" max="11518" width="17.5703125" style="78" bestFit="1" customWidth="1"/>
    <col min="11519" max="11519" width="12.5703125" style="78" bestFit="1" customWidth="1"/>
    <col min="11520" max="11762" width="11.42578125" style="78"/>
    <col min="11763" max="11763" width="5.28515625" style="78" bestFit="1" customWidth="1"/>
    <col min="11764" max="11764" width="4.5703125" style="78" bestFit="1" customWidth="1"/>
    <col min="11765" max="11765" width="16.85546875" style="78" bestFit="1" customWidth="1"/>
    <col min="11766" max="11766" width="16.140625" style="78" customWidth="1"/>
    <col min="11767" max="11767" width="15.5703125" style="78" customWidth="1"/>
    <col min="11768" max="11768" width="16" style="78" customWidth="1"/>
    <col min="11769" max="11774" width="17.5703125" style="78" bestFit="1" customWidth="1"/>
    <col min="11775" max="11775" width="12.5703125" style="78" bestFit="1" customWidth="1"/>
    <col min="11776" max="12018" width="11.42578125" style="78"/>
    <col min="12019" max="12019" width="5.28515625" style="78" bestFit="1" customWidth="1"/>
    <col min="12020" max="12020" width="4.5703125" style="78" bestFit="1" customWidth="1"/>
    <col min="12021" max="12021" width="16.85546875" style="78" bestFit="1" customWidth="1"/>
    <col min="12022" max="12022" width="16.140625" style="78" customWidth="1"/>
    <col min="12023" max="12023" width="15.5703125" style="78" customWidth="1"/>
    <col min="12024" max="12024" width="16" style="78" customWidth="1"/>
    <col min="12025" max="12030" width="17.5703125" style="78" bestFit="1" customWidth="1"/>
    <col min="12031" max="12031" width="12.5703125" style="78" bestFit="1" customWidth="1"/>
    <col min="12032" max="12274" width="11.42578125" style="78"/>
    <col min="12275" max="12275" width="5.28515625" style="78" bestFit="1" customWidth="1"/>
    <col min="12276" max="12276" width="4.5703125" style="78" bestFit="1" customWidth="1"/>
    <col min="12277" max="12277" width="16.85546875" style="78" bestFit="1" customWidth="1"/>
    <col min="12278" max="12278" width="16.140625" style="78" customWidth="1"/>
    <col min="12279" max="12279" width="15.5703125" style="78" customWidth="1"/>
    <col min="12280" max="12280" width="16" style="78" customWidth="1"/>
    <col min="12281" max="12286" width="17.5703125" style="78" bestFit="1" customWidth="1"/>
    <col min="12287" max="12287" width="12.5703125" style="78" bestFit="1" customWidth="1"/>
    <col min="12288" max="12530" width="11.42578125" style="78"/>
    <col min="12531" max="12531" width="5.28515625" style="78" bestFit="1" customWidth="1"/>
    <col min="12532" max="12532" width="4.5703125" style="78" bestFit="1" customWidth="1"/>
    <col min="12533" max="12533" width="16.85546875" style="78" bestFit="1" customWidth="1"/>
    <col min="12534" max="12534" width="16.140625" style="78" customWidth="1"/>
    <col min="12535" max="12535" width="15.5703125" style="78" customWidth="1"/>
    <col min="12536" max="12536" width="16" style="78" customWidth="1"/>
    <col min="12537" max="12542" width="17.5703125" style="78" bestFit="1" customWidth="1"/>
    <col min="12543" max="12543" width="12.5703125" style="78" bestFit="1" customWidth="1"/>
    <col min="12544" max="12786" width="11.42578125" style="78"/>
    <col min="12787" max="12787" width="5.28515625" style="78" bestFit="1" customWidth="1"/>
    <col min="12788" max="12788" width="4.5703125" style="78" bestFit="1" customWidth="1"/>
    <col min="12789" max="12789" width="16.85546875" style="78" bestFit="1" customWidth="1"/>
    <col min="12790" max="12790" width="16.140625" style="78" customWidth="1"/>
    <col min="12791" max="12791" width="15.5703125" style="78" customWidth="1"/>
    <col min="12792" max="12792" width="16" style="78" customWidth="1"/>
    <col min="12793" max="12798" width="17.5703125" style="78" bestFit="1" customWidth="1"/>
    <col min="12799" max="12799" width="12.5703125" style="78" bestFit="1" customWidth="1"/>
    <col min="12800" max="13042" width="11.42578125" style="78"/>
    <col min="13043" max="13043" width="5.28515625" style="78" bestFit="1" customWidth="1"/>
    <col min="13044" max="13044" width="4.5703125" style="78" bestFit="1" customWidth="1"/>
    <col min="13045" max="13045" width="16.85546875" style="78" bestFit="1" customWidth="1"/>
    <col min="13046" max="13046" width="16.140625" style="78" customWidth="1"/>
    <col min="13047" max="13047" width="15.5703125" style="78" customWidth="1"/>
    <col min="13048" max="13048" width="16" style="78" customWidth="1"/>
    <col min="13049" max="13054" width="17.5703125" style="78" bestFit="1" customWidth="1"/>
    <col min="13055" max="13055" width="12.5703125" style="78" bestFit="1" customWidth="1"/>
    <col min="13056" max="13298" width="11.42578125" style="78"/>
    <col min="13299" max="13299" width="5.28515625" style="78" bestFit="1" customWidth="1"/>
    <col min="13300" max="13300" width="4.5703125" style="78" bestFit="1" customWidth="1"/>
    <col min="13301" max="13301" width="16.85546875" style="78" bestFit="1" customWidth="1"/>
    <col min="13302" max="13302" width="16.140625" style="78" customWidth="1"/>
    <col min="13303" max="13303" width="15.5703125" style="78" customWidth="1"/>
    <col min="13304" max="13304" width="16" style="78" customWidth="1"/>
    <col min="13305" max="13310" width="17.5703125" style="78" bestFit="1" customWidth="1"/>
    <col min="13311" max="13311" width="12.5703125" style="78" bestFit="1" customWidth="1"/>
    <col min="13312" max="13554" width="11.42578125" style="78"/>
    <col min="13555" max="13555" width="5.28515625" style="78" bestFit="1" customWidth="1"/>
    <col min="13556" max="13556" width="4.5703125" style="78" bestFit="1" customWidth="1"/>
    <col min="13557" max="13557" width="16.85546875" style="78" bestFit="1" customWidth="1"/>
    <col min="13558" max="13558" width="16.140625" style="78" customWidth="1"/>
    <col min="13559" max="13559" width="15.5703125" style="78" customWidth="1"/>
    <col min="13560" max="13560" width="16" style="78" customWidth="1"/>
    <col min="13561" max="13566" width="17.5703125" style="78" bestFit="1" customWidth="1"/>
    <col min="13567" max="13567" width="12.5703125" style="78" bestFit="1" customWidth="1"/>
    <col min="13568" max="13810" width="11.42578125" style="78"/>
    <col min="13811" max="13811" width="5.28515625" style="78" bestFit="1" customWidth="1"/>
    <col min="13812" max="13812" width="4.5703125" style="78" bestFit="1" customWidth="1"/>
    <col min="13813" max="13813" width="16.85546875" style="78" bestFit="1" customWidth="1"/>
    <col min="13814" max="13814" width="16.140625" style="78" customWidth="1"/>
    <col min="13815" max="13815" width="15.5703125" style="78" customWidth="1"/>
    <col min="13816" max="13816" width="16" style="78" customWidth="1"/>
    <col min="13817" max="13822" width="17.5703125" style="78" bestFit="1" customWidth="1"/>
    <col min="13823" max="13823" width="12.5703125" style="78" bestFit="1" customWidth="1"/>
    <col min="13824" max="14066" width="11.42578125" style="78"/>
    <col min="14067" max="14067" width="5.28515625" style="78" bestFit="1" customWidth="1"/>
    <col min="14068" max="14068" width="4.5703125" style="78" bestFit="1" customWidth="1"/>
    <col min="14069" max="14069" width="16.85546875" style="78" bestFit="1" customWidth="1"/>
    <col min="14070" max="14070" width="16.140625" style="78" customWidth="1"/>
    <col min="14071" max="14071" width="15.5703125" style="78" customWidth="1"/>
    <col min="14072" max="14072" width="16" style="78" customWidth="1"/>
    <col min="14073" max="14078" width="17.5703125" style="78" bestFit="1" customWidth="1"/>
    <col min="14079" max="14079" width="12.5703125" style="78" bestFit="1" customWidth="1"/>
    <col min="14080" max="14322" width="11.42578125" style="78"/>
    <col min="14323" max="14323" width="5.28515625" style="78" bestFit="1" customWidth="1"/>
    <col min="14324" max="14324" width="4.5703125" style="78" bestFit="1" customWidth="1"/>
    <col min="14325" max="14325" width="16.85546875" style="78" bestFit="1" customWidth="1"/>
    <col min="14326" max="14326" width="16.140625" style="78" customWidth="1"/>
    <col min="14327" max="14327" width="15.5703125" style="78" customWidth="1"/>
    <col min="14328" max="14328" width="16" style="78" customWidth="1"/>
    <col min="14329" max="14334" width="17.5703125" style="78" bestFit="1" customWidth="1"/>
    <col min="14335" max="14335" width="12.5703125" style="78" bestFit="1" customWidth="1"/>
    <col min="14336" max="14578" width="11.42578125" style="78"/>
    <col min="14579" max="14579" width="5.28515625" style="78" bestFit="1" customWidth="1"/>
    <col min="14580" max="14580" width="4.5703125" style="78" bestFit="1" customWidth="1"/>
    <col min="14581" max="14581" width="16.85546875" style="78" bestFit="1" customWidth="1"/>
    <col min="14582" max="14582" width="16.140625" style="78" customWidth="1"/>
    <col min="14583" max="14583" width="15.5703125" style="78" customWidth="1"/>
    <col min="14584" max="14584" width="16" style="78" customWidth="1"/>
    <col min="14585" max="14590" width="17.5703125" style="78" bestFit="1" customWidth="1"/>
    <col min="14591" max="14591" width="12.5703125" style="78" bestFit="1" customWidth="1"/>
    <col min="14592" max="14834" width="11.42578125" style="78"/>
    <col min="14835" max="14835" width="5.28515625" style="78" bestFit="1" customWidth="1"/>
    <col min="14836" max="14836" width="4.5703125" style="78" bestFit="1" customWidth="1"/>
    <col min="14837" max="14837" width="16.85546875" style="78" bestFit="1" customWidth="1"/>
    <col min="14838" max="14838" width="16.140625" style="78" customWidth="1"/>
    <col min="14839" max="14839" width="15.5703125" style="78" customWidth="1"/>
    <col min="14840" max="14840" width="16" style="78" customWidth="1"/>
    <col min="14841" max="14846" width="17.5703125" style="78" bestFit="1" customWidth="1"/>
    <col min="14847" max="14847" width="12.5703125" style="78" bestFit="1" customWidth="1"/>
    <col min="14848" max="15090" width="11.42578125" style="78"/>
    <col min="15091" max="15091" width="5.28515625" style="78" bestFit="1" customWidth="1"/>
    <col min="15092" max="15092" width="4.5703125" style="78" bestFit="1" customWidth="1"/>
    <col min="15093" max="15093" width="16.85546875" style="78" bestFit="1" customWidth="1"/>
    <col min="15094" max="15094" width="16.140625" style="78" customWidth="1"/>
    <col min="15095" max="15095" width="15.5703125" style="78" customWidth="1"/>
    <col min="15096" max="15096" width="16" style="78" customWidth="1"/>
    <col min="15097" max="15102" width="17.5703125" style="78" bestFit="1" customWidth="1"/>
    <col min="15103" max="15103" width="12.5703125" style="78" bestFit="1" customWidth="1"/>
    <col min="15104" max="15346" width="11.42578125" style="78"/>
    <col min="15347" max="15347" width="5.28515625" style="78" bestFit="1" customWidth="1"/>
    <col min="15348" max="15348" width="4.5703125" style="78" bestFit="1" customWidth="1"/>
    <col min="15349" max="15349" width="16.85546875" style="78" bestFit="1" customWidth="1"/>
    <col min="15350" max="15350" width="16.140625" style="78" customWidth="1"/>
    <col min="15351" max="15351" width="15.5703125" style="78" customWidth="1"/>
    <col min="15352" max="15352" width="16" style="78" customWidth="1"/>
    <col min="15353" max="15358" width="17.5703125" style="78" bestFit="1" customWidth="1"/>
    <col min="15359" max="15359" width="12.5703125" style="78" bestFit="1" customWidth="1"/>
    <col min="15360" max="15602" width="11.42578125" style="78"/>
    <col min="15603" max="15603" width="5.28515625" style="78" bestFit="1" customWidth="1"/>
    <col min="15604" max="15604" width="4.5703125" style="78" bestFit="1" customWidth="1"/>
    <col min="15605" max="15605" width="16.85546875" style="78" bestFit="1" customWidth="1"/>
    <col min="15606" max="15606" width="16.140625" style="78" customWidth="1"/>
    <col min="15607" max="15607" width="15.5703125" style="78" customWidth="1"/>
    <col min="15608" max="15608" width="16" style="78" customWidth="1"/>
    <col min="15609" max="15614" width="17.5703125" style="78" bestFit="1" customWidth="1"/>
    <col min="15615" max="15615" width="12.5703125" style="78" bestFit="1" customWidth="1"/>
    <col min="15616" max="15858" width="11.42578125" style="78"/>
    <col min="15859" max="15859" width="5.28515625" style="78" bestFit="1" customWidth="1"/>
    <col min="15860" max="15860" width="4.5703125" style="78" bestFit="1" customWidth="1"/>
    <col min="15861" max="15861" width="16.85546875" style="78" bestFit="1" customWidth="1"/>
    <col min="15862" max="15862" width="16.140625" style="78" customWidth="1"/>
    <col min="15863" max="15863" width="15.5703125" style="78" customWidth="1"/>
    <col min="15864" max="15864" width="16" style="78" customWidth="1"/>
    <col min="15865" max="15870" width="17.5703125" style="78" bestFit="1" customWidth="1"/>
    <col min="15871" max="15871" width="12.5703125" style="78" bestFit="1" customWidth="1"/>
    <col min="15872" max="16114" width="11.42578125" style="78"/>
    <col min="16115" max="16115" width="5.28515625" style="78" bestFit="1" customWidth="1"/>
    <col min="16116" max="16116" width="4.5703125" style="78" bestFit="1" customWidth="1"/>
    <col min="16117" max="16117" width="16.85546875" style="78" bestFit="1" customWidth="1"/>
    <col min="16118" max="16118" width="16.140625" style="78" customWidth="1"/>
    <col min="16119" max="16119" width="15.5703125" style="78" customWidth="1"/>
    <col min="16120" max="16120" width="16" style="78" customWidth="1"/>
    <col min="16121" max="16126" width="17.5703125" style="78" bestFit="1" customWidth="1"/>
    <col min="16127" max="16127" width="12.5703125" style="78" bestFit="1" customWidth="1"/>
    <col min="16128" max="16384" width="11.425781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0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1" t="s">
        <v>319</v>
      </c>
    </row>
    <row r="4" spans="1:8" s="163" customFormat="1" ht="24.95" customHeight="1">
      <c r="A4" s="164"/>
      <c r="B4" s="164"/>
      <c r="C4" s="164"/>
      <c r="D4" s="164"/>
      <c r="E4" s="164"/>
      <c r="F4" s="164"/>
      <c r="G4" s="164"/>
      <c r="H4" s="541"/>
    </row>
    <row r="5" spans="1:8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79" t="s">
        <v>480</v>
      </c>
      <c r="H5" s="541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mensual'!F$6:F$9978,'IPC trim'!F6,'IPC mensual'!H$6:H$9978)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mensual'!F$6:F$9978,'IPC trim'!F7,'IPC mensual'!H$6:H$9978)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mensual'!F$6:F$9978,'IPC trim'!F8,'IPC mensual'!H$6:H$9978)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mensual'!F$6:F$9978,'IPC trim'!F9,'IPC mensual'!H$6:H$9978)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mensual'!F$6:F$9978,'IPC trim'!F10,'IPC mensual'!H$6:H$9978)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mensual'!F$6:F$9978,'IPC trim'!F11,'IPC mensual'!H$6:H$9978)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mensual'!F$6:F$9978,'IPC trim'!F12,'IPC mensual'!H$6:H$9978)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mensual'!F$6:F$9978,'IPC trim'!F13,'IPC mensual'!H$6:H$9978)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mensual'!F$6:F$9978,'IPC trim'!F14,'IPC mensual'!H$6:H$9978)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mensual'!F$6:F$9978,'IPC trim'!F15,'IPC mensual'!H$6:H$9978)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mensual'!F$6:F$9978,'IPC trim'!F16,'IPC mensual'!H$6:H$9978)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mensual'!F$6:F$9978,'IPC trim'!F17,'IPC mensual'!H$6:H$9978)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mensual'!F$6:F$9978,'IPC trim'!F18,'IPC mensual'!H$6:H$9978)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mensual'!F$6:F$9978,'IPC trim'!F19,'IPC mensual'!H$6:H$9978)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mensual'!F$6:F$9978,'IPC trim'!F20,'IPC mensual'!H$6:H$9978)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mensual'!F$6:F$9978,'IPC trim'!F21,'IPC mensual'!H$6:H$9978)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mensual'!F$6:F$9978,'IPC trim'!F22,'IPC mensual'!H$6:H$9978)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mensual'!F$6:F$9978,'IPC trim'!F23,'IPC mensual'!H$6:H$9978)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mensual'!F$6:F$9978,'IPC trim'!F24,'IPC mensual'!H$6:H$9978)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mensual'!F$6:F$9978,'IPC trim'!F25,'IPC mensual'!H$6:H$9978)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mensual'!F$6:F$9978,'IPC trim'!F26,'IPC mensual'!H$6:H$9978)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mensual'!F$6:F$9978,'IPC trim'!F27,'IPC mensual'!H$6:H$9978)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mensual'!F$6:F$9978,'IPC trim'!F28,'IPC mensual'!H$6:H$9978)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mensual'!F$6:F$9978,'IPC trim'!F29,'IPC mensual'!H$6:H$9978)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mensual'!F$6:F$9978,'IPC trim'!F30,'IPC mensual'!H$6:H$9978)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mensual'!F$6:F$9978,'IPC trim'!F31,'IPC mensual'!H$6:H$9978)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mensual'!F$6:F$9978,'IPC trim'!F32,'IPC mensual'!H$6:H$9978)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mensual'!F$6:F$9978,'IPC trim'!F33,'IPC mensual'!H$6:H$9978)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mensual'!F$6:F$9978,'IPC trim'!F34,'IPC mensual'!H$6:H$9978)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mensual'!F$6:F$9978,'IPC trim'!F35,'IPC mensual'!H$6:H$9978)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mensual'!F$6:F$9978,'IPC trim'!F36,'IPC mensual'!H$6:H$9978)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mensual'!F$6:F$9978,'IPC trim'!F37,'IPC mensual'!H$6:H$9978)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mensual'!F$6:F$9978,'IPC trim'!F38,'IPC mensual'!H$6:H$9978)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mensual'!F$6:F$9978,'IPC trim'!F39,'IPC mensual'!H$6:H$9978)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mensual'!F$6:F$9978,'IPC trim'!F40,'IPC mensual'!H$6:H$9978)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mensual'!F$6:F$9978,'IPC trim'!F41,'IPC mensual'!H$6:H$9978)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mensual'!F$6:F$9978,'IPC trim'!F42,'IPC mensual'!H$6:H$9978)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mensual'!F$6:F$9978,'IPC trim'!F43,'IPC mensual'!H$6:H$9978)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mensual'!F$6:F$9978,'IPC trim'!F44,'IPC mensual'!H$6:H$9978)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mensual'!F$6:F$9978,'IPC trim'!F45,'IPC mensual'!H$6:H$9978)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mensual'!F$6:F$9978,'IPC trim'!F46,'IPC mensual'!H$6:H$9978)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mensual'!F$6:F$9978,'IPC trim'!F47,'IPC mensual'!H$6:H$9978)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mensual'!F$6:F$9978,'IPC trim'!F48,'IPC mensual'!H$6:H$9978)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mensual'!F$6:F$9978,'IPC trim'!F49,'IPC mensual'!H$6:H$9978)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mensual'!F$6:F$9978,'IPC trim'!F50,'IPC mensual'!H$6:H$9978)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mensual'!F$6:F$9978,'IPC trim'!F51,'IPC mensual'!H$6:H$9978)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mensual'!F$6:F$9978,'IPC trim'!F52,'IPC mensual'!H$6:H$9978)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mensual'!F$6:F$9978,'IPC trim'!F53,'IPC mensual'!H$6:H$9978)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mensual'!F$6:F$9978,'IPC trim'!F54,'IPC mensual'!H$6:H$9978)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mensual'!F$6:F$9978,'IPC trim'!F55,'IPC mensual'!H$6:H$9978)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mensual'!F$6:F$9978,'IPC trim'!F56,'IPC mensual'!H$6:H$9978)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mensual'!F$6:F$9978,'IPC trim'!F57,'IPC mensual'!H$6:H$9978)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mensual'!F$6:F$9978,'IPC trim'!F58,'IPC mensual'!H$6:H$9978)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mensual'!F$6:F$9978,'IPC trim'!F59,'IPC mensual'!H$6:H$9978)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mensual'!F$6:F$9978,'IPC trim'!F60,'IPC mensual'!H$6:H$9978)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mensual'!F$6:F$9978,'IPC trim'!F61,'IPC mensual'!H$6:H$9978)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mensual'!F$6:F$9978,'IPC trim'!F62,'IPC mensual'!H$6:H$9978)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mensual'!F$6:F$9978,'IPC trim'!F63,'IPC mensual'!H$6:H$9978)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mensual'!F$6:F$9978,'IPC trim'!F64,'IPC mensual'!H$6:H$9978)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mensual'!F$6:F$9978,'IPC trim'!F65,'IPC mensual'!H$6:H$9978)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mensual'!F$6:F$9978,'IPC trim'!F66,'IPC mensual'!H$6:H$9978)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mensual'!F$6:F$9978,'IPC trim'!F67,'IPC mensual'!H$6:H$9978)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mensual'!F$6:F$9978,'IPC trim'!F68,'IPC mensual'!H$6:H$9978)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mensual'!F$6:F$9978,'IPC trim'!F69,'IPC mensual'!H$6:H$9978)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mensual'!F$6:F$9978,'IPC trim'!F70,'IPC mensual'!H$6:H$9978)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mensual'!F$6:F$9978,'IPC trim'!F71,'IPC mensual'!H$6:H$9978)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mensual'!F$6:F$9978,'IPC trim'!F72,'IPC mensual'!H$6:H$9978)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mensual'!F$6:F$9978,'IPC trim'!F73,'IPC mensual'!H$6:H$9978)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mensual'!F$6:F$9978,'IPC trim'!F74,'IPC mensual'!H$6:H$9978)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mensual'!F$6:F$9978,'IPC trim'!F75,'IPC mensual'!H$6:H$9978)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mensual'!F$6:F$9978,'IPC trim'!F76,'IPC mensual'!H$6:H$9978)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mensual'!F$6:F$9978,'IPC trim'!F77,'IPC mensual'!H$6:H$9978)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mensual'!F$6:F$9978,'IPC trim'!F78,'IPC mensual'!H$6:H$9978)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mensual'!F$6:F$9978,'IPC trim'!F79,'IPC mensual'!H$6:H$9978)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mensual'!F$6:F$9978,'IPC trim'!F80,'IPC mensual'!H$6:H$9978)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mensual'!F$6:F$9978,'IPC trim'!F81,'IPC mensual'!H$6:H$9978)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mensual'!F$6:F$9978,'IPC trim'!F82,'IPC mensual'!H$6:H$9978)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mensual'!F$6:F$9978,'IPC trim'!F83,'IPC mensual'!H$6:H$9978)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mensual'!F$6:F$9978,'IPC trim'!F84,'IPC mensual'!H$6:H$9978)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mensual'!F$6:F$9978,'IPC trim'!F85,'IPC mensual'!H$6:H$9978)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mensual'!F$6:F$9978,'IPC trim'!F86,'IPC mensual'!H$6:H$9978)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mensual'!F$6:F$9978,'IPC trim'!F87,'IPC mensual'!H$6:H$9978)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mensual'!F$6:F$9978,'IPC trim'!F88,'IPC mensual'!H$6:H$9978)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mensual'!F$6:F$9978,'IPC trim'!F89,'IPC mensual'!H$6:H$9978)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mensual'!F$6:F$9978,'IPC trim'!F90,'IPC mensual'!H$6:H$9978)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mensual'!F$6:F$9978,'IPC trim'!F91,'IPC mensual'!H$6:H$9978)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mensual'!F$6:F$9978,'IPC trim'!F92,'IPC mensual'!H$6:H$9978)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mensual'!F$6:F$9978,'IPC trim'!F93,'IPC mensual'!H$6:H$9978)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mensual'!F$6:F$9978,'IPC trim'!F94,'IPC mensual'!H$6:H$9978)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mensual'!F$6:F$9978,'IPC trim'!F95,'IPC mensual'!H$6:H$9978)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mensual'!F$6:F$9978,'IPC trim'!F96,'IPC mensual'!H$6:H$9978)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mensual'!F$6:F$9978,'IPC trim'!F97,'IPC mensual'!H$6:H$9978)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mensual'!F$6:F$9978,'IPC trim'!F98,'IPC mensual'!H$6:H$9978)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mensual'!F$6:F$9978,'IPC trim'!F99,'IPC mensual'!H$6:H$9978)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mensual'!F$6:F$9978,'IPC trim'!F100,'IPC mensual'!H$6:H$9978)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mensual'!F$6:F$9978,'IPC trim'!F101,'IPC mensual'!H$6:H$9978)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mensual'!F$6:F$9978,'IPC trim'!F102,'IPC mensual'!H$6:H$9978)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mensual'!F$6:F$9978,'IPC trim'!F103,'IPC mensual'!H$6:H$9978)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mensual'!F$6:F$9978,'IPC trim'!F104,'IPC mensual'!H$6:H$9978)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mensual'!F$6:F$9978,'IPC trim'!F105,'IPC mensual'!H$6:H$9978)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mensual'!F$6:F$9978,'IPC trim'!F106,'IPC mensual'!H$6:H$9978)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mensual'!F$6:F$9978,'IPC trim'!F107,'IPC mensual'!H$6:H$9978)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mensual'!F$6:F$9978,'IPC trim'!F108,'IPC mensual'!H$6:H$9978)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mensual'!F$6:F$9978,'IPC trim'!F109,'IPC mensual'!H$6:H$9978)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mensual'!F$6:F$9978,'IPC trim'!F110,'IPC mensual'!H$6:H$9978)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mensual'!F$6:F$9978,'IPC trim'!F111,'IPC mensual'!H$6:H$9978)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mensual'!F$6:F$9978,'IPC trim'!F112,'IPC mensual'!H$6:H$9978)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mensual'!F$6:F$9978,'IPC trim'!F113,'IPC mensual'!H$6:H$9978)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mensual'!F$6:F$9978,'IPC trim'!F114,'IPC mensual'!H$6:H$9978)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mensual'!F$6:F$9978,'IPC trim'!F115,'IPC mensual'!H$6:H$9978)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mensual'!F$6:F$9978,'IPC trim'!F116,'IPC mensual'!H$6:H$9978)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mensual'!F$6:F$9978,'IPC trim'!F117,'IPC mensual'!H$6:H$9978)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mensual'!F$6:F$9978,'IPC trim'!F118,'IPC mensual'!H$6:H$9978)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mensual'!F$6:F$9978,'IPC trim'!F119,'IPC mensual'!H$6:H$9978)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mensual'!F$6:F$9978,'IPC trim'!F120,'IPC mensual'!H$6:H$9978)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mensual'!F$6:F$9978,'IPC trim'!F121,'IPC mensual'!H$6:H$9978)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mensual'!F$6:F$9978,'IPC trim'!F122,'IPC mensual'!H$6:H$9978)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mensual'!F$6:F$9978,'IPC trim'!F123,'IPC mensual'!H$6:H$9978)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mensual'!F$6:F$9978,'IPC trim'!F124,'IPC mensual'!H$6:H$9978)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mensual'!F$6:F$9978,'IPC trim'!F125,'IPC mensual'!H$6:H$9978)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mensual'!F$6:F$9978,'IPC trim'!F126,'IPC mensual'!H$6:H$9978)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mensual'!F$6:F$9978,'IPC trim'!F127,'IPC mensual'!H$6:H$9978)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mensual'!F$6:F$9978,'IPC trim'!F128,'IPC mensual'!H$6:H$9978)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mensual'!F$6:F$9978,'IPC trim'!F129,'IPC mensual'!H$6:H$9978)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mensual'!F$6:F$9978,'IPC trim'!F130,'IPC mensual'!H$6:H$9978)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mensual'!F$6:F$9978,'IPC trim'!F131,'IPC mensual'!H$6:H$9978)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mensual'!F$6:F$9978,'IPC trim'!F132,'IPC mensual'!H$6:H$9978)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mensual'!F$6:F$9978,'IPC trim'!F133,'IPC mensual'!H$6:H$9978)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mensual'!F$6:F$9978,'IPC trim'!F134,'IPC mensual'!H$6:H$9978)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mensual'!F$6:F$9978,'IPC trim'!F135,'IPC mensual'!H$6:H$9978)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mensual'!F$6:F$9978,'IPC trim'!F136,'IPC mensual'!H$6:H$9978)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mensual'!F$6:F$9978,'IPC trim'!F137,'IPC mensual'!H$6:H$9978)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mensual'!F$6:F$9978,'IPC trim'!F138,'IPC mensual'!H$6:H$9978)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mensual'!F$6:F$9978,'IPC trim'!F139,'IPC mensual'!H$6:H$9978)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mensual'!F$6:F$9978,'IPC trim'!F140,'IPC mensual'!H$6:H$9978)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mensual'!F$6:F$9978,'IPC trim'!F141,'IPC mensual'!H$6:H$9978)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mensual'!F$6:F$9978,'IPC trim'!F142,'IPC mensual'!H$6:H$9978)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mensual'!F$6:F$9978,'IPC trim'!F143,'IPC mensual'!H$6:H$9978)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mensual'!F$6:F$9978,'IPC trim'!F144,'IPC mensual'!H$6:H$9978)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mensual'!F$6:F$9978,'IPC trim'!F145,'IPC mensual'!H$6:H$9978)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mensual'!F$6:F$9978,'IPC trim'!F146,'IPC mensual'!H$6:H$9978)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mensual'!F$6:F$9978,'IPC trim'!F147,'IPC mensual'!H$6:H$9978)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mensual'!F$6:F$9978,'IPC trim'!F148,'IPC mensual'!H$6:H$9978)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mensual'!F$6:F$9978,'IPC trim'!F149,'IPC mensual'!H$6:H$9978)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mensual'!F$6:F$9978,'IPC trim'!F150,'IPC mensual'!H$6:H$9978)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mensual'!F$6:F$9978,'IPC trim'!F151,'IPC mensual'!H$6:H$9978)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mensual'!F$6:F$9978,'IPC trim'!F152,'IPC mensual'!H$6:H$9978)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mensual'!F$6:F$9978,'IPC trim'!F153,'IPC mensual'!H$6:H$9978)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mensual'!F$6:F$9978,'IPC trim'!F154,'IPC mensual'!H$6:H$9978)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mensual'!F$6:F$9978,'IPC trim'!F155,'IPC mensual'!H$6:H$9978)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mensual'!F$6:F$9978,'IPC trim'!F156,'IPC mensual'!H$6:H$9978)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mensual'!F$6:F$9978,'IPC trim'!F157,'IPC mensual'!H$6:H$9978)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mensual'!F$6:F$9978,'IPC trim'!F158,'IPC mensual'!H$6:H$9978)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mensual'!F$6:F$9978,'IPC trim'!F159,'IPC mensual'!H$6:H$9978)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mensual'!F$6:F$9978,'IPC trim'!F160,'IPC mensual'!H$6:H$9978)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mensual'!F$6:F$9978,'IPC trim'!F161,'IPC mensual'!H$6:H$9978)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mensual'!F$6:F$9978,'IPC trim'!F162,'IPC mensual'!H$6:H$9978)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mensual'!F$6:F$9978,'IPC trim'!F163,'IPC mensual'!H$6:H$9978)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mensual'!F$6:F$9978,'IPC trim'!F164,'IPC mensual'!H$6:H$9978)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mensual'!F$6:F$9978,'IPC trim'!F165,'IPC mensual'!H$6:H$9978)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mensual'!F$6:F$9978,'IPC trim'!F166,'IPC mensual'!H$6:H$9978)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mensual'!F$6:F$9978,'IPC trim'!F167,'IPC mensual'!H$6:H$9978)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mensual'!F$6:F$9978,'IPC trim'!F168,'IPC mensual'!H$6:H$9978)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mensual'!F$6:F$9978,'IPC trim'!F169,'IPC mensual'!H$6:H$9978)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mensual'!F$6:F$9978,'IPC trim'!F170,'IPC mensual'!H$6:H$9978)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mensual'!F$6:F$9978,'IPC trim'!F171,'IPC mensual'!H$6:H$9978)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mensual'!F$6:F$9978,'IPC trim'!F172,'IPC mensual'!H$6:H$9978)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mensual'!F$6:F$9978,'IPC trim'!F173,'IPC mensual'!H$6:H$9978)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mensual'!F$6:F$9978,'IPC trim'!F174,'IPC mensual'!H$6:H$9978)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mensual'!F$6:F$9978,'IPC trim'!F175,'IPC mensual'!H$6:H$9978)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mensual'!F$6:F$9978,'IPC trim'!F176,'IPC mensual'!H$6:H$9978)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mensual'!F$6:F$9978,'IPC trim'!F177,'IPC mensual'!H$6:H$9978)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mensual'!F$6:F$9978,'IPC trim'!F178,'IPC mensual'!H$6:H$9978)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mensual'!F$6:F$9978,'IPC trim'!F179,'IPC mensual'!H$6:H$9978)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mensual'!F$6:F$9978,'IPC trim'!F180,'IPC mensual'!H$6:H$9978)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mensual'!F$6:F$9978,'IPC trim'!F181,'IPC mensual'!H$6:H$9978)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mensual'!F$6:F$9978,'IPC trim'!F182,'IPC mensual'!H$6:H$9978)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mensual'!F$6:F$9978,'IPC trim'!F183,'IPC mensual'!H$6:H$9978)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mensual'!F$6:F$9978,'IPC trim'!F184,'IPC mensual'!H$6:H$9978)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mensual'!F$6:F$9978,'IPC trim'!F185,'IPC mensual'!H$6:H$9978)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mensual'!F$6:F$9978,'IPC trim'!F186,'IPC mensual'!H$6:H$9978)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mensual'!F$6:F$9978,'IPC trim'!F187,'IPC mensual'!H$6:H$9978)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mensual'!F$6:F$9978,'IPC trim'!F188,'IPC mensual'!H$6:H$9978)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mensual'!F$6:F$9978,'IPC trim'!F189,'IPC mensual'!H$6:H$9978)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mensual'!F$6:F$9978,'IPC trim'!F190,'IPC mensual'!H$6:H$9978)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mensual'!F$6:F$9978,'IPC trim'!F191,'IPC mensual'!H$6:H$9978)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mensual'!F$6:F$9978,'IPC trim'!F192,'IPC mensual'!H$6:H$9978)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mensual'!F$6:F$9978,'IPC trim'!F193,'IPC mensual'!H$6:H$9978)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mensual'!F$6:F$9978,'IPC trim'!F194,'IPC mensual'!H$6:H$9978)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mensual'!F$6:F$9978,'IPC trim'!F195,'IPC mensual'!H$6:H$9978)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mensual'!F$6:F$9978,'IPC trim'!F196,'IPC mensual'!H$6:H$9978)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mensual'!F$6:F$9978,'IPC trim'!F197,'IPC mensual'!H$6:H$9978)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mensual'!F$6:F$9978,'IPC trim'!F198,'IPC mensual'!H$6:H$9978)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mensual'!F$6:F$9978,'IPC trim'!F199,'IPC mensual'!H$6:H$9978)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mensual'!F$6:F$9978,'IPC trim'!F200,'IPC mensual'!H$6:H$9978)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mensual'!F$6:F$9978,'IPC trim'!F201,'IPC mensual'!H$6:H$9978)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mensual'!F$6:F$9978,'IPC trim'!F202,'IPC mensual'!H$6:H$9978)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mensual'!F$6:F$9978,'IPC trim'!F203,'IPC mensual'!H$6:H$9978)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mensual'!F$6:F$9978,'IPC trim'!F204,'IPC mensual'!H$6:H$9978)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mensual'!F$6:F$9978,'IPC trim'!F205,'IPC mensual'!H$6:H$9978)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mensual'!F$6:F$9978,'IPC trim'!F206,'IPC mensual'!H$6:H$9978)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mensual'!F$6:F$9978,'IPC trim'!F207,'IPC mensual'!H$6:H$9978)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mensual'!F$6:F$9978,'IPC trim'!F208,'IPC mensual'!H$6:H$9978)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mensual'!F$6:F$9978,'IPC trim'!F209,'IPC mensual'!H$6:H$9978)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mensual'!F$6:F$9978,'IPC trim'!F210,'IPC mensual'!H$6:H$9978)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mensual'!F$6:F$9978,'IPC trim'!F211,'IPC mensual'!H$6:H$9978)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mensual'!F$6:F$9978,'IPC trim'!F212,'IPC mensual'!H$6:H$9978)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mensual'!F$6:F$9978,'IPC trim'!F213,'IPC mensual'!H$6:H$9978)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mensual'!F$6:F$9978,'IPC trim'!F214,'IPC mensual'!H$6:H$9978)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mensual'!F$6:F$9978,'IPC trim'!F215,'IPC mensual'!H$6:H$9978)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mensual'!F$6:F$9978,'IPC trim'!F216,'IPC mensual'!H$6:H$9978)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mensual'!F$6:F$9978,'IPC trim'!F217,'IPC mensual'!H$6:H$9978)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mensual'!F$6:F$9978,'IPC trim'!F218,'IPC mensual'!H$6:H$9978)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mensual'!F$6:F$9978,'IPC trim'!F219,'IPC mensual'!H$6:H$9978)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mensual'!F$6:F$9978,'IPC trim'!F220,'IPC mensual'!H$6:H$9978)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mensual'!F$6:F$9978,'IPC trim'!F221,'IPC mensual'!H$6:H$9978)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mensual'!F$6:F$9978,'IPC trim'!F222,'IPC mensual'!H$6:H$9978)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mensual'!F$6:F$9978,'IPC trim'!F223,'IPC mensual'!H$6:H$9978)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mensual'!F$6:F$9978,'IPC trim'!F224,'IPC mensual'!H$6:H$9978)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mensual'!F$6:F$9978,'IPC trim'!F225,'IPC mensual'!H$6:H$9978)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mensual'!F$6:F$9978,'IPC trim'!F226,'IPC mensual'!H$6:H$9978)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mensual'!F$6:F$9978,'IPC trim'!F227,'IPC mensual'!H$6:H$9978)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mensual'!F$6:F$9978,'IPC trim'!F228,'IPC mensual'!H$6:H$9978)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mensual'!F$6:F$9978,'IPC trim'!F229,'IPC mensual'!H$6:H$9978)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mensual'!F$6:F$9978,'IPC trim'!F230,'IPC mensual'!H$6:H$9978)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mensual'!F$6:F$9978,'IPC trim'!F231,'IPC mensual'!H$6:H$9978)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mensual'!F$6:F$9978,'IPC trim'!F232,'IPC mensual'!H$6:H$9978)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mensual'!F$6:F$9978,'IPC trim'!F233,'IPC mensual'!H$6:H$9978)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mensual'!F$6:F$9978,'IPC trim'!F234,'IPC mensual'!H$6:H$9978)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mensual'!F$6:F$9978,'IPC trim'!F235,'IPC mensual'!H$6:H$9978)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mensual'!F$6:F$9978,'IPC trim'!F236,'IPC mensual'!H$6:H$9978)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mensual'!F$6:F$9978,'IPC trim'!F237,'IPC mensual'!H$6:H$9978)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mensual'!F$6:F$9978,'IPC trim'!F238,'IPC mensual'!H$6:H$9978)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mensual'!F$6:F$9978,'IPC trim'!F239,'IPC mensual'!H$6:H$9978)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mensual'!F$6:F$9978,'IPC trim'!F240,'IPC mensual'!H$6:H$9978)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mensual'!F$6:F$9978,'IPC trim'!F241,'IPC mensual'!H$6:H$9978)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mensual'!F$6:F$9978,'IPC trim'!F242,'IPC mensual'!H$6:H$9978)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mensual'!F$6:F$9978,'IPC trim'!F243,'IPC mensual'!H$6:H$9978)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mensual'!F$6:F$9978,'IPC trim'!F244,'IPC mensual'!H$6:H$9978)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mensual'!F$6:F$9978,'IPC trim'!F245,'IPC mensual'!H$6:H$9978)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mensual'!F$6:F$9978,'IPC trim'!F246,'IPC mensual'!H$6:H$9978)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mensual'!F$6:F$9978,'IPC trim'!F247,'IPC mensual'!H$6:H$9978)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mensual'!F$6:F$9978,'IPC trim'!F248,'IPC mensual'!H$6:H$9978)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mensual'!F$6:F$9978,'IPC trim'!F249,'IPC mensual'!H$6:H$9978)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mensual'!F$6:F$9978,'IPC trim'!F250,'IPC mensual'!H$6:H$9978)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mensual'!F$6:F$9978,'IPC trim'!F251,'IPC mensual'!H$6:H$9978)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mensual'!F$6:F$9978,'IPC trim'!F252,'IPC mensual'!H$6:H$9978)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mensual'!F$6:F$9978,'IPC trim'!F253,'IPC mensual'!H$6:H$9978)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mensual'!F$6:F$9978,'IPC trim'!F254,'IPC mensual'!H$6:H$9978)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mensual'!F$6:F$9978,'IPC trim'!F255,'IPC mensual'!H$6:H$9978)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mensual'!F$6:F$9978,'IPC trim'!F256,'IPC mensual'!H$6:H$9978)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mensual'!F$6:F$9978,'IPC trim'!F257,'IPC mensual'!H$6:H$9978)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mensual'!F$6:F$9978,'IPC trim'!F258,'IPC mensual'!H$6:H$9978)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mensual'!F$6:F$9978,'IPC trim'!F259,'IPC mensual'!H$6:H$9978)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mensual'!F$6:F$9978,'IPC trim'!F260,'IPC mensual'!H$6:H$9978)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mensual'!F$6:F$9978,'IPC trim'!F261,'IPC mensual'!H$6:H$9978)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mensual'!F$6:F$9978,'IPC trim'!F262,'IPC mensual'!H$6:H$9978)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mensual'!F$6:F$9978,'IPC trim'!F263,'IPC mensual'!H$6:H$9978)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mensual'!F$6:F$9978,'IPC trim'!F264,'IPC mensual'!H$6:H$9978)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mensual'!F$6:F$9978,'IPC trim'!F265,'IPC mensual'!H$6:H$9978)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mensual'!F$6:F$9978,'IPC trim'!F266,'IPC mensual'!H$6:H$9978)</f>
        <v>141.5759821063036</v>
      </c>
    </row>
    <row r="267" spans="1:8">
      <c r="A267" s="88">
        <f t="shared" ref="A267:A330" si="14">A263+1</f>
        <v>2008</v>
      </c>
      <c r="B267" s="109"/>
      <c r="C267" s="113">
        <f t="shared" ref="C267:C330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mensual'!F$6:F$9978,'IPC trim'!F267,'IPC mensual'!H$6:H$9978)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mensual'!F$6:F$9978,'IPC trim'!F268,'IPC mensual'!H$6:H$9978)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mensual'!F$6:F$9978,'IPC trim'!F269,'IPC mensual'!H$6:H$9978)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mensual'!F$6:F$9978,'IPC trim'!F270,'IPC mensual'!H$6:H$9978)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mensual'!F$6:F$9978,'IPC trim'!F271,'IPC mensual'!H$6:H$9978)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mensual'!F$6:F$9978,'IPC trim'!F272,'IPC mensual'!H$6:H$9978)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mensual'!F$6:F$9978,'IPC trim'!F273,'IPC mensual'!H$6:H$9978)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mensual'!F$6:F$9978,'IPC trim'!F274,'IPC mensual'!H$6:H$9978)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mensual'!F$6:F$9978,'IPC trim'!F275,'IPC mensual'!H$6:H$9978)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mensual'!F$6:F$9978,'IPC trim'!F276,'IPC mensual'!H$6:H$9978)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mensual'!F$6:F$9978,'IPC trim'!F277,'IPC mensual'!H$6:H$9978)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mensual'!F$6:F$9978,'IPC trim'!F278,'IPC mensual'!H$6:H$9978)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mensual'!F$6:F$9978,'IPC trim'!F279,'IPC mensual'!H$6:H$9978)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mensual'!F$6:F$9978,'IPC trim'!F280,'IPC mensual'!H$6:H$9978)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mensual'!F$6:F$9978,'IPC trim'!F281,'IPC mensual'!H$6:H$9978)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mensual'!F$6:F$9978,'IPC trim'!F282,'IPC mensual'!H$6:H$9978)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mensual'!F$6:F$9978,'IPC trim'!F283,'IPC mensual'!H$6:H$9978)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mensual'!F$6:F$9978,'IPC trim'!F284,'IPC mensual'!H$6:H$9978)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mensual'!F$6:F$9978,'IPC trim'!F285,'IPC mensual'!H$6:H$9978)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mensual'!F$6:F$9978,'IPC trim'!F286,'IPC mensual'!H$6:H$9978)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mensual'!F$6:F$9978,'IPC trim'!F287,'IPC mensual'!H$6:H$9978)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mensual'!F$6:F$9978,'IPC trim'!F288,'IPC mensual'!H$6:H$9978)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mensual'!F$6:F$9978,'IPC trim'!F289,'IPC mensual'!H$6:H$9978)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mensual'!F$6:F$9978,'IPC trim'!F290,'IPC mensual'!H$6:H$9978)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mensual'!F$6:F$9978,'IPC trim'!F291,'IPC mensual'!H$6:H$9978)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mensual'!F$6:F$9978,'IPC trim'!F292,'IPC mensual'!H$6:H$9978)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mensual'!F$6:F$9978,'IPC trim'!F293,'IPC mensual'!H$6:H$9978)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mensual'!F$6:F$9978,'IPC trim'!F294,'IPC mensual'!H$6:H$9978)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mensual'!F$6:F$9978,'IPC trim'!F295,'IPC mensual'!H$6:H$9978)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mensual'!F$6:F$9978,'IPC trim'!F296,'IPC mensual'!H$6:H$9978)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mensual'!F$6:F$9978,'IPC trim'!F297,'IPC mensual'!H$6:H$9978)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mensual'!F$6:F$9978,'IPC trim'!F298,'IPC mensual'!H$6:H$9978)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mensual'!F$6:F$9978,'IPC trim'!F299,'IPC mensual'!H$6:H$9978)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mensual'!F$6:F$9978,'IPC trim'!F300,'IPC mensual'!H$6:H$9978)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mensual'!F$6:F$9978,'IPC trim'!F301,'IPC mensual'!H$6:H$9978)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mensual'!F$6:F$9978,'IPC trim'!F302,'IPC mensual'!H$6:H$9978)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mensual'!F$6:F$9978,'IPC trim'!F303,'IPC mensual'!H$6:H$9978)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mensual'!F$6:F$9978,'IPC trim'!F304,'IPC mensual'!H$6:H$9978)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mensual'!F$6:F$9978,'IPC trim'!F305,'IPC mensual'!H$6:H$9978)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mensual'!F$6:F$9978,'IPC trim'!F306,'IPC mensual'!H$6:H$9978)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mensual'!F$6:F$9978,'IPC trim'!F307,'IPC mensual'!H$6:H$9978)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mensual'!F$6:F$9978,'IPC trim'!F308,'IPC mensual'!H$6:H$9978)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mensual'!F$6:F$9978,'IPC trim'!F309,'IPC mensual'!H$6:H$9978)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mensual'!F$6:F$9978,'IPC trim'!F310,'IPC mensual'!H$6:H$9978)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mensual'!F$6:F$9978,'IPC trim'!F311,'IPC mensual'!H$6:H$9978)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mensual'!F$6:F$9978,'IPC trim'!F312,'IPC mensual'!H$6:H$9978)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mensual'!F$6:F$9978,'IPC trim'!F313,'IPC mensual'!H$6:H$9978)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mensual'!F$6:F$9978,'IPC trim'!F314,'IPC mensual'!H$6:H$9978)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mensual'!F$6:F$9978,'IPC trim'!F315,'IPC mensual'!H$6:H$9978)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mensual'!F$6:F$9978,'IPC trim'!F316,'IPC mensual'!H$6:H$9978)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mensual'!F$6:F$9978,'IPC trim'!F317,'IPC mensual'!H$6:H$9978)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mensual'!F$6:F$9978,'IPC trim'!F318,'IPC mensual'!H$6:H$9978)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mensual'!F$6:F$9978,'IPC trim'!F319,'IPC mensual'!H$6:H$9978)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mensual'!F$6:F$9978,'IPC trim'!F320,'IPC mensual'!H$6:H$9978)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mensual'!F$6:F$9978,'IPC trim'!F321,'IPC mensual'!H$6:H$9978)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mensual'!F$6:F$9978,'IPC trim'!F322,'IPC mensual'!H$6:H$9978)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mensual'!F$6:F$9978,'IPC trim'!F323,'IPC mensual'!H$6:H$9978)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mensual'!F$6:F$9978,'IPC trim'!F324,'IPC mensual'!H$6:H$9978)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mensual'!F$6:F$9978,'IPC trim'!F325,'IPC mensual'!H$6:H$9978)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mensual'!F$6:F$9978,'IPC trim'!F326,'IPC mensual'!H$6:H$9978)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mensual'!F$6:F$9978,'IPC trim'!F327,'IPC mensual'!H$6:H$9978)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mensual'!F$6:F$9978,'IPC trim'!F328,'IPC mensual'!H$6:H$9978)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mensual'!F$6:F$9978,'IPC trim'!F329,'IPC mensual'!H$6:H$9978)</f>
        <v>32893.178686518688</v>
      </c>
    </row>
    <row r="330" spans="1:8">
      <c r="A330" s="88">
        <f t="shared" si="14"/>
        <v>2024</v>
      </c>
      <c r="B330" s="109"/>
      <c r="C330" s="113">
        <f t="shared" si="15"/>
        <v>1</v>
      </c>
      <c r="D330" s="113"/>
      <c r="E330" s="109"/>
      <c r="F330" s="113" t="str">
        <f t="shared" ref="F330" si="17">CONCATENATE(A330,C330)</f>
        <v>20241</v>
      </c>
      <c r="G330" s="89"/>
      <c r="H330" s="278">
        <f>AVERAGEIF('IPC mensual'!F$6:F$9978,'IPC trim'!F330,'IPC mensual'!H$6:H$9978)</f>
        <v>53713.319429676201</v>
      </c>
    </row>
    <row r="331" spans="1:8" s="80" customFormat="1">
      <c r="A331" s="494"/>
      <c r="B331" s="494"/>
      <c r="C331" s="85"/>
      <c r="D331" s="85"/>
      <c r="E331" s="85"/>
      <c r="F331" s="85"/>
      <c r="G331" s="85"/>
      <c r="H331" s="495"/>
    </row>
    <row r="332" spans="1:8">
      <c r="A332" s="86" t="s">
        <v>187</v>
      </c>
      <c r="H332" s="298"/>
    </row>
    <row r="333" spans="1:8">
      <c r="H333" s="445" t="e">
        <f>#REF!*1.2</f>
        <v>#REF!</v>
      </c>
    </row>
    <row r="334" spans="1:8">
      <c r="H334" s="445" t="e">
        <f>H333/#REF!</f>
        <v>#REF!</v>
      </c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445"/>
    </row>
    <row r="344" spans="1:16139">
      <c r="H344" s="296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  <row r="359" spans="1:16139" s="270" customFormat="1">
      <c r="A359" s="85"/>
      <c r="B359" s="85"/>
      <c r="C359" s="85"/>
      <c r="D359" s="85"/>
      <c r="E359" s="85"/>
      <c r="F359" s="85"/>
      <c r="G359" s="85"/>
      <c r="H359" s="297" t="e">
        <f>(#REF!-#REF!)/#REF!*100</f>
        <v>#REF!</v>
      </c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8"/>
      <c r="EI359" s="78"/>
      <c r="EJ359" s="78"/>
      <c r="EK359" s="78"/>
      <c r="EL359" s="78"/>
      <c r="EM359" s="78"/>
      <c r="EN359" s="78"/>
      <c r="EO359" s="78"/>
      <c r="EP359" s="78"/>
      <c r="EQ359" s="78"/>
      <c r="ER359" s="78"/>
      <c r="ES359" s="78"/>
      <c r="ET359" s="78"/>
      <c r="EU359" s="78"/>
      <c r="EV359" s="78"/>
      <c r="EW359" s="78"/>
      <c r="EX359" s="78"/>
      <c r="EY359" s="78"/>
      <c r="EZ359" s="78"/>
      <c r="FA359" s="78"/>
      <c r="FB359" s="78"/>
      <c r="FC359" s="78"/>
      <c r="FD359" s="78"/>
      <c r="FE359" s="78"/>
      <c r="FF359" s="78"/>
      <c r="FG359" s="78"/>
      <c r="FH359" s="78"/>
      <c r="FI359" s="78"/>
      <c r="FJ359" s="78"/>
      <c r="FK359" s="78"/>
      <c r="FL359" s="78"/>
      <c r="FM359" s="78"/>
      <c r="FN359" s="78"/>
      <c r="FO359" s="78"/>
      <c r="FP359" s="78"/>
      <c r="FQ359" s="78"/>
      <c r="FR359" s="78"/>
      <c r="FS359" s="78"/>
      <c r="FT359" s="78"/>
      <c r="FU359" s="78"/>
      <c r="FV359" s="78"/>
      <c r="FW359" s="78"/>
      <c r="FX359" s="78"/>
      <c r="FY359" s="78"/>
      <c r="FZ359" s="78"/>
      <c r="GA359" s="78"/>
      <c r="GB359" s="78"/>
      <c r="GC359" s="78"/>
      <c r="GD359" s="78"/>
      <c r="GE359" s="78"/>
      <c r="GF359" s="78"/>
      <c r="GG359" s="78"/>
      <c r="GH359" s="78"/>
      <c r="GI359" s="78"/>
      <c r="GJ359" s="78"/>
      <c r="GK359" s="78"/>
      <c r="GL359" s="78"/>
      <c r="GM359" s="78"/>
      <c r="GN359" s="78"/>
      <c r="GO359" s="78"/>
      <c r="GP359" s="78"/>
      <c r="GQ359" s="78"/>
      <c r="GR359" s="78"/>
      <c r="GS359" s="78"/>
      <c r="GT359" s="78"/>
      <c r="GU359" s="78"/>
      <c r="GV359" s="78"/>
      <c r="GW359" s="78"/>
      <c r="GX359" s="78"/>
      <c r="GY359" s="78"/>
      <c r="GZ359" s="78"/>
      <c r="HA359" s="78"/>
      <c r="HB359" s="78"/>
      <c r="HC359" s="78"/>
      <c r="HD359" s="78"/>
      <c r="HE359" s="78"/>
      <c r="HF359" s="78"/>
      <c r="HG359" s="78"/>
      <c r="HH359" s="78"/>
      <c r="HI359" s="78"/>
      <c r="HJ359" s="78"/>
      <c r="HK359" s="78"/>
      <c r="HL359" s="78"/>
      <c r="HM359" s="78"/>
      <c r="HN359" s="78"/>
      <c r="HO359" s="78"/>
      <c r="HP359" s="78"/>
      <c r="HQ359" s="78"/>
      <c r="HR359" s="78"/>
      <c r="HS359" s="78"/>
      <c r="HT359" s="78"/>
      <c r="HU359" s="78"/>
      <c r="HV359" s="78"/>
      <c r="HW359" s="78"/>
      <c r="HX359" s="78"/>
      <c r="HY359" s="78"/>
      <c r="HZ359" s="78"/>
      <c r="IA359" s="78"/>
      <c r="IB359" s="78"/>
      <c r="IC359" s="78"/>
      <c r="ID359" s="78"/>
      <c r="IE359" s="78"/>
      <c r="IF359" s="78"/>
      <c r="IG359" s="78"/>
      <c r="IH359" s="78"/>
      <c r="II359" s="78"/>
      <c r="IJ359" s="78"/>
      <c r="IK359" s="78"/>
      <c r="IL359" s="78"/>
      <c r="IM359" s="78"/>
      <c r="IN359" s="78"/>
      <c r="IO359" s="78"/>
      <c r="IP359" s="78"/>
      <c r="IQ359" s="78"/>
      <c r="IR359" s="78"/>
      <c r="IS359" s="78"/>
      <c r="IT359" s="78"/>
      <c r="IU359" s="78"/>
      <c r="IV359" s="78"/>
      <c r="IW359" s="78"/>
      <c r="IX359" s="78"/>
      <c r="IY359" s="78"/>
      <c r="IZ359" s="78"/>
      <c r="JA359" s="78"/>
      <c r="JB359" s="78"/>
      <c r="JC359" s="78"/>
      <c r="JD359" s="78"/>
      <c r="JE359" s="78"/>
      <c r="JF359" s="78"/>
      <c r="JG359" s="78"/>
      <c r="JH359" s="78"/>
      <c r="JI359" s="78"/>
      <c r="JJ359" s="78"/>
      <c r="JK359" s="78"/>
      <c r="JL359" s="78"/>
      <c r="JM359" s="78"/>
      <c r="JN359" s="78"/>
      <c r="JO359" s="78"/>
      <c r="JP359" s="78"/>
      <c r="JQ359" s="78"/>
      <c r="JR359" s="78"/>
      <c r="JS359" s="78"/>
      <c r="JT359" s="78"/>
      <c r="JU359" s="78"/>
      <c r="JV359" s="78"/>
      <c r="JW359" s="78"/>
      <c r="JX359" s="78"/>
      <c r="JY359" s="78"/>
      <c r="JZ359" s="78"/>
      <c r="KA359" s="78"/>
      <c r="KB359" s="78"/>
      <c r="KC359" s="78"/>
      <c r="KD359" s="78"/>
      <c r="KE359" s="78"/>
      <c r="KF359" s="78"/>
      <c r="KG359" s="78"/>
      <c r="KH359" s="78"/>
      <c r="KI359" s="78"/>
      <c r="KJ359" s="78"/>
      <c r="KK359" s="78"/>
      <c r="KL359" s="78"/>
      <c r="KM359" s="78"/>
      <c r="KN359" s="78"/>
      <c r="KO359" s="78"/>
      <c r="KP359" s="78"/>
      <c r="KQ359" s="78"/>
      <c r="KR359" s="78"/>
      <c r="KS359" s="78"/>
      <c r="KT359" s="78"/>
      <c r="KU359" s="78"/>
      <c r="KV359" s="78"/>
      <c r="KW359" s="78"/>
      <c r="KX359" s="78"/>
      <c r="KY359" s="78"/>
      <c r="KZ359" s="78"/>
      <c r="LA359" s="78"/>
      <c r="LB359" s="78"/>
      <c r="LC359" s="78"/>
      <c r="LD359" s="78"/>
      <c r="LE359" s="78"/>
      <c r="LF359" s="78"/>
      <c r="LG359" s="78"/>
      <c r="LH359" s="78"/>
      <c r="LI359" s="78"/>
      <c r="LJ359" s="78"/>
      <c r="LK359" s="78"/>
      <c r="LL359" s="78"/>
      <c r="LM359" s="78"/>
      <c r="LN359" s="78"/>
      <c r="LO359" s="78"/>
      <c r="LP359" s="78"/>
      <c r="LQ359" s="78"/>
      <c r="LR359" s="78"/>
      <c r="LS359" s="78"/>
      <c r="LT359" s="78"/>
      <c r="LU359" s="78"/>
      <c r="LV359" s="78"/>
      <c r="LW359" s="78"/>
      <c r="LX359" s="78"/>
      <c r="LY359" s="78"/>
      <c r="LZ359" s="78"/>
      <c r="MA359" s="78"/>
      <c r="MB359" s="78"/>
      <c r="MC359" s="78"/>
      <c r="MD359" s="78"/>
      <c r="ME359" s="78"/>
      <c r="MF359" s="78"/>
      <c r="MG359" s="78"/>
      <c r="MH359" s="78"/>
      <c r="MI359" s="78"/>
      <c r="MJ359" s="78"/>
      <c r="MK359" s="78"/>
      <c r="ML359" s="78"/>
      <c r="MM359" s="78"/>
      <c r="MN359" s="78"/>
      <c r="MO359" s="78"/>
      <c r="MP359" s="78"/>
      <c r="MQ359" s="78"/>
      <c r="MR359" s="78"/>
      <c r="MS359" s="78"/>
      <c r="MT359" s="78"/>
      <c r="MU359" s="78"/>
      <c r="MV359" s="78"/>
      <c r="MW359" s="78"/>
      <c r="MX359" s="78"/>
      <c r="MY359" s="78"/>
      <c r="MZ359" s="78"/>
      <c r="NA359" s="78"/>
      <c r="NB359" s="78"/>
      <c r="NC359" s="78"/>
      <c r="ND359" s="78"/>
      <c r="NE359" s="78"/>
      <c r="NF359" s="78"/>
      <c r="NG359" s="78"/>
      <c r="NH359" s="78"/>
      <c r="NI359" s="78"/>
      <c r="NJ359" s="78"/>
      <c r="NK359" s="78"/>
      <c r="NL359" s="78"/>
      <c r="NM359" s="78"/>
      <c r="NN359" s="78"/>
      <c r="NO359" s="78"/>
      <c r="NP359" s="78"/>
      <c r="NQ359" s="78"/>
      <c r="NR359" s="78"/>
      <c r="NS359" s="78"/>
      <c r="NT359" s="78"/>
      <c r="NU359" s="78"/>
      <c r="NV359" s="78"/>
      <c r="NW359" s="78"/>
      <c r="NX359" s="78"/>
      <c r="NY359" s="78"/>
      <c r="NZ359" s="78"/>
      <c r="OA359" s="78"/>
      <c r="OB359" s="78"/>
      <c r="OC359" s="78"/>
      <c r="OD359" s="78"/>
      <c r="OE359" s="78"/>
      <c r="OF359" s="78"/>
      <c r="OG359" s="78"/>
      <c r="OH359" s="78"/>
      <c r="OI359" s="78"/>
      <c r="OJ359" s="78"/>
      <c r="OK359" s="78"/>
      <c r="OL359" s="78"/>
      <c r="OM359" s="78"/>
      <c r="ON359" s="78"/>
      <c r="OO359" s="78"/>
      <c r="OP359" s="78"/>
      <c r="OQ359" s="78"/>
      <c r="OR359" s="78"/>
      <c r="OS359" s="78"/>
      <c r="OT359" s="78"/>
      <c r="OU359" s="78"/>
      <c r="OV359" s="78"/>
      <c r="OW359" s="78"/>
      <c r="OX359" s="78"/>
      <c r="OY359" s="78"/>
      <c r="OZ359" s="78"/>
      <c r="PA359" s="78"/>
      <c r="PB359" s="78"/>
      <c r="PC359" s="78"/>
      <c r="PD359" s="78"/>
      <c r="PE359" s="78"/>
      <c r="PF359" s="78"/>
      <c r="PG359" s="78"/>
      <c r="PH359" s="78"/>
      <c r="PI359" s="78"/>
      <c r="PJ359" s="78"/>
      <c r="PK359" s="78"/>
      <c r="PL359" s="78"/>
      <c r="PM359" s="78"/>
      <c r="PN359" s="78"/>
      <c r="PO359" s="78"/>
      <c r="PP359" s="78"/>
      <c r="PQ359" s="78"/>
      <c r="PR359" s="78"/>
      <c r="PS359" s="78"/>
      <c r="PT359" s="78"/>
      <c r="PU359" s="78"/>
      <c r="PV359" s="78"/>
      <c r="PW359" s="78"/>
      <c r="PX359" s="78"/>
      <c r="PY359" s="78"/>
      <c r="PZ359" s="78"/>
      <c r="QA359" s="78"/>
      <c r="QB359" s="78"/>
      <c r="QC359" s="78"/>
      <c r="QD359" s="78"/>
      <c r="QE359" s="78"/>
      <c r="QF359" s="78"/>
      <c r="QG359" s="78"/>
      <c r="QH359" s="78"/>
      <c r="QI359" s="78"/>
      <c r="QJ359" s="78"/>
      <c r="QK359" s="78"/>
      <c r="QL359" s="78"/>
      <c r="QM359" s="78"/>
      <c r="QN359" s="78"/>
      <c r="QO359" s="78"/>
      <c r="QP359" s="78"/>
      <c r="QQ359" s="78"/>
      <c r="QR359" s="78"/>
      <c r="QS359" s="78"/>
      <c r="QT359" s="78"/>
      <c r="QU359" s="78"/>
      <c r="QV359" s="78"/>
      <c r="QW359" s="78"/>
      <c r="QX359" s="78"/>
      <c r="QY359" s="78"/>
      <c r="QZ359" s="78"/>
      <c r="RA359" s="78"/>
      <c r="RB359" s="78"/>
      <c r="RC359" s="78"/>
      <c r="RD359" s="78"/>
      <c r="RE359" s="78"/>
      <c r="RF359" s="78"/>
      <c r="RG359" s="78"/>
      <c r="RH359" s="78"/>
      <c r="RI359" s="78"/>
      <c r="RJ359" s="78"/>
      <c r="RK359" s="78"/>
      <c r="RL359" s="78"/>
      <c r="RM359" s="78"/>
      <c r="RN359" s="78"/>
      <c r="RO359" s="78"/>
      <c r="RP359" s="78"/>
      <c r="RQ359" s="78"/>
      <c r="RR359" s="78"/>
      <c r="RS359" s="78"/>
      <c r="RT359" s="78"/>
      <c r="RU359" s="78"/>
      <c r="RV359" s="78"/>
      <c r="RW359" s="78"/>
      <c r="RX359" s="78"/>
      <c r="RY359" s="78"/>
      <c r="RZ359" s="78"/>
      <c r="SA359" s="78"/>
      <c r="SB359" s="78"/>
      <c r="SC359" s="78"/>
      <c r="SD359" s="78"/>
      <c r="SE359" s="78"/>
      <c r="SF359" s="78"/>
      <c r="SG359" s="78"/>
      <c r="SH359" s="78"/>
      <c r="SI359" s="78"/>
      <c r="SJ359" s="78"/>
      <c r="SK359" s="78"/>
      <c r="SL359" s="78"/>
      <c r="SM359" s="78"/>
      <c r="SN359" s="78"/>
      <c r="SO359" s="78"/>
      <c r="SP359" s="78"/>
      <c r="SQ359" s="78"/>
      <c r="SR359" s="78"/>
      <c r="SS359" s="78"/>
      <c r="ST359" s="78"/>
      <c r="SU359" s="78"/>
      <c r="SV359" s="78"/>
      <c r="SW359" s="78"/>
      <c r="SX359" s="78"/>
      <c r="SY359" s="78"/>
      <c r="SZ359" s="78"/>
      <c r="TA359" s="78"/>
      <c r="TB359" s="78"/>
      <c r="TC359" s="78"/>
      <c r="TD359" s="78"/>
      <c r="TE359" s="78"/>
      <c r="TF359" s="78"/>
      <c r="TG359" s="78"/>
      <c r="TH359" s="78"/>
      <c r="TI359" s="78"/>
      <c r="TJ359" s="78"/>
      <c r="TK359" s="78"/>
      <c r="TL359" s="78"/>
      <c r="TM359" s="78"/>
      <c r="TN359" s="78"/>
      <c r="TO359" s="78"/>
      <c r="TP359" s="78"/>
      <c r="TQ359" s="78"/>
      <c r="TR359" s="78"/>
      <c r="TS359" s="78"/>
      <c r="TT359" s="78"/>
      <c r="TU359" s="78"/>
      <c r="TV359" s="78"/>
      <c r="TW359" s="78"/>
      <c r="TX359" s="78"/>
      <c r="TY359" s="78"/>
      <c r="TZ359" s="78"/>
      <c r="UA359" s="78"/>
      <c r="UB359" s="78"/>
      <c r="UC359" s="78"/>
      <c r="UD359" s="78"/>
      <c r="UE359" s="78"/>
      <c r="UF359" s="78"/>
      <c r="UG359" s="78"/>
      <c r="UH359" s="78"/>
      <c r="UI359" s="78"/>
      <c r="UJ359" s="78"/>
      <c r="UK359" s="78"/>
      <c r="UL359" s="78"/>
      <c r="UM359" s="78"/>
      <c r="UN359" s="78"/>
      <c r="UO359" s="78"/>
      <c r="UP359" s="78"/>
      <c r="UQ359" s="78"/>
      <c r="UR359" s="78"/>
      <c r="US359" s="78"/>
      <c r="UT359" s="78"/>
      <c r="UU359" s="78"/>
      <c r="UV359" s="78"/>
      <c r="UW359" s="78"/>
      <c r="UX359" s="78"/>
      <c r="UY359" s="78"/>
      <c r="UZ359" s="78"/>
      <c r="VA359" s="78"/>
      <c r="VB359" s="78"/>
      <c r="VC359" s="78"/>
      <c r="VD359" s="78"/>
      <c r="VE359" s="78"/>
      <c r="VF359" s="78"/>
      <c r="VG359" s="78"/>
      <c r="VH359" s="78"/>
      <c r="VI359" s="78"/>
      <c r="VJ359" s="78"/>
      <c r="VK359" s="78"/>
      <c r="VL359" s="78"/>
      <c r="VM359" s="78"/>
      <c r="VN359" s="78"/>
      <c r="VO359" s="78"/>
      <c r="VP359" s="78"/>
      <c r="VQ359" s="78"/>
      <c r="VR359" s="78"/>
      <c r="VS359" s="78"/>
      <c r="VT359" s="78"/>
      <c r="VU359" s="78"/>
      <c r="VV359" s="78"/>
      <c r="VW359" s="78"/>
      <c r="VX359" s="78"/>
      <c r="VY359" s="78"/>
      <c r="VZ359" s="78"/>
      <c r="WA359" s="78"/>
      <c r="WB359" s="78"/>
      <c r="WC359" s="78"/>
      <c r="WD359" s="78"/>
      <c r="WE359" s="78"/>
      <c r="WF359" s="78"/>
      <c r="WG359" s="78"/>
      <c r="WH359" s="78"/>
      <c r="WI359" s="78"/>
      <c r="WJ359" s="78"/>
      <c r="WK359" s="78"/>
      <c r="WL359" s="78"/>
      <c r="WM359" s="78"/>
      <c r="WN359" s="78"/>
      <c r="WO359" s="78"/>
      <c r="WP359" s="78"/>
      <c r="WQ359" s="78"/>
      <c r="WR359" s="78"/>
      <c r="WS359" s="78"/>
      <c r="WT359" s="78"/>
      <c r="WU359" s="78"/>
      <c r="WV359" s="78"/>
      <c r="WW359" s="78"/>
      <c r="WX359" s="78"/>
      <c r="WY359" s="78"/>
      <c r="WZ359" s="78"/>
      <c r="XA359" s="78"/>
      <c r="XB359" s="78"/>
      <c r="XC359" s="78"/>
      <c r="XD359" s="78"/>
      <c r="XE359" s="78"/>
      <c r="XF359" s="78"/>
      <c r="XG359" s="78"/>
      <c r="XH359" s="78"/>
      <c r="XI359" s="78"/>
      <c r="XJ359" s="78"/>
      <c r="XK359" s="78"/>
      <c r="XL359" s="78"/>
      <c r="XM359" s="78"/>
      <c r="XN359" s="78"/>
      <c r="XO359" s="78"/>
      <c r="XP359" s="78"/>
      <c r="XQ359" s="78"/>
      <c r="XR359" s="78"/>
      <c r="XS359" s="78"/>
      <c r="XT359" s="78"/>
      <c r="XU359" s="78"/>
      <c r="XV359" s="78"/>
      <c r="XW359" s="78"/>
      <c r="XX359" s="78"/>
      <c r="XY359" s="78"/>
      <c r="XZ359" s="78"/>
      <c r="YA359" s="78"/>
      <c r="YB359" s="78"/>
      <c r="YC359" s="78"/>
      <c r="YD359" s="78"/>
      <c r="YE359" s="78"/>
      <c r="YF359" s="78"/>
      <c r="YG359" s="78"/>
      <c r="YH359" s="78"/>
      <c r="YI359" s="78"/>
      <c r="YJ359" s="78"/>
      <c r="YK359" s="78"/>
      <c r="YL359" s="78"/>
      <c r="YM359" s="78"/>
      <c r="YN359" s="78"/>
      <c r="YO359" s="78"/>
      <c r="YP359" s="78"/>
      <c r="YQ359" s="78"/>
      <c r="YR359" s="78"/>
      <c r="YS359" s="78"/>
      <c r="YT359" s="78"/>
      <c r="YU359" s="78"/>
      <c r="YV359" s="78"/>
      <c r="YW359" s="78"/>
      <c r="YX359" s="78"/>
      <c r="YY359" s="78"/>
      <c r="YZ359" s="78"/>
      <c r="ZA359" s="78"/>
      <c r="ZB359" s="78"/>
      <c r="ZC359" s="78"/>
      <c r="ZD359" s="78"/>
      <c r="ZE359" s="78"/>
      <c r="ZF359" s="78"/>
      <c r="ZG359" s="78"/>
      <c r="ZH359" s="78"/>
      <c r="ZI359" s="78"/>
      <c r="ZJ359" s="78"/>
      <c r="ZK359" s="78"/>
      <c r="ZL359" s="78"/>
      <c r="ZM359" s="78"/>
      <c r="ZN359" s="78"/>
      <c r="ZO359" s="78"/>
      <c r="ZP359" s="78"/>
      <c r="ZQ359" s="78"/>
      <c r="ZR359" s="78"/>
      <c r="ZS359" s="78"/>
      <c r="ZT359" s="78"/>
      <c r="ZU359" s="78"/>
      <c r="ZV359" s="78"/>
      <c r="ZW359" s="78"/>
      <c r="ZX359" s="78"/>
      <c r="ZY359" s="78"/>
      <c r="ZZ359" s="78"/>
      <c r="AAA359" s="78"/>
      <c r="AAB359" s="78"/>
      <c r="AAC359" s="78"/>
      <c r="AAD359" s="78"/>
      <c r="AAE359" s="78"/>
      <c r="AAF359" s="78"/>
      <c r="AAG359" s="78"/>
      <c r="AAH359" s="78"/>
      <c r="AAI359" s="78"/>
      <c r="AAJ359" s="78"/>
      <c r="AAK359" s="78"/>
      <c r="AAL359" s="78"/>
      <c r="AAM359" s="78"/>
      <c r="AAN359" s="78"/>
      <c r="AAO359" s="78"/>
      <c r="AAP359" s="78"/>
      <c r="AAQ359" s="78"/>
      <c r="AAR359" s="78"/>
      <c r="AAS359" s="78"/>
      <c r="AAT359" s="78"/>
      <c r="AAU359" s="78"/>
      <c r="AAV359" s="78"/>
      <c r="AAW359" s="78"/>
      <c r="AAX359" s="78"/>
      <c r="AAY359" s="78"/>
      <c r="AAZ359" s="78"/>
      <c r="ABA359" s="78"/>
      <c r="ABB359" s="78"/>
      <c r="ABC359" s="78"/>
      <c r="ABD359" s="78"/>
      <c r="ABE359" s="78"/>
      <c r="ABF359" s="78"/>
      <c r="ABG359" s="78"/>
      <c r="ABH359" s="78"/>
      <c r="ABI359" s="78"/>
      <c r="ABJ359" s="78"/>
      <c r="ABK359" s="78"/>
      <c r="ABL359" s="78"/>
      <c r="ABM359" s="78"/>
      <c r="ABN359" s="78"/>
      <c r="ABO359" s="78"/>
      <c r="ABP359" s="78"/>
      <c r="ABQ359" s="78"/>
      <c r="ABR359" s="78"/>
      <c r="ABS359" s="78"/>
      <c r="ABT359" s="78"/>
      <c r="ABU359" s="78"/>
      <c r="ABV359" s="78"/>
      <c r="ABW359" s="78"/>
      <c r="ABX359" s="78"/>
      <c r="ABY359" s="78"/>
      <c r="ABZ359" s="78"/>
      <c r="ACA359" s="78"/>
      <c r="ACB359" s="78"/>
      <c r="ACC359" s="78"/>
      <c r="ACD359" s="78"/>
      <c r="ACE359" s="78"/>
      <c r="ACF359" s="78"/>
      <c r="ACG359" s="78"/>
      <c r="ACH359" s="78"/>
      <c r="ACI359" s="78"/>
      <c r="ACJ359" s="78"/>
      <c r="ACK359" s="78"/>
      <c r="ACL359" s="78"/>
      <c r="ACM359" s="78"/>
      <c r="ACN359" s="78"/>
      <c r="ACO359" s="78"/>
      <c r="ACP359" s="78"/>
      <c r="ACQ359" s="78"/>
      <c r="ACR359" s="78"/>
      <c r="ACS359" s="78"/>
      <c r="ACT359" s="78"/>
      <c r="ACU359" s="78"/>
      <c r="ACV359" s="78"/>
      <c r="ACW359" s="78"/>
      <c r="ACX359" s="78"/>
      <c r="ACY359" s="78"/>
      <c r="ACZ359" s="78"/>
      <c r="ADA359" s="78"/>
      <c r="ADB359" s="78"/>
      <c r="ADC359" s="78"/>
      <c r="ADD359" s="78"/>
      <c r="ADE359" s="78"/>
      <c r="ADF359" s="78"/>
      <c r="ADG359" s="78"/>
      <c r="ADH359" s="78"/>
      <c r="ADI359" s="78"/>
      <c r="ADJ359" s="78"/>
      <c r="ADK359" s="78"/>
      <c r="ADL359" s="78"/>
      <c r="ADM359" s="78"/>
      <c r="ADN359" s="78"/>
      <c r="ADO359" s="78"/>
      <c r="ADP359" s="78"/>
      <c r="ADQ359" s="78"/>
      <c r="ADR359" s="78"/>
      <c r="ADS359" s="78"/>
      <c r="ADT359" s="78"/>
      <c r="ADU359" s="78"/>
      <c r="ADV359" s="78"/>
      <c r="ADW359" s="78"/>
      <c r="ADX359" s="78"/>
      <c r="ADY359" s="78"/>
      <c r="ADZ359" s="78"/>
      <c r="AEA359" s="78"/>
      <c r="AEB359" s="78"/>
      <c r="AEC359" s="78"/>
      <c r="AED359" s="78"/>
      <c r="AEE359" s="78"/>
      <c r="AEF359" s="78"/>
      <c r="AEG359" s="78"/>
      <c r="AEH359" s="78"/>
      <c r="AEI359" s="78"/>
      <c r="AEJ359" s="78"/>
      <c r="AEK359" s="78"/>
      <c r="AEL359" s="78"/>
      <c r="AEM359" s="78"/>
      <c r="AEN359" s="78"/>
      <c r="AEO359" s="78"/>
      <c r="AEP359" s="78"/>
      <c r="AEQ359" s="78"/>
      <c r="AER359" s="78"/>
      <c r="AES359" s="78"/>
      <c r="AET359" s="78"/>
      <c r="AEU359" s="78"/>
      <c r="AEV359" s="78"/>
      <c r="AEW359" s="78"/>
      <c r="AEX359" s="78"/>
      <c r="AEY359" s="78"/>
      <c r="AEZ359" s="78"/>
      <c r="AFA359" s="78"/>
      <c r="AFB359" s="78"/>
      <c r="AFC359" s="78"/>
      <c r="AFD359" s="78"/>
      <c r="AFE359" s="78"/>
      <c r="AFF359" s="78"/>
      <c r="AFG359" s="78"/>
      <c r="AFH359" s="78"/>
      <c r="AFI359" s="78"/>
      <c r="AFJ359" s="78"/>
      <c r="AFK359" s="78"/>
      <c r="AFL359" s="78"/>
      <c r="AFM359" s="78"/>
      <c r="AFN359" s="78"/>
      <c r="AFO359" s="78"/>
      <c r="AFP359" s="78"/>
      <c r="AFQ359" s="78"/>
      <c r="AFR359" s="78"/>
      <c r="AFS359" s="78"/>
      <c r="AFT359" s="78"/>
      <c r="AFU359" s="78"/>
      <c r="AFV359" s="78"/>
      <c r="AFW359" s="78"/>
      <c r="AFX359" s="78"/>
      <c r="AFY359" s="78"/>
      <c r="AFZ359" s="78"/>
      <c r="AGA359" s="78"/>
      <c r="AGB359" s="78"/>
      <c r="AGC359" s="78"/>
      <c r="AGD359" s="78"/>
      <c r="AGE359" s="78"/>
      <c r="AGF359" s="78"/>
      <c r="AGG359" s="78"/>
      <c r="AGH359" s="78"/>
      <c r="AGI359" s="78"/>
      <c r="AGJ359" s="78"/>
      <c r="AGK359" s="78"/>
      <c r="AGL359" s="78"/>
      <c r="AGM359" s="78"/>
      <c r="AGN359" s="78"/>
      <c r="AGO359" s="78"/>
      <c r="AGP359" s="78"/>
      <c r="AGQ359" s="78"/>
      <c r="AGR359" s="78"/>
      <c r="AGS359" s="78"/>
      <c r="AGT359" s="78"/>
      <c r="AGU359" s="78"/>
      <c r="AGV359" s="78"/>
      <c r="AGW359" s="78"/>
      <c r="AGX359" s="78"/>
      <c r="AGY359" s="78"/>
      <c r="AGZ359" s="78"/>
      <c r="AHA359" s="78"/>
      <c r="AHB359" s="78"/>
      <c r="AHC359" s="78"/>
      <c r="AHD359" s="78"/>
      <c r="AHE359" s="78"/>
      <c r="AHF359" s="78"/>
      <c r="AHG359" s="78"/>
      <c r="AHH359" s="78"/>
      <c r="AHI359" s="78"/>
      <c r="AHJ359" s="78"/>
      <c r="AHK359" s="78"/>
      <c r="AHL359" s="78"/>
      <c r="AHM359" s="78"/>
      <c r="AHN359" s="78"/>
      <c r="AHO359" s="78"/>
      <c r="AHP359" s="78"/>
      <c r="AHQ359" s="78"/>
      <c r="AHR359" s="78"/>
      <c r="AHS359" s="78"/>
      <c r="AHT359" s="78"/>
      <c r="AHU359" s="78"/>
      <c r="AHV359" s="78"/>
      <c r="AHW359" s="78"/>
      <c r="AHX359" s="78"/>
      <c r="AHY359" s="78"/>
      <c r="AHZ359" s="78"/>
      <c r="AIA359" s="78"/>
      <c r="AIB359" s="78"/>
      <c r="AIC359" s="78"/>
      <c r="AID359" s="78"/>
      <c r="AIE359" s="78"/>
      <c r="AIF359" s="78"/>
      <c r="AIG359" s="78"/>
      <c r="AIH359" s="78"/>
      <c r="AII359" s="78"/>
      <c r="AIJ359" s="78"/>
      <c r="AIK359" s="78"/>
      <c r="AIL359" s="78"/>
      <c r="AIM359" s="78"/>
      <c r="AIN359" s="78"/>
      <c r="AIO359" s="78"/>
      <c r="AIP359" s="78"/>
      <c r="AIQ359" s="78"/>
      <c r="AIR359" s="78"/>
      <c r="AIS359" s="78"/>
      <c r="AIT359" s="78"/>
      <c r="AIU359" s="78"/>
      <c r="AIV359" s="78"/>
      <c r="AIW359" s="78"/>
      <c r="AIX359" s="78"/>
      <c r="AIY359" s="78"/>
      <c r="AIZ359" s="78"/>
      <c r="AJA359" s="78"/>
      <c r="AJB359" s="78"/>
      <c r="AJC359" s="78"/>
      <c r="AJD359" s="78"/>
      <c r="AJE359" s="78"/>
      <c r="AJF359" s="78"/>
      <c r="AJG359" s="78"/>
      <c r="AJH359" s="78"/>
      <c r="AJI359" s="78"/>
      <c r="AJJ359" s="78"/>
      <c r="AJK359" s="78"/>
      <c r="AJL359" s="78"/>
      <c r="AJM359" s="78"/>
      <c r="AJN359" s="78"/>
      <c r="AJO359" s="78"/>
      <c r="AJP359" s="78"/>
      <c r="AJQ359" s="78"/>
      <c r="AJR359" s="78"/>
      <c r="AJS359" s="78"/>
      <c r="AJT359" s="78"/>
      <c r="AJU359" s="78"/>
      <c r="AJV359" s="78"/>
      <c r="AJW359" s="78"/>
      <c r="AJX359" s="78"/>
      <c r="AJY359" s="78"/>
      <c r="AJZ359" s="78"/>
      <c r="AKA359" s="78"/>
      <c r="AKB359" s="78"/>
      <c r="AKC359" s="78"/>
      <c r="AKD359" s="78"/>
      <c r="AKE359" s="78"/>
      <c r="AKF359" s="78"/>
      <c r="AKG359" s="78"/>
      <c r="AKH359" s="78"/>
      <c r="AKI359" s="78"/>
      <c r="AKJ359" s="78"/>
      <c r="AKK359" s="78"/>
      <c r="AKL359" s="78"/>
      <c r="AKM359" s="78"/>
      <c r="AKN359" s="78"/>
      <c r="AKO359" s="78"/>
      <c r="AKP359" s="78"/>
      <c r="AKQ359" s="78"/>
      <c r="AKR359" s="78"/>
      <c r="AKS359" s="78"/>
      <c r="AKT359" s="78"/>
      <c r="AKU359" s="78"/>
      <c r="AKV359" s="78"/>
      <c r="AKW359" s="78"/>
      <c r="AKX359" s="78"/>
      <c r="AKY359" s="78"/>
      <c r="AKZ359" s="78"/>
      <c r="ALA359" s="78"/>
      <c r="ALB359" s="78"/>
      <c r="ALC359" s="78"/>
      <c r="ALD359" s="78"/>
      <c r="ALE359" s="78"/>
      <c r="ALF359" s="78"/>
      <c r="ALG359" s="78"/>
      <c r="ALH359" s="78"/>
      <c r="ALI359" s="78"/>
      <c r="ALJ359" s="78"/>
      <c r="ALK359" s="78"/>
      <c r="ALL359" s="78"/>
      <c r="ALM359" s="78"/>
      <c r="ALN359" s="78"/>
      <c r="ALO359" s="78"/>
      <c r="ALP359" s="78"/>
      <c r="ALQ359" s="78"/>
      <c r="ALR359" s="78"/>
      <c r="ALS359" s="78"/>
      <c r="ALT359" s="78"/>
      <c r="ALU359" s="78"/>
      <c r="ALV359" s="78"/>
      <c r="ALW359" s="78"/>
      <c r="ALX359" s="78"/>
      <c r="ALY359" s="78"/>
      <c r="ALZ359" s="78"/>
      <c r="AMA359" s="78"/>
      <c r="AMB359" s="78"/>
      <c r="AMC359" s="78"/>
      <c r="AMD359" s="78"/>
      <c r="AME359" s="78"/>
      <c r="AMF359" s="78"/>
      <c r="AMG359" s="78"/>
      <c r="AMH359" s="78"/>
      <c r="AMI359" s="78"/>
      <c r="AMJ359" s="78"/>
      <c r="AMK359" s="78"/>
      <c r="AML359" s="78"/>
      <c r="AMM359" s="78"/>
      <c r="AMN359" s="78"/>
      <c r="AMO359" s="78"/>
      <c r="AMP359" s="78"/>
      <c r="AMQ359" s="78"/>
      <c r="AMR359" s="78"/>
      <c r="AMS359" s="78"/>
      <c r="AMT359" s="78"/>
      <c r="AMU359" s="78"/>
      <c r="AMV359" s="78"/>
      <c r="AMW359" s="78"/>
      <c r="AMX359" s="78"/>
      <c r="AMY359" s="78"/>
      <c r="AMZ359" s="78"/>
      <c r="ANA359" s="78"/>
      <c r="ANB359" s="78"/>
      <c r="ANC359" s="78"/>
      <c r="AND359" s="78"/>
      <c r="ANE359" s="78"/>
      <c r="ANF359" s="78"/>
      <c r="ANG359" s="78"/>
      <c r="ANH359" s="78"/>
      <c r="ANI359" s="78"/>
      <c r="ANJ359" s="78"/>
      <c r="ANK359" s="78"/>
      <c r="ANL359" s="78"/>
      <c r="ANM359" s="78"/>
      <c r="ANN359" s="78"/>
      <c r="ANO359" s="78"/>
      <c r="ANP359" s="78"/>
      <c r="ANQ359" s="78"/>
      <c r="ANR359" s="78"/>
      <c r="ANS359" s="78"/>
      <c r="ANT359" s="78"/>
      <c r="ANU359" s="78"/>
      <c r="ANV359" s="78"/>
      <c r="ANW359" s="78"/>
      <c r="ANX359" s="78"/>
      <c r="ANY359" s="78"/>
      <c r="ANZ359" s="78"/>
      <c r="AOA359" s="78"/>
      <c r="AOB359" s="78"/>
      <c r="AOC359" s="78"/>
      <c r="AOD359" s="78"/>
      <c r="AOE359" s="78"/>
      <c r="AOF359" s="78"/>
      <c r="AOG359" s="78"/>
      <c r="AOH359" s="78"/>
      <c r="AOI359" s="78"/>
      <c r="AOJ359" s="78"/>
      <c r="AOK359" s="78"/>
      <c r="AOL359" s="78"/>
      <c r="AOM359" s="78"/>
      <c r="AON359" s="78"/>
      <c r="AOO359" s="78"/>
      <c r="AOP359" s="78"/>
      <c r="AOQ359" s="78"/>
      <c r="AOR359" s="78"/>
      <c r="AOS359" s="78"/>
      <c r="AOT359" s="78"/>
      <c r="AOU359" s="78"/>
      <c r="AOV359" s="78"/>
      <c r="AOW359" s="78"/>
      <c r="AOX359" s="78"/>
      <c r="AOY359" s="78"/>
      <c r="AOZ359" s="78"/>
      <c r="APA359" s="78"/>
      <c r="APB359" s="78"/>
      <c r="APC359" s="78"/>
      <c r="APD359" s="78"/>
      <c r="APE359" s="78"/>
      <c r="APF359" s="78"/>
      <c r="APG359" s="78"/>
      <c r="APH359" s="78"/>
      <c r="API359" s="78"/>
      <c r="APJ359" s="78"/>
      <c r="APK359" s="78"/>
      <c r="APL359" s="78"/>
      <c r="APM359" s="78"/>
      <c r="APN359" s="78"/>
      <c r="APO359" s="78"/>
      <c r="APP359" s="78"/>
      <c r="APQ359" s="78"/>
      <c r="APR359" s="78"/>
      <c r="APS359" s="78"/>
      <c r="APT359" s="78"/>
      <c r="APU359" s="78"/>
      <c r="APV359" s="78"/>
      <c r="APW359" s="78"/>
      <c r="APX359" s="78"/>
      <c r="APY359" s="78"/>
      <c r="APZ359" s="78"/>
      <c r="AQA359" s="78"/>
      <c r="AQB359" s="78"/>
      <c r="AQC359" s="78"/>
      <c r="AQD359" s="78"/>
      <c r="AQE359" s="78"/>
      <c r="AQF359" s="78"/>
      <c r="AQG359" s="78"/>
      <c r="AQH359" s="78"/>
      <c r="AQI359" s="78"/>
      <c r="AQJ359" s="78"/>
      <c r="AQK359" s="78"/>
      <c r="AQL359" s="78"/>
      <c r="AQM359" s="78"/>
      <c r="AQN359" s="78"/>
      <c r="AQO359" s="78"/>
      <c r="AQP359" s="78"/>
      <c r="AQQ359" s="78"/>
      <c r="AQR359" s="78"/>
      <c r="AQS359" s="78"/>
      <c r="AQT359" s="78"/>
      <c r="AQU359" s="78"/>
      <c r="AQV359" s="78"/>
      <c r="AQW359" s="78"/>
      <c r="AQX359" s="78"/>
      <c r="AQY359" s="78"/>
      <c r="AQZ359" s="78"/>
      <c r="ARA359" s="78"/>
      <c r="ARB359" s="78"/>
      <c r="ARC359" s="78"/>
      <c r="ARD359" s="78"/>
      <c r="ARE359" s="78"/>
      <c r="ARF359" s="78"/>
      <c r="ARG359" s="78"/>
      <c r="ARH359" s="78"/>
      <c r="ARI359" s="78"/>
      <c r="ARJ359" s="78"/>
      <c r="ARK359" s="78"/>
      <c r="ARL359" s="78"/>
      <c r="ARM359" s="78"/>
      <c r="ARN359" s="78"/>
      <c r="ARO359" s="78"/>
      <c r="ARP359" s="78"/>
      <c r="ARQ359" s="78"/>
      <c r="ARR359" s="78"/>
      <c r="ARS359" s="78"/>
      <c r="ART359" s="78"/>
      <c r="ARU359" s="78"/>
      <c r="ARV359" s="78"/>
      <c r="ARW359" s="78"/>
      <c r="ARX359" s="78"/>
      <c r="ARY359" s="78"/>
      <c r="ARZ359" s="78"/>
      <c r="ASA359" s="78"/>
      <c r="ASB359" s="78"/>
      <c r="ASC359" s="78"/>
      <c r="ASD359" s="78"/>
      <c r="ASE359" s="78"/>
      <c r="ASF359" s="78"/>
      <c r="ASG359" s="78"/>
      <c r="ASH359" s="78"/>
      <c r="ASI359" s="78"/>
      <c r="ASJ359" s="78"/>
      <c r="ASK359" s="78"/>
      <c r="ASL359" s="78"/>
      <c r="ASM359" s="78"/>
      <c r="ASN359" s="78"/>
      <c r="ASO359" s="78"/>
      <c r="ASP359" s="78"/>
      <c r="ASQ359" s="78"/>
      <c r="ASR359" s="78"/>
      <c r="ASS359" s="78"/>
      <c r="AST359" s="78"/>
      <c r="ASU359" s="78"/>
      <c r="ASV359" s="78"/>
      <c r="ASW359" s="78"/>
      <c r="ASX359" s="78"/>
      <c r="ASY359" s="78"/>
      <c r="ASZ359" s="78"/>
      <c r="ATA359" s="78"/>
      <c r="ATB359" s="78"/>
      <c r="ATC359" s="78"/>
      <c r="ATD359" s="78"/>
      <c r="ATE359" s="78"/>
      <c r="ATF359" s="78"/>
      <c r="ATG359" s="78"/>
      <c r="ATH359" s="78"/>
      <c r="ATI359" s="78"/>
      <c r="ATJ359" s="78"/>
      <c r="ATK359" s="78"/>
      <c r="ATL359" s="78"/>
      <c r="ATM359" s="78"/>
      <c r="ATN359" s="78"/>
      <c r="ATO359" s="78"/>
      <c r="ATP359" s="78"/>
      <c r="ATQ359" s="78"/>
      <c r="ATR359" s="78"/>
      <c r="ATS359" s="78"/>
      <c r="ATT359" s="78"/>
      <c r="ATU359" s="78"/>
      <c r="ATV359" s="78"/>
      <c r="ATW359" s="78"/>
      <c r="ATX359" s="78"/>
      <c r="ATY359" s="78"/>
      <c r="ATZ359" s="78"/>
      <c r="AUA359" s="78"/>
      <c r="AUB359" s="78"/>
      <c r="AUC359" s="78"/>
      <c r="AUD359" s="78"/>
      <c r="AUE359" s="78"/>
      <c r="AUF359" s="78"/>
      <c r="AUG359" s="78"/>
      <c r="AUH359" s="78"/>
      <c r="AUI359" s="78"/>
      <c r="AUJ359" s="78"/>
      <c r="AUK359" s="78"/>
      <c r="AUL359" s="78"/>
      <c r="AUM359" s="78"/>
      <c r="AUN359" s="78"/>
      <c r="AUO359" s="78"/>
      <c r="AUP359" s="78"/>
      <c r="AUQ359" s="78"/>
      <c r="AUR359" s="78"/>
      <c r="AUS359" s="78"/>
      <c r="AUT359" s="78"/>
      <c r="AUU359" s="78"/>
      <c r="AUV359" s="78"/>
      <c r="AUW359" s="78"/>
      <c r="AUX359" s="78"/>
      <c r="AUY359" s="78"/>
      <c r="AUZ359" s="78"/>
      <c r="AVA359" s="78"/>
      <c r="AVB359" s="78"/>
      <c r="AVC359" s="78"/>
      <c r="AVD359" s="78"/>
      <c r="AVE359" s="78"/>
      <c r="AVF359" s="78"/>
      <c r="AVG359" s="78"/>
      <c r="AVH359" s="78"/>
      <c r="AVI359" s="78"/>
      <c r="AVJ359" s="78"/>
      <c r="AVK359" s="78"/>
      <c r="AVL359" s="78"/>
      <c r="AVM359" s="78"/>
      <c r="AVN359" s="78"/>
      <c r="AVO359" s="78"/>
      <c r="AVP359" s="78"/>
      <c r="AVQ359" s="78"/>
      <c r="AVR359" s="78"/>
      <c r="AVS359" s="78"/>
      <c r="AVT359" s="78"/>
      <c r="AVU359" s="78"/>
      <c r="AVV359" s="78"/>
      <c r="AVW359" s="78"/>
      <c r="AVX359" s="78"/>
      <c r="AVY359" s="78"/>
      <c r="AVZ359" s="78"/>
      <c r="AWA359" s="78"/>
      <c r="AWB359" s="78"/>
      <c r="AWC359" s="78"/>
      <c r="AWD359" s="78"/>
      <c r="AWE359" s="78"/>
      <c r="AWF359" s="78"/>
      <c r="AWG359" s="78"/>
      <c r="AWH359" s="78"/>
      <c r="AWI359" s="78"/>
      <c r="AWJ359" s="78"/>
      <c r="AWK359" s="78"/>
      <c r="AWL359" s="78"/>
      <c r="AWM359" s="78"/>
      <c r="AWN359" s="78"/>
      <c r="AWO359" s="78"/>
      <c r="AWP359" s="78"/>
      <c r="AWQ359" s="78"/>
      <c r="AWR359" s="78"/>
      <c r="AWS359" s="78"/>
      <c r="AWT359" s="78"/>
      <c r="AWU359" s="78"/>
      <c r="AWV359" s="78"/>
      <c r="AWW359" s="78"/>
      <c r="AWX359" s="78"/>
      <c r="AWY359" s="78"/>
      <c r="AWZ359" s="78"/>
      <c r="AXA359" s="78"/>
      <c r="AXB359" s="78"/>
      <c r="AXC359" s="78"/>
      <c r="AXD359" s="78"/>
      <c r="AXE359" s="78"/>
      <c r="AXF359" s="78"/>
      <c r="AXG359" s="78"/>
      <c r="AXH359" s="78"/>
      <c r="AXI359" s="78"/>
      <c r="AXJ359" s="78"/>
      <c r="AXK359" s="78"/>
      <c r="AXL359" s="78"/>
      <c r="AXM359" s="78"/>
      <c r="AXN359" s="78"/>
      <c r="AXO359" s="78"/>
      <c r="AXP359" s="78"/>
      <c r="AXQ359" s="78"/>
      <c r="AXR359" s="78"/>
      <c r="AXS359" s="78"/>
      <c r="AXT359" s="78"/>
      <c r="AXU359" s="78"/>
      <c r="AXV359" s="78"/>
      <c r="AXW359" s="78"/>
      <c r="AXX359" s="78"/>
      <c r="AXY359" s="78"/>
      <c r="AXZ359" s="78"/>
      <c r="AYA359" s="78"/>
      <c r="AYB359" s="78"/>
      <c r="AYC359" s="78"/>
      <c r="AYD359" s="78"/>
      <c r="AYE359" s="78"/>
      <c r="AYF359" s="78"/>
      <c r="AYG359" s="78"/>
      <c r="AYH359" s="78"/>
      <c r="AYI359" s="78"/>
      <c r="AYJ359" s="78"/>
      <c r="AYK359" s="78"/>
      <c r="AYL359" s="78"/>
      <c r="AYM359" s="78"/>
      <c r="AYN359" s="78"/>
      <c r="AYO359" s="78"/>
      <c r="AYP359" s="78"/>
      <c r="AYQ359" s="78"/>
      <c r="AYR359" s="78"/>
      <c r="AYS359" s="78"/>
      <c r="AYT359" s="78"/>
      <c r="AYU359" s="78"/>
      <c r="AYV359" s="78"/>
      <c r="AYW359" s="78"/>
      <c r="AYX359" s="78"/>
      <c r="AYY359" s="78"/>
      <c r="AYZ359" s="78"/>
      <c r="AZA359" s="78"/>
      <c r="AZB359" s="78"/>
      <c r="AZC359" s="78"/>
      <c r="AZD359" s="78"/>
      <c r="AZE359" s="78"/>
      <c r="AZF359" s="78"/>
      <c r="AZG359" s="78"/>
      <c r="AZH359" s="78"/>
      <c r="AZI359" s="78"/>
      <c r="AZJ359" s="78"/>
      <c r="AZK359" s="78"/>
      <c r="AZL359" s="78"/>
      <c r="AZM359" s="78"/>
      <c r="AZN359" s="78"/>
      <c r="AZO359" s="78"/>
      <c r="AZP359" s="78"/>
      <c r="AZQ359" s="78"/>
      <c r="AZR359" s="78"/>
      <c r="AZS359" s="78"/>
      <c r="AZT359" s="78"/>
      <c r="AZU359" s="78"/>
      <c r="AZV359" s="78"/>
      <c r="AZW359" s="78"/>
      <c r="AZX359" s="78"/>
      <c r="AZY359" s="78"/>
      <c r="AZZ359" s="78"/>
      <c r="BAA359" s="78"/>
      <c r="BAB359" s="78"/>
      <c r="BAC359" s="78"/>
      <c r="BAD359" s="78"/>
      <c r="BAE359" s="78"/>
      <c r="BAF359" s="78"/>
      <c r="BAG359" s="78"/>
      <c r="BAH359" s="78"/>
      <c r="BAI359" s="78"/>
      <c r="BAJ359" s="78"/>
      <c r="BAK359" s="78"/>
      <c r="BAL359" s="78"/>
      <c r="BAM359" s="78"/>
      <c r="BAN359" s="78"/>
      <c r="BAO359" s="78"/>
      <c r="BAP359" s="78"/>
      <c r="BAQ359" s="78"/>
      <c r="BAR359" s="78"/>
      <c r="BAS359" s="78"/>
      <c r="BAT359" s="78"/>
      <c r="BAU359" s="78"/>
      <c r="BAV359" s="78"/>
      <c r="BAW359" s="78"/>
      <c r="BAX359" s="78"/>
      <c r="BAY359" s="78"/>
      <c r="BAZ359" s="78"/>
      <c r="BBA359" s="78"/>
      <c r="BBB359" s="78"/>
      <c r="BBC359" s="78"/>
      <c r="BBD359" s="78"/>
      <c r="BBE359" s="78"/>
      <c r="BBF359" s="78"/>
      <c r="BBG359" s="78"/>
      <c r="BBH359" s="78"/>
      <c r="BBI359" s="78"/>
      <c r="BBJ359" s="78"/>
      <c r="BBK359" s="78"/>
      <c r="BBL359" s="78"/>
      <c r="BBM359" s="78"/>
      <c r="BBN359" s="78"/>
      <c r="BBO359" s="78"/>
      <c r="BBP359" s="78"/>
      <c r="BBQ359" s="78"/>
      <c r="BBR359" s="78"/>
      <c r="BBS359" s="78"/>
      <c r="BBT359" s="78"/>
      <c r="BBU359" s="78"/>
      <c r="BBV359" s="78"/>
      <c r="BBW359" s="78"/>
      <c r="BBX359" s="78"/>
      <c r="BBY359" s="78"/>
      <c r="BBZ359" s="78"/>
      <c r="BCA359" s="78"/>
      <c r="BCB359" s="78"/>
      <c r="BCC359" s="78"/>
      <c r="BCD359" s="78"/>
      <c r="BCE359" s="78"/>
      <c r="BCF359" s="78"/>
      <c r="BCG359" s="78"/>
      <c r="BCH359" s="78"/>
      <c r="BCI359" s="78"/>
      <c r="BCJ359" s="78"/>
      <c r="BCK359" s="78"/>
      <c r="BCL359" s="78"/>
      <c r="BCM359" s="78"/>
      <c r="BCN359" s="78"/>
      <c r="BCO359" s="78"/>
      <c r="BCP359" s="78"/>
      <c r="BCQ359" s="78"/>
      <c r="BCR359" s="78"/>
      <c r="BCS359" s="78"/>
      <c r="BCT359" s="78"/>
      <c r="BCU359" s="78"/>
      <c r="BCV359" s="78"/>
      <c r="BCW359" s="78"/>
      <c r="BCX359" s="78"/>
      <c r="BCY359" s="78"/>
      <c r="BCZ359" s="78"/>
      <c r="BDA359" s="78"/>
      <c r="BDB359" s="78"/>
      <c r="BDC359" s="78"/>
      <c r="BDD359" s="78"/>
      <c r="BDE359" s="78"/>
      <c r="BDF359" s="78"/>
      <c r="BDG359" s="78"/>
      <c r="BDH359" s="78"/>
      <c r="BDI359" s="78"/>
      <c r="BDJ359" s="78"/>
      <c r="BDK359" s="78"/>
      <c r="BDL359" s="78"/>
      <c r="BDM359" s="78"/>
      <c r="BDN359" s="78"/>
      <c r="BDO359" s="78"/>
      <c r="BDP359" s="78"/>
      <c r="BDQ359" s="78"/>
      <c r="BDR359" s="78"/>
      <c r="BDS359" s="78"/>
      <c r="BDT359" s="78"/>
      <c r="BDU359" s="78"/>
      <c r="BDV359" s="78"/>
      <c r="BDW359" s="78"/>
      <c r="BDX359" s="78"/>
      <c r="BDY359" s="78"/>
      <c r="BDZ359" s="78"/>
      <c r="BEA359" s="78"/>
      <c r="BEB359" s="78"/>
      <c r="BEC359" s="78"/>
      <c r="BED359" s="78"/>
      <c r="BEE359" s="78"/>
      <c r="BEF359" s="78"/>
      <c r="BEG359" s="78"/>
      <c r="BEH359" s="78"/>
      <c r="BEI359" s="78"/>
      <c r="BEJ359" s="78"/>
      <c r="BEK359" s="78"/>
      <c r="BEL359" s="78"/>
      <c r="BEM359" s="78"/>
      <c r="BEN359" s="78"/>
      <c r="BEO359" s="78"/>
      <c r="BEP359" s="78"/>
      <c r="BEQ359" s="78"/>
      <c r="BER359" s="78"/>
      <c r="BES359" s="78"/>
      <c r="BET359" s="78"/>
      <c r="BEU359" s="78"/>
      <c r="BEV359" s="78"/>
      <c r="BEW359" s="78"/>
      <c r="BEX359" s="78"/>
      <c r="BEY359" s="78"/>
      <c r="BEZ359" s="78"/>
      <c r="BFA359" s="78"/>
      <c r="BFB359" s="78"/>
      <c r="BFC359" s="78"/>
      <c r="BFD359" s="78"/>
      <c r="BFE359" s="78"/>
      <c r="BFF359" s="78"/>
      <c r="BFG359" s="78"/>
      <c r="BFH359" s="78"/>
      <c r="BFI359" s="78"/>
      <c r="BFJ359" s="78"/>
      <c r="BFK359" s="78"/>
      <c r="BFL359" s="78"/>
      <c r="BFM359" s="78"/>
      <c r="BFN359" s="78"/>
      <c r="BFO359" s="78"/>
      <c r="BFP359" s="78"/>
      <c r="BFQ359" s="78"/>
      <c r="BFR359" s="78"/>
      <c r="BFS359" s="78"/>
      <c r="BFT359" s="78"/>
      <c r="BFU359" s="78"/>
      <c r="BFV359" s="78"/>
      <c r="BFW359" s="78"/>
      <c r="BFX359" s="78"/>
      <c r="BFY359" s="78"/>
      <c r="BFZ359" s="78"/>
      <c r="BGA359" s="78"/>
      <c r="BGB359" s="78"/>
      <c r="BGC359" s="78"/>
      <c r="BGD359" s="78"/>
      <c r="BGE359" s="78"/>
      <c r="BGF359" s="78"/>
      <c r="BGG359" s="78"/>
      <c r="BGH359" s="78"/>
      <c r="BGI359" s="78"/>
      <c r="BGJ359" s="78"/>
      <c r="BGK359" s="78"/>
      <c r="BGL359" s="78"/>
      <c r="BGM359" s="78"/>
      <c r="BGN359" s="78"/>
      <c r="BGO359" s="78"/>
      <c r="BGP359" s="78"/>
      <c r="BGQ359" s="78"/>
      <c r="BGR359" s="78"/>
      <c r="BGS359" s="78"/>
      <c r="BGT359" s="78"/>
      <c r="BGU359" s="78"/>
      <c r="BGV359" s="78"/>
      <c r="BGW359" s="78"/>
      <c r="BGX359" s="78"/>
      <c r="BGY359" s="78"/>
      <c r="BGZ359" s="78"/>
      <c r="BHA359" s="78"/>
      <c r="BHB359" s="78"/>
      <c r="BHC359" s="78"/>
      <c r="BHD359" s="78"/>
      <c r="BHE359" s="78"/>
      <c r="BHF359" s="78"/>
      <c r="BHG359" s="78"/>
      <c r="BHH359" s="78"/>
      <c r="BHI359" s="78"/>
      <c r="BHJ359" s="78"/>
      <c r="BHK359" s="78"/>
      <c r="BHL359" s="78"/>
      <c r="BHM359" s="78"/>
      <c r="BHN359" s="78"/>
      <c r="BHO359" s="78"/>
      <c r="BHP359" s="78"/>
      <c r="BHQ359" s="78"/>
      <c r="BHR359" s="78"/>
      <c r="BHS359" s="78"/>
      <c r="BHT359" s="78"/>
      <c r="BHU359" s="78"/>
      <c r="BHV359" s="78"/>
      <c r="BHW359" s="78"/>
      <c r="BHX359" s="78"/>
      <c r="BHY359" s="78"/>
      <c r="BHZ359" s="78"/>
      <c r="BIA359" s="78"/>
      <c r="BIB359" s="78"/>
      <c r="BIC359" s="78"/>
      <c r="BID359" s="78"/>
      <c r="BIE359" s="78"/>
      <c r="BIF359" s="78"/>
      <c r="BIG359" s="78"/>
      <c r="BIH359" s="78"/>
      <c r="BII359" s="78"/>
      <c r="BIJ359" s="78"/>
      <c r="BIK359" s="78"/>
      <c r="BIL359" s="78"/>
      <c r="BIM359" s="78"/>
      <c r="BIN359" s="78"/>
      <c r="BIO359" s="78"/>
      <c r="BIP359" s="78"/>
      <c r="BIQ359" s="78"/>
      <c r="BIR359" s="78"/>
      <c r="BIS359" s="78"/>
      <c r="BIT359" s="78"/>
      <c r="BIU359" s="78"/>
      <c r="BIV359" s="78"/>
      <c r="BIW359" s="78"/>
      <c r="BIX359" s="78"/>
      <c r="BIY359" s="78"/>
      <c r="BIZ359" s="78"/>
      <c r="BJA359" s="78"/>
      <c r="BJB359" s="78"/>
      <c r="BJC359" s="78"/>
      <c r="BJD359" s="78"/>
      <c r="BJE359" s="78"/>
      <c r="BJF359" s="78"/>
      <c r="BJG359" s="78"/>
      <c r="BJH359" s="78"/>
      <c r="BJI359" s="78"/>
      <c r="BJJ359" s="78"/>
      <c r="BJK359" s="78"/>
      <c r="BJL359" s="78"/>
      <c r="BJM359" s="78"/>
      <c r="BJN359" s="78"/>
      <c r="BJO359" s="78"/>
      <c r="BJP359" s="78"/>
      <c r="BJQ359" s="78"/>
      <c r="BJR359" s="78"/>
      <c r="BJS359" s="78"/>
      <c r="BJT359" s="78"/>
      <c r="BJU359" s="78"/>
      <c r="BJV359" s="78"/>
      <c r="BJW359" s="78"/>
      <c r="BJX359" s="78"/>
      <c r="BJY359" s="78"/>
      <c r="BJZ359" s="78"/>
      <c r="BKA359" s="78"/>
      <c r="BKB359" s="78"/>
      <c r="BKC359" s="78"/>
      <c r="BKD359" s="78"/>
      <c r="BKE359" s="78"/>
      <c r="BKF359" s="78"/>
      <c r="BKG359" s="78"/>
      <c r="BKH359" s="78"/>
      <c r="BKI359" s="78"/>
      <c r="BKJ359" s="78"/>
      <c r="BKK359" s="78"/>
      <c r="BKL359" s="78"/>
      <c r="BKM359" s="78"/>
      <c r="BKN359" s="78"/>
      <c r="BKO359" s="78"/>
      <c r="BKP359" s="78"/>
      <c r="BKQ359" s="78"/>
      <c r="BKR359" s="78"/>
      <c r="BKS359" s="78"/>
      <c r="BKT359" s="78"/>
      <c r="BKU359" s="78"/>
      <c r="BKV359" s="78"/>
      <c r="BKW359" s="78"/>
      <c r="BKX359" s="78"/>
      <c r="BKY359" s="78"/>
      <c r="BKZ359" s="78"/>
      <c r="BLA359" s="78"/>
      <c r="BLB359" s="78"/>
      <c r="BLC359" s="78"/>
      <c r="BLD359" s="78"/>
      <c r="BLE359" s="78"/>
      <c r="BLF359" s="78"/>
      <c r="BLG359" s="78"/>
      <c r="BLH359" s="78"/>
      <c r="BLI359" s="78"/>
      <c r="BLJ359" s="78"/>
      <c r="BLK359" s="78"/>
      <c r="BLL359" s="78"/>
      <c r="BLM359" s="78"/>
      <c r="BLN359" s="78"/>
      <c r="BLO359" s="78"/>
      <c r="BLP359" s="78"/>
      <c r="BLQ359" s="78"/>
      <c r="BLR359" s="78"/>
      <c r="BLS359" s="78"/>
      <c r="BLT359" s="78"/>
      <c r="BLU359" s="78"/>
      <c r="BLV359" s="78"/>
      <c r="BLW359" s="78"/>
      <c r="BLX359" s="78"/>
      <c r="BLY359" s="78"/>
      <c r="BLZ359" s="78"/>
      <c r="BMA359" s="78"/>
      <c r="BMB359" s="78"/>
      <c r="BMC359" s="78"/>
      <c r="BMD359" s="78"/>
      <c r="BME359" s="78"/>
      <c r="BMF359" s="78"/>
      <c r="BMG359" s="78"/>
      <c r="BMH359" s="78"/>
      <c r="BMI359" s="78"/>
      <c r="BMJ359" s="78"/>
      <c r="BMK359" s="78"/>
      <c r="BML359" s="78"/>
      <c r="BMM359" s="78"/>
      <c r="BMN359" s="78"/>
      <c r="BMO359" s="78"/>
      <c r="BMP359" s="78"/>
      <c r="BMQ359" s="78"/>
      <c r="BMR359" s="78"/>
      <c r="BMS359" s="78"/>
      <c r="BMT359" s="78"/>
      <c r="BMU359" s="78"/>
      <c r="BMV359" s="78"/>
      <c r="BMW359" s="78"/>
      <c r="BMX359" s="78"/>
      <c r="BMY359" s="78"/>
      <c r="BMZ359" s="78"/>
      <c r="BNA359" s="78"/>
      <c r="BNB359" s="78"/>
      <c r="BNC359" s="78"/>
      <c r="BND359" s="78"/>
      <c r="BNE359" s="78"/>
      <c r="BNF359" s="78"/>
      <c r="BNG359" s="78"/>
      <c r="BNH359" s="78"/>
      <c r="BNI359" s="78"/>
      <c r="BNJ359" s="78"/>
      <c r="BNK359" s="78"/>
      <c r="BNL359" s="78"/>
      <c r="BNM359" s="78"/>
      <c r="BNN359" s="78"/>
      <c r="BNO359" s="78"/>
      <c r="BNP359" s="78"/>
      <c r="BNQ359" s="78"/>
      <c r="BNR359" s="78"/>
      <c r="BNS359" s="78"/>
      <c r="BNT359" s="78"/>
      <c r="BNU359" s="78"/>
      <c r="BNV359" s="78"/>
      <c r="BNW359" s="78"/>
      <c r="BNX359" s="78"/>
      <c r="BNY359" s="78"/>
      <c r="BNZ359" s="78"/>
      <c r="BOA359" s="78"/>
      <c r="BOB359" s="78"/>
      <c r="BOC359" s="78"/>
      <c r="BOD359" s="78"/>
      <c r="BOE359" s="78"/>
      <c r="BOF359" s="78"/>
      <c r="BOG359" s="78"/>
      <c r="BOH359" s="78"/>
      <c r="BOI359" s="78"/>
      <c r="BOJ359" s="78"/>
      <c r="BOK359" s="78"/>
      <c r="BOL359" s="78"/>
      <c r="BOM359" s="78"/>
      <c r="BON359" s="78"/>
      <c r="BOO359" s="78"/>
      <c r="BOP359" s="78"/>
      <c r="BOQ359" s="78"/>
      <c r="BOR359" s="78"/>
      <c r="BOS359" s="78"/>
      <c r="BOT359" s="78"/>
      <c r="BOU359" s="78"/>
      <c r="BOV359" s="78"/>
      <c r="BOW359" s="78"/>
      <c r="BOX359" s="78"/>
      <c r="BOY359" s="78"/>
      <c r="BOZ359" s="78"/>
      <c r="BPA359" s="78"/>
      <c r="BPB359" s="78"/>
      <c r="BPC359" s="78"/>
      <c r="BPD359" s="78"/>
      <c r="BPE359" s="78"/>
      <c r="BPF359" s="78"/>
      <c r="BPG359" s="78"/>
      <c r="BPH359" s="78"/>
      <c r="BPI359" s="78"/>
      <c r="BPJ359" s="78"/>
      <c r="BPK359" s="78"/>
      <c r="BPL359" s="78"/>
      <c r="BPM359" s="78"/>
      <c r="BPN359" s="78"/>
      <c r="BPO359" s="78"/>
      <c r="BPP359" s="78"/>
      <c r="BPQ359" s="78"/>
      <c r="BPR359" s="78"/>
      <c r="BPS359" s="78"/>
      <c r="BPT359" s="78"/>
      <c r="BPU359" s="78"/>
      <c r="BPV359" s="78"/>
      <c r="BPW359" s="78"/>
      <c r="BPX359" s="78"/>
      <c r="BPY359" s="78"/>
      <c r="BPZ359" s="78"/>
      <c r="BQA359" s="78"/>
      <c r="BQB359" s="78"/>
      <c r="BQC359" s="78"/>
      <c r="BQD359" s="78"/>
      <c r="BQE359" s="78"/>
      <c r="BQF359" s="78"/>
      <c r="BQG359" s="78"/>
      <c r="BQH359" s="78"/>
      <c r="BQI359" s="78"/>
      <c r="BQJ359" s="78"/>
      <c r="BQK359" s="78"/>
      <c r="BQL359" s="78"/>
      <c r="BQM359" s="78"/>
      <c r="BQN359" s="78"/>
      <c r="BQO359" s="78"/>
      <c r="BQP359" s="78"/>
      <c r="BQQ359" s="78"/>
      <c r="BQR359" s="78"/>
      <c r="BQS359" s="78"/>
      <c r="BQT359" s="78"/>
      <c r="BQU359" s="78"/>
      <c r="BQV359" s="78"/>
      <c r="BQW359" s="78"/>
      <c r="BQX359" s="78"/>
      <c r="BQY359" s="78"/>
      <c r="BQZ359" s="78"/>
      <c r="BRA359" s="78"/>
      <c r="BRB359" s="78"/>
      <c r="BRC359" s="78"/>
      <c r="BRD359" s="78"/>
      <c r="BRE359" s="78"/>
      <c r="BRF359" s="78"/>
      <c r="BRG359" s="78"/>
      <c r="BRH359" s="78"/>
      <c r="BRI359" s="78"/>
      <c r="BRJ359" s="78"/>
      <c r="BRK359" s="78"/>
      <c r="BRL359" s="78"/>
      <c r="BRM359" s="78"/>
      <c r="BRN359" s="78"/>
      <c r="BRO359" s="78"/>
      <c r="BRP359" s="78"/>
      <c r="BRQ359" s="78"/>
      <c r="BRR359" s="78"/>
      <c r="BRS359" s="78"/>
      <c r="BRT359" s="78"/>
      <c r="BRU359" s="78"/>
      <c r="BRV359" s="78"/>
      <c r="BRW359" s="78"/>
      <c r="BRX359" s="78"/>
      <c r="BRY359" s="78"/>
      <c r="BRZ359" s="78"/>
      <c r="BSA359" s="78"/>
      <c r="BSB359" s="78"/>
      <c r="BSC359" s="78"/>
      <c r="BSD359" s="78"/>
      <c r="BSE359" s="78"/>
      <c r="BSF359" s="78"/>
      <c r="BSG359" s="78"/>
      <c r="BSH359" s="78"/>
      <c r="BSI359" s="78"/>
      <c r="BSJ359" s="78"/>
      <c r="BSK359" s="78"/>
      <c r="BSL359" s="78"/>
      <c r="BSM359" s="78"/>
      <c r="BSN359" s="78"/>
      <c r="BSO359" s="78"/>
      <c r="BSP359" s="78"/>
      <c r="BSQ359" s="78"/>
      <c r="BSR359" s="78"/>
      <c r="BSS359" s="78"/>
      <c r="BST359" s="78"/>
      <c r="BSU359" s="78"/>
      <c r="BSV359" s="78"/>
      <c r="BSW359" s="78"/>
      <c r="BSX359" s="78"/>
      <c r="BSY359" s="78"/>
      <c r="BSZ359" s="78"/>
      <c r="BTA359" s="78"/>
      <c r="BTB359" s="78"/>
      <c r="BTC359" s="78"/>
      <c r="BTD359" s="78"/>
      <c r="BTE359" s="78"/>
      <c r="BTF359" s="78"/>
      <c r="BTG359" s="78"/>
      <c r="BTH359" s="78"/>
      <c r="BTI359" s="78"/>
      <c r="BTJ359" s="78"/>
      <c r="BTK359" s="78"/>
      <c r="BTL359" s="78"/>
      <c r="BTM359" s="78"/>
      <c r="BTN359" s="78"/>
      <c r="BTO359" s="78"/>
      <c r="BTP359" s="78"/>
      <c r="BTQ359" s="78"/>
      <c r="BTR359" s="78"/>
      <c r="BTS359" s="78"/>
      <c r="BTT359" s="78"/>
      <c r="BTU359" s="78"/>
      <c r="BTV359" s="78"/>
      <c r="BTW359" s="78"/>
      <c r="BTX359" s="78"/>
      <c r="BTY359" s="78"/>
      <c r="BTZ359" s="78"/>
      <c r="BUA359" s="78"/>
      <c r="BUB359" s="78"/>
      <c r="BUC359" s="78"/>
      <c r="BUD359" s="78"/>
      <c r="BUE359" s="78"/>
      <c r="BUF359" s="78"/>
      <c r="BUG359" s="78"/>
      <c r="BUH359" s="78"/>
      <c r="BUI359" s="78"/>
      <c r="BUJ359" s="78"/>
      <c r="BUK359" s="78"/>
      <c r="BUL359" s="78"/>
      <c r="BUM359" s="78"/>
      <c r="BUN359" s="78"/>
      <c r="BUO359" s="78"/>
      <c r="BUP359" s="78"/>
      <c r="BUQ359" s="78"/>
      <c r="BUR359" s="78"/>
      <c r="BUS359" s="78"/>
      <c r="BUT359" s="78"/>
      <c r="BUU359" s="78"/>
      <c r="BUV359" s="78"/>
      <c r="BUW359" s="78"/>
      <c r="BUX359" s="78"/>
      <c r="BUY359" s="78"/>
      <c r="BUZ359" s="78"/>
      <c r="BVA359" s="78"/>
      <c r="BVB359" s="78"/>
      <c r="BVC359" s="78"/>
      <c r="BVD359" s="78"/>
      <c r="BVE359" s="78"/>
      <c r="BVF359" s="78"/>
      <c r="BVG359" s="78"/>
      <c r="BVH359" s="78"/>
      <c r="BVI359" s="78"/>
      <c r="BVJ359" s="78"/>
      <c r="BVK359" s="78"/>
      <c r="BVL359" s="78"/>
      <c r="BVM359" s="78"/>
      <c r="BVN359" s="78"/>
      <c r="BVO359" s="78"/>
      <c r="BVP359" s="78"/>
      <c r="BVQ359" s="78"/>
      <c r="BVR359" s="78"/>
      <c r="BVS359" s="78"/>
      <c r="BVT359" s="78"/>
      <c r="BVU359" s="78"/>
      <c r="BVV359" s="78"/>
      <c r="BVW359" s="78"/>
      <c r="BVX359" s="78"/>
      <c r="BVY359" s="78"/>
      <c r="BVZ359" s="78"/>
      <c r="BWA359" s="78"/>
      <c r="BWB359" s="78"/>
      <c r="BWC359" s="78"/>
      <c r="BWD359" s="78"/>
      <c r="BWE359" s="78"/>
      <c r="BWF359" s="78"/>
      <c r="BWG359" s="78"/>
      <c r="BWH359" s="78"/>
      <c r="BWI359" s="78"/>
      <c r="BWJ359" s="78"/>
      <c r="BWK359" s="78"/>
      <c r="BWL359" s="78"/>
      <c r="BWM359" s="78"/>
      <c r="BWN359" s="78"/>
      <c r="BWO359" s="78"/>
      <c r="BWP359" s="78"/>
      <c r="BWQ359" s="78"/>
      <c r="BWR359" s="78"/>
      <c r="BWS359" s="78"/>
      <c r="BWT359" s="78"/>
      <c r="BWU359" s="78"/>
      <c r="BWV359" s="78"/>
      <c r="BWW359" s="78"/>
      <c r="BWX359" s="78"/>
      <c r="BWY359" s="78"/>
      <c r="BWZ359" s="78"/>
      <c r="BXA359" s="78"/>
      <c r="BXB359" s="78"/>
      <c r="BXC359" s="78"/>
      <c r="BXD359" s="78"/>
      <c r="BXE359" s="78"/>
      <c r="BXF359" s="78"/>
      <c r="BXG359" s="78"/>
      <c r="BXH359" s="78"/>
      <c r="BXI359" s="78"/>
      <c r="BXJ359" s="78"/>
      <c r="BXK359" s="78"/>
      <c r="BXL359" s="78"/>
      <c r="BXM359" s="78"/>
      <c r="BXN359" s="78"/>
      <c r="BXO359" s="78"/>
      <c r="BXP359" s="78"/>
      <c r="BXQ359" s="78"/>
      <c r="BXR359" s="78"/>
      <c r="BXS359" s="78"/>
      <c r="BXT359" s="78"/>
      <c r="BXU359" s="78"/>
      <c r="BXV359" s="78"/>
      <c r="BXW359" s="78"/>
      <c r="BXX359" s="78"/>
      <c r="BXY359" s="78"/>
      <c r="BXZ359" s="78"/>
      <c r="BYA359" s="78"/>
      <c r="BYB359" s="78"/>
      <c r="BYC359" s="78"/>
      <c r="BYD359" s="78"/>
      <c r="BYE359" s="78"/>
      <c r="BYF359" s="78"/>
      <c r="BYG359" s="78"/>
      <c r="BYH359" s="78"/>
      <c r="BYI359" s="78"/>
      <c r="BYJ359" s="78"/>
      <c r="BYK359" s="78"/>
      <c r="BYL359" s="78"/>
      <c r="BYM359" s="78"/>
      <c r="BYN359" s="78"/>
      <c r="BYO359" s="78"/>
      <c r="BYP359" s="78"/>
      <c r="BYQ359" s="78"/>
      <c r="BYR359" s="78"/>
      <c r="BYS359" s="78"/>
      <c r="BYT359" s="78"/>
      <c r="BYU359" s="78"/>
      <c r="BYV359" s="78"/>
      <c r="BYW359" s="78"/>
      <c r="BYX359" s="78"/>
      <c r="BYY359" s="78"/>
      <c r="BYZ359" s="78"/>
      <c r="BZA359" s="78"/>
      <c r="BZB359" s="78"/>
      <c r="BZC359" s="78"/>
      <c r="BZD359" s="78"/>
      <c r="BZE359" s="78"/>
      <c r="BZF359" s="78"/>
      <c r="BZG359" s="78"/>
      <c r="BZH359" s="78"/>
      <c r="BZI359" s="78"/>
      <c r="BZJ359" s="78"/>
      <c r="BZK359" s="78"/>
      <c r="BZL359" s="78"/>
      <c r="BZM359" s="78"/>
      <c r="BZN359" s="78"/>
      <c r="BZO359" s="78"/>
      <c r="BZP359" s="78"/>
      <c r="BZQ359" s="78"/>
      <c r="BZR359" s="78"/>
      <c r="BZS359" s="78"/>
      <c r="BZT359" s="78"/>
      <c r="BZU359" s="78"/>
      <c r="BZV359" s="78"/>
      <c r="BZW359" s="78"/>
      <c r="BZX359" s="78"/>
      <c r="BZY359" s="78"/>
      <c r="BZZ359" s="78"/>
      <c r="CAA359" s="78"/>
      <c r="CAB359" s="78"/>
      <c r="CAC359" s="78"/>
      <c r="CAD359" s="78"/>
      <c r="CAE359" s="78"/>
      <c r="CAF359" s="78"/>
      <c r="CAG359" s="78"/>
      <c r="CAH359" s="78"/>
      <c r="CAI359" s="78"/>
      <c r="CAJ359" s="78"/>
      <c r="CAK359" s="78"/>
      <c r="CAL359" s="78"/>
      <c r="CAM359" s="78"/>
      <c r="CAN359" s="78"/>
      <c r="CAO359" s="78"/>
      <c r="CAP359" s="78"/>
      <c r="CAQ359" s="78"/>
      <c r="CAR359" s="78"/>
      <c r="CAS359" s="78"/>
      <c r="CAT359" s="78"/>
      <c r="CAU359" s="78"/>
      <c r="CAV359" s="78"/>
      <c r="CAW359" s="78"/>
      <c r="CAX359" s="78"/>
      <c r="CAY359" s="78"/>
      <c r="CAZ359" s="78"/>
      <c r="CBA359" s="78"/>
      <c r="CBB359" s="78"/>
      <c r="CBC359" s="78"/>
      <c r="CBD359" s="78"/>
      <c r="CBE359" s="78"/>
      <c r="CBF359" s="78"/>
      <c r="CBG359" s="78"/>
      <c r="CBH359" s="78"/>
      <c r="CBI359" s="78"/>
      <c r="CBJ359" s="78"/>
      <c r="CBK359" s="78"/>
      <c r="CBL359" s="78"/>
      <c r="CBM359" s="78"/>
      <c r="CBN359" s="78"/>
      <c r="CBO359" s="78"/>
      <c r="CBP359" s="78"/>
      <c r="CBQ359" s="78"/>
      <c r="CBR359" s="78"/>
      <c r="CBS359" s="78"/>
      <c r="CBT359" s="78"/>
      <c r="CBU359" s="78"/>
      <c r="CBV359" s="78"/>
      <c r="CBW359" s="78"/>
      <c r="CBX359" s="78"/>
      <c r="CBY359" s="78"/>
      <c r="CBZ359" s="78"/>
      <c r="CCA359" s="78"/>
      <c r="CCB359" s="78"/>
      <c r="CCC359" s="78"/>
      <c r="CCD359" s="78"/>
      <c r="CCE359" s="78"/>
      <c r="CCF359" s="78"/>
      <c r="CCG359" s="78"/>
      <c r="CCH359" s="78"/>
      <c r="CCI359" s="78"/>
      <c r="CCJ359" s="78"/>
      <c r="CCK359" s="78"/>
      <c r="CCL359" s="78"/>
      <c r="CCM359" s="78"/>
      <c r="CCN359" s="78"/>
      <c r="CCO359" s="78"/>
      <c r="CCP359" s="78"/>
      <c r="CCQ359" s="78"/>
      <c r="CCR359" s="78"/>
      <c r="CCS359" s="78"/>
      <c r="CCT359" s="78"/>
      <c r="CCU359" s="78"/>
      <c r="CCV359" s="78"/>
      <c r="CCW359" s="78"/>
      <c r="CCX359" s="78"/>
      <c r="CCY359" s="78"/>
      <c r="CCZ359" s="78"/>
      <c r="CDA359" s="78"/>
      <c r="CDB359" s="78"/>
      <c r="CDC359" s="78"/>
      <c r="CDD359" s="78"/>
      <c r="CDE359" s="78"/>
      <c r="CDF359" s="78"/>
      <c r="CDG359" s="78"/>
      <c r="CDH359" s="78"/>
      <c r="CDI359" s="78"/>
      <c r="CDJ359" s="78"/>
      <c r="CDK359" s="78"/>
      <c r="CDL359" s="78"/>
      <c r="CDM359" s="78"/>
      <c r="CDN359" s="78"/>
      <c r="CDO359" s="78"/>
      <c r="CDP359" s="78"/>
      <c r="CDQ359" s="78"/>
      <c r="CDR359" s="78"/>
      <c r="CDS359" s="78"/>
      <c r="CDT359" s="78"/>
      <c r="CDU359" s="78"/>
      <c r="CDV359" s="78"/>
      <c r="CDW359" s="78"/>
      <c r="CDX359" s="78"/>
      <c r="CDY359" s="78"/>
      <c r="CDZ359" s="78"/>
      <c r="CEA359" s="78"/>
      <c r="CEB359" s="78"/>
      <c r="CEC359" s="78"/>
      <c r="CED359" s="78"/>
      <c r="CEE359" s="78"/>
      <c r="CEF359" s="78"/>
      <c r="CEG359" s="78"/>
      <c r="CEH359" s="78"/>
      <c r="CEI359" s="78"/>
      <c r="CEJ359" s="78"/>
      <c r="CEK359" s="78"/>
      <c r="CEL359" s="78"/>
      <c r="CEM359" s="78"/>
      <c r="CEN359" s="78"/>
      <c r="CEO359" s="78"/>
      <c r="CEP359" s="78"/>
      <c r="CEQ359" s="78"/>
      <c r="CER359" s="78"/>
      <c r="CES359" s="78"/>
      <c r="CET359" s="78"/>
      <c r="CEU359" s="78"/>
      <c r="CEV359" s="78"/>
      <c r="CEW359" s="78"/>
      <c r="CEX359" s="78"/>
      <c r="CEY359" s="78"/>
      <c r="CEZ359" s="78"/>
      <c r="CFA359" s="78"/>
      <c r="CFB359" s="78"/>
      <c r="CFC359" s="78"/>
      <c r="CFD359" s="78"/>
      <c r="CFE359" s="78"/>
      <c r="CFF359" s="78"/>
      <c r="CFG359" s="78"/>
      <c r="CFH359" s="78"/>
      <c r="CFI359" s="78"/>
      <c r="CFJ359" s="78"/>
      <c r="CFK359" s="78"/>
      <c r="CFL359" s="78"/>
      <c r="CFM359" s="78"/>
      <c r="CFN359" s="78"/>
      <c r="CFO359" s="78"/>
      <c r="CFP359" s="78"/>
      <c r="CFQ359" s="78"/>
      <c r="CFR359" s="78"/>
      <c r="CFS359" s="78"/>
      <c r="CFT359" s="78"/>
      <c r="CFU359" s="78"/>
      <c r="CFV359" s="78"/>
      <c r="CFW359" s="78"/>
      <c r="CFX359" s="78"/>
      <c r="CFY359" s="78"/>
      <c r="CFZ359" s="78"/>
      <c r="CGA359" s="78"/>
      <c r="CGB359" s="78"/>
      <c r="CGC359" s="78"/>
      <c r="CGD359" s="78"/>
      <c r="CGE359" s="78"/>
      <c r="CGF359" s="78"/>
      <c r="CGG359" s="78"/>
      <c r="CGH359" s="78"/>
      <c r="CGI359" s="78"/>
      <c r="CGJ359" s="78"/>
      <c r="CGK359" s="78"/>
      <c r="CGL359" s="78"/>
      <c r="CGM359" s="78"/>
      <c r="CGN359" s="78"/>
      <c r="CGO359" s="78"/>
      <c r="CGP359" s="78"/>
      <c r="CGQ359" s="78"/>
      <c r="CGR359" s="78"/>
      <c r="CGS359" s="78"/>
      <c r="CGT359" s="78"/>
      <c r="CGU359" s="78"/>
      <c r="CGV359" s="78"/>
      <c r="CGW359" s="78"/>
      <c r="CGX359" s="78"/>
      <c r="CGY359" s="78"/>
      <c r="CGZ359" s="78"/>
      <c r="CHA359" s="78"/>
      <c r="CHB359" s="78"/>
      <c r="CHC359" s="78"/>
      <c r="CHD359" s="78"/>
      <c r="CHE359" s="78"/>
      <c r="CHF359" s="78"/>
      <c r="CHG359" s="78"/>
      <c r="CHH359" s="78"/>
      <c r="CHI359" s="78"/>
      <c r="CHJ359" s="78"/>
      <c r="CHK359" s="78"/>
      <c r="CHL359" s="78"/>
      <c r="CHM359" s="78"/>
      <c r="CHN359" s="78"/>
      <c r="CHO359" s="78"/>
      <c r="CHP359" s="78"/>
      <c r="CHQ359" s="78"/>
      <c r="CHR359" s="78"/>
      <c r="CHS359" s="78"/>
      <c r="CHT359" s="78"/>
      <c r="CHU359" s="78"/>
      <c r="CHV359" s="78"/>
      <c r="CHW359" s="78"/>
      <c r="CHX359" s="78"/>
      <c r="CHY359" s="78"/>
      <c r="CHZ359" s="78"/>
      <c r="CIA359" s="78"/>
      <c r="CIB359" s="78"/>
      <c r="CIC359" s="78"/>
      <c r="CID359" s="78"/>
      <c r="CIE359" s="78"/>
      <c r="CIF359" s="78"/>
      <c r="CIG359" s="78"/>
      <c r="CIH359" s="78"/>
      <c r="CII359" s="78"/>
      <c r="CIJ359" s="78"/>
      <c r="CIK359" s="78"/>
      <c r="CIL359" s="78"/>
      <c r="CIM359" s="78"/>
      <c r="CIN359" s="78"/>
      <c r="CIO359" s="78"/>
      <c r="CIP359" s="78"/>
      <c r="CIQ359" s="78"/>
      <c r="CIR359" s="78"/>
      <c r="CIS359" s="78"/>
      <c r="CIT359" s="78"/>
      <c r="CIU359" s="78"/>
      <c r="CIV359" s="78"/>
      <c r="CIW359" s="78"/>
      <c r="CIX359" s="78"/>
      <c r="CIY359" s="78"/>
      <c r="CIZ359" s="78"/>
      <c r="CJA359" s="78"/>
      <c r="CJB359" s="78"/>
      <c r="CJC359" s="78"/>
      <c r="CJD359" s="78"/>
      <c r="CJE359" s="78"/>
      <c r="CJF359" s="78"/>
      <c r="CJG359" s="78"/>
      <c r="CJH359" s="78"/>
      <c r="CJI359" s="78"/>
      <c r="CJJ359" s="78"/>
      <c r="CJK359" s="78"/>
      <c r="CJL359" s="78"/>
      <c r="CJM359" s="78"/>
      <c r="CJN359" s="78"/>
      <c r="CJO359" s="78"/>
      <c r="CJP359" s="78"/>
      <c r="CJQ359" s="78"/>
      <c r="CJR359" s="78"/>
      <c r="CJS359" s="78"/>
      <c r="CJT359" s="78"/>
      <c r="CJU359" s="78"/>
      <c r="CJV359" s="78"/>
      <c r="CJW359" s="78"/>
      <c r="CJX359" s="78"/>
      <c r="CJY359" s="78"/>
      <c r="CJZ359" s="78"/>
      <c r="CKA359" s="78"/>
      <c r="CKB359" s="78"/>
      <c r="CKC359" s="78"/>
      <c r="CKD359" s="78"/>
      <c r="CKE359" s="78"/>
      <c r="CKF359" s="78"/>
      <c r="CKG359" s="78"/>
      <c r="CKH359" s="78"/>
      <c r="CKI359" s="78"/>
      <c r="CKJ359" s="78"/>
      <c r="CKK359" s="78"/>
      <c r="CKL359" s="78"/>
      <c r="CKM359" s="78"/>
      <c r="CKN359" s="78"/>
      <c r="CKO359" s="78"/>
      <c r="CKP359" s="78"/>
      <c r="CKQ359" s="78"/>
      <c r="CKR359" s="78"/>
      <c r="CKS359" s="78"/>
      <c r="CKT359" s="78"/>
      <c r="CKU359" s="78"/>
      <c r="CKV359" s="78"/>
      <c r="CKW359" s="78"/>
      <c r="CKX359" s="78"/>
      <c r="CKY359" s="78"/>
      <c r="CKZ359" s="78"/>
      <c r="CLA359" s="78"/>
      <c r="CLB359" s="78"/>
      <c r="CLC359" s="78"/>
      <c r="CLD359" s="78"/>
      <c r="CLE359" s="78"/>
      <c r="CLF359" s="78"/>
      <c r="CLG359" s="78"/>
      <c r="CLH359" s="78"/>
      <c r="CLI359" s="78"/>
      <c r="CLJ359" s="78"/>
      <c r="CLK359" s="78"/>
      <c r="CLL359" s="78"/>
      <c r="CLM359" s="78"/>
      <c r="CLN359" s="78"/>
      <c r="CLO359" s="78"/>
      <c r="CLP359" s="78"/>
      <c r="CLQ359" s="78"/>
      <c r="CLR359" s="78"/>
      <c r="CLS359" s="78"/>
      <c r="CLT359" s="78"/>
      <c r="CLU359" s="78"/>
      <c r="CLV359" s="78"/>
      <c r="CLW359" s="78"/>
      <c r="CLX359" s="78"/>
      <c r="CLY359" s="78"/>
      <c r="CLZ359" s="78"/>
      <c r="CMA359" s="78"/>
      <c r="CMB359" s="78"/>
      <c r="CMC359" s="78"/>
      <c r="CMD359" s="78"/>
      <c r="CME359" s="78"/>
      <c r="CMF359" s="78"/>
      <c r="CMG359" s="78"/>
      <c r="CMH359" s="78"/>
      <c r="CMI359" s="78"/>
      <c r="CMJ359" s="78"/>
      <c r="CMK359" s="78"/>
      <c r="CML359" s="78"/>
      <c r="CMM359" s="78"/>
      <c r="CMN359" s="78"/>
      <c r="CMO359" s="78"/>
      <c r="CMP359" s="78"/>
      <c r="CMQ359" s="78"/>
      <c r="CMR359" s="78"/>
      <c r="CMS359" s="78"/>
      <c r="CMT359" s="78"/>
      <c r="CMU359" s="78"/>
      <c r="CMV359" s="78"/>
      <c r="CMW359" s="78"/>
      <c r="CMX359" s="78"/>
      <c r="CMY359" s="78"/>
      <c r="CMZ359" s="78"/>
      <c r="CNA359" s="78"/>
      <c r="CNB359" s="78"/>
      <c r="CNC359" s="78"/>
      <c r="CND359" s="78"/>
      <c r="CNE359" s="78"/>
      <c r="CNF359" s="78"/>
      <c r="CNG359" s="78"/>
      <c r="CNH359" s="78"/>
      <c r="CNI359" s="78"/>
      <c r="CNJ359" s="78"/>
      <c r="CNK359" s="78"/>
      <c r="CNL359" s="78"/>
      <c r="CNM359" s="78"/>
      <c r="CNN359" s="78"/>
      <c r="CNO359" s="78"/>
      <c r="CNP359" s="78"/>
      <c r="CNQ359" s="78"/>
      <c r="CNR359" s="78"/>
      <c r="CNS359" s="78"/>
      <c r="CNT359" s="78"/>
      <c r="CNU359" s="78"/>
      <c r="CNV359" s="78"/>
      <c r="CNW359" s="78"/>
      <c r="CNX359" s="78"/>
      <c r="CNY359" s="78"/>
      <c r="CNZ359" s="78"/>
      <c r="COA359" s="78"/>
      <c r="COB359" s="78"/>
      <c r="COC359" s="78"/>
      <c r="COD359" s="78"/>
      <c r="COE359" s="78"/>
      <c r="COF359" s="78"/>
      <c r="COG359" s="78"/>
      <c r="COH359" s="78"/>
      <c r="COI359" s="78"/>
      <c r="COJ359" s="78"/>
      <c r="COK359" s="78"/>
      <c r="COL359" s="78"/>
      <c r="COM359" s="78"/>
      <c r="CON359" s="78"/>
      <c r="COO359" s="78"/>
      <c r="COP359" s="78"/>
      <c r="COQ359" s="78"/>
      <c r="COR359" s="78"/>
      <c r="COS359" s="78"/>
      <c r="COT359" s="78"/>
      <c r="COU359" s="78"/>
      <c r="COV359" s="78"/>
      <c r="COW359" s="78"/>
      <c r="COX359" s="78"/>
      <c r="COY359" s="78"/>
      <c r="COZ359" s="78"/>
      <c r="CPA359" s="78"/>
      <c r="CPB359" s="78"/>
      <c r="CPC359" s="78"/>
      <c r="CPD359" s="78"/>
      <c r="CPE359" s="78"/>
      <c r="CPF359" s="78"/>
      <c r="CPG359" s="78"/>
      <c r="CPH359" s="78"/>
      <c r="CPI359" s="78"/>
      <c r="CPJ359" s="78"/>
      <c r="CPK359" s="78"/>
      <c r="CPL359" s="78"/>
      <c r="CPM359" s="78"/>
      <c r="CPN359" s="78"/>
      <c r="CPO359" s="78"/>
      <c r="CPP359" s="78"/>
      <c r="CPQ359" s="78"/>
      <c r="CPR359" s="78"/>
      <c r="CPS359" s="78"/>
      <c r="CPT359" s="78"/>
      <c r="CPU359" s="78"/>
      <c r="CPV359" s="78"/>
      <c r="CPW359" s="78"/>
      <c r="CPX359" s="78"/>
      <c r="CPY359" s="78"/>
      <c r="CPZ359" s="78"/>
      <c r="CQA359" s="78"/>
      <c r="CQB359" s="78"/>
      <c r="CQC359" s="78"/>
      <c r="CQD359" s="78"/>
      <c r="CQE359" s="78"/>
      <c r="CQF359" s="78"/>
      <c r="CQG359" s="78"/>
      <c r="CQH359" s="78"/>
      <c r="CQI359" s="78"/>
      <c r="CQJ359" s="78"/>
      <c r="CQK359" s="78"/>
      <c r="CQL359" s="78"/>
      <c r="CQM359" s="78"/>
      <c r="CQN359" s="78"/>
      <c r="CQO359" s="78"/>
      <c r="CQP359" s="78"/>
      <c r="CQQ359" s="78"/>
      <c r="CQR359" s="78"/>
      <c r="CQS359" s="78"/>
      <c r="CQT359" s="78"/>
      <c r="CQU359" s="78"/>
      <c r="CQV359" s="78"/>
      <c r="CQW359" s="78"/>
      <c r="CQX359" s="78"/>
      <c r="CQY359" s="78"/>
      <c r="CQZ359" s="78"/>
      <c r="CRA359" s="78"/>
      <c r="CRB359" s="78"/>
      <c r="CRC359" s="78"/>
      <c r="CRD359" s="78"/>
      <c r="CRE359" s="78"/>
      <c r="CRF359" s="78"/>
      <c r="CRG359" s="78"/>
      <c r="CRH359" s="78"/>
      <c r="CRI359" s="78"/>
      <c r="CRJ359" s="78"/>
      <c r="CRK359" s="78"/>
      <c r="CRL359" s="78"/>
      <c r="CRM359" s="78"/>
      <c r="CRN359" s="78"/>
      <c r="CRO359" s="78"/>
      <c r="CRP359" s="78"/>
      <c r="CRQ359" s="78"/>
      <c r="CRR359" s="78"/>
      <c r="CRS359" s="78"/>
      <c r="CRT359" s="78"/>
      <c r="CRU359" s="78"/>
      <c r="CRV359" s="78"/>
      <c r="CRW359" s="78"/>
      <c r="CRX359" s="78"/>
      <c r="CRY359" s="78"/>
      <c r="CRZ359" s="78"/>
      <c r="CSA359" s="78"/>
      <c r="CSB359" s="78"/>
      <c r="CSC359" s="78"/>
      <c r="CSD359" s="78"/>
      <c r="CSE359" s="78"/>
      <c r="CSF359" s="78"/>
      <c r="CSG359" s="78"/>
      <c r="CSH359" s="78"/>
      <c r="CSI359" s="78"/>
      <c r="CSJ359" s="78"/>
      <c r="CSK359" s="78"/>
      <c r="CSL359" s="78"/>
      <c r="CSM359" s="78"/>
      <c r="CSN359" s="78"/>
      <c r="CSO359" s="78"/>
      <c r="CSP359" s="78"/>
      <c r="CSQ359" s="78"/>
      <c r="CSR359" s="78"/>
      <c r="CSS359" s="78"/>
      <c r="CST359" s="78"/>
      <c r="CSU359" s="78"/>
      <c r="CSV359" s="78"/>
      <c r="CSW359" s="78"/>
      <c r="CSX359" s="78"/>
      <c r="CSY359" s="78"/>
      <c r="CSZ359" s="78"/>
      <c r="CTA359" s="78"/>
      <c r="CTB359" s="78"/>
      <c r="CTC359" s="78"/>
      <c r="CTD359" s="78"/>
      <c r="CTE359" s="78"/>
      <c r="CTF359" s="78"/>
      <c r="CTG359" s="78"/>
      <c r="CTH359" s="78"/>
      <c r="CTI359" s="78"/>
      <c r="CTJ359" s="78"/>
      <c r="CTK359" s="78"/>
      <c r="CTL359" s="78"/>
      <c r="CTM359" s="78"/>
      <c r="CTN359" s="78"/>
      <c r="CTO359" s="78"/>
      <c r="CTP359" s="78"/>
      <c r="CTQ359" s="78"/>
      <c r="CTR359" s="78"/>
      <c r="CTS359" s="78"/>
      <c r="CTT359" s="78"/>
      <c r="CTU359" s="78"/>
      <c r="CTV359" s="78"/>
      <c r="CTW359" s="78"/>
      <c r="CTX359" s="78"/>
      <c r="CTY359" s="78"/>
      <c r="CTZ359" s="78"/>
      <c r="CUA359" s="78"/>
      <c r="CUB359" s="78"/>
      <c r="CUC359" s="78"/>
      <c r="CUD359" s="78"/>
      <c r="CUE359" s="78"/>
      <c r="CUF359" s="78"/>
      <c r="CUG359" s="78"/>
      <c r="CUH359" s="78"/>
      <c r="CUI359" s="78"/>
      <c r="CUJ359" s="78"/>
      <c r="CUK359" s="78"/>
      <c r="CUL359" s="78"/>
      <c r="CUM359" s="78"/>
      <c r="CUN359" s="78"/>
      <c r="CUO359" s="78"/>
      <c r="CUP359" s="78"/>
      <c r="CUQ359" s="78"/>
      <c r="CUR359" s="78"/>
      <c r="CUS359" s="78"/>
      <c r="CUT359" s="78"/>
      <c r="CUU359" s="78"/>
      <c r="CUV359" s="78"/>
      <c r="CUW359" s="78"/>
      <c r="CUX359" s="78"/>
      <c r="CUY359" s="78"/>
      <c r="CUZ359" s="78"/>
      <c r="CVA359" s="78"/>
      <c r="CVB359" s="78"/>
      <c r="CVC359" s="78"/>
      <c r="CVD359" s="78"/>
      <c r="CVE359" s="78"/>
      <c r="CVF359" s="78"/>
      <c r="CVG359" s="78"/>
      <c r="CVH359" s="78"/>
      <c r="CVI359" s="78"/>
      <c r="CVJ359" s="78"/>
      <c r="CVK359" s="78"/>
      <c r="CVL359" s="78"/>
      <c r="CVM359" s="78"/>
      <c r="CVN359" s="78"/>
      <c r="CVO359" s="78"/>
      <c r="CVP359" s="78"/>
      <c r="CVQ359" s="78"/>
      <c r="CVR359" s="78"/>
      <c r="CVS359" s="78"/>
      <c r="CVT359" s="78"/>
      <c r="CVU359" s="78"/>
      <c r="CVV359" s="78"/>
      <c r="CVW359" s="78"/>
      <c r="CVX359" s="78"/>
      <c r="CVY359" s="78"/>
      <c r="CVZ359" s="78"/>
      <c r="CWA359" s="78"/>
      <c r="CWB359" s="78"/>
      <c r="CWC359" s="78"/>
      <c r="CWD359" s="78"/>
      <c r="CWE359" s="78"/>
      <c r="CWF359" s="78"/>
      <c r="CWG359" s="78"/>
      <c r="CWH359" s="78"/>
      <c r="CWI359" s="78"/>
      <c r="CWJ359" s="78"/>
      <c r="CWK359" s="78"/>
      <c r="CWL359" s="78"/>
      <c r="CWM359" s="78"/>
      <c r="CWN359" s="78"/>
      <c r="CWO359" s="78"/>
      <c r="CWP359" s="78"/>
      <c r="CWQ359" s="78"/>
      <c r="CWR359" s="78"/>
      <c r="CWS359" s="78"/>
      <c r="CWT359" s="78"/>
      <c r="CWU359" s="78"/>
      <c r="CWV359" s="78"/>
      <c r="CWW359" s="78"/>
      <c r="CWX359" s="78"/>
      <c r="CWY359" s="78"/>
      <c r="CWZ359" s="78"/>
      <c r="CXA359" s="78"/>
      <c r="CXB359" s="78"/>
      <c r="CXC359" s="78"/>
      <c r="CXD359" s="78"/>
      <c r="CXE359" s="78"/>
      <c r="CXF359" s="78"/>
      <c r="CXG359" s="78"/>
      <c r="CXH359" s="78"/>
      <c r="CXI359" s="78"/>
      <c r="CXJ359" s="78"/>
      <c r="CXK359" s="78"/>
      <c r="CXL359" s="78"/>
      <c r="CXM359" s="78"/>
      <c r="CXN359" s="78"/>
      <c r="CXO359" s="78"/>
      <c r="CXP359" s="78"/>
      <c r="CXQ359" s="78"/>
      <c r="CXR359" s="78"/>
      <c r="CXS359" s="78"/>
      <c r="CXT359" s="78"/>
      <c r="CXU359" s="78"/>
      <c r="CXV359" s="78"/>
      <c r="CXW359" s="78"/>
      <c r="CXX359" s="78"/>
      <c r="CXY359" s="78"/>
      <c r="CXZ359" s="78"/>
      <c r="CYA359" s="78"/>
      <c r="CYB359" s="78"/>
      <c r="CYC359" s="78"/>
      <c r="CYD359" s="78"/>
      <c r="CYE359" s="78"/>
      <c r="CYF359" s="78"/>
      <c r="CYG359" s="78"/>
      <c r="CYH359" s="78"/>
      <c r="CYI359" s="78"/>
      <c r="CYJ359" s="78"/>
      <c r="CYK359" s="78"/>
      <c r="CYL359" s="78"/>
      <c r="CYM359" s="78"/>
      <c r="CYN359" s="78"/>
      <c r="CYO359" s="78"/>
      <c r="CYP359" s="78"/>
      <c r="CYQ359" s="78"/>
      <c r="CYR359" s="78"/>
      <c r="CYS359" s="78"/>
      <c r="CYT359" s="78"/>
      <c r="CYU359" s="78"/>
      <c r="CYV359" s="78"/>
      <c r="CYW359" s="78"/>
      <c r="CYX359" s="78"/>
      <c r="CYY359" s="78"/>
      <c r="CYZ359" s="78"/>
      <c r="CZA359" s="78"/>
      <c r="CZB359" s="78"/>
      <c r="CZC359" s="78"/>
      <c r="CZD359" s="78"/>
      <c r="CZE359" s="78"/>
      <c r="CZF359" s="78"/>
      <c r="CZG359" s="78"/>
      <c r="CZH359" s="78"/>
      <c r="CZI359" s="78"/>
      <c r="CZJ359" s="78"/>
      <c r="CZK359" s="78"/>
      <c r="CZL359" s="78"/>
      <c r="CZM359" s="78"/>
      <c r="CZN359" s="78"/>
      <c r="CZO359" s="78"/>
      <c r="CZP359" s="78"/>
      <c r="CZQ359" s="78"/>
      <c r="CZR359" s="78"/>
      <c r="CZS359" s="78"/>
      <c r="CZT359" s="78"/>
      <c r="CZU359" s="78"/>
      <c r="CZV359" s="78"/>
      <c r="CZW359" s="78"/>
      <c r="CZX359" s="78"/>
      <c r="CZY359" s="78"/>
      <c r="CZZ359" s="78"/>
      <c r="DAA359" s="78"/>
      <c r="DAB359" s="78"/>
      <c r="DAC359" s="78"/>
      <c r="DAD359" s="78"/>
      <c r="DAE359" s="78"/>
      <c r="DAF359" s="78"/>
      <c r="DAG359" s="78"/>
      <c r="DAH359" s="78"/>
      <c r="DAI359" s="78"/>
      <c r="DAJ359" s="78"/>
      <c r="DAK359" s="78"/>
      <c r="DAL359" s="78"/>
      <c r="DAM359" s="78"/>
      <c r="DAN359" s="78"/>
      <c r="DAO359" s="78"/>
      <c r="DAP359" s="78"/>
      <c r="DAQ359" s="78"/>
      <c r="DAR359" s="78"/>
      <c r="DAS359" s="78"/>
      <c r="DAT359" s="78"/>
      <c r="DAU359" s="78"/>
      <c r="DAV359" s="78"/>
      <c r="DAW359" s="78"/>
      <c r="DAX359" s="78"/>
      <c r="DAY359" s="78"/>
      <c r="DAZ359" s="78"/>
      <c r="DBA359" s="78"/>
      <c r="DBB359" s="78"/>
      <c r="DBC359" s="78"/>
      <c r="DBD359" s="78"/>
      <c r="DBE359" s="78"/>
      <c r="DBF359" s="78"/>
      <c r="DBG359" s="78"/>
      <c r="DBH359" s="78"/>
      <c r="DBI359" s="78"/>
      <c r="DBJ359" s="78"/>
      <c r="DBK359" s="78"/>
      <c r="DBL359" s="78"/>
      <c r="DBM359" s="78"/>
      <c r="DBN359" s="78"/>
      <c r="DBO359" s="78"/>
      <c r="DBP359" s="78"/>
      <c r="DBQ359" s="78"/>
      <c r="DBR359" s="78"/>
      <c r="DBS359" s="78"/>
      <c r="DBT359" s="78"/>
      <c r="DBU359" s="78"/>
      <c r="DBV359" s="78"/>
      <c r="DBW359" s="78"/>
      <c r="DBX359" s="78"/>
      <c r="DBY359" s="78"/>
      <c r="DBZ359" s="78"/>
      <c r="DCA359" s="78"/>
      <c r="DCB359" s="78"/>
      <c r="DCC359" s="78"/>
      <c r="DCD359" s="78"/>
      <c r="DCE359" s="78"/>
      <c r="DCF359" s="78"/>
      <c r="DCG359" s="78"/>
      <c r="DCH359" s="78"/>
      <c r="DCI359" s="78"/>
      <c r="DCJ359" s="78"/>
      <c r="DCK359" s="78"/>
      <c r="DCL359" s="78"/>
      <c r="DCM359" s="78"/>
      <c r="DCN359" s="78"/>
      <c r="DCO359" s="78"/>
      <c r="DCP359" s="78"/>
      <c r="DCQ359" s="78"/>
      <c r="DCR359" s="78"/>
      <c r="DCS359" s="78"/>
      <c r="DCT359" s="78"/>
      <c r="DCU359" s="78"/>
      <c r="DCV359" s="78"/>
      <c r="DCW359" s="78"/>
      <c r="DCX359" s="78"/>
      <c r="DCY359" s="78"/>
      <c r="DCZ359" s="78"/>
      <c r="DDA359" s="78"/>
      <c r="DDB359" s="78"/>
      <c r="DDC359" s="78"/>
      <c r="DDD359" s="78"/>
      <c r="DDE359" s="78"/>
      <c r="DDF359" s="78"/>
      <c r="DDG359" s="78"/>
      <c r="DDH359" s="78"/>
      <c r="DDI359" s="78"/>
      <c r="DDJ359" s="78"/>
      <c r="DDK359" s="78"/>
      <c r="DDL359" s="78"/>
      <c r="DDM359" s="78"/>
      <c r="DDN359" s="78"/>
      <c r="DDO359" s="78"/>
      <c r="DDP359" s="78"/>
      <c r="DDQ359" s="78"/>
      <c r="DDR359" s="78"/>
      <c r="DDS359" s="78"/>
      <c r="DDT359" s="78"/>
      <c r="DDU359" s="78"/>
      <c r="DDV359" s="78"/>
      <c r="DDW359" s="78"/>
      <c r="DDX359" s="78"/>
      <c r="DDY359" s="78"/>
      <c r="DDZ359" s="78"/>
      <c r="DEA359" s="78"/>
      <c r="DEB359" s="78"/>
      <c r="DEC359" s="78"/>
      <c r="DED359" s="78"/>
      <c r="DEE359" s="78"/>
      <c r="DEF359" s="78"/>
      <c r="DEG359" s="78"/>
      <c r="DEH359" s="78"/>
      <c r="DEI359" s="78"/>
      <c r="DEJ359" s="78"/>
      <c r="DEK359" s="78"/>
      <c r="DEL359" s="78"/>
      <c r="DEM359" s="78"/>
      <c r="DEN359" s="78"/>
      <c r="DEO359" s="78"/>
      <c r="DEP359" s="78"/>
      <c r="DEQ359" s="78"/>
      <c r="DER359" s="78"/>
      <c r="DES359" s="78"/>
      <c r="DET359" s="78"/>
      <c r="DEU359" s="78"/>
      <c r="DEV359" s="78"/>
      <c r="DEW359" s="78"/>
      <c r="DEX359" s="78"/>
      <c r="DEY359" s="78"/>
      <c r="DEZ359" s="78"/>
      <c r="DFA359" s="78"/>
      <c r="DFB359" s="78"/>
      <c r="DFC359" s="78"/>
      <c r="DFD359" s="78"/>
      <c r="DFE359" s="78"/>
      <c r="DFF359" s="78"/>
      <c r="DFG359" s="78"/>
      <c r="DFH359" s="78"/>
      <c r="DFI359" s="78"/>
      <c r="DFJ359" s="78"/>
      <c r="DFK359" s="78"/>
      <c r="DFL359" s="78"/>
      <c r="DFM359" s="78"/>
      <c r="DFN359" s="78"/>
      <c r="DFO359" s="78"/>
      <c r="DFP359" s="78"/>
      <c r="DFQ359" s="78"/>
      <c r="DFR359" s="78"/>
      <c r="DFS359" s="78"/>
      <c r="DFT359" s="78"/>
      <c r="DFU359" s="78"/>
      <c r="DFV359" s="78"/>
      <c r="DFW359" s="78"/>
      <c r="DFX359" s="78"/>
      <c r="DFY359" s="78"/>
      <c r="DFZ359" s="78"/>
      <c r="DGA359" s="78"/>
      <c r="DGB359" s="78"/>
      <c r="DGC359" s="78"/>
      <c r="DGD359" s="78"/>
      <c r="DGE359" s="78"/>
      <c r="DGF359" s="78"/>
      <c r="DGG359" s="78"/>
      <c r="DGH359" s="78"/>
      <c r="DGI359" s="78"/>
      <c r="DGJ359" s="78"/>
      <c r="DGK359" s="78"/>
      <c r="DGL359" s="78"/>
      <c r="DGM359" s="78"/>
      <c r="DGN359" s="78"/>
      <c r="DGO359" s="78"/>
      <c r="DGP359" s="78"/>
      <c r="DGQ359" s="78"/>
      <c r="DGR359" s="78"/>
      <c r="DGS359" s="78"/>
      <c r="DGT359" s="78"/>
      <c r="DGU359" s="78"/>
      <c r="DGV359" s="78"/>
      <c r="DGW359" s="78"/>
      <c r="DGX359" s="78"/>
      <c r="DGY359" s="78"/>
      <c r="DGZ359" s="78"/>
      <c r="DHA359" s="78"/>
      <c r="DHB359" s="78"/>
      <c r="DHC359" s="78"/>
      <c r="DHD359" s="78"/>
      <c r="DHE359" s="78"/>
      <c r="DHF359" s="78"/>
      <c r="DHG359" s="78"/>
      <c r="DHH359" s="78"/>
      <c r="DHI359" s="78"/>
      <c r="DHJ359" s="78"/>
      <c r="DHK359" s="78"/>
      <c r="DHL359" s="78"/>
      <c r="DHM359" s="78"/>
      <c r="DHN359" s="78"/>
      <c r="DHO359" s="78"/>
      <c r="DHP359" s="78"/>
      <c r="DHQ359" s="78"/>
      <c r="DHR359" s="78"/>
      <c r="DHS359" s="78"/>
      <c r="DHT359" s="78"/>
      <c r="DHU359" s="78"/>
      <c r="DHV359" s="78"/>
      <c r="DHW359" s="78"/>
      <c r="DHX359" s="78"/>
      <c r="DHY359" s="78"/>
      <c r="DHZ359" s="78"/>
      <c r="DIA359" s="78"/>
      <c r="DIB359" s="78"/>
      <c r="DIC359" s="78"/>
      <c r="DID359" s="78"/>
      <c r="DIE359" s="78"/>
      <c r="DIF359" s="78"/>
      <c r="DIG359" s="78"/>
      <c r="DIH359" s="78"/>
      <c r="DII359" s="78"/>
      <c r="DIJ359" s="78"/>
      <c r="DIK359" s="78"/>
      <c r="DIL359" s="78"/>
      <c r="DIM359" s="78"/>
      <c r="DIN359" s="78"/>
      <c r="DIO359" s="78"/>
      <c r="DIP359" s="78"/>
      <c r="DIQ359" s="78"/>
      <c r="DIR359" s="78"/>
      <c r="DIS359" s="78"/>
      <c r="DIT359" s="78"/>
      <c r="DIU359" s="78"/>
      <c r="DIV359" s="78"/>
      <c r="DIW359" s="78"/>
      <c r="DIX359" s="78"/>
      <c r="DIY359" s="78"/>
      <c r="DIZ359" s="78"/>
      <c r="DJA359" s="78"/>
      <c r="DJB359" s="78"/>
      <c r="DJC359" s="78"/>
      <c r="DJD359" s="78"/>
      <c r="DJE359" s="78"/>
      <c r="DJF359" s="78"/>
      <c r="DJG359" s="78"/>
      <c r="DJH359" s="78"/>
      <c r="DJI359" s="78"/>
      <c r="DJJ359" s="78"/>
      <c r="DJK359" s="78"/>
      <c r="DJL359" s="78"/>
      <c r="DJM359" s="78"/>
      <c r="DJN359" s="78"/>
      <c r="DJO359" s="78"/>
      <c r="DJP359" s="78"/>
      <c r="DJQ359" s="78"/>
      <c r="DJR359" s="78"/>
      <c r="DJS359" s="78"/>
      <c r="DJT359" s="78"/>
      <c r="DJU359" s="78"/>
      <c r="DJV359" s="78"/>
      <c r="DJW359" s="78"/>
      <c r="DJX359" s="78"/>
      <c r="DJY359" s="78"/>
      <c r="DJZ359" s="78"/>
      <c r="DKA359" s="78"/>
      <c r="DKB359" s="78"/>
      <c r="DKC359" s="78"/>
      <c r="DKD359" s="78"/>
      <c r="DKE359" s="78"/>
      <c r="DKF359" s="78"/>
      <c r="DKG359" s="78"/>
      <c r="DKH359" s="78"/>
      <c r="DKI359" s="78"/>
      <c r="DKJ359" s="78"/>
      <c r="DKK359" s="78"/>
      <c r="DKL359" s="78"/>
      <c r="DKM359" s="78"/>
      <c r="DKN359" s="78"/>
      <c r="DKO359" s="78"/>
      <c r="DKP359" s="78"/>
      <c r="DKQ359" s="78"/>
      <c r="DKR359" s="78"/>
      <c r="DKS359" s="78"/>
      <c r="DKT359" s="78"/>
      <c r="DKU359" s="78"/>
      <c r="DKV359" s="78"/>
      <c r="DKW359" s="78"/>
      <c r="DKX359" s="78"/>
      <c r="DKY359" s="78"/>
      <c r="DKZ359" s="78"/>
      <c r="DLA359" s="78"/>
      <c r="DLB359" s="78"/>
      <c r="DLC359" s="78"/>
      <c r="DLD359" s="78"/>
      <c r="DLE359" s="78"/>
      <c r="DLF359" s="78"/>
      <c r="DLG359" s="78"/>
      <c r="DLH359" s="78"/>
      <c r="DLI359" s="78"/>
      <c r="DLJ359" s="78"/>
      <c r="DLK359" s="78"/>
      <c r="DLL359" s="78"/>
      <c r="DLM359" s="78"/>
      <c r="DLN359" s="78"/>
      <c r="DLO359" s="78"/>
      <c r="DLP359" s="78"/>
      <c r="DLQ359" s="78"/>
      <c r="DLR359" s="78"/>
      <c r="DLS359" s="78"/>
      <c r="DLT359" s="78"/>
      <c r="DLU359" s="78"/>
      <c r="DLV359" s="78"/>
      <c r="DLW359" s="78"/>
      <c r="DLX359" s="78"/>
      <c r="DLY359" s="78"/>
      <c r="DLZ359" s="78"/>
      <c r="DMA359" s="78"/>
      <c r="DMB359" s="78"/>
      <c r="DMC359" s="78"/>
      <c r="DMD359" s="78"/>
      <c r="DME359" s="78"/>
      <c r="DMF359" s="78"/>
      <c r="DMG359" s="78"/>
      <c r="DMH359" s="78"/>
      <c r="DMI359" s="78"/>
      <c r="DMJ359" s="78"/>
      <c r="DMK359" s="78"/>
      <c r="DML359" s="78"/>
      <c r="DMM359" s="78"/>
      <c r="DMN359" s="78"/>
      <c r="DMO359" s="78"/>
      <c r="DMP359" s="78"/>
      <c r="DMQ359" s="78"/>
      <c r="DMR359" s="78"/>
      <c r="DMS359" s="78"/>
      <c r="DMT359" s="78"/>
      <c r="DMU359" s="78"/>
      <c r="DMV359" s="78"/>
      <c r="DMW359" s="78"/>
      <c r="DMX359" s="78"/>
      <c r="DMY359" s="78"/>
      <c r="DMZ359" s="78"/>
      <c r="DNA359" s="78"/>
      <c r="DNB359" s="78"/>
      <c r="DNC359" s="78"/>
      <c r="DND359" s="78"/>
      <c r="DNE359" s="78"/>
      <c r="DNF359" s="78"/>
      <c r="DNG359" s="78"/>
      <c r="DNH359" s="78"/>
      <c r="DNI359" s="78"/>
      <c r="DNJ359" s="78"/>
      <c r="DNK359" s="78"/>
      <c r="DNL359" s="78"/>
      <c r="DNM359" s="78"/>
      <c r="DNN359" s="78"/>
      <c r="DNO359" s="78"/>
      <c r="DNP359" s="78"/>
      <c r="DNQ359" s="78"/>
      <c r="DNR359" s="78"/>
      <c r="DNS359" s="78"/>
      <c r="DNT359" s="78"/>
      <c r="DNU359" s="78"/>
      <c r="DNV359" s="78"/>
      <c r="DNW359" s="78"/>
      <c r="DNX359" s="78"/>
      <c r="DNY359" s="78"/>
      <c r="DNZ359" s="78"/>
      <c r="DOA359" s="78"/>
      <c r="DOB359" s="78"/>
      <c r="DOC359" s="78"/>
      <c r="DOD359" s="78"/>
      <c r="DOE359" s="78"/>
      <c r="DOF359" s="78"/>
      <c r="DOG359" s="78"/>
      <c r="DOH359" s="78"/>
      <c r="DOI359" s="78"/>
      <c r="DOJ359" s="78"/>
      <c r="DOK359" s="78"/>
      <c r="DOL359" s="78"/>
      <c r="DOM359" s="78"/>
      <c r="DON359" s="78"/>
      <c r="DOO359" s="78"/>
      <c r="DOP359" s="78"/>
      <c r="DOQ359" s="78"/>
      <c r="DOR359" s="78"/>
      <c r="DOS359" s="78"/>
      <c r="DOT359" s="78"/>
      <c r="DOU359" s="78"/>
      <c r="DOV359" s="78"/>
      <c r="DOW359" s="78"/>
      <c r="DOX359" s="78"/>
      <c r="DOY359" s="78"/>
      <c r="DOZ359" s="78"/>
      <c r="DPA359" s="78"/>
      <c r="DPB359" s="78"/>
      <c r="DPC359" s="78"/>
      <c r="DPD359" s="78"/>
      <c r="DPE359" s="78"/>
      <c r="DPF359" s="78"/>
      <c r="DPG359" s="78"/>
      <c r="DPH359" s="78"/>
      <c r="DPI359" s="78"/>
      <c r="DPJ359" s="78"/>
      <c r="DPK359" s="78"/>
      <c r="DPL359" s="78"/>
      <c r="DPM359" s="78"/>
      <c r="DPN359" s="78"/>
      <c r="DPO359" s="78"/>
      <c r="DPP359" s="78"/>
      <c r="DPQ359" s="78"/>
      <c r="DPR359" s="78"/>
      <c r="DPS359" s="78"/>
      <c r="DPT359" s="78"/>
      <c r="DPU359" s="78"/>
      <c r="DPV359" s="78"/>
      <c r="DPW359" s="78"/>
      <c r="DPX359" s="78"/>
      <c r="DPY359" s="78"/>
      <c r="DPZ359" s="78"/>
      <c r="DQA359" s="78"/>
      <c r="DQB359" s="78"/>
      <c r="DQC359" s="78"/>
      <c r="DQD359" s="78"/>
      <c r="DQE359" s="78"/>
      <c r="DQF359" s="78"/>
      <c r="DQG359" s="78"/>
      <c r="DQH359" s="78"/>
      <c r="DQI359" s="78"/>
      <c r="DQJ359" s="78"/>
      <c r="DQK359" s="78"/>
      <c r="DQL359" s="78"/>
      <c r="DQM359" s="78"/>
      <c r="DQN359" s="78"/>
      <c r="DQO359" s="78"/>
      <c r="DQP359" s="78"/>
      <c r="DQQ359" s="78"/>
      <c r="DQR359" s="78"/>
      <c r="DQS359" s="78"/>
      <c r="DQT359" s="78"/>
      <c r="DQU359" s="78"/>
      <c r="DQV359" s="78"/>
      <c r="DQW359" s="78"/>
      <c r="DQX359" s="78"/>
      <c r="DQY359" s="78"/>
      <c r="DQZ359" s="78"/>
      <c r="DRA359" s="78"/>
      <c r="DRB359" s="78"/>
      <c r="DRC359" s="78"/>
      <c r="DRD359" s="78"/>
      <c r="DRE359" s="78"/>
      <c r="DRF359" s="78"/>
      <c r="DRG359" s="78"/>
      <c r="DRH359" s="78"/>
      <c r="DRI359" s="78"/>
      <c r="DRJ359" s="78"/>
      <c r="DRK359" s="78"/>
      <c r="DRL359" s="78"/>
      <c r="DRM359" s="78"/>
      <c r="DRN359" s="78"/>
      <c r="DRO359" s="78"/>
      <c r="DRP359" s="78"/>
      <c r="DRQ359" s="78"/>
      <c r="DRR359" s="78"/>
      <c r="DRS359" s="78"/>
      <c r="DRT359" s="78"/>
      <c r="DRU359" s="78"/>
      <c r="DRV359" s="78"/>
      <c r="DRW359" s="78"/>
      <c r="DRX359" s="78"/>
      <c r="DRY359" s="78"/>
      <c r="DRZ359" s="78"/>
      <c r="DSA359" s="78"/>
      <c r="DSB359" s="78"/>
      <c r="DSC359" s="78"/>
      <c r="DSD359" s="78"/>
      <c r="DSE359" s="78"/>
      <c r="DSF359" s="78"/>
      <c r="DSG359" s="78"/>
      <c r="DSH359" s="78"/>
      <c r="DSI359" s="78"/>
      <c r="DSJ359" s="78"/>
      <c r="DSK359" s="78"/>
      <c r="DSL359" s="78"/>
      <c r="DSM359" s="78"/>
      <c r="DSN359" s="78"/>
      <c r="DSO359" s="78"/>
      <c r="DSP359" s="78"/>
      <c r="DSQ359" s="78"/>
      <c r="DSR359" s="78"/>
      <c r="DSS359" s="78"/>
      <c r="DST359" s="78"/>
      <c r="DSU359" s="78"/>
      <c r="DSV359" s="78"/>
      <c r="DSW359" s="78"/>
      <c r="DSX359" s="78"/>
      <c r="DSY359" s="78"/>
      <c r="DSZ359" s="78"/>
      <c r="DTA359" s="78"/>
      <c r="DTB359" s="78"/>
      <c r="DTC359" s="78"/>
      <c r="DTD359" s="78"/>
      <c r="DTE359" s="78"/>
      <c r="DTF359" s="78"/>
      <c r="DTG359" s="78"/>
      <c r="DTH359" s="78"/>
      <c r="DTI359" s="78"/>
      <c r="DTJ359" s="78"/>
      <c r="DTK359" s="78"/>
      <c r="DTL359" s="78"/>
      <c r="DTM359" s="78"/>
      <c r="DTN359" s="78"/>
      <c r="DTO359" s="78"/>
      <c r="DTP359" s="78"/>
      <c r="DTQ359" s="78"/>
      <c r="DTR359" s="78"/>
      <c r="DTS359" s="78"/>
      <c r="DTT359" s="78"/>
      <c r="DTU359" s="78"/>
      <c r="DTV359" s="78"/>
      <c r="DTW359" s="78"/>
      <c r="DTX359" s="78"/>
      <c r="DTY359" s="78"/>
      <c r="DTZ359" s="78"/>
      <c r="DUA359" s="78"/>
      <c r="DUB359" s="78"/>
      <c r="DUC359" s="78"/>
      <c r="DUD359" s="78"/>
      <c r="DUE359" s="78"/>
      <c r="DUF359" s="78"/>
      <c r="DUG359" s="78"/>
      <c r="DUH359" s="78"/>
      <c r="DUI359" s="78"/>
      <c r="DUJ359" s="78"/>
      <c r="DUK359" s="78"/>
      <c r="DUL359" s="78"/>
      <c r="DUM359" s="78"/>
      <c r="DUN359" s="78"/>
      <c r="DUO359" s="78"/>
      <c r="DUP359" s="78"/>
      <c r="DUQ359" s="78"/>
      <c r="DUR359" s="78"/>
      <c r="DUS359" s="78"/>
      <c r="DUT359" s="78"/>
      <c r="DUU359" s="78"/>
      <c r="DUV359" s="78"/>
      <c r="DUW359" s="78"/>
      <c r="DUX359" s="78"/>
      <c r="DUY359" s="78"/>
      <c r="DUZ359" s="78"/>
      <c r="DVA359" s="78"/>
      <c r="DVB359" s="78"/>
      <c r="DVC359" s="78"/>
      <c r="DVD359" s="78"/>
      <c r="DVE359" s="78"/>
      <c r="DVF359" s="78"/>
      <c r="DVG359" s="78"/>
      <c r="DVH359" s="78"/>
      <c r="DVI359" s="78"/>
      <c r="DVJ359" s="78"/>
      <c r="DVK359" s="78"/>
      <c r="DVL359" s="78"/>
      <c r="DVM359" s="78"/>
      <c r="DVN359" s="78"/>
      <c r="DVO359" s="78"/>
      <c r="DVP359" s="78"/>
      <c r="DVQ359" s="78"/>
      <c r="DVR359" s="78"/>
      <c r="DVS359" s="78"/>
      <c r="DVT359" s="78"/>
      <c r="DVU359" s="78"/>
      <c r="DVV359" s="78"/>
      <c r="DVW359" s="78"/>
      <c r="DVX359" s="78"/>
      <c r="DVY359" s="78"/>
      <c r="DVZ359" s="78"/>
      <c r="DWA359" s="78"/>
      <c r="DWB359" s="78"/>
      <c r="DWC359" s="78"/>
      <c r="DWD359" s="78"/>
      <c r="DWE359" s="78"/>
      <c r="DWF359" s="78"/>
      <c r="DWG359" s="78"/>
      <c r="DWH359" s="78"/>
      <c r="DWI359" s="78"/>
      <c r="DWJ359" s="78"/>
      <c r="DWK359" s="78"/>
      <c r="DWL359" s="78"/>
      <c r="DWM359" s="78"/>
      <c r="DWN359" s="78"/>
      <c r="DWO359" s="78"/>
      <c r="DWP359" s="78"/>
      <c r="DWQ359" s="78"/>
      <c r="DWR359" s="78"/>
      <c r="DWS359" s="78"/>
      <c r="DWT359" s="78"/>
      <c r="DWU359" s="78"/>
      <c r="DWV359" s="78"/>
      <c r="DWW359" s="78"/>
      <c r="DWX359" s="78"/>
      <c r="DWY359" s="78"/>
      <c r="DWZ359" s="78"/>
      <c r="DXA359" s="78"/>
      <c r="DXB359" s="78"/>
      <c r="DXC359" s="78"/>
      <c r="DXD359" s="78"/>
      <c r="DXE359" s="78"/>
      <c r="DXF359" s="78"/>
      <c r="DXG359" s="78"/>
      <c r="DXH359" s="78"/>
      <c r="DXI359" s="78"/>
      <c r="DXJ359" s="78"/>
      <c r="DXK359" s="78"/>
      <c r="DXL359" s="78"/>
      <c r="DXM359" s="78"/>
      <c r="DXN359" s="78"/>
      <c r="DXO359" s="78"/>
      <c r="DXP359" s="78"/>
      <c r="DXQ359" s="78"/>
      <c r="DXR359" s="78"/>
      <c r="DXS359" s="78"/>
      <c r="DXT359" s="78"/>
      <c r="DXU359" s="78"/>
      <c r="DXV359" s="78"/>
      <c r="DXW359" s="78"/>
      <c r="DXX359" s="78"/>
      <c r="DXY359" s="78"/>
      <c r="DXZ359" s="78"/>
      <c r="DYA359" s="78"/>
      <c r="DYB359" s="78"/>
      <c r="DYC359" s="78"/>
      <c r="DYD359" s="78"/>
      <c r="DYE359" s="78"/>
      <c r="DYF359" s="78"/>
      <c r="DYG359" s="78"/>
      <c r="DYH359" s="78"/>
      <c r="DYI359" s="78"/>
      <c r="DYJ359" s="78"/>
      <c r="DYK359" s="78"/>
      <c r="DYL359" s="78"/>
      <c r="DYM359" s="78"/>
      <c r="DYN359" s="78"/>
      <c r="DYO359" s="78"/>
      <c r="DYP359" s="78"/>
      <c r="DYQ359" s="78"/>
      <c r="DYR359" s="78"/>
      <c r="DYS359" s="78"/>
      <c r="DYT359" s="78"/>
      <c r="DYU359" s="78"/>
      <c r="DYV359" s="78"/>
      <c r="DYW359" s="78"/>
      <c r="DYX359" s="78"/>
      <c r="DYY359" s="78"/>
      <c r="DYZ359" s="78"/>
      <c r="DZA359" s="78"/>
      <c r="DZB359" s="78"/>
      <c r="DZC359" s="78"/>
      <c r="DZD359" s="78"/>
      <c r="DZE359" s="78"/>
      <c r="DZF359" s="78"/>
      <c r="DZG359" s="78"/>
      <c r="DZH359" s="78"/>
      <c r="DZI359" s="78"/>
      <c r="DZJ359" s="78"/>
      <c r="DZK359" s="78"/>
      <c r="DZL359" s="78"/>
      <c r="DZM359" s="78"/>
      <c r="DZN359" s="78"/>
      <c r="DZO359" s="78"/>
      <c r="DZP359" s="78"/>
      <c r="DZQ359" s="78"/>
      <c r="DZR359" s="78"/>
      <c r="DZS359" s="78"/>
      <c r="DZT359" s="78"/>
      <c r="DZU359" s="78"/>
      <c r="DZV359" s="78"/>
      <c r="DZW359" s="78"/>
      <c r="DZX359" s="78"/>
      <c r="DZY359" s="78"/>
      <c r="DZZ359" s="78"/>
      <c r="EAA359" s="78"/>
      <c r="EAB359" s="78"/>
      <c r="EAC359" s="78"/>
      <c r="EAD359" s="78"/>
      <c r="EAE359" s="78"/>
      <c r="EAF359" s="78"/>
      <c r="EAG359" s="78"/>
      <c r="EAH359" s="78"/>
      <c r="EAI359" s="78"/>
      <c r="EAJ359" s="78"/>
      <c r="EAK359" s="78"/>
      <c r="EAL359" s="78"/>
      <c r="EAM359" s="78"/>
      <c r="EAN359" s="78"/>
      <c r="EAO359" s="78"/>
      <c r="EAP359" s="78"/>
      <c r="EAQ359" s="78"/>
      <c r="EAR359" s="78"/>
      <c r="EAS359" s="78"/>
      <c r="EAT359" s="78"/>
      <c r="EAU359" s="78"/>
      <c r="EAV359" s="78"/>
      <c r="EAW359" s="78"/>
      <c r="EAX359" s="78"/>
      <c r="EAY359" s="78"/>
      <c r="EAZ359" s="78"/>
      <c r="EBA359" s="78"/>
      <c r="EBB359" s="78"/>
      <c r="EBC359" s="78"/>
      <c r="EBD359" s="78"/>
      <c r="EBE359" s="78"/>
      <c r="EBF359" s="78"/>
      <c r="EBG359" s="78"/>
      <c r="EBH359" s="78"/>
      <c r="EBI359" s="78"/>
      <c r="EBJ359" s="78"/>
      <c r="EBK359" s="78"/>
      <c r="EBL359" s="78"/>
      <c r="EBM359" s="78"/>
      <c r="EBN359" s="78"/>
      <c r="EBO359" s="78"/>
      <c r="EBP359" s="78"/>
      <c r="EBQ359" s="78"/>
      <c r="EBR359" s="78"/>
      <c r="EBS359" s="78"/>
      <c r="EBT359" s="78"/>
      <c r="EBU359" s="78"/>
      <c r="EBV359" s="78"/>
      <c r="EBW359" s="78"/>
      <c r="EBX359" s="78"/>
      <c r="EBY359" s="78"/>
      <c r="EBZ359" s="78"/>
      <c r="ECA359" s="78"/>
      <c r="ECB359" s="78"/>
      <c r="ECC359" s="78"/>
      <c r="ECD359" s="78"/>
      <c r="ECE359" s="78"/>
      <c r="ECF359" s="78"/>
      <c r="ECG359" s="78"/>
      <c r="ECH359" s="78"/>
      <c r="ECI359" s="78"/>
      <c r="ECJ359" s="78"/>
      <c r="ECK359" s="78"/>
      <c r="ECL359" s="78"/>
      <c r="ECM359" s="78"/>
      <c r="ECN359" s="78"/>
      <c r="ECO359" s="78"/>
      <c r="ECP359" s="78"/>
      <c r="ECQ359" s="78"/>
      <c r="ECR359" s="78"/>
      <c r="ECS359" s="78"/>
      <c r="ECT359" s="78"/>
      <c r="ECU359" s="78"/>
      <c r="ECV359" s="78"/>
      <c r="ECW359" s="78"/>
      <c r="ECX359" s="78"/>
      <c r="ECY359" s="78"/>
      <c r="ECZ359" s="78"/>
      <c r="EDA359" s="78"/>
      <c r="EDB359" s="78"/>
      <c r="EDC359" s="78"/>
      <c r="EDD359" s="78"/>
      <c r="EDE359" s="78"/>
      <c r="EDF359" s="78"/>
      <c r="EDG359" s="78"/>
      <c r="EDH359" s="78"/>
      <c r="EDI359" s="78"/>
      <c r="EDJ359" s="78"/>
      <c r="EDK359" s="78"/>
      <c r="EDL359" s="78"/>
      <c r="EDM359" s="78"/>
      <c r="EDN359" s="78"/>
      <c r="EDO359" s="78"/>
      <c r="EDP359" s="78"/>
      <c r="EDQ359" s="78"/>
      <c r="EDR359" s="78"/>
      <c r="EDS359" s="78"/>
      <c r="EDT359" s="78"/>
      <c r="EDU359" s="78"/>
      <c r="EDV359" s="78"/>
      <c r="EDW359" s="78"/>
      <c r="EDX359" s="78"/>
      <c r="EDY359" s="78"/>
      <c r="EDZ359" s="78"/>
      <c r="EEA359" s="78"/>
      <c r="EEB359" s="78"/>
      <c r="EEC359" s="78"/>
      <c r="EED359" s="78"/>
      <c r="EEE359" s="78"/>
      <c r="EEF359" s="78"/>
      <c r="EEG359" s="78"/>
      <c r="EEH359" s="78"/>
      <c r="EEI359" s="78"/>
      <c r="EEJ359" s="78"/>
      <c r="EEK359" s="78"/>
      <c r="EEL359" s="78"/>
      <c r="EEM359" s="78"/>
      <c r="EEN359" s="78"/>
      <c r="EEO359" s="78"/>
      <c r="EEP359" s="78"/>
      <c r="EEQ359" s="78"/>
      <c r="EER359" s="78"/>
      <c r="EES359" s="78"/>
      <c r="EET359" s="78"/>
      <c r="EEU359" s="78"/>
      <c r="EEV359" s="78"/>
      <c r="EEW359" s="78"/>
      <c r="EEX359" s="78"/>
      <c r="EEY359" s="78"/>
      <c r="EEZ359" s="78"/>
      <c r="EFA359" s="78"/>
      <c r="EFB359" s="78"/>
      <c r="EFC359" s="78"/>
      <c r="EFD359" s="78"/>
      <c r="EFE359" s="78"/>
      <c r="EFF359" s="78"/>
      <c r="EFG359" s="78"/>
      <c r="EFH359" s="78"/>
      <c r="EFI359" s="78"/>
      <c r="EFJ359" s="78"/>
      <c r="EFK359" s="78"/>
      <c r="EFL359" s="78"/>
      <c r="EFM359" s="78"/>
      <c r="EFN359" s="78"/>
      <c r="EFO359" s="78"/>
      <c r="EFP359" s="78"/>
      <c r="EFQ359" s="78"/>
      <c r="EFR359" s="78"/>
      <c r="EFS359" s="78"/>
      <c r="EFT359" s="78"/>
      <c r="EFU359" s="78"/>
      <c r="EFV359" s="78"/>
      <c r="EFW359" s="78"/>
      <c r="EFX359" s="78"/>
      <c r="EFY359" s="78"/>
      <c r="EFZ359" s="78"/>
      <c r="EGA359" s="78"/>
      <c r="EGB359" s="78"/>
      <c r="EGC359" s="78"/>
      <c r="EGD359" s="78"/>
      <c r="EGE359" s="78"/>
      <c r="EGF359" s="78"/>
      <c r="EGG359" s="78"/>
      <c r="EGH359" s="78"/>
      <c r="EGI359" s="78"/>
      <c r="EGJ359" s="78"/>
      <c r="EGK359" s="78"/>
      <c r="EGL359" s="78"/>
      <c r="EGM359" s="78"/>
      <c r="EGN359" s="78"/>
      <c r="EGO359" s="78"/>
      <c r="EGP359" s="78"/>
      <c r="EGQ359" s="78"/>
      <c r="EGR359" s="78"/>
      <c r="EGS359" s="78"/>
      <c r="EGT359" s="78"/>
      <c r="EGU359" s="78"/>
      <c r="EGV359" s="78"/>
      <c r="EGW359" s="78"/>
      <c r="EGX359" s="78"/>
      <c r="EGY359" s="78"/>
      <c r="EGZ359" s="78"/>
      <c r="EHA359" s="78"/>
      <c r="EHB359" s="78"/>
      <c r="EHC359" s="78"/>
      <c r="EHD359" s="78"/>
      <c r="EHE359" s="78"/>
      <c r="EHF359" s="78"/>
      <c r="EHG359" s="78"/>
      <c r="EHH359" s="78"/>
      <c r="EHI359" s="78"/>
      <c r="EHJ359" s="78"/>
      <c r="EHK359" s="78"/>
      <c r="EHL359" s="78"/>
      <c r="EHM359" s="78"/>
      <c r="EHN359" s="78"/>
      <c r="EHO359" s="78"/>
      <c r="EHP359" s="78"/>
      <c r="EHQ359" s="78"/>
      <c r="EHR359" s="78"/>
      <c r="EHS359" s="78"/>
      <c r="EHT359" s="78"/>
      <c r="EHU359" s="78"/>
      <c r="EHV359" s="78"/>
      <c r="EHW359" s="78"/>
      <c r="EHX359" s="78"/>
      <c r="EHY359" s="78"/>
      <c r="EHZ359" s="78"/>
      <c r="EIA359" s="78"/>
      <c r="EIB359" s="78"/>
      <c r="EIC359" s="78"/>
      <c r="EID359" s="78"/>
      <c r="EIE359" s="78"/>
      <c r="EIF359" s="78"/>
      <c r="EIG359" s="78"/>
      <c r="EIH359" s="78"/>
      <c r="EII359" s="78"/>
      <c r="EIJ359" s="78"/>
      <c r="EIK359" s="78"/>
      <c r="EIL359" s="78"/>
      <c r="EIM359" s="78"/>
      <c r="EIN359" s="78"/>
      <c r="EIO359" s="78"/>
      <c r="EIP359" s="78"/>
      <c r="EIQ359" s="78"/>
      <c r="EIR359" s="78"/>
      <c r="EIS359" s="78"/>
      <c r="EIT359" s="78"/>
      <c r="EIU359" s="78"/>
      <c r="EIV359" s="78"/>
      <c r="EIW359" s="78"/>
      <c r="EIX359" s="78"/>
      <c r="EIY359" s="78"/>
      <c r="EIZ359" s="78"/>
      <c r="EJA359" s="78"/>
      <c r="EJB359" s="78"/>
      <c r="EJC359" s="78"/>
      <c r="EJD359" s="78"/>
      <c r="EJE359" s="78"/>
      <c r="EJF359" s="78"/>
      <c r="EJG359" s="78"/>
      <c r="EJH359" s="78"/>
      <c r="EJI359" s="78"/>
      <c r="EJJ359" s="78"/>
      <c r="EJK359" s="78"/>
      <c r="EJL359" s="78"/>
      <c r="EJM359" s="78"/>
      <c r="EJN359" s="78"/>
      <c r="EJO359" s="78"/>
      <c r="EJP359" s="78"/>
      <c r="EJQ359" s="78"/>
      <c r="EJR359" s="78"/>
      <c r="EJS359" s="78"/>
      <c r="EJT359" s="78"/>
      <c r="EJU359" s="78"/>
      <c r="EJV359" s="78"/>
      <c r="EJW359" s="78"/>
      <c r="EJX359" s="78"/>
      <c r="EJY359" s="78"/>
      <c r="EJZ359" s="78"/>
      <c r="EKA359" s="78"/>
      <c r="EKB359" s="78"/>
      <c r="EKC359" s="78"/>
      <c r="EKD359" s="78"/>
      <c r="EKE359" s="78"/>
      <c r="EKF359" s="78"/>
      <c r="EKG359" s="78"/>
      <c r="EKH359" s="78"/>
      <c r="EKI359" s="78"/>
      <c r="EKJ359" s="78"/>
      <c r="EKK359" s="78"/>
      <c r="EKL359" s="78"/>
      <c r="EKM359" s="78"/>
      <c r="EKN359" s="78"/>
      <c r="EKO359" s="78"/>
      <c r="EKP359" s="78"/>
      <c r="EKQ359" s="78"/>
      <c r="EKR359" s="78"/>
      <c r="EKS359" s="78"/>
      <c r="EKT359" s="78"/>
      <c r="EKU359" s="78"/>
      <c r="EKV359" s="78"/>
      <c r="EKW359" s="78"/>
      <c r="EKX359" s="78"/>
      <c r="EKY359" s="78"/>
      <c r="EKZ359" s="78"/>
      <c r="ELA359" s="78"/>
      <c r="ELB359" s="78"/>
      <c r="ELC359" s="78"/>
      <c r="ELD359" s="78"/>
      <c r="ELE359" s="78"/>
      <c r="ELF359" s="78"/>
      <c r="ELG359" s="78"/>
      <c r="ELH359" s="78"/>
      <c r="ELI359" s="78"/>
      <c r="ELJ359" s="78"/>
      <c r="ELK359" s="78"/>
      <c r="ELL359" s="78"/>
      <c r="ELM359" s="78"/>
      <c r="ELN359" s="78"/>
      <c r="ELO359" s="78"/>
      <c r="ELP359" s="78"/>
      <c r="ELQ359" s="78"/>
      <c r="ELR359" s="78"/>
      <c r="ELS359" s="78"/>
      <c r="ELT359" s="78"/>
      <c r="ELU359" s="78"/>
      <c r="ELV359" s="78"/>
      <c r="ELW359" s="78"/>
      <c r="ELX359" s="78"/>
      <c r="ELY359" s="78"/>
      <c r="ELZ359" s="78"/>
      <c r="EMA359" s="78"/>
      <c r="EMB359" s="78"/>
      <c r="EMC359" s="78"/>
      <c r="EMD359" s="78"/>
      <c r="EME359" s="78"/>
      <c r="EMF359" s="78"/>
      <c r="EMG359" s="78"/>
      <c r="EMH359" s="78"/>
      <c r="EMI359" s="78"/>
      <c r="EMJ359" s="78"/>
      <c r="EMK359" s="78"/>
      <c r="EML359" s="78"/>
      <c r="EMM359" s="78"/>
      <c r="EMN359" s="78"/>
      <c r="EMO359" s="78"/>
      <c r="EMP359" s="78"/>
      <c r="EMQ359" s="78"/>
      <c r="EMR359" s="78"/>
      <c r="EMS359" s="78"/>
      <c r="EMT359" s="78"/>
      <c r="EMU359" s="78"/>
      <c r="EMV359" s="78"/>
      <c r="EMW359" s="78"/>
      <c r="EMX359" s="78"/>
      <c r="EMY359" s="78"/>
      <c r="EMZ359" s="78"/>
      <c r="ENA359" s="78"/>
      <c r="ENB359" s="78"/>
      <c r="ENC359" s="78"/>
      <c r="END359" s="78"/>
      <c r="ENE359" s="78"/>
      <c r="ENF359" s="78"/>
      <c r="ENG359" s="78"/>
      <c r="ENH359" s="78"/>
      <c r="ENI359" s="78"/>
      <c r="ENJ359" s="78"/>
      <c r="ENK359" s="78"/>
      <c r="ENL359" s="78"/>
      <c r="ENM359" s="78"/>
      <c r="ENN359" s="78"/>
      <c r="ENO359" s="78"/>
      <c r="ENP359" s="78"/>
      <c r="ENQ359" s="78"/>
      <c r="ENR359" s="78"/>
      <c r="ENS359" s="78"/>
      <c r="ENT359" s="78"/>
      <c r="ENU359" s="78"/>
      <c r="ENV359" s="78"/>
      <c r="ENW359" s="78"/>
      <c r="ENX359" s="78"/>
      <c r="ENY359" s="78"/>
      <c r="ENZ359" s="78"/>
      <c r="EOA359" s="78"/>
      <c r="EOB359" s="78"/>
      <c r="EOC359" s="78"/>
      <c r="EOD359" s="78"/>
      <c r="EOE359" s="78"/>
      <c r="EOF359" s="78"/>
      <c r="EOG359" s="78"/>
      <c r="EOH359" s="78"/>
      <c r="EOI359" s="78"/>
      <c r="EOJ359" s="78"/>
      <c r="EOK359" s="78"/>
      <c r="EOL359" s="78"/>
      <c r="EOM359" s="78"/>
      <c r="EON359" s="78"/>
      <c r="EOO359" s="78"/>
      <c r="EOP359" s="78"/>
      <c r="EOQ359" s="78"/>
      <c r="EOR359" s="78"/>
      <c r="EOS359" s="78"/>
      <c r="EOT359" s="78"/>
      <c r="EOU359" s="78"/>
      <c r="EOV359" s="78"/>
      <c r="EOW359" s="78"/>
      <c r="EOX359" s="78"/>
      <c r="EOY359" s="78"/>
      <c r="EOZ359" s="78"/>
      <c r="EPA359" s="78"/>
      <c r="EPB359" s="78"/>
      <c r="EPC359" s="78"/>
      <c r="EPD359" s="78"/>
      <c r="EPE359" s="78"/>
      <c r="EPF359" s="78"/>
      <c r="EPG359" s="78"/>
      <c r="EPH359" s="78"/>
      <c r="EPI359" s="78"/>
      <c r="EPJ359" s="78"/>
      <c r="EPK359" s="78"/>
      <c r="EPL359" s="78"/>
      <c r="EPM359" s="78"/>
      <c r="EPN359" s="78"/>
      <c r="EPO359" s="78"/>
      <c r="EPP359" s="78"/>
      <c r="EPQ359" s="78"/>
      <c r="EPR359" s="78"/>
      <c r="EPS359" s="78"/>
      <c r="EPT359" s="78"/>
      <c r="EPU359" s="78"/>
      <c r="EPV359" s="78"/>
      <c r="EPW359" s="78"/>
      <c r="EPX359" s="78"/>
      <c r="EPY359" s="78"/>
      <c r="EPZ359" s="78"/>
      <c r="EQA359" s="78"/>
      <c r="EQB359" s="78"/>
      <c r="EQC359" s="78"/>
      <c r="EQD359" s="78"/>
      <c r="EQE359" s="78"/>
      <c r="EQF359" s="78"/>
      <c r="EQG359" s="78"/>
      <c r="EQH359" s="78"/>
      <c r="EQI359" s="78"/>
      <c r="EQJ359" s="78"/>
      <c r="EQK359" s="78"/>
      <c r="EQL359" s="78"/>
      <c r="EQM359" s="78"/>
      <c r="EQN359" s="78"/>
      <c r="EQO359" s="78"/>
      <c r="EQP359" s="78"/>
      <c r="EQQ359" s="78"/>
      <c r="EQR359" s="78"/>
      <c r="EQS359" s="78"/>
      <c r="EQT359" s="78"/>
      <c r="EQU359" s="78"/>
      <c r="EQV359" s="78"/>
      <c r="EQW359" s="78"/>
      <c r="EQX359" s="78"/>
      <c r="EQY359" s="78"/>
      <c r="EQZ359" s="78"/>
      <c r="ERA359" s="78"/>
      <c r="ERB359" s="78"/>
      <c r="ERC359" s="78"/>
      <c r="ERD359" s="78"/>
      <c r="ERE359" s="78"/>
      <c r="ERF359" s="78"/>
      <c r="ERG359" s="78"/>
      <c r="ERH359" s="78"/>
      <c r="ERI359" s="78"/>
      <c r="ERJ359" s="78"/>
      <c r="ERK359" s="78"/>
      <c r="ERL359" s="78"/>
      <c r="ERM359" s="78"/>
      <c r="ERN359" s="78"/>
      <c r="ERO359" s="78"/>
      <c r="ERP359" s="78"/>
      <c r="ERQ359" s="78"/>
      <c r="ERR359" s="78"/>
      <c r="ERS359" s="78"/>
      <c r="ERT359" s="78"/>
      <c r="ERU359" s="78"/>
      <c r="ERV359" s="78"/>
      <c r="ERW359" s="78"/>
      <c r="ERX359" s="78"/>
      <c r="ERY359" s="78"/>
      <c r="ERZ359" s="78"/>
      <c r="ESA359" s="78"/>
      <c r="ESB359" s="78"/>
      <c r="ESC359" s="78"/>
      <c r="ESD359" s="78"/>
      <c r="ESE359" s="78"/>
      <c r="ESF359" s="78"/>
      <c r="ESG359" s="78"/>
      <c r="ESH359" s="78"/>
      <c r="ESI359" s="78"/>
      <c r="ESJ359" s="78"/>
      <c r="ESK359" s="78"/>
      <c r="ESL359" s="78"/>
      <c r="ESM359" s="78"/>
      <c r="ESN359" s="78"/>
      <c r="ESO359" s="78"/>
      <c r="ESP359" s="78"/>
      <c r="ESQ359" s="78"/>
      <c r="ESR359" s="78"/>
      <c r="ESS359" s="78"/>
      <c r="EST359" s="78"/>
      <c r="ESU359" s="78"/>
      <c r="ESV359" s="78"/>
      <c r="ESW359" s="78"/>
      <c r="ESX359" s="78"/>
      <c r="ESY359" s="78"/>
      <c r="ESZ359" s="78"/>
      <c r="ETA359" s="78"/>
      <c r="ETB359" s="78"/>
      <c r="ETC359" s="78"/>
      <c r="ETD359" s="78"/>
      <c r="ETE359" s="78"/>
      <c r="ETF359" s="78"/>
      <c r="ETG359" s="78"/>
      <c r="ETH359" s="78"/>
      <c r="ETI359" s="78"/>
      <c r="ETJ359" s="78"/>
      <c r="ETK359" s="78"/>
      <c r="ETL359" s="78"/>
      <c r="ETM359" s="78"/>
      <c r="ETN359" s="78"/>
      <c r="ETO359" s="78"/>
      <c r="ETP359" s="78"/>
      <c r="ETQ359" s="78"/>
      <c r="ETR359" s="78"/>
      <c r="ETS359" s="78"/>
      <c r="ETT359" s="78"/>
      <c r="ETU359" s="78"/>
      <c r="ETV359" s="78"/>
      <c r="ETW359" s="78"/>
      <c r="ETX359" s="78"/>
      <c r="ETY359" s="78"/>
      <c r="ETZ359" s="78"/>
      <c r="EUA359" s="78"/>
      <c r="EUB359" s="78"/>
      <c r="EUC359" s="78"/>
      <c r="EUD359" s="78"/>
      <c r="EUE359" s="78"/>
      <c r="EUF359" s="78"/>
      <c r="EUG359" s="78"/>
      <c r="EUH359" s="78"/>
      <c r="EUI359" s="78"/>
      <c r="EUJ359" s="78"/>
      <c r="EUK359" s="78"/>
      <c r="EUL359" s="78"/>
      <c r="EUM359" s="78"/>
      <c r="EUN359" s="78"/>
      <c r="EUO359" s="78"/>
      <c r="EUP359" s="78"/>
      <c r="EUQ359" s="78"/>
      <c r="EUR359" s="78"/>
      <c r="EUS359" s="78"/>
      <c r="EUT359" s="78"/>
      <c r="EUU359" s="78"/>
      <c r="EUV359" s="78"/>
      <c r="EUW359" s="78"/>
      <c r="EUX359" s="78"/>
      <c r="EUY359" s="78"/>
      <c r="EUZ359" s="78"/>
      <c r="EVA359" s="78"/>
      <c r="EVB359" s="78"/>
      <c r="EVC359" s="78"/>
      <c r="EVD359" s="78"/>
      <c r="EVE359" s="78"/>
      <c r="EVF359" s="78"/>
      <c r="EVG359" s="78"/>
      <c r="EVH359" s="78"/>
      <c r="EVI359" s="78"/>
      <c r="EVJ359" s="78"/>
      <c r="EVK359" s="78"/>
      <c r="EVL359" s="78"/>
      <c r="EVM359" s="78"/>
      <c r="EVN359" s="78"/>
      <c r="EVO359" s="78"/>
      <c r="EVP359" s="78"/>
      <c r="EVQ359" s="78"/>
      <c r="EVR359" s="78"/>
      <c r="EVS359" s="78"/>
      <c r="EVT359" s="78"/>
      <c r="EVU359" s="78"/>
      <c r="EVV359" s="78"/>
      <c r="EVW359" s="78"/>
      <c r="EVX359" s="78"/>
      <c r="EVY359" s="78"/>
      <c r="EVZ359" s="78"/>
      <c r="EWA359" s="78"/>
      <c r="EWB359" s="78"/>
      <c r="EWC359" s="78"/>
      <c r="EWD359" s="78"/>
      <c r="EWE359" s="78"/>
      <c r="EWF359" s="78"/>
      <c r="EWG359" s="78"/>
      <c r="EWH359" s="78"/>
      <c r="EWI359" s="78"/>
      <c r="EWJ359" s="78"/>
      <c r="EWK359" s="78"/>
      <c r="EWL359" s="78"/>
      <c r="EWM359" s="78"/>
      <c r="EWN359" s="78"/>
      <c r="EWO359" s="78"/>
      <c r="EWP359" s="78"/>
      <c r="EWQ359" s="78"/>
      <c r="EWR359" s="78"/>
      <c r="EWS359" s="78"/>
      <c r="EWT359" s="78"/>
      <c r="EWU359" s="78"/>
      <c r="EWV359" s="78"/>
      <c r="EWW359" s="78"/>
      <c r="EWX359" s="78"/>
      <c r="EWY359" s="78"/>
      <c r="EWZ359" s="78"/>
      <c r="EXA359" s="78"/>
      <c r="EXB359" s="78"/>
      <c r="EXC359" s="78"/>
      <c r="EXD359" s="78"/>
      <c r="EXE359" s="78"/>
      <c r="EXF359" s="78"/>
      <c r="EXG359" s="78"/>
      <c r="EXH359" s="78"/>
      <c r="EXI359" s="78"/>
      <c r="EXJ359" s="78"/>
      <c r="EXK359" s="78"/>
      <c r="EXL359" s="78"/>
      <c r="EXM359" s="78"/>
      <c r="EXN359" s="78"/>
      <c r="EXO359" s="78"/>
      <c r="EXP359" s="78"/>
      <c r="EXQ359" s="78"/>
      <c r="EXR359" s="78"/>
      <c r="EXS359" s="78"/>
      <c r="EXT359" s="78"/>
      <c r="EXU359" s="78"/>
      <c r="EXV359" s="78"/>
      <c r="EXW359" s="78"/>
      <c r="EXX359" s="78"/>
      <c r="EXY359" s="78"/>
      <c r="EXZ359" s="78"/>
      <c r="EYA359" s="78"/>
      <c r="EYB359" s="78"/>
      <c r="EYC359" s="78"/>
      <c r="EYD359" s="78"/>
      <c r="EYE359" s="78"/>
      <c r="EYF359" s="78"/>
      <c r="EYG359" s="78"/>
      <c r="EYH359" s="78"/>
      <c r="EYI359" s="78"/>
      <c r="EYJ359" s="78"/>
      <c r="EYK359" s="78"/>
      <c r="EYL359" s="78"/>
      <c r="EYM359" s="78"/>
      <c r="EYN359" s="78"/>
      <c r="EYO359" s="78"/>
      <c r="EYP359" s="78"/>
      <c r="EYQ359" s="78"/>
      <c r="EYR359" s="78"/>
      <c r="EYS359" s="78"/>
      <c r="EYT359" s="78"/>
      <c r="EYU359" s="78"/>
      <c r="EYV359" s="78"/>
      <c r="EYW359" s="78"/>
      <c r="EYX359" s="78"/>
      <c r="EYY359" s="78"/>
      <c r="EYZ359" s="78"/>
      <c r="EZA359" s="78"/>
      <c r="EZB359" s="78"/>
      <c r="EZC359" s="78"/>
      <c r="EZD359" s="78"/>
      <c r="EZE359" s="78"/>
      <c r="EZF359" s="78"/>
      <c r="EZG359" s="78"/>
      <c r="EZH359" s="78"/>
      <c r="EZI359" s="78"/>
      <c r="EZJ359" s="78"/>
      <c r="EZK359" s="78"/>
      <c r="EZL359" s="78"/>
      <c r="EZM359" s="78"/>
      <c r="EZN359" s="78"/>
      <c r="EZO359" s="78"/>
      <c r="EZP359" s="78"/>
      <c r="EZQ359" s="78"/>
      <c r="EZR359" s="78"/>
      <c r="EZS359" s="78"/>
      <c r="EZT359" s="78"/>
      <c r="EZU359" s="78"/>
      <c r="EZV359" s="78"/>
      <c r="EZW359" s="78"/>
      <c r="EZX359" s="78"/>
      <c r="EZY359" s="78"/>
      <c r="EZZ359" s="78"/>
      <c r="FAA359" s="78"/>
      <c r="FAB359" s="78"/>
      <c r="FAC359" s="78"/>
      <c r="FAD359" s="78"/>
      <c r="FAE359" s="78"/>
      <c r="FAF359" s="78"/>
      <c r="FAG359" s="78"/>
      <c r="FAH359" s="78"/>
      <c r="FAI359" s="78"/>
      <c r="FAJ359" s="78"/>
      <c r="FAK359" s="78"/>
      <c r="FAL359" s="78"/>
      <c r="FAM359" s="78"/>
      <c r="FAN359" s="78"/>
      <c r="FAO359" s="78"/>
      <c r="FAP359" s="78"/>
      <c r="FAQ359" s="78"/>
      <c r="FAR359" s="78"/>
      <c r="FAS359" s="78"/>
      <c r="FAT359" s="78"/>
      <c r="FAU359" s="78"/>
      <c r="FAV359" s="78"/>
      <c r="FAW359" s="78"/>
      <c r="FAX359" s="78"/>
      <c r="FAY359" s="78"/>
      <c r="FAZ359" s="78"/>
      <c r="FBA359" s="78"/>
      <c r="FBB359" s="78"/>
      <c r="FBC359" s="78"/>
      <c r="FBD359" s="78"/>
      <c r="FBE359" s="78"/>
      <c r="FBF359" s="78"/>
      <c r="FBG359" s="78"/>
      <c r="FBH359" s="78"/>
      <c r="FBI359" s="78"/>
      <c r="FBJ359" s="78"/>
      <c r="FBK359" s="78"/>
      <c r="FBL359" s="78"/>
      <c r="FBM359" s="78"/>
      <c r="FBN359" s="78"/>
      <c r="FBO359" s="78"/>
      <c r="FBP359" s="78"/>
      <c r="FBQ359" s="78"/>
      <c r="FBR359" s="78"/>
      <c r="FBS359" s="78"/>
      <c r="FBT359" s="78"/>
      <c r="FBU359" s="78"/>
      <c r="FBV359" s="78"/>
      <c r="FBW359" s="78"/>
      <c r="FBX359" s="78"/>
      <c r="FBY359" s="78"/>
      <c r="FBZ359" s="78"/>
      <c r="FCA359" s="78"/>
      <c r="FCB359" s="78"/>
      <c r="FCC359" s="78"/>
      <c r="FCD359" s="78"/>
      <c r="FCE359" s="78"/>
      <c r="FCF359" s="78"/>
      <c r="FCG359" s="78"/>
      <c r="FCH359" s="78"/>
      <c r="FCI359" s="78"/>
      <c r="FCJ359" s="78"/>
      <c r="FCK359" s="78"/>
      <c r="FCL359" s="78"/>
      <c r="FCM359" s="78"/>
      <c r="FCN359" s="78"/>
      <c r="FCO359" s="78"/>
      <c r="FCP359" s="78"/>
      <c r="FCQ359" s="78"/>
      <c r="FCR359" s="78"/>
      <c r="FCS359" s="78"/>
      <c r="FCT359" s="78"/>
      <c r="FCU359" s="78"/>
      <c r="FCV359" s="78"/>
      <c r="FCW359" s="78"/>
      <c r="FCX359" s="78"/>
      <c r="FCY359" s="78"/>
      <c r="FCZ359" s="78"/>
      <c r="FDA359" s="78"/>
      <c r="FDB359" s="78"/>
      <c r="FDC359" s="78"/>
      <c r="FDD359" s="78"/>
      <c r="FDE359" s="78"/>
      <c r="FDF359" s="78"/>
      <c r="FDG359" s="78"/>
      <c r="FDH359" s="78"/>
      <c r="FDI359" s="78"/>
      <c r="FDJ359" s="78"/>
      <c r="FDK359" s="78"/>
      <c r="FDL359" s="78"/>
      <c r="FDM359" s="78"/>
      <c r="FDN359" s="78"/>
      <c r="FDO359" s="78"/>
      <c r="FDP359" s="78"/>
      <c r="FDQ359" s="78"/>
      <c r="FDR359" s="78"/>
      <c r="FDS359" s="78"/>
      <c r="FDT359" s="78"/>
      <c r="FDU359" s="78"/>
      <c r="FDV359" s="78"/>
      <c r="FDW359" s="78"/>
      <c r="FDX359" s="78"/>
      <c r="FDY359" s="78"/>
      <c r="FDZ359" s="78"/>
      <c r="FEA359" s="78"/>
      <c r="FEB359" s="78"/>
      <c r="FEC359" s="78"/>
      <c r="FED359" s="78"/>
      <c r="FEE359" s="78"/>
      <c r="FEF359" s="78"/>
      <c r="FEG359" s="78"/>
      <c r="FEH359" s="78"/>
      <c r="FEI359" s="78"/>
      <c r="FEJ359" s="78"/>
      <c r="FEK359" s="78"/>
      <c r="FEL359" s="78"/>
      <c r="FEM359" s="78"/>
      <c r="FEN359" s="78"/>
      <c r="FEO359" s="78"/>
      <c r="FEP359" s="78"/>
      <c r="FEQ359" s="78"/>
      <c r="FER359" s="78"/>
      <c r="FES359" s="78"/>
      <c r="FET359" s="78"/>
      <c r="FEU359" s="78"/>
      <c r="FEV359" s="78"/>
      <c r="FEW359" s="78"/>
      <c r="FEX359" s="78"/>
      <c r="FEY359" s="78"/>
      <c r="FEZ359" s="78"/>
      <c r="FFA359" s="78"/>
      <c r="FFB359" s="78"/>
      <c r="FFC359" s="78"/>
      <c r="FFD359" s="78"/>
      <c r="FFE359" s="78"/>
      <c r="FFF359" s="78"/>
      <c r="FFG359" s="78"/>
      <c r="FFH359" s="78"/>
      <c r="FFI359" s="78"/>
      <c r="FFJ359" s="78"/>
      <c r="FFK359" s="78"/>
      <c r="FFL359" s="78"/>
      <c r="FFM359" s="78"/>
      <c r="FFN359" s="78"/>
      <c r="FFO359" s="78"/>
      <c r="FFP359" s="78"/>
      <c r="FFQ359" s="78"/>
      <c r="FFR359" s="78"/>
      <c r="FFS359" s="78"/>
      <c r="FFT359" s="78"/>
      <c r="FFU359" s="78"/>
      <c r="FFV359" s="78"/>
      <c r="FFW359" s="78"/>
      <c r="FFX359" s="78"/>
      <c r="FFY359" s="78"/>
      <c r="FFZ359" s="78"/>
      <c r="FGA359" s="78"/>
      <c r="FGB359" s="78"/>
      <c r="FGC359" s="78"/>
      <c r="FGD359" s="78"/>
      <c r="FGE359" s="78"/>
      <c r="FGF359" s="78"/>
      <c r="FGG359" s="78"/>
      <c r="FGH359" s="78"/>
      <c r="FGI359" s="78"/>
      <c r="FGJ359" s="78"/>
      <c r="FGK359" s="78"/>
      <c r="FGL359" s="78"/>
      <c r="FGM359" s="78"/>
      <c r="FGN359" s="78"/>
      <c r="FGO359" s="78"/>
      <c r="FGP359" s="78"/>
      <c r="FGQ359" s="78"/>
      <c r="FGR359" s="78"/>
      <c r="FGS359" s="78"/>
      <c r="FGT359" s="78"/>
      <c r="FGU359" s="78"/>
      <c r="FGV359" s="78"/>
      <c r="FGW359" s="78"/>
      <c r="FGX359" s="78"/>
      <c r="FGY359" s="78"/>
      <c r="FGZ359" s="78"/>
      <c r="FHA359" s="78"/>
      <c r="FHB359" s="78"/>
      <c r="FHC359" s="78"/>
      <c r="FHD359" s="78"/>
      <c r="FHE359" s="78"/>
      <c r="FHF359" s="78"/>
      <c r="FHG359" s="78"/>
      <c r="FHH359" s="78"/>
      <c r="FHI359" s="78"/>
      <c r="FHJ359" s="78"/>
      <c r="FHK359" s="78"/>
      <c r="FHL359" s="78"/>
      <c r="FHM359" s="78"/>
      <c r="FHN359" s="78"/>
      <c r="FHO359" s="78"/>
      <c r="FHP359" s="78"/>
      <c r="FHQ359" s="78"/>
      <c r="FHR359" s="78"/>
      <c r="FHS359" s="78"/>
      <c r="FHT359" s="78"/>
      <c r="FHU359" s="78"/>
      <c r="FHV359" s="78"/>
      <c r="FHW359" s="78"/>
      <c r="FHX359" s="78"/>
      <c r="FHY359" s="78"/>
      <c r="FHZ359" s="78"/>
      <c r="FIA359" s="78"/>
      <c r="FIB359" s="78"/>
      <c r="FIC359" s="78"/>
      <c r="FID359" s="78"/>
      <c r="FIE359" s="78"/>
      <c r="FIF359" s="78"/>
      <c r="FIG359" s="78"/>
      <c r="FIH359" s="78"/>
      <c r="FII359" s="78"/>
      <c r="FIJ359" s="78"/>
      <c r="FIK359" s="78"/>
      <c r="FIL359" s="78"/>
      <c r="FIM359" s="78"/>
      <c r="FIN359" s="78"/>
      <c r="FIO359" s="78"/>
      <c r="FIP359" s="78"/>
      <c r="FIQ359" s="78"/>
      <c r="FIR359" s="78"/>
      <c r="FIS359" s="78"/>
      <c r="FIT359" s="78"/>
      <c r="FIU359" s="78"/>
      <c r="FIV359" s="78"/>
      <c r="FIW359" s="78"/>
      <c r="FIX359" s="78"/>
      <c r="FIY359" s="78"/>
      <c r="FIZ359" s="78"/>
      <c r="FJA359" s="78"/>
      <c r="FJB359" s="78"/>
      <c r="FJC359" s="78"/>
      <c r="FJD359" s="78"/>
      <c r="FJE359" s="78"/>
      <c r="FJF359" s="78"/>
      <c r="FJG359" s="78"/>
      <c r="FJH359" s="78"/>
      <c r="FJI359" s="78"/>
      <c r="FJJ359" s="78"/>
      <c r="FJK359" s="78"/>
      <c r="FJL359" s="78"/>
      <c r="FJM359" s="78"/>
      <c r="FJN359" s="78"/>
      <c r="FJO359" s="78"/>
      <c r="FJP359" s="78"/>
      <c r="FJQ359" s="78"/>
      <c r="FJR359" s="78"/>
      <c r="FJS359" s="78"/>
      <c r="FJT359" s="78"/>
      <c r="FJU359" s="78"/>
      <c r="FJV359" s="78"/>
      <c r="FJW359" s="78"/>
      <c r="FJX359" s="78"/>
      <c r="FJY359" s="78"/>
      <c r="FJZ359" s="78"/>
      <c r="FKA359" s="78"/>
      <c r="FKB359" s="78"/>
      <c r="FKC359" s="78"/>
      <c r="FKD359" s="78"/>
      <c r="FKE359" s="78"/>
      <c r="FKF359" s="78"/>
      <c r="FKG359" s="78"/>
      <c r="FKH359" s="78"/>
      <c r="FKI359" s="78"/>
      <c r="FKJ359" s="78"/>
      <c r="FKK359" s="78"/>
      <c r="FKL359" s="78"/>
      <c r="FKM359" s="78"/>
      <c r="FKN359" s="78"/>
      <c r="FKO359" s="78"/>
      <c r="FKP359" s="78"/>
      <c r="FKQ359" s="78"/>
      <c r="FKR359" s="78"/>
      <c r="FKS359" s="78"/>
      <c r="FKT359" s="78"/>
      <c r="FKU359" s="78"/>
      <c r="FKV359" s="78"/>
      <c r="FKW359" s="78"/>
      <c r="FKX359" s="78"/>
      <c r="FKY359" s="78"/>
      <c r="FKZ359" s="78"/>
      <c r="FLA359" s="78"/>
      <c r="FLB359" s="78"/>
      <c r="FLC359" s="78"/>
      <c r="FLD359" s="78"/>
      <c r="FLE359" s="78"/>
      <c r="FLF359" s="78"/>
      <c r="FLG359" s="78"/>
      <c r="FLH359" s="78"/>
      <c r="FLI359" s="78"/>
      <c r="FLJ359" s="78"/>
      <c r="FLK359" s="78"/>
      <c r="FLL359" s="78"/>
      <c r="FLM359" s="78"/>
      <c r="FLN359" s="78"/>
      <c r="FLO359" s="78"/>
      <c r="FLP359" s="78"/>
      <c r="FLQ359" s="78"/>
      <c r="FLR359" s="78"/>
      <c r="FLS359" s="78"/>
      <c r="FLT359" s="78"/>
      <c r="FLU359" s="78"/>
      <c r="FLV359" s="78"/>
      <c r="FLW359" s="78"/>
      <c r="FLX359" s="78"/>
      <c r="FLY359" s="78"/>
      <c r="FLZ359" s="78"/>
      <c r="FMA359" s="78"/>
      <c r="FMB359" s="78"/>
      <c r="FMC359" s="78"/>
      <c r="FMD359" s="78"/>
      <c r="FME359" s="78"/>
      <c r="FMF359" s="78"/>
      <c r="FMG359" s="78"/>
      <c r="FMH359" s="78"/>
      <c r="FMI359" s="78"/>
      <c r="FMJ359" s="78"/>
      <c r="FMK359" s="78"/>
      <c r="FML359" s="78"/>
      <c r="FMM359" s="78"/>
      <c r="FMN359" s="78"/>
      <c r="FMO359" s="78"/>
      <c r="FMP359" s="78"/>
      <c r="FMQ359" s="78"/>
      <c r="FMR359" s="78"/>
      <c r="FMS359" s="78"/>
      <c r="FMT359" s="78"/>
      <c r="FMU359" s="78"/>
      <c r="FMV359" s="78"/>
      <c r="FMW359" s="78"/>
      <c r="FMX359" s="78"/>
      <c r="FMY359" s="78"/>
      <c r="FMZ359" s="78"/>
      <c r="FNA359" s="78"/>
      <c r="FNB359" s="78"/>
      <c r="FNC359" s="78"/>
      <c r="FND359" s="78"/>
      <c r="FNE359" s="78"/>
      <c r="FNF359" s="78"/>
      <c r="FNG359" s="78"/>
      <c r="FNH359" s="78"/>
      <c r="FNI359" s="78"/>
      <c r="FNJ359" s="78"/>
      <c r="FNK359" s="78"/>
      <c r="FNL359" s="78"/>
      <c r="FNM359" s="78"/>
      <c r="FNN359" s="78"/>
      <c r="FNO359" s="78"/>
      <c r="FNP359" s="78"/>
      <c r="FNQ359" s="78"/>
      <c r="FNR359" s="78"/>
      <c r="FNS359" s="78"/>
      <c r="FNT359" s="78"/>
      <c r="FNU359" s="78"/>
      <c r="FNV359" s="78"/>
      <c r="FNW359" s="78"/>
      <c r="FNX359" s="78"/>
      <c r="FNY359" s="78"/>
      <c r="FNZ359" s="78"/>
      <c r="FOA359" s="78"/>
      <c r="FOB359" s="78"/>
      <c r="FOC359" s="78"/>
      <c r="FOD359" s="78"/>
      <c r="FOE359" s="78"/>
      <c r="FOF359" s="78"/>
      <c r="FOG359" s="78"/>
      <c r="FOH359" s="78"/>
      <c r="FOI359" s="78"/>
      <c r="FOJ359" s="78"/>
      <c r="FOK359" s="78"/>
      <c r="FOL359" s="78"/>
      <c r="FOM359" s="78"/>
      <c r="FON359" s="78"/>
      <c r="FOO359" s="78"/>
      <c r="FOP359" s="78"/>
      <c r="FOQ359" s="78"/>
      <c r="FOR359" s="78"/>
      <c r="FOS359" s="78"/>
      <c r="FOT359" s="78"/>
      <c r="FOU359" s="78"/>
      <c r="FOV359" s="78"/>
      <c r="FOW359" s="78"/>
      <c r="FOX359" s="78"/>
      <c r="FOY359" s="78"/>
      <c r="FOZ359" s="78"/>
      <c r="FPA359" s="78"/>
      <c r="FPB359" s="78"/>
      <c r="FPC359" s="78"/>
      <c r="FPD359" s="78"/>
      <c r="FPE359" s="78"/>
      <c r="FPF359" s="78"/>
      <c r="FPG359" s="78"/>
      <c r="FPH359" s="78"/>
      <c r="FPI359" s="78"/>
      <c r="FPJ359" s="78"/>
      <c r="FPK359" s="78"/>
      <c r="FPL359" s="78"/>
      <c r="FPM359" s="78"/>
      <c r="FPN359" s="78"/>
      <c r="FPO359" s="78"/>
      <c r="FPP359" s="78"/>
      <c r="FPQ359" s="78"/>
      <c r="FPR359" s="78"/>
      <c r="FPS359" s="78"/>
      <c r="FPT359" s="78"/>
      <c r="FPU359" s="78"/>
      <c r="FPV359" s="78"/>
      <c r="FPW359" s="78"/>
      <c r="FPX359" s="78"/>
      <c r="FPY359" s="78"/>
      <c r="FPZ359" s="78"/>
      <c r="FQA359" s="78"/>
      <c r="FQB359" s="78"/>
      <c r="FQC359" s="78"/>
      <c r="FQD359" s="78"/>
      <c r="FQE359" s="78"/>
      <c r="FQF359" s="78"/>
      <c r="FQG359" s="78"/>
      <c r="FQH359" s="78"/>
      <c r="FQI359" s="78"/>
      <c r="FQJ359" s="78"/>
      <c r="FQK359" s="78"/>
      <c r="FQL359" s="78"/>
      <c r="FQM359" s="78"/>
      <c r="FQN359" s="78"/>
      <c r="FQO359" s="78"/>
      <c r="FQP359" s="78"/>
      <c r="FQQ359" s="78"/>
      <c r="FQR359" s="78"/>
      <c r="FQS359" s="78"/>
      <c r="FQT359" s="78"/>
      <c r="FQU359" s="78"/>
      <c r="FQV359" s="78"/>
      <c r="FQW359" s="78"/>
      <c r="FQX359" s="78"/>
      <c r="FQY359" s="78"/>
      <c r="FQZ359" s="78"/>
      <c r="FRA359" s="78"/>
      <c r="FRB359" s="78"/>
      <c r="FRC359" s="78"/>
      <c r="FRD359" s="78"/>
      <c r="FRE359" s="78"/>
      <c r="FRF359" s="78"/>
      <c r="FRG359" s="78"/>
      <c r="FRH359" s="78"/>
      <c r="FRI359" s="78"/>
      <c r="FRJ359" s="78"/>
      <c r="FRK359" s="78"/>
      <c r="FRL359" s="78"/>
      <c r="FRM359" s="78"/>
      <c r="FRN359" s="78"/>
      <c r="FRO359" s="78"/>
      <c r="FRP359" s="78"/>
      <c r="FRQ359" s="78"/>
      <c r="FRR359" s="78"/>
      <c r="FRS359" s="78"/>
      <c r="FRT359" s="78"/>
      <c r="FRU359" s="78"/>
      <c r="FRV359" s="78"/>
      <c r="FRW359" s="78"/>
      <c r="FRX359" s="78"/>
      <c r="FRY359" s="78"/>
      <c r="FRZ359" s="78"/>
      <c r="FSA359" s="78"/>
      <c r="FSB359" s="78"/>
      <c r="FSC359" s="78"/>
      <c r="FSD359" s="78"/>
      <c r="FSE359" s="78"/>
      <c r="FSF359" s="78"/>
      <c r="FSG359" s="78"/>
      <c r="FSH359" s="78"/>
      <c r="FSI359" s="78"/>
      <c r="FSJ359" s="78"/>
      <c r="FSK359" s="78"/>
      <c r="FSL359" s="78"/>
      <c r="FSM359" s="78"/>
      <c r="FSN359" s="78"/>
      <c r="FSO359" s="78"/>
      <c r="FSP359" s="78"/>
      <c r="FSQ359" s="78"/>
      <c r="FSR359" s="78"/>
      <c r="FSS359" s="78"/>
      <c r="FST359" s="78"/>
      <c r="FSU359" s="78"/>
      <c r="FSV359" s="78"/>
      <c r="FSW359" s="78"/>
      <c r="FSX359" s="78"/>
      <c r="FSY359" s="78"/>
      <c r="FSZ359" s="78"/>
      <c r="FTA359" s="78"/>
      <c r="FTB359" s="78"/>
      <c r="FTC359" s="78"/>
      <c r="FTD359" s="78"/>
      <c r="FTE359" s="78"/>
      <c r="FTF359" s="78"/>
      <c r="FTG359" s="78"/>
      <c r="FTH359" s="78"/>
      <c r="FTI359" s="78"/>
      <c r="FTJ359" s="78"/>
      <c r="FTK359" s="78"/>
      <c r="FTL359" s="78"/>
      <c r="FTM359" s="78"/>
      <c r="FTN359" s="78"/>
      <c r="FTO359" s="78"/>
      <c r="FTP359" s="78"/>
      <c r="FTQ359" s="78"/>
      <c r="FTR359" s="78"/>
      <c r="FTS359" s="78"/>
      <c r="FTT359" s="78"/>
      <c r="FTU359" s="78"/>
      <c r="FTV359" s="78"/>
      <c r="FTW359" s="78"/>
      <c r="FTX359" s="78"/>
      <c r="FTY359" s="78"/>
      <c r="FTZ359" s="78"/>
      <c r="FUA359" s="78"/>
      <c r="FUB359" s="78"/>
      <c r="FUC359" s="78"/>
      <c r="FUD359" s="78"/>
      <c r="FUE359" s="78"/>
      <c r="FUF359" s="78"/>
      <c r="FUG359" s="78"/>
      <c r="FUH359" s="78"/>
      <c r="FUI359" s="78"/>
      <c r="FUJ359" s="78"/>
      <c r="FUK359" s="78"/>
      <c r="FUL359" s="78"/>
      <c r="FUM359" s="78"/>
      <c r="FUN359" s="78"/>
      <c r="FUO359" s="78"/>
      <c r="FUP359" s="78"/>
      <c r="FUQ359" s="78"/>
      <c r="FUR359" s="78"/>
      <c r="FUS359" s="78"/>
      <c r="FUT359" s="78"/>
      <c r="FUU359" s="78"/>
      <c r="FUV359" s="78"/>
      <c r="FUW359" s="78"/>
      <c r="FUX359" s="78"/>
      <c r="FUY359" s="78"/>
      <c r="FUZ359" s="78"/>
      <c r="FVA359" s="78"/>
      <c r="FVB359" s="78"/>
      <c r="FVC359" s="78"/>
      <c r="FVD359" s="78"/>
      <c r="FVE359" s="78"/>
      <c r="FVF359" s="78"/>
      <c r="FVG359" s="78"/>
      <c r="FVH359" s="78"/>
      <c r="FVI359" s="78"/>
      <c r="FVJ359" s="78"/>
      <c r="FVK359" s="78"/>
      <c r="FVL359" s="78"/>
      <c r="FVM359" s="78"/>
      <c r="FVN359" s="78"/>
      <c r="FVO359" s="78"/>
      <c r="FVP359" s="78"/>
      <c r="FVQ359" s="78"/>
      <c r="FVR359" s="78"/>
      <c r="FVS359" s="78"/>
      <c r="FVT359" s="78"/>
      <c r="FVU359" s="78"/>
      <c r="FVV359" s="78"/>
      <c r="FVW359" s="78"/>
      <c r="FVX359" s="78"/>
      <c r="FVY359" s="78"/>
      <c r="FVZ359" s="78"/>
      <c r="FWA359" s="78"/>
      <c r="FWB359" s="78"/>
      <c r="FWC359" s="78"/>
      <c r="FWD359" s="78"/>
      <c r="FWE359" s="78"/>
      <c r="FWF359" s="78"/>
      <c r="FWG359" s="78"/>
      <c r="FWH359" s="78"/>
      <c r="FWI359" s="78"/>
      <c r="FWJ359" s="78"/>
      <c r="FWK359" s="78"/>
      <c r="FWL359" s="78"/>
      <c r="FWM359" s="78"/>
      <c r="FWN359" s="78"/>
      <c r="FWO359" s="78"/>
      <c r="FWP359" s="78"/>
      <c r="FWQ359" s="78"/>
      <c r="FWR359" s="78"/>
      <c r="FWS359" s="78"/>
      <c r="FWT359" s="78"/>
      <c r="FWU359" s="78"/>
      <c r="FWV359" s="78"/>
      <c r="FWW359" s="78"/>
      <c r="FWX359" s="78"/>
      <c r="FWY359" s="78"/>
      <c r="FWZ359" s="78"/>
      <c r="FXA359" s="78"/>
      <c r="FXB359" s="78"/>
      <c r="FXC359" s="78"/>
      <c r="FXD359" s="78"/>
      <c r="FXE359" s="78"/>
      <c r="FXF359" s="78"/>
      <c r="FXG359" s="78"/>
      <c r="FXH359" s="78"/>
      <c r="FXI359" s="78"/>
      <c r="FXJ359" s="78"/>
      <c r="FXK359" s="78"/>
      <c r="FXL359" s="78"/>
      <c r="FXM359" s="78"/>
      <c r="FXN359" s="78"/>
      <c r="FXO359" s="78"/>
      <c r="FXP359" s="78"/>
      <c r="FXQ359" s="78"/>
      <c r="FXR359" s="78"/>
      <c r="FXS359" s="78"/>
      <c r="FXT359" s="78"/>
      <c r="FXU359" s="78"/>
      <c r="FXV359" s="78"/>
      <c r="FXW359" s="78"/>
      <c r="FXX359" s="78"/>
      <c r="FXY359" s="78"/>
      <c r="FXZ359" s="78"/>
      <c r="FYA359" s="78"/>
      <c r="FYB359" s="78"/>
      <c r="FYC359" s="78"/>
      <c r="FYD359" s="78"/>
      <c r="FYE359" s="78"/>
      <c r="FYF359" s="78"/>
      <c r="FYG359" s="78"/>
      <c r="FYH359" s="78"/>
      <c r="FYI359" s="78"/>
      <c r="FYJ359" s="78"/>
      <c r="FYK359" s="78"/>
      <c r="FYL359" s="78"/>
      <c r="FYM359" s="78"/>
      <c r="FYN359" s="78"/>
      <c r="FYO359" s="78"/>
      <c r="FYP359" s="78"/>
      <c r="FYQ359" s="78"/>
      <c r="FYR359" s="78"/>
      <c r="FYS359" s="78"/>
      <c r="FYT359" s="78"/>
      <c r="FYU359" s="78"/>
      <c r="FYV359" s="78"/>
      <c r="FYW359" s="78"/>
      <c r="FYX359" s="78"/>
      <c r="FYY359" s="78"/>
      <c r="FYZ359" s="78"/>
      <c r="FZA359" s="78"/>
      <c r="FZB359" s="78"/>
      <c r="FZC359" s="78"/>
      <c r="FZD359" s="78"/>
      <c r="FZE359" s="78"/>
      <c r="FZF359" s="78"/>
      <c r="FZG359" s="78"/>
      <c r="FZH359" s="78"/>
      <c r="FZI359" s="78"/>
      <c r="FZJ359" s="78"/>
      <c r="FZK359" s="78"/>
      <c r="FZL359" s="78"/>
      <c r="FZM359" s="78"/>
      <c r="FZN359" s="78"/>
      <c r="FZO359" s="78"/>
      <c r="FZP359" s="78"/>
      <c r="FZQ359" s="78"/>
      <c r="FZR359" s="78"/>
      <c r="FZS359" s="78"/>
      <c r="FZT359" s="78"/>
      <c r="FZU359" s="78"/>
      <c r="FZV359" s="78"/>
      <c r="FZW359" s="78"/>
      <c r="FZX359" s="78"/>
      <c r="FZY359" s="78"/>
      <c r="FZZ359" s="78"/>
      <c r="GAA359" s="78"/>
      <c r="GAB359" s="78"/>
      <c r="GAC359" s="78"/>
      <c r="GAD359" s="78"/>
      <c r="GAE359" s="78"/>
      <c r="GAF359" s="78"/>
      <c r="GAG359" s="78"/>
      <c r="GAH359" s="78"/>
      <c r="GAI359" s="78"/>
      <c r="GAJ359" s="78"/>
      <c r="GAK359" s="78"/>
      <c r="GAL359" s="78"/>
      <c r="GAM359" s="78"/>
      <c r="GAN359" s="78"/>
      <c r="GAO359" s="78"/>
      <c r="GAP359" s="78"/>
      <c r="GAQ359" s="78"/>
      <c r="GAR359" s="78"/>
      <c r="GAS359" s="78"/>
      <c r="GAT359" s="78"/>
      <c r="GAU359" s="78"/>
      <c r="GAV359" s="78"/>
      <c r="GAW359" s="78"/>
      <c r="GAX359" s="78"/>
      <c r="GAY359" s="78"/>
      <c r="GAZ359" s="78"/>
      <c r="GBA359" s="78"/>
      <c r="GBB359" s="78"/>
      <c r="GBC359" s="78"/>
      <c r="GBD359" s="78"/>
      <c r="GBE359" s="78"/>
      <c r="GBF359" s="78"/>
      <c r="GBG359" s="78"/>
      <c r="GBH359" s="78"/>
      <c r="GBI359" s="78"/>
      <c r="GBJ359" s="78"/>
      <c r="GBK359" s="78"/>
      <c r="GBL359" s="78"/>
      <c r="GBM359" s="78"/>
      <c r="GBN359" s="78"/>
      <c r="GBO359" s="78"/>
      <c r="GBP359" s="78"/>
      <c r="GBQ359" s="78"/>
      <c r="GBR359" s="78"/>
      <c r="GBS359" s="78"/>
      <c r="GBT359" s="78"/>
      <c r="GBU359" s="78"/>
      <c r="GBV359" s="78"/>
      <c r="GBW359" s="78"/>
      <c r="GBX359" s="78"/>
      <c r="GBY359" s="78"/>
      <c r="GBZ359" s="78"/>
      <c r="GCA359" s="78"/>
      <c r="GCB359" s="78"/>
      <c r="GCC359" s="78"/>
      <c r="GCD359" s="78"/>
      <c r="GCE359" s="78"/>
      <c r="GCF359" s="78"/>
      <c r="GCG359" s="78"/>
      <c r="GCH359" s="78"/>
      <c r="GCI359" s="78"/>
      <c r="GCJ359" s="78"/>
      <c r="GCK359" s="78"/>
      <c r="GCL359" s="78"/>
      <c r="GCM359" s="78"/>
      <c r="GCN359" s="78"/>
      <c r="GCO359" s="78"/>
      <c r="GCP359" s="78"/>
      <c r="GCQ359" s="78"/>
      <c r="GCR359" s="78"/>
      <c r="GCS359" s="78"/>
      <c r="GCT359" s="78"/>
      <c r="GCU359" s="78"/>
      <c r="GCV359" s="78"/>
      <c r="GCW359" s="78"/>
      <c r="GCX359" s="78"/>
      <c r="GCY359" s="78"/>
      <c r="GCZ359" s="78"/>
      <c r="GDA359" s="78"/>
      <c r="GDB359" s="78"/>
      <c r="GDC359" s="78"/>
      <c r="GDD359" s="78"/>
      <c r="GDE359" s="78"/>
      <c r="GDF359" s="78"/>
      <c r="GDG359" s="78"/>
      <c r="GDH359" s="78"/>
      <c r="GDI359" s="78"/>
      <c r="GDJ359" s="78"/>
      <c r="GDK359" s="78"/>
      <c r="GDL359" s="78"/>
      <c r="GDM359" s="78"/>
      <c r="GDN359" s="78"/>
      <c r="GDO359" s="78"/>
      <c r="GDP359" s="78"/>
      <c r="GDQ359" s="78"/>
      <c r="GDR359" s="78"/>
      <c r="GDS359" s="78"/>
      <c r="GDT359" s="78"/>
      <c r="GDU359" s="78"/>
      <c r="GDV359" s="78"/>
      <c r="GDW359" s="78"/>
      <c r="GDX359" s="78"/>
      <c r="GDY359" s="78"/>
      <c r="GDZ359" s="78"/>
      <c r="GEA359" s="78"/>
      <c r="GEB359" s="78"/>
      <c r="GEC359" s="78"/>
      <c r="GED359" s="78"/>
      <c r="GEE359" s="78"/>
      <c r="GEF359" s="78"/>
      <c r="GEG359" s="78"/>
      <c r="GEH359" s="78"/>
      <c r="GEI359" s="78"/>
      <c r="GEJ359" s="78"/>
      <c r="GEK359" s="78"/>
      <c r="GEL359" s="78"/>
      <c r="GEM359" s="78"/>
      <c r="GEN359" s="78"/>
      <c r="GEO359" s="78"/>
      <c r="GEP359" s="78"/>
      <c r="GEQ359" s="78"/>
      <c r="GER359" s="78"/>
      <c r="GES359" s="78"/>
      <c r="GET359" s="78"/>
      <c r="GEU359" s="78"/>
      <c r="GEV359" s="78"/>
      <c r="GEW359" s="78"/>
      <c r="GEX359" s="78"/>
      <c r="GEY359" s="78"/>
      <c r="GEZ359" s="78"/>
      <c r="GFA359" s="78"/>
      <c r="GFB359" s="78"/>
      <c r="GFC359" s="78"/>
      <c r="GFD359" s="78"/>
      <c r="GFE359" s="78"/>
      <c r="GFF359" s="78"/>
      <c r="GFG359" s="78"/>
      <c r="GFH359" s="78"/>
      <c r="GFI359" s="78"/>
      <c r="GFJ359" s="78"/>
      <c r="GFK359" s="78"/>
      <c r="GFL359" s="78"/>
      <c r="GFM359" s="78"/>
      <c r="GFN359" s="78"/>
      <c r="GFO359" s="78"/>
      <c r="GFP359" s="78"/>
      <c r="GFQ359" s="78"/>
      <c r="GFR359" s="78"/>
      <c r="GFS359" s="78"/>
      <c r="GFT359" s="78"/>
      <c r="GFU359" s="78"/>
      <c r="GFV359" s="78"/>
      <c r="GFW359" s="78"/>
      <c r="GFX359" s="78"/>
      <c r="GFY359" s="78"/>
      <c r="GFZ359" s="78"/>
      <c r="GGA359" s="78"/>
      <c r="GGB359" s="78"/>
      <c r="GGC359" s="78"/>
      <c r="GGD359" s="78"/>
      <c r="GGE359" s="78"/>
      <c r="GGF359" s="78"/>
      <c r="GGG359" s="78"/>
      <c r="GGH359" s="78"/>
      <c r="GGI359" s="78"/>
      <c r="GGJ359" s="78"/>
      <c r="GGK359" s="78"/>
      <c r="GGL359" s="78"/>
      <c r="GGM359" s="78"/>
      <c r="GGN359" s="78"/>
      <c r="GGO359" s="78"/>
      <c r="GGP359" s="78"/>
      <c r="GGQ359" s="78"/>
      <c r="GGR359" s="78"/>
      <c r="GGS359" s="78"/>
      <c r="GGT359" s="78"/>
      <c r="GGU359" s="78"/>
      <c r="GGV359" s="78"/>
      <c r="GGW359" s="78"/>
      <c r="GGX359" s="78"/>
      <c r="GGY359" s="78"/>
      <c r="GGZ359" s="78"/>
      <c r="GHA359" s="78"/>
      <c r="GHB359" s="78"/>
      <c r="GHC359" s="78"/>
      <c r="GHD359" s="78"/>
      <c r="GHE359" s="78"/>
      <c r="GHF359" s="78"/>
      <c r="GHG359" s="78"/>
      <c r="GHH359" s="78"/>
      <c r="GHI359" s="78"/>
      <c r="GHJ359" s="78"/>
      <c r="GHK359" s="78"/>
      <c r="GHL359" s="78"/>
      <c r="GHM359" s="78"/>
      <c r="GHN359" s="78"/>
      <c r="GHO359" s="78"/>
      <c r="GHP359" s="78"/>
      <c r="GHQ359" s="78"/>
      <c r="GHR359" s="78"/>
      <c r="GHS359" s="78"/>
      <c r="GHT359" s="78"/>
      <c r="GHU359" s="78"/>
      <c r="GHV359" s="78"/>
      <c r="GHW359" s="78"/>
      <c r="GHX359" s="78"/>
      <c r="GHY359" s="78"/>
      <c r="GHZ359" s="78"/>
      <c r="GIA359" s="78"/>
      <c r="GIB359" s="78"/>
      <c r="GIC359" s="78"/>
      <c r="GID359" s="78"/>
      <c r="GIE359" s="78"/>
      <c r="GIF359" s="78"/>
      <c r="GIG359" s="78"/>
      <c r="GIH359" s="78"/>
      <c r="GII359" s="78"/>
      <c r="GIJ359" s="78"/>
      <c r="GIK359" s="78"/>
      <c r="GIL359" s="78"/>
      <c r="GIM359" s="78"/>
      <c r="GIN359" s="78"/>
      <c r="GIO359" s="78"/>
      <c r="GIP359" s="78"/>
      <c r="GIQ359" s="78"/>
      <c r="GIR359" s="78"/>
      <c r="GIS359" s="78"/>
      <c r="GIT359" s="78"/>
      <c r="GIU359" s="78"/>
      <c r="GIV359" s="78"/>
      <c r="GIW359" s="78"/>
      <c r="GIX359" s="78"/>
      <c r="GIY359" s="78"/>
      <c r="GIZ359" s="78"/>
      <c r="GJA359" s="78"/>
      <c r="GJB359" s="78"/>
      <c r="GJC359" s="78"/>
      <c r="GJD359" s="78"/>
      <c r="GJE359" s="78"/>
      <c r="GJF359" s="78"/>
      <c r="GJG359" s="78"/>
      <c r="GJH359" s="78"/>
      <c r="GJI359" s="78"/>
      <c r="GJJ359" s="78"/>
      <c r="GJK359" s="78"/>
      <c r="GJL359" s="78"/>
      <c r="GJM359" s="78"/>
      <c r="GJN359" s="78"/>
      <c r="GJO359" s="78"/>
      <c r="GJP359" s="78"/>
      <c r="GJQ359" s="78"/>
      <c r="GJR359" s="78"/>
      <c r="GJS359" s="78"/>
      <c r="GJT359" s="78"/>
      <c r="GJU359" s="78"/>
      <c r="GJV359" s="78"/>
      <c r="GJW359" s="78"/>
      <c r="GJX359" s="78"/>
      <c r="GJY359" s="78"/>
      <c r="GJZ359" s="78"/>
      <c r="GKA359" s="78"/>
      <c r="GKB359" s="78"/>
      <c r="GKC359" s="78"/>
      <c r="GKD359" s="78"/>
      <c r="GKE359" s="78"/>
      <c r="GKF359" s="78"/>
      <c r="GKG359" s="78"/>
      <c r="GKH359" s="78"/>
      <c r="GKI359" s="78"/>
      <c r="GKJ359" s="78"/>
      <c r="GKK359" s="78"/>
      <c r="GKL359" s="78"/>
      <c r="GKM359" s="78"/>
      <c r="GKN359" s="78"/>
      <c r="GKO359" s="78"/>
      <c r="GKP359" s="78"/>
      <c r="GKQ359" s="78"/>
      <c r="GKR359" s="78"/>
      <c r="GKS359" s="78"/>
      <c r="GKT359" s="78"/>
      <c r="GKU359" s="78"/>
      <c r="GKV359" s="78"/>
      <c r="GKW359" s="78"/>
      <c r="GKX359" s="78"/>
      <c r="GKY359" s="78"/>
      <c r="GKZ359" s="78"/>
      <c r="GLA359" s="78"/>
      <c r="GLB359" s="78"/>
      <c r="GLC359" s="78"/>
      <c r="GLD359" s="78"/>
      <c r="GLE359" s="78"/>
      <c r="GLF359" s="78"/>
      <c r="GLG359" s="78"/>
      <c r="GLH359" s="78"/>
      <c r="GLI359" s="78"/>
      <c r="GLJ359" s="78"/>
      <c r="GLK359" s="78"/>
      <c r="GLL359" s="78"/>
      <c r="GLM359" s="78"/>
      <c r="GLN359" s="78"/>
      <c r="GLO359" s="78"/>
      <c r="GLP359" s="78"/>
      <c r="GLQ359" s="78"/>
      <c r="GLR359" s="78"/>
      <c r="GLS359" s="78"/>
      <c r="GLT359" s="78"/>
      <c r="GLU359" s="78"/>
      <c r="GLV359" s="78"/>
      <c r="GLW359" s="78"/>
      <c r="GLX359" s="78"/>
      <c r="GLY359" s="78"/>
      <c r="GLZ359" s="78"/>
      <c r="GMA359" s="78"/>
      <c r="GMB359" s="78"/>
      <c r="GMC359" s="78"/>
      <c r="GMD359" s="78"/>
      <c r="GME359" s="78"/>
      <c r="GMF359" s="78"/>
      <c r="GMG359" s="78"/>
      <c r="GMH359" s="78"/>
      <c r="GMI359" s="78"/>
      <c r="GMJ359" s="78"/>
      <c r="GMK359" s="78"/>
      <c r="GML359" s="78"/>
      <c r="GMM359" s="78"/>
      <c r="GMN359" s="78"/>
      <c r="GMO359" s="78"/>
      <c r="GMP359" s="78"/>
      <c r="GMQ359" s="78"/>
      <c r="GMR359" s="78"/>
      <c r="GMS359" s="78"/>
      <c r="GMT359" s="78"/>
      <c r="GMU359" s="78"/>
      <c r="GMV359" s="78"/>
      <c r="GMW359" s="78"/>
      <c r="GMX359" s="78"/>
      <c r="GMY359" s="78"/>
      <c r="GMZ359" s="78"/>
      <c r="GNA359" s="78"/>
      <c r="GNB359" s="78"/>
      <c r="GNC359" s="78"/>
      <c r="GND359" s="78"/>
      <c r="GNE359" s="78"/>
      <c r="GNF359" s="78"/>
      <c r="GNG359" s="78"/>
      <c r="GNH359" s="78"/>
      <c r="GNI359" s="78"/>
      <c r="GNJ359" s="78"/>
      <c r="GNK359" s="78"/>
      <c r="GNL359" s="78"/>
      <c r="GNM359" s="78"/>
      <c r="GNN359" s="78"/>
      <c r="GNO359" s="78"/>
      <c r="GNP359" s="78"/>
      <c r="GNQ359" s="78"/>
      <c r="GNR359" s="78"/>
      <c r="GNS359" s="78"/>
      <c r="GNT359" s="78"/>
      <c r="GNU359" s="78"/>
      <c r="GNV359" s="78"/>
      <c r="GNW359" s="78"/>
      <c r="GNX359" s="78"/>
      <c r="GNY359" s="78"/>
      <c r="GNZ359" s="78"/>
      <c r="GOA359" s="78"/>
      <c r="GOB359" s="78"/>
      <c r="GOC359" s="78"/>
      <c r="GOD359" s="78"/>
      <c r="GOE359" s="78"/>
      <c r="GOF359" s="78"/>
      <c r="GOG359" s="78"/>
      <c r="GOH359" s="78"/>
      <c r="GOI359" s="78"/>
      <c r="GOJ359" s="78"/>
      <c r="GOK359" s="78"/>
      <c r="GOL359" s="78"/>
      <c r="GOM359" s="78"/>
      <c r="GON359" s="78"/>
      <c r="GOO359" s="78"/>
      <c r="GOP359" s="78"/>
      <c r="GOQ359" s="78"/>
      <c r="GOR359" s="78"/>
      <c r="GOS359" s="78"/>
      <c r="GOT359" s="78"/>
      <c r="GOU359" s="78"/>
      <c r="GOV359" s="78"/>
      <c r="GOW359" s="78"/>
      <c r="GOX359" s="78"/>
      <c r="GOY359" s="78"/>
      <c r="GOZ359" s="78"/>
      <c r="GPA359" s="78"/>
      <c r="GPB359" s="78"/>
      <c r="GPC359" s="78"/>
      <c r="GPD359" s="78"/>
      <c r="GPE359" s="78"/>
      <c r="GPF359" s="78"/>
      <c r="GPG359" s="78"/>
      <c r="GPH359" s="78"/>
      <c r="GPI359" s="78"/>
      <c r="GPJ359" s="78"/>
      <c r="GPK359" s="78"/>
      <c r="GPL359" s="78"/>
      <c r="GPM359" s="78"/>
      <c r="GPN359" s="78"/>
      <c r="GPO359" s="78"/>
      <c r="GPP359" s="78"/>
      <c r="GPQ359" s="78"/>
      <c r="GPR359" s="78"/>
      <c r="GPS359" s="78"/>
      <c r="GPT359" s="78"/>
      <c r="GPU359" s="78"/>
      <c r="GPV359" s="78"/>
      <c r="GPW359" s="78"/>
      <c r="GPX359" s="78"/>
      <c r="GPY359" s="78"/>
      <c r="GPZ359" s="78"/>
      <c r="GQA359" s="78"/>
      <c r="GQB359" s="78"/>
      <c r="GQC359" s="78"/>
      <c r="GQD359" s="78"/>
      <c r="GQE359" s="78"/>
      <c r="GQF359" s="78"/>
      <c r="GQG359" s="78"/>
      <c r="GQH359" s="78"/>
      <c r="GQI359" s="78"/>
      <c r="GQJ359" s="78"/>
      <c r="GQK359" s="78"/>
      <c r="GQL359" s="78"/>
      <c r="GQM359" s="78"/>
      <c r="GQN359" s="78"/>
      <c r="GQO359" s="78"/>
      <c r="GQP359" s="78"/>
      <c r="GQQ359" s="78"/>
      <c r="GQR359" s="78"/>
      <c r="GQS359" s="78"/>
      <c r="GQT359" s="78"/>
      <c r="GQU359" s="78"/>
      <c r="GQV359" s="78"/>
      <c r="GQW359" s="78"/>
      <c r="GQX359" s="78"/>
      <c r="GQY359" s="78"/>
      <c r="GQZ359" s="78"/>
      <c r="GRA359" s="78"/>
      <c r="GRB359" s="78"/>
      <c r="GRC359" s="78"/>
      <c r="GRD359" s="78"/>
      <c r="GRE359" s="78"/>
      <c r="GRF359" s="78"/>
      <c r="GRG359" s="78"/>
      <c r="GRH359" s="78"/>
      <c r="GRI359" s="78"/>
      <c r="GRJ359" s="78"/>
      <c r="GRK359" s="78"/>
      <c r="GRL359" s="78"/>
      <c r="GRM359" s="78"/>
      <c r="GRN359" s="78"/>
      <c r="GRO359" s="78"/>
      <c r="GRP359" s="78"/>
      <c r="GRQ359" s="78"/>
      <c r="GRR359" s="78"/>
      <c r="GRS359" s="78"/>
      <c r="GRT359" s="78"/>
      <c r="GRU359" s="78"/>
      <c r="GRV359" s="78"/>
      <c r="GRW359" s="78"/>
      <c r="GRX359" s="78"/>
      <c r="GRY359" s="78"/>
      <c r="GRZ359" s="78"/>
      <c r="GSA359" s="78"/>
      <c r="GSB359" s="78"/>
      <c r="GSC359" s="78"/>
      <c r="GSD359" s="78"/>
      <c r="GSE359" s="78"/>
      <c r="GSF359" s="78"/>
      <c r="GSG359" s="78"/>
      <c r="GSH359" s="78"/>
      <c r="GSI359" s="78"/>
      <c r="GSJ359" s="78"/>
      <c r="GSK359" s="78"/>
      <c r="GSL359" s="78"/>
      <c r="GSM359" s="78"/>
      <c r="GSN359" s="78"/>
      <c r="GSO359" s="78"/>
      <c r="GSP359" s="78"/>
      <c r="GSQ359" s="78"/>
      <c r="GSR359" s="78"/>
      <c r="GSS359" s="78"/>
      <c r="GST359" s="78"/>
      <c r="GSU359" s="78"/>
      <c r="GSV359" s="78"/>
      <c r="GSW359" s="78"/>
      <c r="GSX359" s="78"/>
      <c r="GSY359" s="78"/>
      <c r="GSZ359" s="78"/>
      <c r="GTA359" s="78"/>
      <c r="GTB359" s="78"/>
      <c r="GTC359" s="78"/>
      <c r="GTD359" s="78"/>
      <c r="GTE359" s="78"/>
      <c r="GTF359" s="78"/>
      <c r="GTG359" s="78"/>
      <c r="GTH359" s="78"/>
      <c r="GTI359" s="78"/>
      <c r="GTJ359" s="78"/>
      <c r="GTK359" s="78"/>
      <c r="GTL359" s="78"/>
      <c r="GTM359" s="78"/>
      <c r="GTN359" s="78"/>
      <c r="GTO359" s="78"/>
      <c r="GTP359" s="78"/>
      <c r="GTQ359" s="78"/>
      <c r="GTR359" s="78"/>
      <c r="GTS359" s="78"/>
      <c r="GTT359" s="78"/>
      <c r="GTU359" s="78"/>
      <c r="GTV359" s="78"/>
      <c r="GTW359" s="78"/>
      <c r="GTX359" s="78"/>
      <c r="GTY359" s="78"/>
      <c r="GTZ359" s="78"/>
      <c r="GUA359" s="78"/>
      <c r="GUB359" s="78"/>
      <c r="GUC359" s="78"/>
      <c r="GUD359" s="78"/>
      <c r="GUE359" s="78"/>
      <c r="GUF359" s="78"/>
      <c r="GUG359" s="78"/>
      <c r="GUH359" s="78"/>
      <c r="GUI359" s="78"/>
      <c r="GUJ359" s="78"/>
      <c r="GUK359" s="78"/>
      <c r="GUL359" s="78"/>
      <c r="GUM359" s="78"/>
      <c r="GUN359" s="78"/>
      <c r="GUO359" s="78"/>
      <c r="GUP359" s="78"/>
      <c r="GUQ359" s="78"/>
      <c r="GUR359" s="78"/>
      <c r="GUS359" s="78"/>
      <c r="GUT359" s="78"/>
      <c r="GUU359" s="78"/>
      <c r="GUV359" s="78"/>
      <c r="GUW359" s="78"/>
      <c r="GUX359" s="78"/>
      <c r="GUY359" s="78"/>
      <c r="GUZ359" s="78"/>
      <c r="GVA359" s="78"/>
      <c r="GVB359" s="78"/>
      <c r="GVC359" s="78"/>
      <c r="GVD359" s="78"/>
      <c r="GVE359" s="78"/>
      <c r="GVF359" s="78"/>
      <c r="GVG359" s="78"/>
      <c r="GVH359" s="78"/>
      <c r="GVI359" s="78"/>
      <c r="GVJ359" s="78"/>
      <c r="GVK359" s="78"/>
      <c r="GVL359" s="78"/>
      <c r="GVM359" s="78"/>
      <c r="GVN359" s="78"/>
      <c r="GVO359" s="78"/>
      <c r="GVP359" s="78"/>
      <c r="GVQ359" s="78"/>
      <c r="GVR359" s="78"/>
      <c r="GVS359" s="78"/>
      <c r="GVT359" s="78"/>
      <c r="GVU359" s="78"/>
      <c r="GVV359" s="78"/>
      <c r="GVW359" s="78"/>
      <c r="GVX359" s="78"/>
      <c r="GVY359" s="78"/>
      <c r="GVZ359" s="78"/>
      <c r="GWA359" s="78"/>
      <c r="GWB359" s="78"/>
      <c r="GWC359" s="78"/>
      <c r="GWD359" s="78"/>
      <c r="GWE359" s="78"/>
      <c r="GWF359" s="78"/>
      <c r="GWG359" s="78"/>
      <c r="GWH359" s="78"/>
      <c r="GWI359" s="78"/>
      <c r="GWJ359" s="78"/>
      <c r="GWK359" s="78"/>
      <c r="GWL359" s="78"/>
      <c r="GWM359" s="78"/>
      <c r="GWN359" s="78"/>
      <c r="GWO359" s="78"/>
      <c r="GWP359" s="78"/>
      <c r="GWQ359" s="78"/>
      <c r="GWR359" s="78"/>
      <c r="GWS359" s="78"/>
      <c r="GWT359" s="78"/>
      <c r="GWU359" s="78"/>
      <c r="GWV359" s="78"/>
      <c r="GWW359" s="78"/>
      <c r="GWX359" s="78"/>
      <c r="GWY359" s="78"/>
      <c r="GWZ359" s="78"/>
      <c r="GXA359" s="78"/>
      <c r="GXB359" s="78"/>
      <c r="GXC359" s="78"/>
      <c r="GXD359" s="78"/>
      <c r="GXE359" s="78"/>
      <c r="GXF359" s="78"/>
      <c r="GXG359" s="78"/>
      <c r="GXH359" s="78"/>
      <c r="GXI359" s="78"/>
      <c r="GXJ359" s="78"/>
      <c r="GXK359" s="78"/>
      <c r="GXL359" s="78"/>
      <c r="GXM359" s="78"/>
      <c r="GXN359" s="78"/>
      <c r="GXO359" s="78"/>
      <c r="GXP359" s="78"/>
      <c r="GXQ359" s="78"/>
      <c r="GXR359" s="78"/>
      <c r="GXS359" s="78"/>
      <c r="GXT359" s="78"/>
      <c r="GXU359" s="78"/>
      <c r="GXV359" s="78"/>
      <c r="GXW359" s="78"/>
      <c r="GXX359" s="78"/>
      <c r="GXY359" s="78"/>
      <c r="GXZ359" s="78"/>
      <c r="GYA359" s="78"/>
      <c r="GYB359" s="78"/>
      <c r="GYC359" s="78"/>
      <c r="GYD359" s="78"/>
      <c r="GYE359" s="78"/>
      <c r="GYF359" s="78"/>
      <c r="GYG359" s="78"/>
      <c r="GYH359" s="78"/>
      <c r="GYI359" s="78"/>
      <c r="GYJ359" s="78"/>
      <c r="GYK359" s="78"/>
      <c r="GYL359" s="78"/>
      <c r="GYM359" s="78"/>
      <c r="GYN359" s="78"/>
      <c r="GYO359" s="78"/>
      <c r="GYP359" s="78"/>
      <c r="GYQ359" s="78"/>
      <c r="GYR359" s="78"/>
      <c r="GYS359" s="78"/>
      <c r="GYT359" s="78"/>
      <c r="GYU359" s="78"/>
      <c r="GYV359" s="78"/>
      <c r="GYW359" s="78"/>
      <c r="GYX359" s="78"/>
      <c r="GYY359" s="78"/>
      <c r="GYZ359" s="78"/>
      <c r="GZA359" s="78"/>
      <c r="GZB359" s="78"/>
      <c r="GZC359" s="78"/>
      <c r="GZD359" s="78"/>
      <c r="GZE359" s="78"/>
      <c r="GZF359" s="78"/>
      <c r="GZG359" s="78"/>
      <c r="GZH359" s="78"/>
      <c r="GZI359" s="78"/>
      <c r="GZJ359" s="78"/>
      <c r="GZK359" s="78"/>
      <c r="GZL359" s="78"/>
      <c r="GZM359" s="78"/>
      <c r="GZN359" s="78"/>
      <c r="GZO359" s="78"/>
      <c r="GZP359" s="78"/>
      <c r="GZQ359" s="78"/>
      <c r="GZR359" s="78"/>
      <c r="GZS359" s="78"/>
      <c r="GZT359" s="78"/>
      <c r="GZU359" s="78"/>
      <c r="GZV359" s="78"/>
      <c r="GZW359" s="78"/>
      <c r="GZX359" s="78"/>
      <c r="GZY359" s="78"/>
      <c r="GZZ359" s="78"/>
      <c r="HAA359" s="78"/>
      <c r="HAB359" s="78"/>
      <c r="HAC359" s="78"/>
      <c r="HAD359" s="78"/>
      <c r="HAE359" s="78"/>
      <c r="HAF359" s="78"/>
      <c r="HAG359" s="78"/>
      <c r="HAH359" s="78"/>
      <c r="HAI359" s="78"/>
      <c r="HAJ359" s="78"/>
      <c r="HAK359" s="78"/>
      <c r="HAL359" s="78"/>
      <c r="HAM359" s="78"/>
      <c r="HAN359" s="78"/>
      <c r="HAO359" s="78"/>
      <c r="HAP359" s="78"/>
      <c r="HAQ359" s="78"/>
      <c r="HAR359" s="78"/>
      <c r="HAS359" s="78"/>
      <c r="HAT359" s="78"/>
      <c r="HAU359" s="78"/>
      <c r="HAV359" s="78"/>
      <c r="HAW359" s="78"/>
      <c r="HAX359" s="78"/>
      <c r="HAY359" s="78"/>
      <c r="HAZ359" s="78"/>
      <c r="HBA359" s="78"/>
      <c r="HBB359" s="78"/>
      <c r="HBC359" s="78"/>
      <c r="HBD359" s="78"/>
      <c r="HBE359" s="78"/>
      <c r="HBF359" s="78"/>
      <c r="HBG359" s="78"/>
      <c r="HBH359" s="78"/>
      <c r="HBI359" s="78"/>
      <c r="HBJ359" s="78"/>
      <c r="HBK359" s="78"/>
      <c r="HBL359" s="78"/>
      <c r="HBM359" s="78"/>
      <c r="HBN359" s="78"/>
      <c r="HBO359" s="78"/>
      <c r="HBP359" s="78"/>
      <c r="HBQ359" s="78"/>
      <c r="HBR359" s="78"/>
      <c r="HBS359" s="78"/>
      <c r="HBT359" s="78"/>
      <c r="HBU359" s="78"/>
      <c r="HBV359" s="78"/>
      <c r="HBW359" s="78"/>
      <c r="HBX359" s="78"/>
      <c r="HBY359" s="78"/>
      <c r="HBZ359" s="78"/>
      <c r="HCA359" s="78"/>
      <c r="HCB359" s="78"/>
      <c r="HCC359" s="78"/>
      <c r="HCD359" s="78"/>
      <c r="HCE359" s="78"/>
      <c r="HCF359" s="78"/>
      <c r="HCG359" s="78"/>
      <c r="HCH359" s="78"/>
      <c r="HCI359" s="78"/>
      <c r="HCJ359" s="78"/>
      <c r="HCK359" s="78"/>
      <c r="HCL359" s="78"/>
      <c r="HCM359" s="78"/>
      <c r="HCN359" s="78"/>
      <c r="HCO359" s="78"/>
      <c r="HCP359" s="78"/>
      <c r="HCQ359" s="78"/>
      <c r="HCR359" s="78"/>
      <c r="HCS359" s="78"/>
      <c r="HCT359" s="78"/>
      <c r="HCU359" s="78"/>
      <c r="HCV359" s="78"/>
      <c r="HCW359" s="78"/>
      <c r="HCX359" s="78"/>
      <c r="HCY359" s="78"/>
      <c r="HCZ359" s="78"/>
      <c r="HDA359" s="78"/>
      <c r="HDB359" s="78"/>
      <c r="HDC359" s="78"/>
      <c r="HDD359" s="78"/>
      <c r="HDE359" s="78"/>
      <c r="HDF359" s="78"/>
      <c r="HDG359" s="78"/>
      <c r="HDH359" s="78"/>
      <c r="HDI359" s="78"/>
      <c r="HDJ359" s="78"/>
      <c r="HDK359" s="78"/>
      <c r="HDL359" s="78"/>
      <c r="HDM359" s="78"/>
      <c r="HDN359" s="78"/>
      <c r="HDO359" s="78"/>
      <c r="HDP359" s="78"/>
      <c r="HDQ359" s="78"/>
      <c r="HDR359" s="78"/>
      <c r="HDS359" s="78"/>
      <c r="HDT359" s="78"/>
      <c r="HDU359" s="78"/>
      <c r="HDV359" s="78"/>
      <c r="HDW359" s="78"/>
      <c r="HDX359" s="78"/>
      <c r="HDY359" s="78"/>
      <c r="HDZ359" s="78"/>
      <c r="HEA359" s="78"/>
      <c r="HEB359" s="78"/>
      <c r="HEC359" s="78"/>
      <c r="HED359" s="78"/>
      <c r="HEE359" s="78"/>
      <c r="HEF359" s="78"/>
      <c r="HEG359" s="78"/>
      <c r="HEH359" s="78"/>
      <c r="HEI359" s="78"/>
      <c r="HEJ359" s="78"/>
      <c r="HEK359" s="78"/>
      <c r="HEL359" s="78"/>
      <c r="HEM359" s="78"/>
      <c r="HEN359" s="78"/>
      <c r="HEO359" s="78"/>
      <c r="HEP359" s="78"/>
      <c r="HEQ359" s="78"/>
      <c r="HER359" s="78"/>
      <c r="HES359" s="78"/>
      <c r="HET359" s="78"/>
      <c r="HEU359" s="78"/>
      <c r="HEV359" s="78"/>
      <c r="HEW359" s="78"/>
      <c r="HEX359" s="78"/>
      <c r="HEY359" s="78"/>
      <c r="HEZ359" s="78"/>
      <c r="HFA359" s="78"/>
      <c r="HFB359" s="78"/>
      <c r="HFC359" s="78"/>
      <c r="HFD359" s="78"/>
      <c r="HFE359" s="78"/>
      <c r="HFF359" s="78"/>
      <c r="HFG359" s="78"/>
      <c r="HFH359" s="78"/>
      <c r="HFI359" s="78"/>
      <c r="HFJ359" s="78"/>
      <c r="HFK359" s="78"/>
      <c r="HFL359" s="78"/>
      <c r="HFM359" s="78"/>
      <c r="HFN359" s="78"/>
      <c r="HFO359" s="78"/>
      <c r="HFP359" s="78"/>
      <c r="HFQ359" s="78"/>
      <c r="HFR359" s="78"/>
      <c r="HFS359" s="78"/>
      <c r="HFT359" s="78"/>
      <c r="HFU359" s="78"/>
      <c r="HFV359" s="78"/>
      <c r="HFW359" s="78"/>
      <c r="HFX359" s="78"/>
      <c r="HFY359" s="78"/>
      <c r="HFZ359" s="78"/>
      <c r="HGA359" s="78"/>
      <c r="HGB359" s="78"/>
      <c r="HGC359" s="78"/>
      <c r="HGD359" s="78"/>
      <c r="HGE359" s="78"/>
      <c r="HGF359" s="78"/>
      <c r="HGG359" s="78"/>
      <c r="HGH359" s="78"/>
      <c r="HGI359" s="78"/>
      <c r="HGJ359" s="78"/>
      <c r="HGK359" s="78"/>
      <c r="HGL359" s="78"/>
      <c r="HGM359" s="78"/>
      <c r="HGN359" s="78"/>
      <c r="HGO359" s="78"/>
      <c r="HGP359" s="78"/>
      <c r="HGQ359" s="78"/>
      <c r="HGR359" s="78"/>
      <c r="HGS359" s="78"/>
      <c r="HGT359" s="78"/>
      <c r="HGU359" s="78"/>
      <c r="HGV359" s="78"/>
      <c r="HGW359" s="78"/>
      <c r="HGX359" s="78"/>
      <c r="HGY359" s="78"/>
      <c r="HGZ359" s="78"/>
      <c r="HHA359" s="78"/>
      <c r="HHB359" s="78"/>
      <c r="HHC359" s="78"/>
      <c r="HHD359" s="78"/>
      <c r="HHE359" s="78"/>
      <c r="HHF359" s="78"/>
      <c r="HHG359" s="78"/>
      <c r="HHH359" s="78"/>
      <c r="HHI359" s="78"/>
      <c r="HHJ359" s="78"/>
      <c r="HHK359" s="78"/>
      <c r="HHL359" s="78"/>
      <c r="HHM359" s="78"/>
      <c r="HHN359" s="78"/>
      <c r="HHO359" s="78"/>
      <c r="HHP359" s="78"/>
      <c r="HHQ359" s="78"/>
      <c r="HHR359" s="78"/>
      <c r="HHS359" s="78"/>
      <c r="HHT359" s="78"/>
      <c r="HHU359" s="78"/>
      <c r="HHV359" s="78"/>
      <c r="HHW359" s="78"/>
      <c r="HHX359" s="78"/>
      <c r="HHY359" s="78"/>
      <c r="HHZ359" s="78"/>
      <c r="HIA359" s="78"/>
      <c r="HIB359" s="78"/>
      <c r="HIC359" s="78"/>
      <c r="HID359" s="78"/>
      <c r="HIE359" s="78"/>
      <c r="HIF359" s="78"/>
      <c r="HIG359" s="78"/>
      <c r="HIH359" s="78"/>
      <c r="HII359" s="78"/>
      <c r="HIJ359" s="78"/>
      <c r="HIK359" s="78"/>
      <c r="HIL359" s="78"/>
      <c r="HIM359" s="78"/>
      <c r="HIN359" s="78"/>
      <c r="HIO359" s="78"/>
      <c r="HIP359" s="78"/>
      <c r="HIQ359" s="78"/>
      <c r="HIR359" s="78"/>
      <c r="HIS359" s="78"/>
      <c r="HIT359" s="78"/>
      <c r="HIU359" s="78"/>
      <c r="HIV359" s="78"/>
      <c r="HIW359" s="78"/>
      <c r="HIX359" s="78"/>
      <c r="HIY359" s="78"/>
      <c r="HIZ359" s="78"/>
      <c r="HJA359" s="78"/>
      <c r="HJB359" s="78"/>
      <c r="HJC359" s="78"/>
      <c r="HJD359" s="78"/>
      <c r="HJE359" s="78"/>
      <c r="HJF359" s="78"/>
      <c r="HJG359" s="78"/>
      <c r="HJH359" s="78"/>
      <c r="HJI359" s="78"/>
      <c r="HJJ359" s="78"/>
      <c r="HJK359" s="78"/>
      <c r="HJL359" s="78"/>
      <c r="HJM359" s="78"/>
      <c r="HJN359" s="78"/>
      <c r="HJO359" s="78"/>
      <c r="HJP359" s="78"/>
      <c r="HJQ359" s="78"/>
      <c r="HJR359" s="78"/>
      <c r="HJS359" s="78"/>
      <c r="HJT359" s="78"/>
      <c r="HJU359" s="78"/>
      <c r="HJV359" s="78"/>
      <c r="HJW359" s="78"/>
      <c r="HJX359" s="78"/>
      <c r="HJY359" s="78"/>
      <c r="HJZ359" s="78"/>
      <c r="HKA359" s="78"/>
      <c r="HKB359" s="78"/>
      <c r="HKC359" s="78"/>
      <c r="HKD359" s="78"/>
      <c r="HKE359" s="78"/>
      <c r="HKF359" s="78"/>
      <c r="HKG359" s="78"/>
      <c r="HKH359" s="78"/>
      <c r="HKI359" s="78"/>
      <c r="HKJ359" s="78"/>
      <c r="HKK359" s="78"/>
      <c r="HKL359" s="78"/>
      <c r="HKM359" s="78"/>
      <c r="HKN359" s="78"/>
      <c r="HKO359" s="78"/>
      <c r="HKP359" s="78"/>
      <c r="HKQ359" s="78"/>
      <c r="HKR359" s="78"/>
      <c r="HKS359" s="78"/>
      <c r="HKT359" s="78"/>
      <c r="HKU359" s="78"/>
      <c r="HKV359" s="78"/>
      <c r="HKW359" s="78"/>
      <c r="HKX359" s="78"/>
      <c r="HKY359" s="78"/>
      <c r="HKZ359" s="78"/>
      <c r="HLA359" s="78"/>
      <c r="HLB359" s="78"/>
      <c r="HLC359" s="78"/>
      <c r="HLD359" s="78"/>
      <c r="HLE359" s="78"/>
      <c r="HLF359" s="78"/>
      <c r="HLG359" s="78"/>
      <c r="HLH359" s="78"/>
      <c r="HLI359" s="78"/>
      <c r="HLJ359" s="78"/>
      <c r="HLK359" s="78"/>
      <c r="HLL359" s="78"/>
      <c r="HLM359" s="78"/>
      <c r="HLN359" s="78"/>
      <c r="HLO359" s="78"/>
      <c r="HLP359" s="78"/>
      <c r="HLQ359" s="78"/>
      <c r="HLR359" s="78"/>
      <c r="HLS359" s="78"/>
      <c r="HLT359" s="78"/>
      <c r="HLU359" s="78"/>
      <c r="HLV359" s="78"/>
      <c r="HLW359" s="78"/>
      <c r="HLX359" s="78"/>
      <c r="HLY359" s="78"/>
      <c r="HLZ359" s="78"/>
      <c r="HMA359" s="78"/>
      <c r="HMB359" s="78"/>
      <c r="HMC359" s="78"/>
      <c r="HMD359" s="78"/>
      <c r="HME359" s="78"/>
      <c r="HMF359" s="78"/>
      <c r="HMG359" s="78"/>
      <c r="HMH359" s="78"/>
      <c r="HMI359" s="78"/>
      <c r="HMJ359" s="78"/>
      <c r="HMK359" s="78"/>
      <c r="HML359" s="78"/>
      <c r="HMM359" s="78"/>
      <c r="HMN359" s="78"/>
      <c r="HMO359" s="78"/>
      <c r="HMP359" s="78"/>
      <c r="HMQ359" s="78"/>
      <c r="HMR359" s="78"/>
      <c r="HMS359" s="78"/>
      <c r="HMT359" s="78"/>
      <c r="HMU359" s="78"/>
      <c r="HMV359" s="78"/>
      <c r="HMW359" s="78"/>
      <c r="HMX359" s="78"/>
      <c r="HMY359" s="78"/>
      <c r="HMZ359" s="78"/>
      <c r="HNA359" s="78"/>
      <c r="HNB359" s="78"/>
      <c r="HNC359" s="78"/>
      <c r="HND359" s="78"/>
      <c r="HNE359" s="78"/>
      <c r="HNF359" s="78"/>
      <c r="HNG359" s="78"/>
      <c r="HNH359" s="78"/>
      <c r="HNI359" s="78"/>
      <c r="HNJ359" s="78"/>
      <c r="HNK359" s="78"/>
      <c r="HNL359" s="78"/>
      <c r="HNM359" s="78"/>
      <c r="HNN359" s="78"/>
      <c r="HNO359" s="78"/>
      <c r="HNP359" s="78"/>
      <c r="HNQ359" s="78"/>
      <c r="HNR359" s="78"/>
      <c r="HNS359" s="78"/>
      <c r="HNT359" s="78"/>
      <c r="HNU359" s="78"/>
      <c r="HNV359" s="78"/>
      <c r="HNW359" s="78"/>
      <c r="HNX359" s="78"/>
      <c r="HNY359" s="78"/>
      <c r="HNZ359" s="78"/>
      <c r="HOA359" s="78"/>
      <c r="HOB359" s="78"/>
      <c r="HOC359" s="78"/>
      <c r="HOD359" s="78"/>
      <c r="HOE359" s="78"/>
      <c r="HOF359" s="78"/>
      <c r="HOG359" s="78"/>
      <c r="HOH359" s="78"/>
      <c r="HOI359" s="78"/>
      <c r="HOJ359" s="78"/>
      <c r="HOK359" s="78"/>
      <c r="HOL359" s="78"/>
      <c r="HOM359" s="78"/>
      <c r="HON359" s="78"/>
      <c r="HOO359" s="78"/>
      <c r="HOP359" s="78"/>
      <c r="HOQ359" s="78"/>
      <c r="HOR359" s="78"/>
      <c r="HOS359" s="78"/>
      <c r="HOT359" s="78"/>
      <c r="HOU359" s="78"/>
      <c r="HOV359" s="78"/>
      <c r="HOW359" s="78"/>
      <c r="HOX359" s="78"/>
      <c r="HOY359" s="78"/>
      <c r="HOZ359" s="78"/>
      <c r="HPA359" s="78"/>
      <c r="HPB359" s="78"/>
      <c r="HPC359" s="78"/>
      <c r="HPD359" s="78"/>
      <c r="HPE359" s="78"/>
      <c r="HPF359" s="78"/>
      <c r="HPG359" s="78"/>
      <c r="HPH359" s="78"/>
      <c r="HPI359" s="78"/>
      <c r="HPJ359" s="78"/>
      <c r="HPK359" s="78"/>
      <c r="HPL359" s="78"/>
      <c r="HPM359" s="78"/>
      <c r="HPN359" s="78"/>
      <c r="HPO359" s="78"/>
      <c r="HPP359" s="78"/>
      <c r="HPQ359" s="78"/>
      <c r="HPR359" s="78"/>
      <c r="HPS359" s="78"/>
      <c r="HPT359" s="78"/>
      <c r="HPU359" s="78"/>
      <c r="HPV359" s="78"/>
      <c r="HPW359" s="78"/>
      <c r="HPX359" s="78"/>
      <c r="HPY359" s="78"/>
      <c r="HPZ359" s="78"/>
      <c r="HQA359" s="78"/>
      <c r="HQB359" s="78"/>
      <c r="HQC359" s="78"/>
      <c r="HQD359" s="78"/>
      <c r="HQE359" s="78"/>
      <c r="HQF359" s="78"/>
      <c r="HQG359" s="78"/>
      <c r="HQH359" s="78"/>
      <c r="HQI359" s="78"/>
      <c r="HQJ359" s="78"/>
      <c r="HQK359" s="78"/>
      <c r="HQL359" s="78"/>
      <c r="HQM359" s="78"/>
      <c r="HQN359" s="78"/>
      <c r="HQO359" s="78"/>
      <c r="HQP359" s="78"/>
      <c r="HQQ359" s="78"/>
      <c r="HQR359" s="78"/>
      <c r="HQS359" s="78"/>
      <c r="HQT359" s="78"/>
      <c r="HQU359" s="78"/>
      <c r="HQV359" s="78"/>
      <c r="HQW359" s="78"/>
      <c r="HQX359" s="78"/>
      <c r="HQY359" s="78"/>
      <c r="HQZ359" s="78"/>
      <c r="HRA359" s="78"/>
      <c r="HRB359" s="78"/>
      <c r="HRC359" s="78"/>
      <c r="HRD359" s="78"/>
      <c r="HRE359" s="78"/>
      <c r="HRF359" s="78"/>
      <c r="HRG359" s="78"/>
      <c r="HRH359" s="78"/>
      <c r="HRI359" s="78"/>
      <c r="HRJ359" s="78"/>
      <c r="HRK359" s="78"/>
      <c r="HRL359" s="78"/>
      <c r="HRM359" s="78"/>
      <c r="HRN359" s="78"/>
      <c r="HRO359" s="78"/>
      <c r="HRP359" s="78"/>
      <c r="HRQ359" s="78"/>
      <c r="HRR359" s="78"/>
      <c r="HRS359" s="78"/>
      <c r="HRT359" s="78"/>
      <c r="HRU359" s="78"/>
      <c r="HRV359" s="78"/>
      <c r="HRW359" s="78"/>
      <c r="HRX359" s="78"/>
      <c r="HRY359" s="78"/>
      <c r="HRZ359" s="78"/>
      <c r="HSA359" s="78"/>
      <c r="HSB359" s="78"/>
      <c r="HSC359" s="78"/>
      <c r="HSD359" s="78"/>
      <c r="HSE359" s="78"/>
      <c r="HSF359" s="78"/>
      <c r="HSG359" s="78"/>
      <c r="HSH359" s="78"/>
      <c r="HSI359" s="78"/>
      <c r="HSJ359" s="78"/>
      <c r="HSK359" s="78"/>
      <c r="HSL359" s="78"/>
      <c r="HSM359" s="78"/>
      <c r="HSN359" s="78"/>
      <c r="HSO359" s="78"/>
      <c r="HSP359" s="78"/>
      <c r="HSQ359" s="78"/>
      <c r="HSR359" s="78"/>
      <c r="HSS359" s="78"/>
      <c r="HST359" s="78"/>
      <c r="HSU359" s="78"/>
      <c r="HSV359" s="78"/>
      <c r="HSW359" s="78"/>
      <c r="HSX359" s="78"/>
      <c r="HSY359" s="78"/>
      <c r="HSZ359" s="78"/>
      <c r="HTA359" s="78"/>
      <c r="HTB359" s="78"/>
      <c r="HTC359" s="78"/>
      <c r="HTD359" s="78"/>
      <c r="HTE359" s="78"/>
      <c r="HTF359" s="78"/>
      <c r="HTG359" s="78"/>
      <c r="HTH359" s="78"/>
      <c r="HTI359" s="78"/>
      <c r="HTJ359" s="78"/>
      <c r="HTK359" s="78"/>
      <c r="HTL359" s="78"/>
      <c r="HTM359" s="78"/>
      <c r="HTN359" s="78"/>
      <c r="HTO359" s="78"/>
      <c r="HTP359" s="78"/>
      <c r="HTQ359" s="78"/>
      <c r="HTR359" s="78"/>
      <c r="HTS359" s="78"/>
      <c r="HTT359" s="78"/>
      <c r="HTU359" s="78"/>
      <c r="HTV359" s="78"/>
      <c r="HTW359" s="78"/>
      <c r="HTX359" s="78"/>
      <c r="HTY359" s="78"/>
      <c r="HTZ359" s="78"/>
      <c r="HUA359" s="78"/>
      <c r="HUB359" s="78"/>
      <c r="HUC359" s="78"/>
      <c r="HUD359" s="78"/>
      <c r="HUE359" s="78"/>
      <c r="HUF359" s="78"/>
      <c r="HUG359" s="78"/>
      <c r="HUH359" s="78"/>
      <c r="HUI359" s="78"/>
      <c r="HUJ359" s="78"/>
      <c r="HUK359" s="78"/>
      <c r="HUL359" s="78"/>
      <c r="HUM359" s="78"/>
      <c r="HUN359" s="78"/>
      <c r="HUO359" s="78"/>
      <c r="HUP359" s="78"/>
      <c r="HUQ359" s="78"/>
      <c r="HUR359" s="78"/>
      <c r="HUS359" s="78"/>
      <c r="HUT359" s="78"/>
      <c r="HUU359" s="78"/>
      <c r="HUV359" s="78"/>
      <c r="HUW359" s="78"/>
      <c r="HUX359" s="78"/>
      <c r="HUY359" s="78"/>
      <c r="HUZ359" s="78"/>
      <c r="HVA359" s="78"/>
      <c r="HVB359" s="78"/>
      <c r="HVC359" s="78"/>
      <c r="HVD359" s="78"/>
      <c r="HVE359" s="78"/>
      <c r="HVF359" s="78"/>
      <c r="HVG359" s="78"/>
      <c r="HVH359" s="78"/>
      <c r="HVI359" s="78"/>
      <c r="HVJ359" s="78"/>
      <c r="HVK359" s="78"/>
      <c r="HVL359" s="78"/>
      <c r="HVM359" s="78"/>
      <c r="HVN359" s="78"/>
      <c r="HVO359" s="78"/>
      <c r="HVP359" s="78"/>
      <c r="HVQ359" s="78"/>
      <c r="HVR359" s="78"/>
      <c r="HVS359" s="78"/>
      <c r="HVT359" s="78"/>
      <c r="HVU359" s="78"/>
      <c r="HVV359" s="78"/>
      <c r="HVW359" s="78"/>
      <c r="HVX359" s="78"/>
      <c r="HVY359" s="78"/>
      <c r="HVZ359" s="78"/>
      <c r="HWA359" s="78"/>
      <c r="HWB359" s="78"/>
      <c r="HWC359" s="78"/>
      <c r="HWD359" s="78"/>
      <c r="HWE359" s="78"/>
      <c r="HWF359" s="78"/>
      <c r="HWG359" s="78"/>
      <c r="HWH359" s="78"/>
      <c r="HWI359" s="78"/>
      <c r="HWJ359" s="78"/>
      <c r="HWK359" s="78"/>
      <c r="HWL359" s="78"/>
      <c r="HWM359" s="78"/>
      <c r="HWN359" s="78"/>
      <c r="HWO359" s="78"/>
      <c r="HWP359" s="78"/>
      <c r="HWQ359" s="78"/>
      <c r="HWR359" s="78"/>
      <c r="HWS359" s="78"/>
      <c r="HWT359" s="78"/>
      <c r="HWU359" s="78"/>
      <c r="HWV359" s="78"/>
      <c r="HWW359" s="78"/>
      <c r="HWX359" s="78"/>
      <c r="HWY359" s="78"/>
      <c r="HWZ359" s="78"/>
      <c r="HXA359" s="78"/>
      <c r="HXB359" s="78"/>
      <c r="HXC359" s="78"/>
      <c r="HXD359" s="78"/>
      <c r="HXE359" s="78"/>
      <c r="HXF359" s="78"/>
      <c r="HXG359" s="78"/>
      <c r="HXH359" s="78"/>
      <c r="HXI359" s="78"/>
      <c r="HXJ359" s="78"/>
      <c r="HXK359" s="78"/>
      <c r="HXL359" s="78"/>
      <c r="HXM359" s="78"/>
      <c r="HXN359" s="78"/>
      <c r="HXO359" s="78"/>
      <c r="HXP359" s="78"/>
      <c r="HXQ359" s="78"/>
      <c r="HXR359" s="78"/>
      <c r="HXS359" s="78"/>
      <c r="HXT359" s="78"/>
      <c r="HXU359" s="78"/>
      <c r="HXV359" s="78"/>
      <c r="HXW359" s="78"/>
      <c r="HXX359" s="78"/>
      <c r="HXY359" s="78"/>
      <c r="HXZ359" s="78"/>
      <c r="HYA359" s="78"/>
      <c r="HYB359" s="78"/>
      <c r="HYC359" s="78"/>
      <c r="HYD359" s="78"/>
      <c r="HYE359" s="78"/>
      <c r="HYF359" s="78"/>
      <c r="HYG359" s="78"/>
      <c r="HYH359" s="78"/>
      <c r="HYI359" s="78"/>
      <c r="HYJ359" s="78"/>
      <c r="HYK359" s="78"/>
      <c r="HYL359" s="78"/>
      <c r="HYM359" s="78"/>
      <c r="HYN359" s="78"/>
      <c r="HYO359" s="78"/>
      <c r="HYP359" s="78"/>
      <c r="HYQ359" s="78"/>
      <c r="HYR359" s="78"/>
      <c r="HYS359" s="78"/>
      <c r="HYT359" s="78"/>
      <c r="HYU359" s="78"/>
      <c r="HYV359" s="78"/>
      <c r="HYW359" s="78"/>
      <c r="HYX359" s="78"/>
      <c r="HYY359" s="78"/>
      <c r="HYZ359" s="78"/>
      <c r="HZA359" s="78"/>
      <c r="HZB359" s="78"/>
      <c r="HZC359" s="78"/>
      <c r="HZD359" s="78"/>
      <c r="HZE359" s="78"/>
      <c r="HZF359" s="78"/>
      <c r="HZG359" s="78"/>
      <c r="HZH359" s="78"/>
      <c r="HZI359" s="78"/>
      <c r="HZJ359" s="78"/>
      <c r="HZK359" s="78"/>
      <c r="HZL359" s="78"/>
      <c r="HZM359" s="78"/>
      <c r="HZN359" s="78"/>
      <c r="HZO359" s="78"/>
      <c r="HZP359" s="78"/>
      <c r="HZQ359" s="78"/>
      <c r="HZR359" s="78"/>
      <c r="HZS359" s="78"/>
      <c r="HZT359" s="78"/>
      <c r="HZU359" s="78"/>
      <c r="HZV359" s="78"/>
      <c r="HZW359" s="78"/>
      <c r="HZX359" s="78"/>
      <c r="HZY359" s="78"/>
      <c r="HZZ359" s="78"/>
      <c r="IAA359" s="78"/>
      <c r="IAB359" s="78"/>
      <c r="IAC359" s="78"/>
      <c r="IAD359" s="78"/>
      <c r="IAE359" s="78"/>
      <c r="IAF359" s="78"/>
      <c r="IAG359" s="78"/>
      <c r="IAH359" s="78"/>
      <c r="IAI359" s="78"/>
      <c r="IAJ359" s="78"/>
      <c r="IAK359" s="78"/>
      <c r="IAL359" s="78"/>
      <c r="IAM359" s="78"/>
      <c r="IAN359" s="78"/>
      <c r="IAO359" s="78"/>
      <c r="IAP359" s="78"/>
      <c r="IAQ359" s="78"/>
      <c r="IAR359" s="78"/>
      <c r="IAS359" s="78"/>
      <c r="IAT359" s="78"/>
      <c r="IAU359" s="78"/>
      <c r="IAV359" s="78"/>
      <c r="IAW359" s="78"/>
      <c r="IAX359" s="78"/>
      <c r="IAY359" s="78"/>
      <c r="IAZ359" s="78"/>
      <c r="IBA359" s="78"/>
      <c r="IBB359" s="78"/>
      <c r="IBC359" s="78"/>
      <c r="IBD359" s="78"/>
      <c r="IBE359" s="78"/>
      <c r="IBF359" s="78"/>
      <c r="IBG359" s="78"/>
      <c r="IBH359" s="78"/>
      <c r="IBI359" s="78"/>
      <c r="IBJ359" s="78"/>
      <c r="IBK359" s="78"/>
      <c r="IBL359" s="78"/>
      <c r="IBM359" s="78"/>
      <c r="IBN359" s="78"/>
      <c r="IBO359" s="78"/>
      <c r="IBP359" s="78"/>
      <c r="IBQ359" s="78"/>
      <c r="IBR359" s="78"/>
      <c r="IBS359" s="78"/>
      <c r="IBT359" s="78"/>
      <c r="IBU359" s="78"/>
      <c r="IBV359" s="78"/>
      <c r="IBW359" s="78"/>
      <c r="IBX359" s="78"/>
      <c r="IBY359" s="78"/>
      <c r="IBZ359" s="78"/>
      <c r="ICA359" s="78"/>
      <c r="ICB359" s="78"/>
      <c r="ICC359" s="78"/>
      <c r="ICD359" s="78"/>
      <c r="ICE359" s="78"/>
      <c r="ICF359" s="78"/>
      <c r="ICG359" s="78"/>
      <c r="ICH359" s="78"/>
      <c r="ICI359" s="78"/>
      <c r="ICJ359" s="78"/>
      <c r="ICK359" s="78"/>
      <c r="ICL359" s="78"/>
      <c r="ICM359" s="78"/>
      <c r="ICN359" s="78"/>
      <c r="ICO359" s="78"/>
      <c r="ICP359" s="78"/>
      <c r="ICQ359" s="78"/>
      <c r="ICR359" s="78"/>
      <c r="ICS359" s="78"/>
      <c r="ICT359" s="78"/>
      <c r="ICU359" s="78"/>
      <c r="ICV359" s="78"/>
      <c r="ICW359" s="78"/>
      <c r="ICX359" s="78"/>
      <c r="ICY359" s="78"/>
      <c r="ICZ359" s="78"/>
      <c r="IDA359" s="78"/>
      <c r="IDB359" s="78"/>
      <c r="IDC359" s="78"/>
      <c r="IDD359" s="78"/>
      <c r="IDE359" s="78"/>
      <c r="IDF359" s="78"/>
      <c r="IDG359" s="78"/>
      <c r="IDH359" s="78"/>
      <c r="IDI359" s="78"/>
      <c r="IDJ359" s="78"/>
      <c r="IDK359" s="78"/>
      <c r="IDL359" s="78"/>
      <c r="IDM359" s="78"/>
      <c r="IDN359" s="78"/>
      <c r="IDO359" s="78"/>
      <c r="IDP359" s="78"/>
      <c r="IDQ359" s="78"/>
      <c r="IDR359" s="78"/>
      <c r="IDS359" s="78"/>
      <c r="IDT359" s="78"/>
      <c r="IDU359" s="78"/>
      <c r="IDV359" s="78"/>
      <c r="IDW359" s="78"/>
      <c r="IDX359" s="78"/>
      <c r="IDY359" s="78"/>
      <c r="IDZ359" s="78"/>
      <c r="IEA359" s="78"/>
      <c r="IEB359" s="78"/>
      <c r="IEC359" s="78"/>
      <c r="IED359" s="78"/>
      <c r="IEE359" s="78"/>
      <c r="IEF359" s="78"/>
      <c r="IEG359" s="78"/>
      <c r="IEH359" s="78"/>
      <c r="IEI359" s="78"/>
      <c r="IEJ359" s="78"/>
      <c r="IEK359" s="78"/>
      <c r="IEL359" s="78"/>
      <c r="IEM359" s="78"/>
      <c r="IEN359" s="78"/>
      <c r="IEO359" s="78"/>
      <c r="IEP359" s="78"/>
      <c r="IEQ359" s="78"/>
      <c r="IER359" s="78"/>
      <c r="IES359" s="78"/>
      <c r="IET359" s="78"/>
      <c r="IEU359" s="78"/>
      <c r="IEV359" s="78"/>
      <c r="IEW359" s="78"/>
      <c r="IEX359" s="78"/>
      <c r="IEY359" s="78"/>
      <c r="IEZ359" s="78"/>
      <c r="IFA359" s="78"/>
      <c r="IFB359" s="78"/>
      <c r="IFC359" s="78"/>
      <c r="IFD359" s="78"/>
      <c r="IFE359" s="78"/>
      <c r="IFF359" s="78"/>
      <c r="IFG359" s="78"/>
      <c r="IFH359" s="78"/>
      <c r="IFI359" s="78"/>
      <c r="IFJ359" s="78"/>
      <c r="IFK359" s="78"/>
      <c r="IFL359" s="78"/>
      <c r="IFM359" s="78"/>
      <c r="IFN359" s="78"/>
      <c r="IFO359" s="78"/>
      <c r="IFP359" s="78"/>
      <c r="IFQ359" s="78"/>
      <c r="IFR359" s="78"/>
      <c r="IFS359" s="78"/>
      <c r="IFT359" s="78"/>
      <c r="IFU359" s="78"/>
      <c r="IFV359" s="78"/>
      <c r="IFW359" s="78"/>
      <c r="IFX359" s="78"/>
      <c r="IFY359" s="78"/>
      <c r="IFZ359" s="78"/>
      <c r="IGA359" s="78"/>
      <c r="IGB359" s="78"/>
      <c r="IGC359" s="78"/>
      <c r="IGD359" s="78"/>
      <c r="IGE359" s="78"/>
      <c r="IGF359" s="78"/>
      <c r="IGG359" s="78"/>
      <c r="IGH359" s="78"/>
      <c r="IGI359" s="78"/>
      <c r="IGJ359" s="78"/>
      <c r="IGK359" s="78"/>
      <c r="IGL359" s="78"/>
      <c r="IGM359" s="78"/>
      <c r="IGN359" s="78"/>
      <c r="IGO359" s="78"/>
      <c r="IGP359" s="78"/>
      <c r="IGQ359" s="78"/>
      <c r="IGR359" s="78"/>
      <c r="IGS359" s="78"/>
      <c r="IGT359" s="78"/>
      <c r="IGU359" s="78"/>
      <c r="IGV359" s="78"/>
      <c r="IGW359" s="78"/>
      <c r="IGX359" s="78"/>
      <c r="IGY359" s="78"/>
      <c r="IGZ359" s="78"/>
      <c r="IHA359" s="78"/>
      <c r="IHB359" s="78"/>
      <c r="IHC359" s="78"/>
      <c r="IHD359" s="78"/>
      <c r="IHE359" s="78"/>
      <c r="IHF359" s="78"/>
      <c r="IHG359" s="78"/>
      <c r="IHH359" s="78"/>
      <c r="IHI359" s="78"/>
      <c r="IHJ359" s="78"/>
      <c r="IHK359" s="78"/>
      <c r="IHL359" s="78"/>
      <c r="IHM359" s="78"/>
      <c r="IHN359" s="78"/>
      <c r="IHO359" s="78"/>
      <c r="IHP359" s="78"/>
      <c r="IHQ359" s="78"/>
      <c r="IHR359" s="78"/>
      <c r="IHS359" s="78"/>
      <c r="IHT359" s="78"/>
      <c r="IHU359" s="78"/>
      <c r="IHV359" s="78"/>
      <c r="IHW359" s="78"/>
      <c r="IHX359" s="78"/>
      <c r="IHY359" s="78"/>
      <c r="IHZ359" s="78"/>
      <c r="IIA359" s="78"/>
      <c r="IIB359" s="78"/>
      <c r="IIC359" s="78"/>
      <c r="IID359" s="78"/>
      <c r="IIE359" s="78"/>
      <c r="IIF359" s="78"/>
      <c r="IIG359" s="78"/>
      <c r="IIH359" s="78"/>
      <c r="III359" s="78"/>
      <c r="IIJ359" s="78"/>
      <c r="IIK359" s="78"/>
      <c r="IIL359" s="78"/>
      <c r="IIM359" s="78"/>
      <c r="IIN359" s="78"/>
      <c r="IIO359" s="78"/>
      <c r="IIP359" s="78"/>
      <c r="IIQ359" s="78"/>
      <c r="IIR359" s="78"/>
      <c r="IIS359" s="78"/>
      <c r="IIT359" s="78"/>
      <c r="IIU359" s="78"/>
      <c r="IIV359" s="78"/>
      <c r="IIW359" s="78"/>
      <c r="IIX359" s="78"/>
      <c r="IIY359" s="78"/>
      <c r="IIZ359" s="78"/>
      <c r="IJA359" s="78"/>
      <c r="IJB359" s="78"/>
      <c r="IJC359" s="78"/>
      <c r="IJD359" s="78"/>
      <c r="IJE359" s="78"/>
      <c r="IJF359" s="78"/>
      <c r="IJG359" s="78"/>
      <c r="IJH359" s="78"/>
      <c r="IJI359" s="78"/>
      <c r="IJJ359" s="78"/>
      <c r="IJK359" s="78"/>
      <c r="IJL359" s="78"/>
      <c r="IJM359" s="78"/>
      <c r="IJN359" s="78"/>
      <c r="IJO359" s="78"/>
      <c r="IJP359" s="78"/>
      <c r="IJQ359" s="78"/>
      <c r="IJR359" s="78"/>
      <c r="IJS359" s="78"/>
      <c r="IJT359" s="78"/>
      <c r="IJU359" s="78"/>
      <c r="IJV359" s="78"/>
      <c r="IJW359" s="78"/>
      <c r="IJX359" s="78"/>
      <c r="IJY359" s="78"/>
      <c r="IJZ359" s="78"/>
      <c r="IKA359" s="78"/>
      <c r="IKB359" s="78"/>
      <c r="IKC359" s="78"/>
      <c r="IKD359" s="78"/>
      <c r="IKE359" s="78"/>
      <c r="IKF359" s="78"/>
      <c r="IKG359" s="78"/>
      <c r="IKH359" s="78"/>
      <c r="IKI359" s="78"/>
      <c r="IKJ359" s="78"/>
      <c r="IKK359" s="78"/>
      <c r="IKL359" s="78"/>
      <c r="IKM359" s="78"/>
      <c r="IKN359" s="78"/>
      <c r="IKO359" s="78"/>
      <c r="IKP359" s="78"/>
      <c r="IKQ359" s="78"/>
      <c r="IKR359" s="78"/>
      <c r="IKS359" s="78"/>
      <c r="IKT359" s="78"/>
      <c r="IKU359" s="78"/>
      <c r="IKV359" s="78"/>
      <c r="IKW359" s="78"/>
      <c r="IKX359" s="78"/>
      <c r="IKY359" s="78"/>
      <c r="IKZ359" s="78"/>
      <c r="ILA359" s="78"/>
      <c r="ILB359" s="78"/>
      <c r="ILC359" s="78"/>
      <c r="ILD359" s="78"/>
      <c r="ILE359" s="78"/>
      <c r="ILF359" s="78"/>
      <c r="ILG359" s="78"/>
      <c r="ILH359" s="78"/>
      <c r="ILI359" s="78"/>
      <c r="ILJ359" s="78"/>
      <c r="ILK359" s="78"/>
      <c r="ILL359" s="78"/>
      <c r="ILM359" s="78"/>
      <c r="ILN359" s="78"/>
      <c r="ILO359" s="78"/>
      <c r="ILP359" s="78"/>
      <c r="ILQ359" s="78"/>
      <c r="ILR359" s="78"/>
      <c r="ILS359" s="78"/>
      <c r="ILT359" s="78"/>
      <c r="ILU359" s="78"/>
      <c r="ILV359" s="78"/>
      <c r="ILW359" s="78"/>
      <c r="ILX359" s="78"/>
      <c r="ILY359" s="78"/>
      <c r="ILZ359" s="78"/>
      <c r="IMA359" s="78"/>
      <c r="IMB359" s="78"/>
      <c r="IMC359" s="78"/>
      <c r="IMD359" s="78"/>
      <c r="IME359" s="78"/>
      <c r="IMF359" s="78"/>
      <c r="IMG359" s="78"/>
      <c r="IMH359" s="78"/>
      <c r="IMI359" s="78"/>
      <c r="IMJ359" s="78"/>
      <c r="IMK359" s="78"/>
      <c r="IML359" s="78"/>
      <c r="IMM359" s="78"/>
      <c r="IMN359" s="78"/>
      <c r="IMO359" s="78"/>
      <c r="IMP359" s="78"/>
      <c r="IMQ359" s="78"/>
      <c r="IMR359" s="78"/>
      <c r="IMS359" s="78"/>
      <c r="IMT359" s="78"/>
      <c r="IMU359" s="78"/>
      <c r="IMV359" s="78"/>
      <c r="IMW359" s="78"/>
      <c r="IMX359" s="78"/>
      <c r="IMY359" s="78"/>
      <c r="IMZ359" s="78"/>
      <c r="INA359" s="78"/>
      <c r="INB359" s="78"/>
      <c r="INC359" s="78"/>
      <c r="IND359" s="78"/>
      <c r="INE359" s="78"/>
      <c r="INF359" s="78"/>
      <c r="ING359" s="78"/>
      <c r="INH359" s="78"/>
      <c r="INI359" s="78"/>
      <c r="INJ359" s="78"/>
      <c r="INK359" s="78"/>
      <c r="INL359" s="78"/>
      <c r="INM359" s="78"/>
      <c r="INN359" s="78"/>
      <c r="INO359" s="78"/>
      <c r="INP359" s="78"/>
      <c r="INQ359" s="78"/>
      <c r="INR359" s="78"/>
      <c r="INS359" s="78"/>
      <c r="INT359" s="78"/>
      <c r="INU359" s="78"/>
      <c r="INV359" s="78"/>
      <c r="INW359" s="78"/>
      <c r="INX359" s="78"/>
      <c r="INY359" s="78"/>
      <c r="INZ359" s="78"/>
      <c r="IOA359" s="78"/>
      <c r="IOB359" s="78"/>
      <c r="IOC359" s="78"/>
      <c r="IOD359" s="78"/>
      <c r="IOE359" s="78"/>
      <c r="IOF359" s="78"/>
      <c r="IOG359" s="78"/>
      <c r="IOH359" s="78"/>
      <c r="IOI359" s="78"/>
      <c r="IOJ359" s="78"/>
      <c r="IOK359" s="78"/>
      <c r="IOL359" s="78"/>
      <c r="IOM359" s="78"/>
      <c r="ION359" s="78"/>
      <c r="IOO359" s="78"/>
      <c r="IOP359" s="78"/>
      <c r="IOQ359" s="78"/>
      <c r="IOR359" s="78"/>
      <c r="IOS359" s="78"/>
      <c r="IOT359" s="78"/>
      <c r="IOU359" s="78"/>
      <c r="IOV359" s="78"/>
      <c r="IOW359" s="78"/>
      <c r="IOX359" s="78"/>
      <c r="IOY359" s="78"/>
      <c r="IOZ359" s="78"/>
      <c r="IPA359" s="78"/>
      <c r="IPB359" s="78"/>
      <c r="IPC359" s="78"/>
      <c r="IPD359" s="78"/>
      <c r="IPE359" s="78"/>
      <c r="IPF359" s="78"/>
      <c r="IPG359" s="78"/>
      <c r="IPH359" s="78"/>
      <c r="IPI359" s="78"/>
      <c r="IPJ359" s="78"/>
      <c r="IPK359" s="78"/>
      <c r="IPL359" s="78"/>
      <c r="IPM359" s="78"/>
      <c r="IPN359" s="78"/>
      <c r="IPO359" s="78"/>
      <c r="IPP359" s="78"/>
      <c r="IPQ359" s="78"/>
      <c r="IPR359" s="78"/>
      <c r="IPS359" s="78"/>
      <c r="IPT359" s="78"/>
      <c r="IPU359" s="78"/>
      <c r="IPV359" s="78"/>
      <c r="IPW359" s="78"/>
      <c r="IPX359" s="78"/>
      <c r="IPY359" s="78"/>
      <c r="IPZ359" s="78"/>
      <c r="IQA359" s="78"/>
      <c r="IQB359" s="78"/>
      <c r="IQC359" s="78"/>
      <c r="IQD359" s="78"/>
      <c r="IQE359" s="78"/>
      <c r="IQF359" s="78"/>
      <c r="IQG359" s="78"/>
      <c r="IQH359" s="78"/>
      <c r="IQI359" s="78"/>
      <c r="IQJ359" s="78"/>
      <c r="IQK359" s="78"/>
      <c r="IQL359" s="78"/>
      <c r="IQM359" s="78"/>
      <c r="IQN359" s="78"/>
      <c r="IQO359" s="78"/>
      <c r="IQP359" s="78"/>
      <c r="IQQ359" s="78"/>
      <c r="IQR359" s="78"/>
      <c r="IQS359" s="78"/>
      <c r="IQT359" s="78"/>
      <c r="IQU359" s="78"/>
      <c r="IQV359" s="78"/>
      <c r="IQW359" s="78"/>
      <c r="IQX359" s="78"/>
      <c r="IQY359" s="78"/>
      <c r="IQZ359" s="78"/>
      <c r="IRA359" s="78"/>
      <c r="IRB359" s="78"/>
      <c r="IRC359" s="78"/>
      <c r="IRD359" s="78"/>
      <c r="IRE359" s="78"/>
      <c r="IRF359" s="78"/>
      <c r="IRG359" s="78"/>
      <c r="IRH359" s="78"/>
      <c r="IRI359" s="78"/>
      <c r="IRJ359" s="78"/>
      <c r="IRK359" s="78"/>
      <c r="IRL359" s="78"/>
      <c r="IRM359" s="78"/>
      <c r="IRN359" s="78"/>
      <c r="IRO359" s="78"/>
      <c r="IRP359" s="78"/>
      <c r="IRQ359" s="78"/>
      <c r="IRR359" s="78"/>
      <c r="IRS359" s="78"/>
      <c r="IRT359" s="78"/>
      <c r="IRU359" s="78"/>
      <c r="IRV359" s="78"/>
      <c r="IRW359" s="78"/>
      <c r="IRX359" s="78"/>
      <c r="IRY359" s="78"/>
      <c r="IRZ359" s="78"/>
      <c r="ISA359" s="78"/>
      <c r="ISB359" s="78"/>
      <c r="ISC359" s="78"/>
      <c r="ISD359" s="78"/>
      <c r="ISE359" s="78"/>
      <c r="ISF359" s="78"/>
      <c r="ISG359" s="78"/>
      <c r="ISH359" s="78"/>
      <c r="ISI359" s="78"/>
      <c r="ISJ359" s="78"/>
      <c r="ISK359" s="78"/>
      <c r="ISL359" s="78"/>
      <c r="ISM359" s="78"/>
      <c r="ISN359" s="78"/>
      <c r="ISO359" s="78"/>
      <c r="ISP359" s="78"/>
      <c r="ISQ359" s="78"/>
      <c r="ISR359" s="78"/>
      <c r="ISS359" s="78"/>
      <c r="IST359" s="78"/>
      <c r="ISU359" s="78"/>
      <c r="ISV359" s="78"/>
      <c r="ISW359" s="78"/>
      <c r="ISX359" s="78"/>
      <c r="ISY359" s="78"/>
      <c r="ISZ359" s="78"/>
      <c r="ITA359" s="78"/>
      <c r="ITB359" s="78"/>
      <c r="ITC359" s="78"/>
      <c r="ITD359" s="78"/>
      <c r="ITE359" s="78"/>
      <c r="ITF359" s="78"/>
      <c r="ITG359" s="78"/>
      <c r="ITH359" s="78"/>
      <c r="ITI359" s="78"/>
      <c r="ITJ359" s="78"/>
      <c r="ITK359" s="78"/>
      <c r="ITL359" s="78"/>
      <c r="ITM359" s="78"/>
      <c r="ITN359" s="78"/>
      <c r="ITO359" s="78"/>
      <c r="ITP359" s="78"/>
      <c r="ITQ359" s="78"/>
      <c r="ITR359" s="78"/>
      <c r="ITS359" s="78"/>
      <c r="ITT359" s="78"/>
      <c r="ITU359" s="78"/>
      <c r="ITV359" s="78"/>
      <c r="ITW359" s="78"/>
      <c r="ITX359" s="78"/>
      <c r="ITY359" s="78"/>
      <c r="ITZ359" s="78"/>
      <c r="IUA359" s="78"/>
      <c r="IUB359" s="78"/>
      <c r="IUC359" s="78"/>
      <c r="IUD359" s="78"/>
      <c r="IUE359" s="78"/>
      <c r="IUF359" s="78"/>
      <c r="IUG359" s="78"/>
      <c r="IUH359" s="78"/>
      <c r="IUI359" s="78"/>
      <c r="IUJ359" s="78"/>
      <c r="IUK359" s="78"/>
      <c r="IUL359" s="78"/>
      <c r="IUM359" s="78"/>
      <c r="IUN359" s="78"/>
      <c r="IUO359" s="78"/>
      <c r="IUP359" s="78"/>
      <c r="IUQ359" s="78"/>
      <c r="IUR359" s="78"/>
      <c r="IUS359" s="78"/>
      <c r="IUT359" s="78"/>
      <c r="IUU359" s="78"/>
      <c r="IUV359" s="78"/>
      <c r="IUW359" s="78"/>
      <c r="IUX359" s="78"/>
      <c r="IUY359" s="78"/>
      <c r="IUZ359" s="78"/>
      <c r="IVA359" s="78"/>
      <c r="IVB359" s="78"/>
      <c r="IVC359" s="78"/>
      <c r="IVD359" s="78"/>
      <c r="IVE359" s="78"/>
      <c r="IVF359" s="78"/>
      <c r="IVG359" s="78"/>
      <c r="IVH359" s="78"/>
      <c r="IVI359" s="78"/>
      <c r="IVJ359" s="78"/>
      <c r="IVK359" s="78"/>
      <c r="IVL359" s="78"/>
      <c r="IVM359" s="78"/>
      <c r="IVN359" s="78"/>
      <c r="IVO359" s="78"/>
      <c r="IVP359" s="78"/>
      <c r="IVQ359" s="78"/>
      <c r="IVR359" s="78"/>
      <c r="IVS359" s="78"/>
      <c r="IVT359" s="78"/>
      <c r="IVU359" s="78"/>
      <c r="IVV359" s="78"/>
      <c r="IVW359" s="78"/>
      <c r="IVX359" s="78"/>
      <c r="IVY359" s="78"/>
      <c r="IVZ359" s="78"/>
      <c r="IWA359" s="78"/>
      <c r="IWB359" s="78"/>
      <c r="IWC359" s="78"/>
      <c r="IWD359" s="78"/>
      <c r="IWE359" s="78"/>
      <c r="IWF359" s="78"/>
      <c r="IWG359" s="78"/>
      <c r="IWH359" s="78"/>
      <c r="IWI359" s="78"/>
      <c r="IWJ359" s="78"/>
      <c r="IWK359" s="78"/>
      <c r="IWL359" s="78"/>
      <c r="IWM359" s="78"/>
      <c r="IWN359" s="78"/>
      <c r="IWO359" s="78"/>
      <c r="IWP359" s="78"/>
      <c r="IWQ359" s="78"/>
      <c r="IWR359" s="78"/>
      <c r="IWS359" s="78"/>
      <c r="IWT359" s="78"/>
      <c r="IWU359" s="78"/>
      <c r="IWV359" s="78"/>
      <c r="IWW359" s="78"/>
      <c r="IWX359" s="78"/>
      <c r="IWY359" s="78"/>
      <c r="IWZ359" s="78"/>
      <c r="IXA359" s="78"/>
      <c r="IXB359" s="78"/>
      <c r="IXC359" s="78"/>
      <c r="IXD359" s="78"/>
      <c r="IXE359" s="78"/>
      <c r="IXF359" s="78"/>
      <c r="IXG359" s="78"/>
      <c r="IXH359" s="78"/>
      <c r="IXI359" s="78"/>
      <c r="IXJ359" s="78"/>
      <c r="IXK359" s="78"/>
      <c r="IXL359" s="78"/>
      <c r="IXM359" s="78"/>
      <c r="IXN359" s="78"/>
      <c r="IXO359" s="78"/>
      <c r="IXP359" s="78"/>
      <c r="IXQ359" s="78"/>
      <c r="IXR359" s="78"/>
      <c r="IXS359" s="78"/>
      <c r="IXT359" s="78"/>
      <c r="IXU359" s="78"/>
      <c r="IXV359" s="78"/>
      <c r="IXW359" s="78"/>
      <c r="IXX359" s="78"/>
      <c r="IXY359" s="78"/>
      <c r="IXZ359" s="78"/>
      <c r="IYA359" s="78"/>
      <c r="IYB359" s="78"/>
      <c r="IYC359" s="78"/>
      <c r="IYD359" s="78"/>
      <c r="IYE359" s="78"/>
      <c r="IYF359" s="78"/>
      <c r="IYG359" s="78"/>
      <c r="IYH359" s="78"/>
      <c r="IYI359" s="78"/>
      <c r="IYJ359" s="78"/>
      <c r="IYK359" s="78"/>
      <c r="IYL359" s="78"/>
      <c r="IYM359" s="78"/>
      <c r="IYN359" s="78"/>
      <c r="IYO359" s="78"/>
      <c r="IYP359" s="78"/>
      <c r="IYQ359" s="78"/>
      <c r="IYR359" s="78"/>
      <c r="IYS359" s="78"/>
      <c r="IYT359" s="78"/>
      <c r="IYU359" s="78"/>
      <c r="IYV359" s="78"/>
      <c r="IYW359" s="78"/>
      <c r="IYX359" s="78"/>
      <c r="IYY359" s="78"/>
      <c r="IYZ359" s="78"/>
      <c r="IZA359" s="78"/>
      <c r="IZB359" s="78"/>
      <c r="IZC359" s="78"/>
      <c r="IZD359" s="78"/>
      <c r="IZE359" s="78"/>
      <c r="IZF359" s="78"/>
      <c r="IZG359" s="78"/>
      <c r="IZH359" s="78"/>
      <c r="IZI359" s="78"/>
      <c r="IZJ359" s="78"/>
      <c r="IZK359" s="78"/>
      <c r="IZL359" s="78"/>
      <c r="IZM359" s="78"/>
      <c r="IZN359" s="78"/>
      <c r="IZO359" s="78"/>
      <c r="IZP359" s="78"/>
      <c r="IZQ359" s="78"/>
      <c r="IZR359" s="78"/>
      <c r="IZS359" s="78"/>
      <c r="IZT359" s="78"/>
      <c r="IZU359" s="78"/>
      <c r="IZV359" s="78"/>
      <c r="IZW359" s="78"/>
      <c r="IZX359" s="78"/>
      <c r="IZY359" s="78"/>
      <c r="IZZ359" s="78"/>
      <c r="JAA359" s="78"/>
      <c r="JAB359" s="78"/>
      <c r="JAC359" s="78"/>
      <c r="JAD359" s="78"/>
      <c r="JAE359" s="78"/>
      <c r="JAF359" s="78"/>
      <c r="JAG359" s="78"/>
      <c r="JAH359" s="78"/>
      <c r="JAI359" s="78"/>
      <c r="JAJ359" s="78"/>
      <c r="JAK359" s="78"/>
      <c r="JAL359" s="78"/>
      <c r="JAM359" s="78"/>
      <c r="JAN359" s="78"/>
      <c r="JAO359" s="78"/>
      <c r="JAP359" s="78"/>
      <c r="JAQ359" s="78"/>
      <c r="JAR359" s="78"/>
      <c r="JAS359" s="78"/>
      <c r="JAT359" s="78"/>
      <c r="JAU359" s="78"/>
      <c r="JAV359" s="78"/>
      <c r="JAW359" s="78"/>
      <c r="JAX359" s="78"/>
      <c r="JAY359" s="78"/>
      <c r="JAZ359" s="78"/>
      <c r="JBA359" s="78"/>
      <c r="JBB359" s="78"/>
      <c r="JBC359" s="78"/>
      <c r="JBD359" s="78"/>
      <c r="JBE359" s="78"/>
      <c r="JBF359" s="78"/>
      <c r="JBG359" s="78"/>
      <c r="JBH359" s="78"/>
      <c r="JBI359" s="78"/>
      <c r="JBJ359" s="78"/>
      <c r="JBK359" s="78"/>
      <c r="JBL359" s="78"/>
      <c r="JBM359" s="78"/>
      <c r="JBN359" s="78"/>
      <c r="JBO359" s="78"/>
      <c r="JBP359" s="78"/>
      <c r="JBQ359" s="78"/>
      <c r="JBR359" s="78"/>
      <c r="JBS359" s="78"/>
      <c r="JBT359" s="78"/>
      <c r="JBU359" s="78"/>
      <c r="JBV359" s="78"/>
      <c r="JBW359" s="78"/>
      <c r="JBX359" s="78"/>
      <c r="JBY359" s="78"/>
      <c r="JBZ359" s="78"/>
      <c r="JCA359" s="78"/>
      <c r="JCB359" s="78"/>
      <c r="JCC359" s="78"/>
      <c r="JCD359" s="78"/>
      <c r="JCE359" s="78"/>
      <c r="JCF359" s="78"/>
      <c r="JCG359" s="78"/>
      <c r="JCH359" s="78"/>
      <c r="JCI359" s="78"/>
      <c r="JCJ359" s="78"/>
      <c r="JCK359" s="78"/>
      <c r="JCL359" s="78"/>
      <c r="JCM359" s="78"/>
      <c r="JCN359" s="78"/>
      <c r="JCO359" s="78"/>
      <c r="JCP359" s="78"/>
      <c r="JCQ359" s="78"/>
      <c r="JCR359" s="78"/>
      <c r="JCS359" s="78"/>
      <c r="JCT359" s="78"/>
      <c r="JCU359" s="78"/>
      <c r="JCV359" s="78"/>
      <c r="JCW359" s="78"/>
      <c r="JCX359" s="78"/>
      <c r="JCY359" s="78"/>
      <c r="JCZ359" s="78"/>
      <c r="JDA359" s="78"/>
      <c r="JDB359" s="78"/>
      <c r="JDC359" s="78"/>
      <c r="JDD359" s="78"/>
      <c r="JDE359" s="78"/>
      <c r="JDF359" s="78"/>
      <c r="JDG359" s="78"/>
      <c r="JDH359" s="78"/>
      <c r="JDI359" s="78"/>
      <c r="JDJ359" s="78"/>
      <c r="JDK359" s="78"/>
      <c r="JDL359" s="78"/>
      <c r="JDM359" s="78"/>
      <c r="JDN359" s="78"/>
      <c r="JDO359" s="78"/>
      <c r="JDP359" s="78"/>
      <c r="JDQ359" s="78"/>
      <c r="JDR359" s="78"/>
      <c r="JDS359" s="78"/>
      <c r="JDT359" s="78"/>
      <c r="JDU359" s="78"/>
      <c r="JDV359" s="78"/>
      <c r="JDW359" s="78"/>
      <c r="JDX359" s="78"/>
      <c r="JDY359" s="78"/>
      <c r="JDZ359" s="78"/>
      <c r="JEA359" s="78"/>
      <c r="JEB359" s="78"/>
      <c r="JEC359" s="78"/>
      <c r="JED359" s="78"/>
      <c r="JEE359" s="78"/>
      <c r="JEF359" s="78"/>
      <c r="JEG359" s="78"/>
      <c r="JEH359" s="78"/>
      <c r="JEI359" s="78"/>
      <c r="JEJ359" s="78"/>
      <c r="JEK359" s="78"/>
      <c r="JEL359" s="78"/>
      <c r="JEM359" s="78"/>
      <c r="JEN359" s="78"/>
      <c r="JEO359" s="78"/>
      <c r="JEP359" s="78"/>
      <c r="JEQ359" s="78"/>
      <c r="JER359" s="78"/>
      <c r="JES359" s="78"/>
      <c r="JET359" s="78"/>
      <c r="JEU359" s="78"/>
      <c r="JEV359" s="78"/>
      <c r="JEW359" s="78"/>
      <c r="JEX359" s="78"/>
      <c r="JEY359" s="78"/>
      <c r="JEZ359" s="78"/>
      <c r="JFA359" s="78"/>
      <c r="JFB359" s="78"/>
      <c r="JFC359" s="78"/>
      <c r="JFD359" s="78"/>
      <c r="JFE359" s="78"/>
      <c r="JFF359" s="78"/>
      <c r="JFG359" s="78"/>
      <c r="JFH359" s="78"/>
      <c r="JFI359" s="78"/>
      <c r="JFJ359" s="78"/>
      <c r="JFK359" s="78"/>
      <c r="JFL359" s="78"/>
      <c r="JFM359" s="78"/>
      <c r="JFN359" s="78"/>
      <c r="JFO359" s="78"/>
      <c r="JFP359" s="78"/>
      <c r="JFQ359" s="78"/>
      <c r="JFR359" s="78"/>
      <c r="JFS359" s="78"/>
      <c r="JFT359" s="78"/>
      <c r="JFU359" s="78"/>
      <c r="JFV359" s="78"/>
      <c r="JFW359" s="78"/>
      <c r="JFX359" s="78"/>
      <c r="JFY359" s="78"/>
      <c r="JFZ359" s="78"/>
      <c r="JGA359" s="78"/>
      <c r="JGB359" s="78"/>
      <c r="JGC359" s="78"/>
      <c r="JGD359" s="78"/>
      <c r="JGE359" s="78"/>
      <c r="JGF359" s="78"/>
      <c r="JGG359" s="78"/>
      <c r="JGH359" s="78"/>
      <c r="JGI359" s="78"/>
      <c r="JGJ359" s="78"/>
      <c r="JGK359" s="78"/>
      <c r="JGL359" s="78"/>
      <c r="JGM359" s="78"/>
      <c r="JGN359" s="78"/>
      <c r="JGO359" s="78"/>
      <c r="JGP359" s="78"/>
      <c r="JGQ359" s="78"/>
      <c r="JGR359" s="78"/>
      <c r="JGS359" s="78"/>
      <c r="JGT359" s="78"/>
      <c r="JGU359" s="78"/>
      <c r="JGV359" s="78"/>
      <c r="JGW359" s="78"/>
      <c r="JGX359" s="78"/>
      <c r="JGY359" s="78"/>
      <c r="JGZ359" s="78"/>
      <c r="JHA359" s="78"/>
      <c r="JHB359" s="78"/>
      <c r="JHC359" s="78"/>
      <c r="JHD359" s="78"/>
      <c r="JHE359" s="78"/>
      <c r="JHF359" s="78"/>
      <c r="JHG359" s="78"/>
      <c r="JHH359" s="78"/>
      <c r="JHI359" s="78"/>
      <c r="JHJ359" s="78"/>
      <c r="JHK359" s="78"/>
      <c r="JHL359" s="78"/>
      <c r="JHM359" s="78"/>
      <c r="JHN359" s="78"/>
      <c r="JHO359" s="78"/>
      <c r="JHP359" s="78"/>
      <c r="JHQ359" s="78"/>
      <c r="JHR359" s="78"/>
      <c r="JHS359" s="78"/>
      <c r="JHT359" s="78"/>
      <c r="JHU359" s="78"/>
      <c r="JHV359" s="78"/>
      <c r="JHW359" s="78"/>
      <c r="JHX359" s="78"/>
      <c r="JHY359" s="78"/>
      <c r="JHZ359" s="78"/>
      <c r="JIA359" s="78"/>
      <c r="JIB359" s="78"/>
      <c r="JIC359" s="78"/>
      <c r="JID359" s="78"/>
      <c r="JIE359" s="78"/>
      <c r="JIF359" s="78"/>
      <c r="JIG359" s="78"/>
      <c r="JIH359" s="78"/>
      <c r="JII359" s="78"/>
      <c r="JIJ359" s="78"/>
      <c r="JIK359" s="78"/>
      <c r="JIL359" s="78"/>
      <c r="JIM359" s="78"/>
      <c r="JIN359" s="78"/>
      <c r="JIO359" s="78"/>
      <c r="JIP359" s="78"/>
      <c r="JIQ359" s="78"/>
      <c r="JIR359" s="78"/>
      <c r="JIS359" s="78"/>
      <c r="JIT359" s="78"/>
      <c r="JIU359" s="78"/>
      <c r="JIV359" s="78"/>
      <c r="JIW359" s="78"/>
      <c r="JIX359" s="78"/>
      <c r="JIY359" s="78"/>
      <c r="JIZ359" s="78"/>
      <c r="JJA359" s="78"/>
      <c r="JJB359" s="78"/>
      <c r="JJC359" s="78"/>
      <c r="JJD359" s="78"/>
      <c r="JJE359" s="78"/>
      <c r="JJF359" s="78"/>
      <c r="JJG359" s="78"/>
      <c r="JJH359" s="78"/>
      <c r="JJI359" s="78"/>
      <c r="JJJ359" s="78"/>
      <c r="JJK359" s="78"/>
      <c r="JJL359" s="78"/>
      <c r="JJM359" s="78"/>
      <c r="JJN359" s="78"/>
      <c r="JJO359" s="78"/>
      <c r="JJP359" s="78"/>
      <c r="JJQ359" s="78"/>
      <c r="JJR359" s="78"/>
      <c r="JJS359" s="78"/>
      <c r="JJT359" s="78"/>
      <c r="JJU359" s="78"/>
      <c r="JJV359" s="78"/>
      <c r="JJW359" s="78"/>
      <c r="JJX359" s="78"/>
      <c r="JJY359" s="78"/>
      <c r="JJZ359" s="78"/>
      <c r="JKA359" s="78"/>
      <c r="JKB359" s="78"/>
      <c r="JKC359" s="78"/>
      <c r="JKD359" s="78"/>
      <c r="JKE359" s="78"/>
      <c r="JKF359" s="78"/>
      <c r="JKG359" s="78"/>
      <c r="JKH359" s="78"/>
      <c r="JKI359" s="78"/>
      <c r="JKJ359" s="78"/>
      <c r="JKK359" s="78"/>
      <c r="JKL359" s="78"/>
      <c r="JKM359" s="78"/>
      <c r="JKN359" s="78"/>
      <c r="JKO359" s="78"/>
      <c r="JKP359" s="78"/>
      <c r="JKQ359" s="78"/>
      <c r="JKR359" s="78"/>
      <c r="JKS359" s="78"/>
      <c r="JKT359" s="78"/>
      <c r="JKU359" s="78"/>
      <c r="JKV359" s="78"/>
      <c r="JKW359" s="78"/>
      <c r="JKX359" s="78"/>
      <c r="JKY359" s="78"/>
      <c r="JKZ359" s="78"/>
      <c r="JLA359" s="78"/>
      <c r="JLB359" s="78"/>
      <c r="JLC359" s="78"/>
      <c r="JLD359" s="78"/>
      <c r="JLE359" s="78"/>
      <c r="JLF359" s="78"/>
      <c r="JLG359" s="78"/>
      <c r="JLH359" s="78"/>
      <c r="JLI359" s="78"/>
      <c r="JLJ359" s="78"/>
      <c r="JLK359" s="78"/>
      <c r="JLL359" s="78"/>
      <c r="JLM359" s="78"/>
      <c r="JLN359" s="78"/>
      <c r="JLO359" s="78"/>
      <c r="JLP359" s="78"/>
      <c r="JLQ359" s="78"/>
      <c r="JLR359" s="78"/>
      <c r="JLS359" s="78"/>
      <c r="JLT359" s="78"/>
      <c r="JLU359" s="78"/>
      <c r="JLV359" s="78"/>
      <c r="JLW359" s="78"/>
      <c r="JLX359" s="78"/>
      <c r="JLY359" s="78"/>
      <c r="JLZ359" s="78"/>
      <c r="JMA359" s="78"/>
      <c r="JMB359" s="78"/>
      <c r="JMC359" s="78"/>
      <c r="JMD359" s="78"/>
      <c r="JME359" s="78"/>
      <c r="JMF359" s="78"/>
      <c r="JMG359" s="78"/>
      <c r="JMH359" s="78"/>
      <c r="JMI359" s="78"/>
      <c r="JMJ359" s="78"/>
      <c r="JMK359" s="78"/>
      <c r="JML359" s="78"/>
      <c r="JMM359" s="78"/>
      <c r="JMN359" s="78"/>
      <c r="JMO359" s="78"/>
      <c r="JMP359" s="78"/>
      <c r="JMQ359" s="78"/>
      <c r="JMR359" s="78"/>
      <c r="JMS359" s="78"/>
      <c r="JMT359" s="78"/>
      <c r="JMU359" s="78"/>
      <c r="JMV359" s="78"/>
      <c r="JMW359" s="78"/>
      <c r="JMX359" s="78"/>
      <c r="JMY359" s="78"/>
      <c r="JMZ359" s="78"/>
      <c r="JNA359" s="78"/>
      <c r="JNB359" s="78"/>
      <c r="JNC359" s="78"/>
      <c r="JND359" s="78"/>
      <c r="JNE359" s="78"/>
      <c r="JNF359" s="78"/>
      <c r="JNG359" s="78"/>
      <c r="JNH359" s="78"/>
      <c r="JNI359" s="78"/>
      <c r="JNJ359" s="78"/>
      <c r="JNK359" s="78"/>
      <c r="JNL359" s="78"/>
      <c r="JNM359" s="78"/>
      <c r="JNN359" s="78"/>
      <c r="JNO359" s="78"/>
      <c r="JNP359" s="78"/>
      <c r="JNQ359" s="78"/>
      <c r="JNR359" s="78"/>
      <c r="JNS359" s="78"/>
      <c r="JNT359" s="78"/>
      <c r="JNU359" s="78"/>
      <c r="JNV359" s="78"/>
      <c r="JNW359" s="78"/>
      <c r="JNX359" s="78"/>
      <c r="JNY359" s="78"/>
      <c r="JNZ359" s="78"/>
      <c r="JOA359" s="78"/>
      <c r="JOB359" s="78"/>
      <c r="JOC359" s="78"/>
      <c r="JOD359" s="78"/>
      <c r="JOE359" s="78"/>
      <c r="JOF359" s="78"/>
      <c r="JOG359" s="78"/>
      <c r="JOH359" s="78"/>
      <c r="JOI359" s="78"/>
      <c r="JOJ359" s="78"/>
      <c r="JOK359" s="78"/>
      <c r="JOL359" s="78"/>
      <c r="JOM359" s="78"/>
      <c r="JON359" s="78"/>
      <c r="JOO359" s="78"/>
      <c r="JOP359" s="78"/>
      <c r="JOQ359" s="78"/>
      <c r="JOR359" s="78"/>
      <c r="JOS359" s="78"/>
      <c r="JOT359" s="78"/>
      <c r="JOU359" s="78"/>
      <c r="JOV359" s="78"/>
      <c r="JOW359" s="78"/>
      <c r="JOX359" s="78"/>
      <c r="JOY359" s="78"/>
      <c r="JOZ359" s="78"/>
      <c r="JPA359" s="78"/>
      <c r="JPB359" s="78"/>
      <c r="JPC359" s="78"/>
      <c r="JPD359" s="78"/>
      <c r="JPE359" s="78"/>
      <c r="JPF359" s="78"/>
      <c r="JPG359" s="78"/>
      <c r="JPH359" s="78"/>
      <c r="JPI359" s="78"/>
      <c r="JPJ359" s="78"/>
      <c r="JPK359" s="78"/>
      <c r="JPL359" s="78"/>
      <c r="JPM359" s="78"/>
      <c r="JPN359" s="78"/>
      <c r="JPO359" s="78"/>
      <c r="JPP359" s="78"/>
      <c r="JPQ359" s="78"/>
      <c r="JPR359" s="78"/>
      <c r="JPS359" s="78"/>
      <c r="JPT359" s="78"/>
      <c r="JPU359" s="78"/>
      <c r="JPV359" s="78"/>
      <c r="JPW359" s="78"/>
      <c r="JPX359" s="78"/>
      <c r="JPY359" s="78"/>
      <c r="JPZ359" s="78"/>
      <c r="JQA359" s="78"/>
      <c r="JQB359" s="78"/>
      <c r="JQC359" s="78"/>
      <c r="JQD359" s="78"/>
      <c r="JQE359" s="78"/>
      <c r="JQF359" s="78"/>
      <c r="JQG359" s="78"/>
      <c r="JQH359" s="78"/>
      <c r="JQI359" s="78"/>
      <c r="JQJ359" s="78"/>
      <c r="JQK359" s="78"/>
      <c r="JQL359" s="78"/>
      <c r="JQM359" s="78"/>
      <c r="JQN359" s="78"/>
      <c r="JQO359" s="78"/>
      <c r="JQP359" s="78"/>
      <c r="JQQ359" s="78"/>
      <c r="JQR359" s="78"/>
      <c r="JQS359" s="78"/>
      <c r="JQT359" s="78"/>
      <c r="JQU359" s="78"/>
      <c r="JQV359" s="78"/>
      <c r="JQW359" s="78"/>
      <c r="JQX359" s="78"/>
      <c r="JQY359" s="78"/>
      <c r="JQZ359" s="78"/>
      <c r="JRA359" s="78"/>
      <c r="JRB359" s="78"/>
      <c r="JRC359" s="78"/>
      <c r="JRD359" s="78"/>
      <c r="JRE359" s="78"/>
      <c r="JRF359" s="78"/>
      <c r="JRG359" s="78"/>
      <c r="JRH359" s="78"/>
      <c r="JRI359" s="78"/>
      <c r="JRJ359" s="78"/>
      <c r="JRK359" s="78"/>
      <c r="JRL359" s="78"/>
      <c r="JRM359" s="78"/>
      <c r="JRN359" s="78"/>
      <c r="JRO359" s="78"/>
      <c r="JRP359" s="78"/>
      <c r="JRQ359" s="78"/>
      <c r="JRR359" s="78"/>
      <c r="JRS359" s="78"/>
      <c r="JRT359" s="78"/>
      <c r="JRU359" s="78"/>
      <c r="JRV359" s="78"/>
      <c r="JRW359" s="78"/>
      <c r="JRX359" s="78"/>
      <c r="JRY359" s="78"/>
      <c r="JRZ359" s="78"/>
      <c r="JSA359" s="78"/>
      <c r="JSB359" s="78"/>
      <c r="JSC359" s="78"/>
      <c r="JSD359" s="78"/>
      <c r="JSE359" s="78"/>
      <c r="JSF359" s="78"/>
      <c r="JSG359" s="78"/>
      <c r="JSH359" s="78"/>
      <c r="JSI359" s="78"/>
      <c r="JSJ359" s="78"/>
      <c r="JSK359" s="78"/>
      <c r="JSL359" s="78"/>
      <c r="JSM359" s="78"/>
      <c r="JSN359" s="78"/>
      <c r="JSO359" s="78"/>
      <c r="JSP359" s="78"/>
      <c r="JSQ359" s="78"/>
      <c r="JSR359" s="78"/>
      <c r="JSS359" s="78"/>
      <c r="JST359" s="78"/>
      <c r="JSU359" s="78"/>
      <c r="JSV359" s="78"/>
      <c r="JSW359" s="78"/>
      <c r="JSX359" s="78"/>
      <c r="JSY359" s="78"/>
      <c r="JSZ359" s="78"/>
      <c r="JTA359" s="78"/>
      <c r="JTB359" s="78"/>
      <c r="JTC359" s="78"/>
      <c r="JTD359" s="78"/>
      <c r="JTE359" s="78"/>
      <c r="JTF359" s="78"/>
      <c r="JTG359" s="78"/>
      <c r="JTH359" s="78"/>
      <c r="JTI359" s="78"/>
      <c r="JTJ359" s="78"/>
      <c r="JTK359" s="78"/>
      <c r="JTL359" s="78"/>
      <c r="JTM359" s="78"/>
      <c r="JTN359" s="78"/>
      <c r="JTO359" s="78"/>
      <c r="JTP359" s="78"/>
      <c r="JTQ359" s="78"/>
      <c r="JTR359" s="78"/>
      <c r="JTS359" s="78"/>
      <c r="JTT359" s="78"/>
      <c r="JTU359" s="78"/>
      <c r="JTV359" s="78"/>
      <c r="JTW359" s="78"/>
      <c r="JTX359" s="78"/>
      <c r="JTY359" s="78"/>
      <c r="JTZ359" s="78"/>
      <c r="JUA359" s="78"/>
      <c r="JUB359" s="78"/>
      <c r="JUC359" s="78"/>
      <c r="JUD359" s="78"/>
      <c r="JUE359" s="78"/>
      <c r="JUF359" s="78"/>
      <c r="JUG359" s="78"/>
      <c r="JUH359" s="78"/>
      <c r="JUI359" s="78"/>
      <c r="JUJ359" s="78"/>
      <c r="JUK359" s="78"/>
      <c r="JUL359" s="78"/>
      <c r="JUM359" s="78"/>
      <c r="JUN359" s="78"/>
      <c r="JUO359" s="78"/>
      <c r="JUP359" s="78"/>
      <c r="JUQ359" s="78"/>
      <c r="JUR359" s="78"/>
      <c r="JUS359" s="78"/>
      <c r="JUT359" s="78"/>
      <c r="JUU359" s="78"/>
      <c r="JUV359" s="78"/>
      <c r="JUW359" s="78"/>
      <c r="JUX359" s="78"/>
      <c r="JUY359" s="78"/>
      <c r="JUZ359" s="78"/>
      <c r="JVA359" s="78"/>
      <c r="JVB359" s="78"/>
      <c r="JVC359" s="78"/>
      <c r="JVD359" s="78"/>
      <c r="JVE359" s="78"/>
      <c r="JVF359" s="78"/>
      <c r="JVG359" s="78"/>
      <c r="JVH359" s="78"/>
      <c r="JVI359" s="78"/>
      <c r="JVJ359" s="78"/>
      <c r="JVK359" s="78"/>
      <c r="JVL359" s="78"/>
      <c r="JVM359" s="78"/>
      <c r="JVN359" s="78"/>
      <c r="JVO359" s="78"/>
      <c r="JVP359" s="78"/>
      <c r="JVQ359" s="78"/>
      <c r="JVR359" s="78"/>
      <c r="JVS359" s="78"/>
      <c r="JVT359" s="78"/>
      <c r="JVU359" s="78"/>
      <c r="JVV359" s="78"/>
      <c r="JVW359" s="78"/>
      <c r="JVX359" s="78"/>
      <c r="JVY359" s="78"/>
      <c r="JVZ359" s="78"/>
      <c r="JWA359" s="78"/>
      <c r="JWB359" s="78"/>
      <c r="JWC359" s="78"/>
      <c r="JWD359" s="78"/>
      <c r="JWE359" s="78"/>
      <c r="JWF359" s="78"/>
      <c r="JWG359" s="78"/>
      <c r="JWH359" s="78"/>
      <c r="JWI359" s="78"/>
      <c r="JWJ359" s="78"/>
      <c r="JWK359" s="78"/>
      <c r="JWL359" s="78"/>
      <c r="JWM359" s="78"/>
      <c r="JWN359" s="78"/>
      <c r="JWO359" s="78"/>
      <c r="JWP359" s="78"/>
      <c r="JWQ359" s="78"/>
      <c r="JWR359" s="78"/>
      <c r="JWS359" s="78"/>
      <c r="JWT359" s="78"/>
      <c r="JWU359" s="78"/>
      <c r="JWV359" s="78"/>
      <c r="JWW359" s="78"/>
      <c r="JWX359" s="78"/>
      <c r="JWY359" s="78"/>
      <c r="JWZ359" s="78"/>
      <c r="JXA359" s="78"/>
      <c r="JXB359" s="78"/>
      <c r="JXC359" s="78"/>
      <c r="JXD359" s="78"/>
      <c r="JXE359" s="78"/>
      <c r="JXF359" s="78"/>
      <c r="JXG359" s="78"/>
      <c r="JXH359" s="78"/>
      <c r="JXI359" s="78"/>
      <c r="JXJ359" s="78"/>
      <c r="JXK359" s="78"/>
      <c r="JXL359" s="78"/>
      <c r="JXM359" s="78"/>
      <c r="JXN359" s="78"/>
      <c r="JXO359" s="78"/>
      <c r="JXP359" s="78"/>
      <c r="JXQ359" s="78"/>
      <c r="JXR359" s="78"/>
      <c r="JXS359" s="78"/>
      <c r="JXT359" s="78"/>
      <c r="JXU359" s="78"/>
      <c r="JXV359" s="78"/>
      <c r="JXW359" s="78"/>
      <c r="JXX359" s="78"/>
      <c r="JXY359" s="78"/>
      <c r="JXZ359" s="78"/>
      <c r="JYA359" s="78"/>
      <c r="JYB359" s="78"/>
      <c r="JYC359" s="78"/>
      <c r="JYD359" s="78"/>
      <c r="JYE359" s="78"/>
      <c r="JYF359" s="78"/>
      <c r="JYG359" s="78"/>
      <c r="JYH359" s="78"/>
      <c r="JYI359" s="78"/>
      <c r="JYJ359" s="78"/>
      <c r="JYK359" s="78"/>
      <c r="JYL359" s="78"/>
      <c r="JYM359" s="78"/>
      <c r="JYN359" s="78"/>
      <c r="JYO359" s="78"/>
      <c r="JYP359" s="78"/>
      <c r="JYQ359" s="78"/>
      <c r="JYR359" s="78"/>
      <c r="JYS359" s="78"/>
      <c r="JYT359" s="78"/>
      <c r="JYU359" s="78"/>
      <c r="JYV359" s="78"/>
      <c r="JYW359" s="78"/>
      <c r="JYX359" s="78"/>
      <c r="JYY359" s="78"/>
      <c r="JYZ359" s="78"/>
      <c r="JZA359" s="78"/>
      <c r="JZB359" s="78"/>
      <c r="JZC359" s="78"/>
      <c r="JZD359" s="78"/>
      <c r="JZE359" s="78"/>
      <c r="JZF359" s="78"/>
      <c r="JZG359" s="78"/>
      <c r="JZH359" s="78"/>
      <c r="JZI359" s="78"/>
      <c r="JZJ359" s="78"/>
      <c r="JZK359" s="78"/>
      <c r="JZL359" s="78"/>
      <c r="JZM359" s="78"/>
      <c r="JZN359" s="78"/>
      <c r="JZO359" s="78"/>
      <c r="JZP359" s="78"/>
      <c r="JZQ359" s="78"/>
      <c r="JZR359" s="78"/>
      <c r="JZS359" s="78"/>
      <c r="JZT359" s="78"/>
      <c r="JZU359" s="78"/>
      <c r="JZV359" s="78"/>
      <c r="JZW359" s="78"/>
      <c r="JZX359" s="78"/>
      <c r="JZY359" s="78"/>
      <c r="JZZ359" s="78"/>
      <c r="KAA359" s="78"/>
      <c r="KAB359" s="78"/>
      <c r="KAC359" s="78"/>
      <c r="KAD359" s="78"/>
      <c r="KAE359" s="78"/>
      <c r="KAF359" s="78"/>
      <c r="KAG359" s="78"/>
      <c r="KAH359" s="78"/>
      <c r="KAI359" s="78"/>
      <c r="KAJ359" s="78"/>
      <c r="KAK359" s="78"/>
      <c r="KAL359" s="78"/>
      <c r="KAM359" s="78"/>
      <c r="KAN359" s="78"/>
      <c r="KAO359" s="78"/>
      <c r="KAP359" s="78"/>
      <c r="KAQ359" s="78"/>
      <c r="KAR359" s="78"/>
      <c r="KAS359" s="78"/>
      <c r="KAT359" s="78"/>
      <c r="KAU359" s="78"/>
      <c r="KAV359" s="78"/>
      <c r="KAW359" s="78"/>
      <c r="KAX359" s="78"/>
      <c r="KAY359" s="78"/>
      <c r="KAZ359" s="78"/>
      <c r="KBA359" s="78"/>
      <c r="KBB359" s="78"/>
      <c r="KBC359" s="78"/>
      <c r="KBD359" s="78"/>
      <c r="KBE359" s="78"/>
      <c r="KBF359" s="78"/>
      <c r="KBG359" s="78"/>
      <c r="KBH359" s="78"/>
      <c r="KBI359" s="78"/>
      <c r="KBJ359" s="78"/>
      <c r="KBK359" s="78"/>
      <c r="KBL359" s="78"/>
      <c r="KBM359" s="78"/>
      <c r="KBN359" s="78"/>
      <c r="KBO359" s="78"/>
      <c r="KBP359" s="78"/>
      <c r="KBQ359" s="78"/>
      <c r="KBR359" s="78"/>
      <c r="KBS359" s="78"/>
      <c r="KBT359" s="78"/>
      <c r="KBU359" s="78"/>
      <c r="KBV359" s="78"/>
      <c r="KBW359" s="78"/>
      <c r="KBX359" s="78"/>
      <c r="KBY359" s="78"/>
      <c r="KBZ359" s="78"/>
      <c r="KCA359" s="78"/>
      <c r="KCB359" s="78"/>
      <c r="KCC359" s="78"/>
      <c r="KCD359" s="78"/>
      <c r="KCE359" s="78"/>
      <c r="KCF359" s="78"/>
      <c r="KCG359" s="78"/>
      <c r="KCH359" s="78"/>
      <c r="KCI359" s="78"/>
      <c r="KCJ359" s="78"/>
      <c r="KCK359" s="78"/>
      <c r="KCL359" s="78"/>
      <c r="KCM359" s="78"/>
      <c r="KCN359" s="78"/>
      <c r="KCO359" s="78"/>
      <c r="KCP359" s="78"/>
      <c r="KCQ359" s="78"/>
      <c r="KCR359" s="78"/>
      <c r="KCS359" s="78"/>
      <c r="KCT359" s="78"/>
      <c r="KCU359" s="78"/>
      <c r="KCV359" s="78"/>
      <c r="KCW359" s="78"/>
      <c r="KCX359" s="78"/>
      <c r="KCY359" s="78"/>
      <c r="KCZ359" s="78"/>
      <c r="KDA359" s="78"/>
      <c r="KDB359" s="78"/>
      <c r="KDC359" s="78"/>
      <c r="KDD359" s="78"/>
      <c r="KDE359" s="78"/>
      <c r="KDF359" s="78"/>
      <c r="KDG359" s="78"/>
      <c r="KDH359" s="78"/>
      <c r="KDI359" s="78"/>
      <c r="KDJ359" s="78"/>
      <c r="KDK359" s="78"/>
      <c r="KDL359" s="78"/>
      <c r="KDM359" s="78"/>
      <c r="KDN359" s="78"/>
      <c r="KDO359" s="78"/>
      <c r="KDP359" s="78"/>
      <c r="KDQ359" s="78"/>
      <c r="KDR359" s="78"/>
      <c r="KDS359" s="78"/>
      <c r="KDT359" s="78"/>
      <c r="KDU359" s="78"/>
      <c r="KDV359" s="78"/>
      <c r="KDW359" s="78"/>
      <c r="KDX359" s="78"/>
      <c r="KDY359" s="78"/>
      <c r="KDZ359" s="78"/>
      <c r="KEA359" s="78"/>
      <c r="KEB359" s="78"/>
      <c r="KEC359" s="78"/>
      <c r="KED359" s="78"/>
      <c r="KEE359" s="78"/>
      <c r="KEF359" s="78"/>
      <c r="KEG359" s="78"/>
      <c r="KEH359" s="78"/>
      <c r="KEI359" s="78"/>
      <c r="KEJ359" s="78"/>
      <c r="KEK359" s="78"/>
      <c r="KEL359" s="78"/>
      <c r="KEM359" s="78"/>
      <c r="KEN359" s="78"/>
      <c r="KEO359" s="78"/>
      <c r="KEP359" s="78"/>
      <c r="KEQ359" s="78"/>
      <c r="KER359" s="78"/>
      <c r="KES359" s="78"/>
      <c r="KET359" s="78"/>
      <c r="KEU359" s="78"/>
      <c r="KEV359" s="78"/>
      <c r="KEW359" s="78"/>
      <c r="KEX359" s="78"/>
      <c r="KEY359" s="78"/>
      <c r="KEZ359" s="78"/>
      <c r="KFA359" s="78"/>
      <c r="KFB359" s="78"/>
      <c r="KFC359" s="78"/>
      <c r="KFD359" s="78"/>
      <c r="KFE359" s="78"/>
      <c r="KFF359" s="78"/>
      <c r="KFG359" s="78"/>
      <c r="KFH359" s="78"/>
      <c r="KFI359" s="78"/>
      <c r="KFJ359" s="78"/>
      <c r="KFK359" s="78"/>
      <c r="KFL359" s="78"/>
      <c r="KFM359" s="78"/>
      <c r="KFN359" s="78"/>
      <c r="KFO359" s="78"/>
      <c r="KFP359" s="78"/>
      <c r="KFQ359" s="78"/>
      <c r="KFR359" s="78"/>
      <c r="KFS359" s="78"/>
      <c r="KFT359" s="78"/>
      <c r="KFU359" s="78"/>
      <c r="KFV359" s="78"/>
      <c r="KFW359" s="78"/>
      <c r="KFX359" s="78"/>
      <c r="KFY359" s="78"/>
      <c r="KFZ359" s="78"/>
      <c r="KGA359" s="78"/>
      <c r="KGB359" s="78"/>
      <c r="KGC359" s="78"/>
      <c r="KGD359" s="78"/>
      <c r="KGE359" s="78"/>
      <c r="KGF359" s="78"/>
      <c r="KGG359" s="78"/>
      <c r="KGH359" s="78"/>
      <c r="KGI359" s="78"/>
      <c r="KGJ359" s="78"/>
      <c r="KGK359" s="78"/>
      <c r="KGL359" s="78"/>
      <c r="KGM359" s="78"/>
      <c r="KGN359" s="78"/>
      <c r="KGO359" s="78"/>
      <c r="KGP359" s="78"/>
      <c r="KGQ359" s="78"/>
      <c r="KGR359" s="78"/>
      <c r="KGS359" s="78"/>
      <c r="KGT359" s="78"/>
      <c r="KGU359" s="78"/>
      <c r="KGV359" s="78"/>
      <c r="KGW359" s="78"/>
      <c r="KGX359" s="78"/>
      <c r="KGY359" s="78"/>
      <c r="KGZ359" s="78"/>
      <c r="KHA359" s="78"/>
      <c r="KHB359" s="78"/>
      <c r="KHC359" s="78"/>
      <c r="KHD359" s="78"/>
      <c r="KHE359" s="78"/>
      <c r="KHF359" s="78"/>
      <c r="KHG359" s="78"/>
      <c r="KHH359" s="78"/>
      <c r="KHI359" s="78"/>
      <c r="KHJ359" s="78"/>
      <c r="KHK359" s="78"/>
      <c r="KHL359" s="78"/>
      <c r="KHM359" s="78"/>
      <c r="KHN359" s="78"/>
      <c r="KHO359" s="78"/>
      <c r="KHP359" s="78"/>
      <c r="KHQ359" s="78"/>
      <c r="KHR359" s="78"/>
      <c r="KHS359" s="78"/>
      <c r="KHT359" s="78"/>
      <c r="KHU359" s="78"/>
      <c r="KHV359" s="78"/>
      <c r="KHW359" s="78"/>
      <c r="KHX359" s="78"/>
      <c r="KHY359" s="78"/>
      <c r="KHZ359" s="78"/>
      <c r="KIA359" s="78"/>
      <c r="KIB359" s="78"/>
      <c r="KIC359" s="78"/>
      <c r="KID359" s="78"/>
      <c r="KIE359" s="78"/>
      <c r="KIF359" s="78"/>
      <c r="KIG359" s="78"/>
      <c r="KIH359" s="78"/>
      <c r="KII359" s="78"/>
      <c r="KIJ359" s="78"/>
      <c r="KIK359" s="78"/>
      <c r="KIL359" s="78"/>
      <c r="KIM359" s="78"/>
      <c r="KIN359" s="78"/>
      <c r="KIO359" s="78"/>
      <c r="KIP359" s="78"/>
      <c r="KIQ359" s="78"/>
      <c r="KIR359" s="78"/>
      <c r="KIS359" s="78"/>
      <c r="KIT359" s="78"/>
      <c r="KIU359" s="78"/>
      <c r="KIV359" s="78"/>
      <c r="KIW359" s="78"/>
      <c r="KIX359" s="78"/>
      <c r="KIY359" s="78"/>
      <c r="KIZ359" s="78"/>
      <c r="KJA359" s="78"/>
      <c r="KJB359" s="78"/>
      <c r="KJC359" s="78"/>
      <c r="KJD359" s="78"/>
      <c r="KJE359" s="78"/>
      <c r="KJF359" s="78"/>
      <c r="KJG359" s="78"/>
      <c r="KJH359" s="78"/>
      <c r="KJI359" s="78"/>
      <c r="KJJ359" s="78"/>
      <c r="KJK359" s="78"/>
      <c r="KJL359" s="78"/>
      <c r="KJM359" s="78"/>
      <c r="KJN359" s="78"/>
      <c r="KJO359" s="78"/>
      <c r="KJP359" s="78"/>
      <c r="KJQ359" s="78"/>
      <c r="KJR359" s="78"/>
      <c r="KJS359" s="78"/>
      <c r="KJT359" s="78"/>
      <c r="KJU359" s="78"/>
      <c r="KJV359" s="78"/>
      <c r="KJW359" s="78"/>
      <c r="KJX359" s="78"/>
      <c r="KJY359" s="78"/>
      <c r="KJZ359" s="78"/>
      <c r="KKA359" s="78"/>
      <c r="KKB359" s="78"/>
      <c r="KKC359" s="78"/>
      <c r="KKD359" s="78"/>
      <c r="KKE359" s="78"/>
      <c r="KKF359" s="78"/>
      <c r="KKG359" s="78"/>
      <c r="KKH359" s="78"/>
      <c r="KKI359" s="78"/>
      <c r="KKJ359" s="78"/>
      <c r="KKK359" s="78"/>
      <c r="KKL359" s="78"/>
      <c r="KKM359" s="78"/>
      <c r="KKN359" s="78"/>
      <c r="KKO359" s="78"/>
      <c r="KKP359" s="78"/>
      <c r="KKQ359" s="78"/>
      <c r="KKR359" s="78"/>
      <c r="KKS359" s="78"/>
      <c r="KKT359" s="78"/>
      <c r="KKU359" s="78"/>
      <c r="KKV359" s="78"/>
      <c r="KKW359" s="78"/>
      <c r="KKX359" s="78"/>
      <c r="KKY359" s="78"/>
      <c r="KKZ359" s="78"/>
      <c r="KLA359" s="78"/>
      <c r="KLB359" s="78"/>
      <c r="KLC359" s="78"/>
      <c r="KLD359" s="78"/>
      <c r="KLE359" s="78"/>
      <c r="KLF359" s="78"/>
      <c r="KLG359" s="78"/>
      <c r="KLH359" s="78"/>
      <c r="KLI359" s="78"/>
      <c r="KLJ359" s="78"/>
      <c r="KLK359" s="78"/>
      <c r="KLL359" s="78"/>
      <c r="KLM359" s="78"/>
      <c r="KLN359" s="78"/>
      <c r="KLO359" s="78"/>
      <c r="KLP359" s="78"/>
      <c r="KLQ359" s="78"/>
      <c r="KLR359" s="78"/>
      <c r="KLS359" s="78"/>
      <c r="KLT359" s="78"/>
      <c r="KLU359" s="78"/>
      <c r="KLV359" s="78"/>
      <c r="KLW359" s="78"/>
      <c r="KLX359" s="78"/>
      <c r="KLY359" s="78"/>
      <c r="KLZ359" s="78"/>
      <c r="KMA359" s="78"/>
      <c r="KMB359" s="78"/>
      <c r="KMC359" s="78"/>
      <c r="KMD359" s="78"/>
      <c r="KME359" s="78"/>
      <c r="KMF359" s="78"/>
      <c r="KMG359" s="78"/>
      <c r="KMH359" s="78"/>
      <c r="KMI359" s="78"/>
      <c r="KMJ359" s="78"/>
      <c r="KMK359" s="78"/>
      <c r="KML359" s="78"/>
      <c r="KMM359" s="78"/>
      <c r="KMN359" s="78"/>
      <c r="KMO359" s="78"/>
      <c r="KMP359" s="78"/>
      <c r="KMQ359" s="78"/>
      <c r="KMR359" s="78"/>
      <c r="KMS359" s="78"/>
      <c r="KMT359" s="78"/>
      <c r="KMU359" s="78"/>
      <c r="KMV359" s="78"/>
      <c r="KMW359" s="78"/>
      <c r="KMX359" s="78"/>
      <c r="KMY359" s="78"/>
      <c r="KMZ359" s="78"/>
      <c r="KNA359" s="78"/>
      <c r="KNB359" s="78"/>
      <c r="KNC359" s="78"/>
      <c r="KND359" s="78"/>
      <c r="KNE359" s="78"/>
      <c r="KNF359" s="78"/>
      <c r="KNG359" s="78"/>
      <c r="KNH359" s="78"/>
      <c r="KNI359" s="78"/>
      <c r="KNJ359" s="78"/>
      <c r="KNK359" s="78"/>
      <c r="KNL359" s="78"/>
      <c r="KNM359" s="78"/>
      <c r="KNN359" s="78"/>
      <c r="KNO359" s="78"/>
      <c r="KNP359" s="78"/>
      <c r="KNQ359" s="78"/>
      <c r="KNR359" s="78"/>
      <c r="KNS359" s="78"/>
      <c r="KNT359" s="78"/>
      <c r="KNU359" s="78"/>
      <c r="KNV359" s="78"/>
      <c r="KNW359" s="78"/>
      <c r="KNX359" s="78"/>
      <c r="KNY359" s="78"/>
      <c r="KNZ359" s="78"/>
      <c r="KOA359" s="78"/>
      <c r="KOB359" s="78"/>
      <c r="KOC359" s="78"/>
      <c r="KOD359" s="78"/>
      <c r="KOE359" s="78"/>
      <c r="KOF359" s="78"/>
      <c r="KOG359" s="78"/>
      <c r="KOH359" s="78"/>
      <c r="KOI359" s="78"/>
      <c r="KOJ359" s="78"/>
      <c r="KOK359" s="78"/>
      <c r="KOL359" s="78"/>
      <c r="KOM359" s="78"/>
      <c r="KON359" s="78"/>
      <c r="KOO359" s="78"/>
      <c r="KOP359" s="78"/>
      <c r="KOQ359" s="78"/>
      <c r="KOR359" s="78"/>
      <c r="KOS359" s="78"/>
      <c r="KOT359" s="78"/>
      <c r="KOU359" s="78"/>
      <c r="KOV359" s="78"/>
      <c r="KOW359" s="78"/>
      <c r="KOX359" s="78"/>
      <c r="KOY359" s="78"/>
      <c r="KOZ359" s="78"/>
      <c r="KPA359" s="78"/>
      <c r="KPB359" s="78"/>
      <c r="KPC359" s="78"/>
      <c r="KPD359" s="78"/>
      <c r="KPE359" s="78"/>
      <c r="KPF359" s="78"/>
      <c r="KPG359" s="78"/>
      <c r="KPH359" s="78"/>
      <c r="KPI359" s="78"/>
      <c r="KPJ359" s="78"/>
      <c r="KPK359" s="78"/>
      <c r="KPL359" s="78"/>
      <c r="KPM359" s="78"/>
      <c r="KPN359" s="78"/>
      <c r="KPO359" s="78"/>
      <c r="KPP359" s="78"/>
      <c r="KPQ359" s="78"/>
      <c r="KPR359" s="78"/>
      <c r="KPS359" s="78"/>
      <c r="KPT359" s="78"/>
      <c r="KPU359" s="78"/>
      <c r="KPV359" s="78"/>
      <c r="KPW359" s="78"/>
      <c r="KPX359" s="78"/>
      <c r="KPY359" s="78"/>
      <c r="KPZ359" s="78"/>
      <c r="KQA359" s="78"/>
      <c r="KQB359" s="78"/>
      <c r="KQC359" s="78"/>
      <c r="KQD359" s="78"/>
      <c r="KQE359" s="78"/>
      <c r="KQF359" s="78"/>
      <c r="KQG359" s="78"/>
      <c r="KQH359" s="78"/>
      <c r="KQI359" s="78"/>
      <c r="KQJ359" s="78"/>
      <c r="KQK359" s="78"/>
      <c r="KQL359" s="78"/>
      <c r="KQM359" s="78"/>
      <c r="KQN359" s="78"/>
      <c r="KQO359" s="78"/>
      <c r="KQP359" s="78"/>
      <c r="KQQ359" s="78"/>
      <c r="KQR359" s="78"/>
      <c r="KQS359" s="78"/>
      <c r="KQT359" s="78"/>
      <c r="KQU359" s="78"/>
      <c r="KQV359" s="78"/>
      <c r="KQW359" s="78"/>
      <c r="KQX359" s="78"/>
      <c r="KQY359" s="78"/>
      <c r="KQZ359" s="78"/>
      <c r="KRA359" s="78"/>
      <c r="KRB359" s="78"/>
      <c r="KRC359" s="78"/>
      <c r="KRD359" s="78"/>
      <c r="KRE359" s="78"/>
      <c r="KRF359" s="78"/>
      <c r="KRG359" s="78"/>
      <c r="KRH359" s="78"/>
      <c r="KRI359" s="78"/>
      <c r="KRJ359" s="78"/>
      <c r="KRK359" s="78"/>
      <c r="KRL359" s="78"/>
      <c r="KRM359" s="78"/>
      <c r="KRN359" s="78"/>
      <c r="KRO359" s="78"/>
      <c r="KRP359" s="78"/>
      <c r="KRQ359" s="78"/>
      <c r="KRR359" s="78"/>
      <c r="KRS359" s="78"/>
      <c r="KRT359" s="78"/>
      <c r="KRU359" s="78"/>
      <c r="KRV359" s="78"/>
      <c r="KRW359" s="78"/>
      <c r="KRX359" s="78"/>
      <c r="KRY359" s="78"/>
      <c r="KRZ359" s="78"/>
      <c r="KSA359" s="78"/>
      <c r="KSB359" s="78"/>
      <c r="KSC359" s="78"/>
      <c r="KSD359" s="78"/>
      <c r="KSE359" s="78"/>
      <c r="KSF359" s="78"/>
      <c r="KSG359" s="78"/>
      <c r="KSH359" s="78"/>
      <c r="KSI359" s="78"/>
      <c r="KSJ359" s="78"/>
      <c r="KSK359" s="78"/>
      <c r="KSL359" s="78"/>
      <c r="KSM359" s="78"/>
      <c r="KSN359" s="78"/>
      <c r="KSO359" s="78"/>
      <c r="KSP359" s="78"/>
      <c r="KSQ359" s="78"/>
      <c r="KSR359" s="78"/>
      <c r="KSS359" s="78"/>
      <c r="KST359" s="78"/>
      <c r="KSU359" s="78"/>
      <c r="KSV359" s="78"/>
      <c r="KSW359" s="78"/>
      <c r="KSX359" s="78"/>
      <c r="KSY359" s="78"/>
      <c r="KSZ359" s="78"/>
      <c r="KTA359" s="78"/>
      <c r="KTB359" s="78"/>
      <c r="KTC359" s="78"/>
      <c r="KTD359" s="78"/>
      <c r="KTE359" s="78"/>
      <c r="KTF359" s="78"/>
      <c r="KTG359" s="78"/>
      <c r="KTH359" s="78"/>
      <c r="KTI359" s="78"/>
      <c r="KTJ359" s="78"/>
      <c r="KTK359" s="78"/>
      <c r="KTL359" s="78"/>
      <c r="KTM359" s="78"/>
      <c r="KTN359" s="78"/>
      <c r="KTO359" s="78"/>
      <c r="KTP359" s="78"/>
      <c r="KTQ359" s="78"/>
      <c r="KTR359" s="78"/>
      <c r="KTS359" s="78"/>
      <c r="KTT359" s="78"/>
      <c r="KTU359" s="78"/>
      <c r="KTV359" s="78"/>
      <c r="KTW359" s="78"/>
      <c r="KTX359" s="78"/>
      <c r="KTY359" s="78"/>
      <c r="KTZ359" s="78"/>
      <c r="KUA359" s="78"/>
      <c r="KUB359" s="78"/>
      <c r="KUC359" s="78"/>
      <c r="KUD359" s="78"/>
      <c r="KUE359" s="78"/>
      <c r="KUF359" s="78"/>
      <c r="KUG359" s="78"/>
      <c r="KUH359" s="78"/>
      <c r="KUI359" s="78"/>
      <c r="KUJ359" s="78"/>
      <c r="KUK359" s="78"/>
      <c r="KUL359" s="78"/>
      <c r="KUM359" s="78"/>
      <c r="KUN359" s="78"/>
      <c r="KUO359" s="78"/>
      <c r="KUP359" s="78"/>
      <c r="KUQ359" s="78"/>
      <c r="KUR359" s="78"/>
      <c r="KUS359" s="78"/>
      <c r="KUT359" s="78"/>
      <c r="KUU359" s="78"/>
      <c r="KUV359" s="78"/>
      <c r="KUW359" s="78"/>
      <c r="KUX359" s="78"/>
      <c r="KUY359" s="78"/>
      <c r="KUZ359" s="78"/>
      <c r="KVA359" s="78"/>
      <c r="KVB359" s="78"/>
      <c r="KVC359" s="78"/>
      <c r="KVD359" s="78"/>
      <c r="KVE359" s="78"/>
      <c r="KVF359" s="78"/>
      <c r="KVG359" s="78"/>
      <c r="KVH359" s="78"/>
      <c r="KVI359" s="78"/>
      <c r="KVJ359" s="78"/>
      <c r="KVK359" s="78"/>
      <c r="KVL359" s="78"/>
      <c r="KVM359" s="78"/>
      <c r="KVN359" s="78"/>
      <c r="KVO359" s="78"/>
      <c r="KVP359" s="78"/>
      <c r="KVQ359" s="78"/>
      <c r="KVR359" s="78"/>
      <c r="KVS359" s="78"/>
      <c r="KVT359" s="78"/>
      <c r="KVU359" s="78"/>
      <c r="KVV359" s="78"/>
      <c r="KVW359" s="78"/>
      <c r="KVX359" s="78"/>
      <c r="KVY359" s="78"/>
      <c r="KVZ359" s="78"/>
      <c r="KWA359" s="78"/>
      <c r="KWB359" s="78"/>
      <c r="KWC359" s="78"/>
      <c r="KWD359" s="78"/>
      <c r="KWE359" s="78"/>
      <c r="KWF359" s="78"/>
      <c r="KWG359" s="78"/>
      <c r="KWH359" s="78"/>
      <c r="KWI359" s="78"/>
      <c r="KWJ359" s="78"/>
      <c r="KWK359" s="78"/>
      <c r="KWL359" s="78"/>
      <c r="KWM359" s="78"/>
      <c r="KWN359" s="78"/>
      <c r="KWO359" s="78"/>
      <c r="KWP359" s="78"/>
      <c r="KWQ359" s="78"/>
      <c r="KWR359" s="78"/>
      <c r="KWS359" s="78"/>
      <c r="KWT359" s="78"/>
      <c r="KWU359" s="78"/>
      <c r="KWV359" s="78"/>
      <c r="KWW359" s="78"/>
      <c r="KWX359" s="78"/>
      <c r="KWY359" s="78"/>
      <c r="KWZ359" s="78"/>
      <c r="KXA359" s="78"/>
      <c r="KXB359" s="78"/>
      <c r="KXC359" s="78"/>
      <c r="KXD359" s="78"/>
      <c r="KXE359" s="78"/>
      <c r="KXF359" s="78"/>
      <c r="KXG359" s="78"/>
      <c r="KXH359" s="78"/>
      <c r="KXI359" s="78"/>
      <c r="KXJ359" s="78"/>
      <c r="KXK359" s="78"/>
      <c r="KXL359" s="78"/>
      <c r="KXM359" s="78"/>
      <c r="KXN359" s="78"/>
      <c r="KXO359" s="78"/>
      <c r="KXP359" s="78"/>
      <c r="KXQ359" s="78"/>
      <c r="KXR359" s="78"/>
      <c r="KXS359" s="78"/>
      <c r="KXT359" s="78"/>
      <c r="KXU359" s="78"/>
      <c r="KXV359" s="78"/>
      <c r="KXW359" s="78"/>
      <c r="KXX359" s="78"/>
      <c r="KXY359" s="78"/>
      <c r="KXZ359" s="78"/>
      <c r="KYA359" s="78"/>
      <c r="KYB359" s="78"/>
      <c r="KYC359" s="78"/>
      <c r="KYD359" s="78"/>
      <c r="KYE359" s="78"/>
      <c r="KYF359" s="78"/>
      <c r="KYG359" s="78"/>
      <c r="KYH359" s="78"/>
      <c r="KYI359" s="78"/>
      <c r="KYJ359" s="78"/>
      <c r="KYK359" s="78"/>
      <c r="KYL359" s="78"/>
      <c r="KYM359" s="78"/>
      <c r="KYN359" s="78"/>
      <c r="KYO359" s="78"/>
      <c r="KYP359" s="78"/>
      <c r="KYQ359" s="78"/>
      <c r="KYR359" s="78"/>
      <c r="KYS359" s="78"/>
      <c r="KYT359" s="78"/>
      <c r="KYU359" s="78"/>
      <c r="KYV359" s="78"/>
      <c r="KYW359" s="78"/>
      <c r="KYX359" s="78"/>
      <c r="KYY359" s="78"/>
      <c r="KYZ359" s="78"/>
      <c r="KZA359" s="78"/>
      <c r="KZB359" s="78"/>
      <c r="KZC359" s="78"/>
      <c r="KZD359" s="78"/>
      <c r="KZE359" s="78"/>
      <c r="KZF359" s="78"/>
      <c r="KZG359" s="78"/>
      <c r="KZH359" s="78"/>
      <c r="KZI359" s="78"/>
      <c r="KZJ359" s="78"/>
      <c r="KZK359" s="78"/>
      <c r="KZL359" s="78"/>
      <c r="KZM359" s="78"/>
      <c r="KZN359" s="78"/>
      <c r="KZO359" s="78"/>
      <c r="KZP359" s="78"/>
      <c r="KZQ359" s="78"/>
      <c r="KZR359" s="78"/>
      <c r="KZS359" s="78"/>
      <c r="KZT359" s="78"/>
      <c r="KZU359" s="78"/>
      <c r="KZV359" s="78"/>
      <c r="KZW359" s="78"/>
      <c r="KZX359" s="78"/>
      <c r="KZY359" s="78"/>
      <c r="KZZ359" s="78"/>
      <c r="LAA359" s="78"/>
      <c r="LAB359" s="78"/>
      <c r="LAC359" s="78"/>
      <c r="LAD359" s="78"/>
      <c r="LAE359" s="78"/>
      <c r="LAF359" s="78"/>
      <c r="LAG359" s="78"/>
      <c r="LAH359" s="78"/>
      <c r="LAI359" s="78"/>
      <c r="LAJ359" s="78"/>
      <c r="LAK359" s="78"/>
      <c r="LAL359" s="78"/>
      <c r="LAM359" s="78"/>
      <c r="LAN359" s="78"/>
      <c r="LAO359" s="78"/>
      <c r="LAP359" s="78"/>
      <c r="LAQ359" s="78"/>
      <c r="LAR359" s="78"/>
      <c r="LAS359" s="78"/>
      <c r="LAT359" s="78"/>
      <c r="LAU359" s="78"/>
      <c r="LAV359" s="78"/>
      <c r="LAW359" s="78"/>
      <c r="LAX359" s="78"/>
      <c r="LAY359" s="78"/>
      <c r="LAZ359" s="78"/>
      <c r="LBA359" s="78"/>
      <c r="LBB359" s="78"/>
      <c r="LBC359" s="78"/>
      <c r="LBD359" s="78"/>
      <c r="LBE359" s="78"/>
      <c r="LBF359" s="78"/>
      <c r="LBG359" s="78"/>
      <c r="LBH359" s="78"/>
      <c r="LBI359" s="78"/>
      <c r="LBJ359" s="78"/>
      <c r="LBK359" s="78"/>
      <c r="LBL359" s="78"/>
      <c r="LBM359" s="78"/>
      <c r="LBN359" s="78"/>
      <c r="LBO359" s="78"/>
      <c r="LBP359" s="78"/>
      <c r="LBQ359" s="78"/>
      <c r="LBR359" s="78"/>
      <c r="LBS359" s="78"/>
      <c r="LBT359" s="78"/>
      <c r="LBU359" s="78"/>
      <c r="LBV359" s="78"/>
      <c r="LBW359" s="78"/>
      <c r="LBX359" s="78"/>
      <c r="LBY359" s="78"/>
      <c r="LBZ359" s="78"/>
      <c r="LCA359" s="78"/>
      <c r="LCB359" s="78"/>
      <c r="LCC359" s="78"/>
      <c r="LCD359" s="78"/>
      <c r="LCE359" s="78"/>
      <c r="LCF359" s="78"/>
      <c r="LCG359" s="78"/>
      <c r="LCH359" s="78"/>
      <c r="LCI359" s="78"/>
      <c r="LCJ359" s="78"/>
      <c r="LCK359" s="78"/>
      <c r="LCL359" s="78"/>
      <c r="LCM359" s="78"/>
      <c r="LCN359" s="78"/>
      <c r="LCO359" s="78"/>
      <c r="LCP359" s="78"/>
      <c r="LCQ359" s="78"/>
      <c r="LCR359" s="78"/>
      <c r="LCS359" s="78"/>
      <c r="LCT359" s="78"/>
      <c r="LCU359" s="78"/>
      <c r="LCV359" s="78"/>
      <c r="LCW359" s="78"/>
      <c r="LCX359" s="78"/>
      <c r="LCY359" s="78"/>
      <c r="LCZ359" s="78"/>
      <c r="LDA359" s="78"/>
      <c r="LDB359" s="78"/>
      <c r="LDC359" s="78"/>
      <c r="LDD359" s="78"/>
      <c r="LDE359" s="78"/>
      <c r="LDF359" s="78"/>
      <c r="LDG359" s="78"/>
      <c r="LDH359" s="78"/>
      <c r="LDI359" s="78"/>
      <c r="LDJ359" s="78"/>
      <c r="LDK359" s="78"/>
      <c r="LDL359" s="78"/>
      <c r="LDM359" s="78"/>
      <c r="LDN359" s="78"/>
      <c r="LDO359" s="78"/>
      <c r="LDP359" s="78"/>
      <c r="LDQ359" s="78"/>
      <c r="LDR359" s="78"/>
      <c r="LDS359" s="78"/>
      <c r="LDT359" s="78"/>
      <c r="LDU359" s="78"/>
      <c r="LDV359" s="78"/>
      <c r="LDW359" s="78"/>
      <c r="LDX359" s="78"/>
      <c r="LDY359" s="78"/>
      <c r="LDZ359" s="78"/>
      <c r="LEA359" s="78"/>
      <c r="LEB359" s="78"/>
      <c r="LEC359" s="78"/>
      <c r="LED359" s="78"/>
      <c r="LEE359" s="78"/>
      <c r="LEF359" s="78"/>
      <c r="LEG359" s="78"/>
      <c r="LEH359" s="78"/>
      <c r="LEI359" s="78"/>
      <c r="LEJ359" s="78"/>
      <c r="LEK359" s="78"/>
      <c r="LEL359" s="78"/>
      <c r="LEM359" s="78"/>
      <c r="LEN359" s="78"/>
      <c r="LEO359" s="78"/>
      <c r="LEP359" s="78"/>
      <c r="LEQ359" s="78"/>
      <c r="LER359" s="78"/>
      <c r="LES359" s="78"/>
      <c r="LET359" s="78"/>
      <c r="LEU359" s="78"/>
      <c r="LEV359" s="78"/>
      <c r="LEW359" s="78"/>
      <c r="LEX359" s="78"/>
      <c r="LEY359" s="78"/>
      <c r="LEZ359" s="78"/>
      <c r="LFA359" s="78"/>
      <c r="LFB359" s="78"/>
      <c r="LFC359" s="78"/>
      <c r="LFD359" s="78"/>
      <c r="LFE359" s="78"/>
      <c r="LFF359" s="78"/>
      <c r="LFG359" s="78"/>
      <c r="LFH359" s="78"/>
      <c r="LFI359" s="78"/>
      <c r="LFJ359" s="78"/>
      <c r="LFK359" s="78"/>
      <c r="LFL359" s="78"/>
      <c r="LFM359" s="78"/>
      <c r="LFN359" s="78"/>
      <c r="LFO359" s="78"/>
      <c r="LFP359" s="78"/>
      <c r="LFQ359" s="78"/>
      <c r="LFR359" s="78"/>
      <c r="LFS359" s="78"/>
      <c r="LFT359" s="78"/>
      <c r="LFU359" s="78"/>
      <c r="LFV359" s="78"/>
      <c r="LFW359" s="78"/>
      <c r="LFX359" s="78"/>
      <c r="LFY359" s="78"/>
      <c r="LFZ359" s="78"/>
      <c r="LGA359" s="78"/>
      <c r="LGB359" s="78"/>
      <c r="LGC359" s="78"/>
      <c r="LGD359" s="78"/>
      <c r="LGE359" s="78"/>
      <c r="LGF359" s="78"/>
      <c r="LGG359" s="78"/>
      <c r="LGH359" s="78"/>
      <c r="LGI359" s="78"/>
      <c r="LGJ359" s="78"/>
      <c r="LGK359" s="78"/>
      <c r="LGL359" s="78"/>
      <c r="LGM359" s="78"/>
      <c r="LGN359" s="78"/>
      <c r="LGO359" s="78"/>
      <c r="LGP359" s="78"/>
      <c r="LGQ359" s="78"/>
      <c r="LGR359" s="78"/>
      <c r="LGS359" s="78"/>
      <c r="LGT359" s="78"/>
      <c r="LGU359" s="78"/>
      <c r="LGV359" s="78"/>
      <c r="LGW359" s="78"/>
      <c r="LGX359" s="78"/>
      <c r="LGY359" s="78"/>
      <c r="LGZ359" s="78"/>
      <c r="LHA359" s="78"/>
      <c r="LHB359" s="78"/>
      <c r="LHC359" s="78"/>
      <c r="LHD359" s="78"/>
      <c r="LHE359" s="78"/>
      <c r="LHF359" s="78"/>
      <c r="LHG359" s="78"/>
      <c r="LHH359" s="78"/>
      <c r="LHI359" s="78"/>
      <c r="LHJ359" s="78"/>
      <c r="LHK359" s="78"/>
      <c r="LHL359" s="78"/>
      <c r="LHM359" s="78"/>
      <c r="LHN359" s="78"/>
      <c r="LHO359" s="78"/>
      <c r="LHP359" s="78"/>
      <c r="LHQ359" s="78"/>
      <c r="LHR359" s="78"/>
      <c r="LHS359" s="78"/>
      <c r="LHT359" s="78"/>
      <c r="LHU359" s="78"/>
      <c r="LHV359" s="78"/>
      <c r="LHW359" s="78"/>
      <c r="LHX359" s="78"/>
      <c r="LHY359" s="78"/>
      <c r="LHZ359" s="78"/>
      <c r="LIA359" s="78"/>
      <c r="LIB359" s="78"/>
      <c r="LIC359" s="78"/>
      <c r="LID359" s="78"/>
      <c r="LIE359" s="78"/>
      <c r="LIF359" s="78"/>
      <c r="LIG359" s="78"/>
      <c r="LIH359" s="78"/>
      <c r="LII359" s="78"/>
      <c r="LIJ359" s="78"/>
      <c r="LIK359" s="78"/>
      <c r="LIL359" s="78"/>
      <c r="LIM359" s="78"/>
      <c r="LIN359" s="78"/>
      <c r="LIO359" s="78"/>
      <c r="LIP359" s="78"/>
      <c r="LIQ359" s="78"/>
      <c r="LIR359" s="78"/>
      <c r="LIS359" s="78"/>
      <c r="LIT359" s="78"/>
      <c r="LIU359" s="78"/>
      <c r="LIV359" s="78"/>
      <c r="LIW359" s="78"/>
      <c r="LIX359" s="78"/>
      <c r="LIY359" s="78"/>
      <c r="LIZ359" s="78"/>
      <c r="LJA359" s="78"/>
      <c r="LJB359" s="78"/>
      <c r="LJC359" s="78"/>
      <c r="LJD359" s="78"/>
      <c r="LJE359" s="78"/>
      <c r="LJF359" s="78"/>
      <c r="LJG359" s="78"/>
      <c r="LJH359" s="78"/>
      <c r="LJI359" s="78"/>
      <c r="LJJ359" s="78"/>
      <c r="LJK359" s="78"/>
      <c r="LJL359" s="78"/>
      <c r="LJM359" s="78"/>
      <c r="LJN359" s="78"/>
      <c r="LJO359" s="78"/>
      <c r="LJP359" s="78"/>
      <c r="LJQ359" s="78"/>
      <c r="LJR359" s="78"/>
      <c r="LJS359" s="78"/>
      <c r="LJT359" s="78"/>
      <c r="LJU359" s="78"/>
      <c r="LJV359" s="78"/>
      <c r="LJW359" s="78"/>
      <c r="LJX359" s="78"/>
      <c r="LJY359" s="78"/>
      <c r="LJZ359" s="78"/>
      <c r="LKA359" s="78"/>
      <c r="LKB359" s="78"/>
      <c r="LKC359" s="78"/>
      <c r="LKD359" s="78"/>
      <c r="LKE359" s="78"/>
      <c r="LKF359" s="78"/>
      <c r="LKG359" s="78"/>
      <c r="LKH359" s="78"/>
      <c r="LKI359" s="78"/>
      <c r="LKJ359" s="78"/>
      <c r="LKK359" s="78"/>
      <c r="LKL359" s="78"/>
      <c r="LKM359" s="78"/>
      <c r="LKN359" s="78"/>
      <c r="LKO359" s="78"/>
      <c r="LKP359" s="78"/>
      <c r="LKQ359" s="78"/>
      <c r="LKR359" s="78"/>
      <c r="LKS359" s="78"/>
      <c r="LKT359" s="78"/>
      <c r="LKU359" s="78"/>
      <c r="LKV359" s="78"/>
      <c r="LKW359" s="78"/>
      <c r="LKX359" s="78"/>
      <c r="LKY359" s="78"/>
      <c r="LKZ359" s="78"/>
      <c r="LLA359" s="78"/>
      <c r="LLB359" s="78"/>
      <c r="LLC359" s="78"/>
      <c r="LLD359" s="78"/>
      <c r="LLE359" s="78"/>
      <c r="LLF359" s="78"/>
      <c r="LLG359" s="78"/>
      <c r="LLH359" s="78"/>
      <c r="LLI359" s="78"/>
      <c r="LLJ359" s="78"/>
      <c r="LLK359" s="78"/>
      <c r="LLL359" s="78"/>
      <c r="LLM359" s="78"/>
      <c r="LLN359" s="78"/>
      <c r="LLO359" s="78"/>
      <c r="LLP359" s="78"/>
      <c r="LLQ359" s="78"/>
      <c r="LLR359" s="78"/>
      <c r="LLS359" s="78"/>
      <c r="LLT359" s="78"/>
      <c r="LLU359" s="78"/>
      <c r="LLV359" s="78"/>
      <c r="LLW359" s="78"/>
      <c r="LLX359" s="78"/>
      <c r="LLY359" s="78"/>
      <c r="LLZ359" s="78"/>
      <c r="LMA359" s="78"/>
      <c r="LMB359" s="78"/>
      <c r="LMC359" s="78"/>
      <c r="LMD359" s="78"/>
      <c r="LME359" s="78"/>
      <c r="LMF359" s="78"/>
      <c r="LMG359" s="78"/>
      <c r="LMH359" s="78"/>
      <c r="LMI359" s="78"/>
      <c r="LMJ359" s="78"/>
      <c r="LMK359" s="78"/>
      <c r="LML359" s="78"/>
      <c r="LMM359" s="78"/>
      <c r="LMN359" s="78"/>
      <c r="LMO359" s="78"/>
      <c r="LMP359" s="78"/>
      <c r="LMQ359" s="78"/>
      <c r="LMR359" s="78"/>
      <c r="LMS359" s="78"/>
      <c r="LMT359" s="78"/>
      <c r="LMU359" s="78"/>
      <c r="LMV359" s="78"/>
      <c r="LMW359" s="78"/>
      <c r="LMX359" s="78"/>
      <c r="LMY359" s="78"/>
      <c r="LMZ359" s="78"/>
      <c r="LNA359" s="78"/>
      <c r="LNB359" s="78"/>
      <c r="LNC359" s="78"/>
      <c r="LND359" s="78"/>
      <c r="LNE359" s="78"/>
      <c r="LNF359" s="78"/>
      <c r="LNG359" s="78"/>
      <c r="LNH359" s="78"/>
      <c r="LNI359" s="78"/>
      <c r="LNJ359" s="78"/>
      <c r="LNK359" s="78"/>
      <c r="LNL359" s="78"/>
      <c r="LNM359" s="78"/>
      <c r="LNN359" s="78"/>
      <c r="LNO359" s="78"/>
      <c r="LNP359" s="78"/>
      <c r="LNQ359" s="78"/>
      <c r="LNR359" s="78"/>
      <c r="LNS359" s="78"/>
      <c r="LNT359" s="78"/>
      <c r="LNU359" s="78"/>
      <c r="LNV359" s="78"/>
      <c r="LNW359" s="78"/>
      <c r="LNX359" s="78"/>
      <c r="LNY359" s="78"/>
      <c r="LNZ359" s="78"/>
      <c r="LOA359" s="78"/>
      <c r="LOB359" s="78"/>
      <c r="LOC359" s="78"/>
      <c r="LOD359" s="78"/>
      <c r="LOE359" s="78"/>
      <c r="LOF359" s="78"/>
      <c r="LOG359" s="78"/>
      <c r="LOH359" s="78"/>
      <c r="LOI359" s="78"/>
      <c r="LOJ359" s="78"/>
      <c r="LOK359" s="78"/>
      <c r="LOL359" s="78"/>
      <c r="LOM359" s="78"/>
      <c r="LON359" s="78"/>
      <c r="LOO359" s="78"/>
      <c r="LOP359" s="78"/>
      <c r="LOQ359" s="78"/>
      <c r="LOR359" s="78"/>
      <c r="LOS359" s="78"/>
      <c r="LOT359" s="78"/>
      <c r="LOU359" s="78"/>
      <c r="LOV359" s="78"/>
      <c r="LOW359" s="78"/>
      <c r="LOX359" s="78"/>
      <c r="LOY359" s="78"/>
      <c r="LOZ359" s="78"/>
      <c r="LPA359" s="78"/>
      <c r="LPB359" s="78"/>
      <c r="LPC359" s="78"/>
      <c r="LPD359" s="78"/>
      <c r="LPE359" s="78"/>
      <c r="LPF359" s="78"/>
      <c r="LPG359" s="78"/>
      <c r="LPH359" s="78"/>
      <c r="LPI359" s="78"/>
      <c r="LPJ359" s="78"/>
      <c r="LPK359" s="78"/>
      <c r="LPL359" s="78"/>
      <c r="LPM359" s="78"/>
      <c r="LPN359" s="78"/>
      <c r="LPO359" s="78"/>
      <c r="LPP359" s="78"/>
      <c r="LPQ359" s="78"/>
      <c r="LPR359" s="78"/>
      <c r="LPS359" s="78"/>
      <c r="LPT359" s="78"/>
      <c r="LPU359" s="78"/>
      <c r="LPV359" s="78"/>
      <c r="LPW359" s="78"/>
      <c r="LPX359" s="78"/>
      <c r="LPY359" s="78"/>
      <c r="LPZ359" s="78"/>
      <c r="LQA359" s="78"/>
      <c r="LQB359" s="78"/>
      <c r="LQC359" s="78"/>
      <c r="LQD359" s="78"/>
      <c r="LQE359" s="78"/>
      <c r="LQF359" s="78"/>
      <c r="LQG359" s="78"/>
      <c r="LQH359" s="78"/>
      <c r="LQI359" s="78"/>
      <c r="LQJ359" s="78"/>
      <c r="LQK359" s="78"/>
      <c r="LQL359" s="78"/>
      <c r="LQM359" s="78"/>
      <c r="LQN359" s="78"/>
      <c r="LQO359" s="78"/>
      <c r="LQP359" s="78"/>
      <c r="LQQ359" s="78"/>
      <c r="LQR359" s="78"/>
      <c r="LQS359" s="78"/>
      <c r="LQT359" s="78"/>
      <c r="LQU359" s="78"/>
      <c r="LQV359" s="78"/>
      <c r="LQW359" s="78"/>
      <c r="LQX359" s="78"/>
      <c r="LQY359" s="78"/>
      <c r="LQZ359" s="78"/>
      <c r="LRA359" s="78"/>
      <c r="LRB359" s="78"/>
      <c r="LRC359" s="78"/>
      <c r="LRD359" s="78"/>
      <c r="LRE359" s="78"/>
      <c r="LRF359" s="78"/>
      <c r="LRG359" s="78"/>
      <c r="LRH359" s="78"/>
      <c r="LRI359" s="78"/>
      <c r="LRJ359" s="78"/>
      <c r="LRK359" s="78"/>
      <c r="LRL359" s="78"/>
      <c r="LRM359" s="78"/>
      <c r="LRN359" s="78"/>
      <c r="LRO359" s="78"/>
      <c r="LRP359" s="78"/>
      <c r="LRQ359" s="78"/>
      <c r="LRR359" s="78"/>
      <c r="LRS359" s="78"/>
      <c r="LRT359" s="78"/>
      <c r="LRU359" s="78"/>
      <c r="LRV359" s="78"/>
      <c r="LRW359" s="78"/>
      <c r="LRX359" s="78"/>
      <c r="LRY359" s="78"/>
      <c r="LRZ359" s="78"/>
      <c r="LSA359" s="78"/>
      <c r="LSB359" s="78"/>
      <c r="LSC359" s="78"/>
      <c r="LSD359" s="78"/>
      <c r="LSE359" s="78"/>
      <c r="LSF359" s="78"/>
      <c r="LSG359" s="78"/>
      <c r="LSH359" s="78"/>
      <c r="LSI359" s="78"/>
      <c r="LSJ359" s="78"/>
      <c r="LSK359" s="78"/>
      <c r="LSL359" s="78"/>
      <c r="LSM359" s="78"/>
      <c r="LSN359" s="78"/>
      <c r="LSO359" s="78"/>
      <c r="LSP359" s="78"/>
      <c r="LSQ359" s="78"/>
      <c r="LSR359" s="78"/>
      <c r="LSS359" s="78"/>
      <c r="LST359" s="78"/>
      <c r="LSU359" s="78"/>
      <c r="LSV359" s="78"/>
      <c r="LSW359" s="78"/>
      <c r="LSX359" s="78"/>
      <c r="LSY359" s="78"/>
      <c r="LSZ359" s="78"/>
      <c r="LTA359" s="78"/>
      <c r="LTB359" s="78"/>
      <c r="LTC359" s="78"/>
      <c r="LTD359" s="78"/>
      <c r="LTE359" s="78"/>
      <c r="LTF359" s="78"/>
      <c r="LTG359" s="78"/>
      <c r="LTH359" s="78"/>
      <c r="LTI359" s="78"/>
      <c r="LTJ359" s="78"/>
      <c r="LTK359" s="78"/>
      <c r="LTL359" s="78"/>
      <c r="LTM359" s="78"/>
      <c r="LTN359" s="78"/>
      <c r="LTO359" s="78"/>
      <c r="LTP359" s="78"/>
      <c r="LTQ359" s="78"/>
      <c r="LTR359" s="78"/>
      <c r="LTS359" s="78"/>
      <c r="LTT359" s="78"/>
      <c r="LTU359" s="78"/>
      <c r="LTV359" s="78"/>
      <c r="LTW359" s="78"/>
      <c r="LTX359" s="78"/>
      <c r="LTY359" s="78"/>
      <c r="LTZ359" s="78"/>
      <c r="LUA359" s="78"/>
      <c r="LUB359" s="78"/>
      <c r="LUC359" s="78"/>
      <c r="LUD359" s="78"/>
      <c r="LUE359" s="78"/>
      <c r="LUF359" s="78"/>
      <c r="LUG359" s="78"/>
      <c r="LUH359" s="78"/>
      <c r="LUI359" s="78"/>
      <c r="LUJ359" s="78"/>
      <c r="LUK359" s="78"/>
      <c r="LUL359" s="78"/>
      <c r="LUM359" s="78"/>
      <c r="LUN359" s="78"/>
      <c r="LUO359" s="78"/>
      <c r="LUP359" s="78"/>
      <c r="LUQ359" s="78"/>
      <c r="LUR359" s="78"/>
      <c r="LUS359" s="78"/>
      <c r="LUT359" s="78"/>
      <c r="LUU359" s="78"/>
      <c r="LUV359" s="78"/>
      <c r="LUW359" s="78"/>
      <c r="LUX359" s="78"/>
      <c r="LUY359" s="78"/>
      <c r="LUZ359" s="78"/>
      <c r="LVA359" s="78"/>
      <c r="LVB359" s="78"/>
      <c r="LVC359" s="78"/>
      <c r="LVD359" s="78"/>
      <c r="LVE359" s="78"/>
      <c r="LVF359" s="78"/>
      <c r="LVG359" s="78"/>
      <c r="LVH359" s="78"/>
      <c r="LVI359" s="78"/>
      <c r="LVJ359" s="78"/>
      <c r="LVK359" s="78"/>
      <c r="LVL359" s="78"/>
      <c r="LVM359" s="78"/>
      <c r="LVN359" s="78"/>
      <c r="LVO359" s="78"/>
      <c r="LVP359" s="78"/>
      <c r="LVQ359" s="78"/>
      <c r="LVR359" s="78"/>
      <c r="LVS359" s="78"/>
      <c r="LVT359" s="78"/>
      <c r="LVU359" s="78"/>
      <c r="LVV359" s="78"/>
      <c r="LVW359" s="78"/>
      <c r="LVX359" s="78"/>
      <c r="LVY359" s="78"/>
      <c r="LVZ359" s="78"/>
      <c r="LWA359" s="78"/>
      <c r="LWB359" s="78"/>
      <c r="LWC359" s="78"/>
      <c r="LWD359" s="78"/>
      <c r="LWE359" s="78"/>
      <c r="LWF359" s="78"/>
      <c r="LWG359" s="78"/>
      <c r="LWH359" s="78"/>
      <c r="LWI359" s="78"/>
      <c r="LWJ359" s="78"/>
      <c r="LWK359" s="78"/>
      <c r="LWL359" s="78"/>
      <c r="LWM359" s="78"/>
      <c r="LWN359" s="78"/>
      <c r="LWO359" s="78"/>
      <c r="LWP359" s="78"/>
      <c r="LWQ359" s="78"/>
      <c r="LWR359" s="78"/>
      <c r="LWS359" s="78"/>
      <c r="LWT359" s="78"/>
      <c r="LWU359" s="78"/>
      <c r="LWV359" s="78"/>
      <c r="LWW359" s="78"/>
      <c r="LWX359" s="78"/>
      <c r="LWY359" s="78"/>
      <c r="LWZ359" s="78"/>
      <c r="LXA359" s="78"/>
      <c r="LXB359" s="78"/>
      <c r="LXC359" s="78"/>
      <c r="LXD359" s="78"/>
      <c r="LXE359" s="78"/>
      <c r="LXF359" s="78"/>
      <c r="LXG359" s="78"/>
      <c r="LXH359" s="78"/>
      <c r="LXI359" s="78"/>
      <c r="LXJ359" s="78"/>
      <c r="LXK359" s="78"/>
      <c r="LXL359" s="78"/>
      <c r="LXM359" s="78"/>
      <c r="LXN359" s="78"/>
      <c r="LXO359" s="78"/>
      <c r="LXP359" s="78"/>
      <c r="LXQ359" s="78"/>
      <c r="LXR359" s="78"/>
      <c r="LXS359" s="78"/>
      <c r="LXT359" s="78"/>
      <c r="LXU359" s="78"/>
      <c r="LXV359" s="78"/>
      <c r="LXW359" s="78"/>
      <c r="LXX359" s="78"/>
      <c r="LXY359" s="78"/>
      <c r="LXZ359" s="78"/>
      <c r="LYA359" s="78"/>
      <c r="LYB359" s="78"/>
      <c r="LYC359" s="78"/>
      <c r="LYD359" s="78"/>
      <c r="LYE359" s="78"/>
      <c r="LYF359" s="78"/>
      <c r="LYG359" s="78"/>
      <c r="LYH359" s="78"/>
      <c r="LYI359" s="78"/>
      <c r="LYJ359" s="78"/>
      <c r="LYK359" s="78"/>
      <c r="LYL359" s="78"/>
      <c r="LYM359" s="78"/>
      <c r="LYN359" s="78"/>
      <c r="LYO359" s="78"/>
      <c r="LYP359" s="78"/>
      <c r="LYQ359" s="78"/>
      <c r="LYR359" s="78"/>
      <c r="LYS359" s="78"/>
      <c r="LYT359" s="78"/>
      <c r="LYU359" s="78"/>
      <c r="LYV359" s="78"/>
      <c r="LYW359" s="78"/>
      <c r="LYX359" s="78"/>
      <c r="LYY359" s="78"/>
      <c r="LYZ359" s="78"/>
      <c r="LZA359" s="78"/>
      <c r="LZB359" s="78"/>
      <c r="LZC359" s="78"/>
      <c r="LZD359" s="78"/>
      <c r="LZE359" s="78"/>
      <c r="LZF359" s="78"/>
      <c r="LZG359" s="78"/>
      <c r="LZH359" s="78"/>
      <c r="LZI359" s="78"/>
      <c r="LZJ359" s="78"/>
      <c r="LZK359" s="78"/>
      <c r="LZL359" s="78"/>
      <c r="LZM359" s="78"/>
      <c r="LZN359" s="78"/>
      <c r="LZO359" s="78"/>
      <c r="LZP359" s="78"/>
      <c r="LZQ359" s="78"/>
      <c r="LZR359" s="78"/>
      <c r="LZS359" s="78"/>
      <c r="LZT359" s="78"/>
      <c r="LZU359" s="78"/>
      <c r="LZV359" s="78"/>
      <c r="LZW359" s="78"/>
      <c r="LZX359" s="78"/>
      <c r="LZY359" s="78"/>
      <c r="LZZ359" s="78"/>
      <c r="MAA359" s="78"/>
      <c r="MAB359" s="78"/>
      <c r="MAC359" s="78"/>
      <c r="MAD359" s="78"/>
      <c r="MAE359" s="78"/>
      <c r="MAF359" s="78"/>
      <c r="MAG359" s="78"/>
      <c r="MAH359" s="78"/>
      <c r="MAI359" s="78"/>
      <c r="MAJ359" s="78"/>
      <c r="MAK359" s="78"/>
      <c r="MAL359" s="78"/>
      <c r="MAM359" s="78"/>
      <c r="MAN359" s="78"/>
      <c r="MAO359" s="78"/>
      <c r="MAP359" s="78"/>
      <c r="MAQ359" s="78"/>
      <c r="MAR359" s="78"/>
      <c r="MAS359" s="78"/>
      <c r="MAT359" s="78"/>
      <c r="MAU359" s="78"/>
      <c r="MAV359" s="78"/>
      <c r="MAW359" s="78"/>
      <c r="MAX359" s="78"/>
      <c r="MAY359" s="78"/>
      <c r="MAZ359" s="78"/>
      <c r="MBA359" s="78"/>
      <c r="MBB359" s="78"/>
      <c r="MBC359" s="78"/>
      <c r="MBD359" s="78"/>
      <c r="MBE359" s="78"/>
      <c r="MBF359" s="78"/>
      <c r="MBG359" s="78"/>
      <c r="MBH359" s="78"/>
      <c r="MBI359" s="78"/>
      <c r="MBJ359" s="78"/>
      <c r="MBK359" s="78"/>
      <c r="MBL359" s="78"/>
      <c r="MBM359" s="78"/>
      <c r="MBN359" s="78"/>
      <c r="MBO359" s="78"/>
      <c r="MBP359" s="78"/>
      <c r="MBQ359" s="78"/>
      <c r="MBR359" s="78"/>
      <c r="MBS359" s="78"/>
      <c r="MBT359" s="78"/>
      <c r="MBU359" s="78"/>
      <c r="MBV359" s="78"/>
      <c r="MBW359" s="78"/>
      <c r="MBX359" s="78"/>
      <c r="MBY359" s="78"/>
      <c r="MBZ359" s="78"/>
      <c r="MCA359" s="78"/>
      <c r="MCB359" s="78"/>
      <c r="MCC359" s="78"/>
      <c r="MCD359" s="78"/>
      <c r="MCE359" s="78"/>
      <c r="MCF359" s="78"/>
      <c r="MCG359" s="78"/>
      <c r="MCH359" s="78"/>
      <c r="MCI359" s="78"/>
      <c r="MCJ359" s="78"/>
      <c r="MCK359" s="78"/>
      <c r="MCL359" s="78"/>
      <c r="MCM359" s="78"/>
      <c r="MCN359" s="78"/>
      <c r="MCO359" s="78"/>
      <c r="MCP359" s="78"/>
      <c r="MCQ359" s="78"/>
      <c r="MCR359" s="78"/>
      <c r="MCS359" s="78"/>
      <c r="MCT359" s="78"/>
      <c r="MCU359" s="78"/>
      <c r="MCV359" s="78"/>
      <c r="MCW359" s="78"/>
      <c r="MCX359" s="78"/>
      <c r="MCY359" s="78"/>
      <c r="MCZ359" s="78"/>
      <c r="MDA359" s="78"/>
      <c r="MDB359" s="78"/>
      <c r="MDC359" s="78"/>
      <c r="MDD359" s="78"/>
      <c r="MDE359" s="78"/>
      <c r="MDF359" s="78"/>
      <c r="MDG359" s="78"/>
      <c r="MDH359" s="78"/>
      <c r="MDI359" s="78"/>
      <c r="MDJ359" s="78"/>
      <c r="MDK359" s="78"/>
      <c r="MDL359" s="78"/>
      <c r="MDM359" s="78"/>
      <c r="MDN359" s="78"/>
      <c r="MDO359" s="78"/>
      <c r="MDP359" s="78"/>
      <c r="MDQ359" s="78"/>
      <c r="MDR359" s="78"/>
      <c r="MDS359" s="78"/>
      <c r="MDT359" s="78"/>
      <c r="MDU359" s="78"/>
      <c r="MDV359" s="78"/>
      <c r="MDW359" s="78"/>
      <c r="MDX359" s="78"/>
      <c r="MDY359" s="78"/>
      <c r="MDZ359" s="78"/>
      <c r="MEA359" s="78"/>
      <c r="MEB359" s="78"/>
      <c r="MEC359" s="78"/>
      <c r="MED359" s="78"/>
      <c r="MEE359" s="78"/>
      <c r="MEF359" s="78"/>
      <c r="MEG359" s="78"/>
      <c r="MEH359" s="78"/>
      <c r="MEI359" s="78"/>
      <c r="MEJ359" s="78"/>
      <c r="MEK359" s="78"/>
      <c r="MEL359" s="78"/>
      <c r="MEM359" s="78"/>
      <c r="MEN359" s="78"/>
      <c r="MEO359" s="78"/>
      <c r="MEP359" s="78"/>
      <c r="MEQ359" s="78"/>
      <c r="MER359" s="78"/>
      <c r="MES359" s="78"/>
      <c r="MET359" s="78"/>
      <c r="MEU359" s="78"/>
      <c r="MEV359" s="78"/>
      <c r="MEW359" s="78"/>
      <c r="MEX359" s="78"/>
      <c r="MEY359" s="78"/>
      <c r="MEZ359" s="78"/>
      <c r="MFA359" s="78"/>
      <c r="MFB359" s="78"/>
      <c r="MFC359" s="78"/>
      <c r="MFD359" s="78"/>
      <c r="MFE359" s="78"/>
      <c r="MFF359" s="78"/>
      <c r="MFG359" s="78"/>
      <c r="MFH359" s="78"/>
      <c r="MFI359" s="78"/>
      <c r="MFJ359" s="78"/>
      <c r="MFK359" s="78"/>
      <c r="MFL359" s="78"/>
      <c r="MFM359" s="78"/>
      <c r="MFN359" s="78"/>
      <c r="MFO359" s="78"/>
      <c r="MFP359" s="78"/>
      <c r="MFQ359" s="78"/>
      <c r="MFR359" s="78"/>
      <c r="MFS359" s="78"/>
      <c r="MFT359" s="78"/>
      <c r="MFU359" s="78"/>
      <c r="MFV359" s="78"/>
      <c r="MFW359" s="78"/>
      <c r="MFX359" s="78"/>
      <c r="MFY359" s="78"/>
      <c r="MFZ359" s="78"/>
      <c r="MGA359" s="78"/>
      <c r="MGB359" s="78"/>
      <c r="MGC359" s="78"/>
      <c r="MGD359" s="78"/>
      <c r="MGE359" s="78"/>
      <c r="MGF359" s="78"/>
      <c r="MGG359" s="78"/>
      <c r="MGH359" s="78"/>
      <c r="MGI359" s="78"/>
      <c r="MGJ359" s="78"/>
      <c r="MGK359" s="78"/>
      <c r="MGL359" s="78"/>
      <c r="MGM359" s="78"/>
      <c r="MGN359" s="78"/>
      <c r="MGO359" s="78"/>
      <c r="MGP359" s="78"/>
      <c r="MGQ359" s="78"/>
      <c r="MGR359" s="78"/>
      <c r="MGS359" s="78"/>
      <c r="MGT359" s="78"/>
      <c r="MGU359" s="78"/>
      <c r="MGV359" s="78"/>
      <c r="MGW359" s="78"/>
      <c r="MGX359" s="78"/>
      <c r="MGY359" s="78"/>
      <c r="MGZ359" s="78"/>
      <c r="MHA359" s="78"/>
      <c r="MHB359" s="78"/>
      <c r="MHC359" s="78"/>
      <c r="MHD359" s="78"/>
      <c r="MHE359" s="78"/>
      <c r="MHF359" s="78"/>
      <c r="MHG359" s="78"/>
      <c r="MHH359" s="78"/>
      <c r="MHI359" s="78"/>
      <c r="MHJ359" s="78"/>
      <c r="MHK359" s="78"/>
      <c r="MHL359" s="78"/>
      <c r="MHM359" s="78"/>
      <c r="MHN359" s="78"/>
      <c r="MHO359" s="78"/>
      <c r="MHP359" s="78"/>
      <c r="MHQ359" s="78"/>
      <c r="MHR359" s="78"/>
      <c r="MHS359" s="78"/>
      <c r="MHT359" s="78"/>
      <c r="MHU359" s="78"/>
      <c r="MHV359" s="78"/>
      <c r="MHW359" s="78"/>
      <c r="MHX359" s="78"/>
      <c r="MHY359" s="78"/>
      <c r="MHZ359" s="78"/>
      <c r="MIA359" s="78"/>
      <c r="MIB359" s="78"/>
      <c r="MIC359" s="78"/>
      <c r="MID359" s="78"/>
      <c r="MIE359" s="78"/>
      <c r="MIF359" s="78"/>
      <c r="MIG359" s="78"/>
      <c r="MIH359" s="78"/>
      <c r="MII359" s="78"/>
      <c r="MIJ359" s="78"/>
      <c r="MIK359" s="78"/>
      <c r="MIL359" s="78"/>
      <c r="MIM359" s="78"/>
      <c r="MIN359" s="78"/>
      <c r="MIO359" s="78"/>
      <c r="MIP359" s="78"/>
      <c r="MIQ359" s="78"/>
      <c r="MIR359" s="78"/>
      <c r="MIS359" s="78"/>
      <c r="MIT359" s="78"/>
      <c r="MIU359" s="78"/>
      <c r="MIV359" s="78"/>
      <c r="MIW359" s="78"/>
      <c r="MIX359" s="78"/>
      <c r="MIY359" s="78"/>
      <c r="MIZ359" s="78"/>
      <c r="MJA359" s="78"/>
      <c r="MJB359" s="78"/>
      <c r="MJC359" s="78"/>
      <c r="MJD359" s="78"/>
      <c r="MJE359" s="78"/>
      <c r="MJF359" s="78"/>
      <c r="MJG359" s="78"/>
      <c r="MJH359" s="78"/>
      <c r="MJI359" s="78"/>
      <c r="MJJ359" s="78"/>
      <c r="MJK359" s="78"/>
      <c r="MJL359" s="78"/>
      <c r="MJM359" s="78"/>
      <c r="MJN359" s="78"/>
      <c r="MJO359" s="78"/>
      <c r="MJP359" s="78"/>
      <c r="MJQ359" s="78"/>
      <c r="MJR359" s="78"/>
      <c r="MJS359" s="78"/>
      <c r="MJT359" s="78"/>
      <c r="MJU359" s="78"/>
      <c r="MJV359" s="78"/>
      <c r="MJW359" s="78"/>
      <c r="MJX359" s="78"/>
      <c r="MJY359" s="78"/>
      <c r="MJZ359" s="78"/>
      <c r="MKA359" s="78"/>
      <c r="MKB359" s="78"/>
      <c r="MKC359" s="78"/>
      <c r="MKD359" s="78"/>
      <c r="MKE359" s="78"/>
      <c r="MKF359" s="78"/>
      <c r="MKG359" s="78"/>
      <c r="MKH359" s="78"/>
      <c r="MKI359" s="78"/>
      <c r="MKJ359" s="78"/>
      <c r="MKK359" s="78"/>
      <c r="MKL359" s="78"/>
      <c r="MKM359" s="78"/>
      <c r="MKN359" s="78"/>
      <c r="MKO359" s="78"/>
      <c r="MKP359" s="78"/>
      <c r="MKQ359" s="78"/>
      <c r="MKR359" s="78"/>
      <c r="MKS359" s="78"/>
      <c r="MKT359" s="78"/>
      <c r="MKU359" s="78"/>
      <c r="MKV359" s="78"/>
      <c r="MKW359" s="78"/>
      <c r="MKX359" s="78"/>
      <c r="MKY359" s="78"/>
      <c r="MKZ359" s="78"/>
      <c r="MLA359" s="78"/>
      <c r="MLB359" s="78"/>
      <c r="MLC359" s="78"/>
      <c r="MLD359" s="78"/>
      <c r="MLE359" s="78"/>
      <c r="MLF359" s="78"/>
      <c r="MLG359" s="78"/>
      <c r="MLH359" s="78"/>
      <c r="MLI359" s="78"/>
      <c r="MLJ359" s="78"/>
      <c r="MLK359" s="78"/>
      <c r="MLL359" s="78"/>
      <c r="MLM359" s="78"/>
      <c r="MLN359" s="78"/>
      <c r="MLO359" s="78"/>
      <c r="MLP359" s="78"/>
      <c r="MLQ359" s="78"/>
      <c r="MLR359" s="78"/>
      <c r="MLS359" s="78"/>
      <c r="MLT359" s="78"/>
      <c r="MLU359" s="78"/>
      <c r="MLV359" s="78"/>
      <c r="MLW359" s="78"/>
      <c r="MLX359" s="78"/>
      <c r="MLY359" s="78"/>
      <c r="MLZ359" s="78"/>
      <c r="MMA359" s="78"/>
      <c r="MMB359" s="78"/>
      <c r="MMC359" s="78"/>
      <c r="MMD359" s="78"/>
      <c r="MME359" s="78"/>
      <c r="MMF359" s="78"/>
      <c r="MMG359" s="78"/>
      <c r="MMH359" s="78"/>
      <c r="MMI359" s="78"/>
      <c r="MMJ359" s="78"/>
      <c r="MMK359" s="78"/>
      <c r="MML359" s="78"/>
      <c r="MMM359" s="78"/>
      <c r="MMN359" s="78"/>
      <c r="MMO359" s="78"/>
      <c r="MMP359" s="78"/>
      <c r="MMQ359" s="78"/>
      <c r="MMR359" s="78"/>
      <c r="MMS359" s="78"/>
      <c r="MMT359" s="78"/>
      <c r="MMU359" s="78"/>
      <c r="MMV359" s="78"/>
      <c r="MMW359" s="78"/>
      <c r="MMX359" s="78"/>
      <c r="MMY359" s="78"/>
      <c r="MMZ359" s="78"/>
      <c r="MNA359" s="78"/>
      <c r="MNB359" s="78"/>
      <c r="MNC359" s="78"/>
      <c r="MND359" s="78"/>
      <c r="MNE359" s="78"/>
      <c r="MNF359" s="78"/>
      <c r="MNG359" s="78"/>
      <c r="MNH359" s="78"/>
      <c r="MNI359" s="78"/>
      <c r="MNJ359" s="78"/>
      <c r="MNK359" s="78"/>
      <c r="MNL359" s="78"/>
      <c r="MNM359" s="78"/>
      <c r="MNN359" s="78"/>
      <c r="MNO359" s="78"/>
      <c r="MNP359" s="78"/>
      <c r="MNQ359" s="78"/>
      <c r="MNR359" s="78"/>
      <c r="MNS359" s="78"/>
      <c r="MNT359" s="78"/>
      <c r="MNU359" s="78"/>
      <c r="MNV359" s="78"/>
      <c r="MNW359" s="78"/>
      <c r="MNX359" s="78"/>
      <c r="MNY359" s="78"/>
      <c r="MNZ359" s="78"/>
      <c r="MOA359" s="78"/>
      <c r="MOB359" s="78"/>
      <c r="MOC359" s="78"/>
      <c r="MOD359" s="78"/>
      <c r="MOE359" s="78"/>
      <c r="MOF359" s="78"/>
      <c r="MOG359" s="78"/>
      <c r="MOH359" s="78"/>
      <c r="MOI359" s="78"/>
      <c r="MOJ359" s="78"/>
      <c r="MOK359" s="78"/>
      <c r="MOL359" s="78"/>
      <c r="MOM359" s="78"/>
      <c r="MON359" s="78"/>
      <c r="MOO359" s="78"/>
      <c r="MOP359" s="78"/>
      <c r="MOQ359" s="78"/>
      <c r="MOR359" s="78"/>
      <c r="MOS359" s="78"/>
      <c r="MOT359" s="78"/>
      <c r="MOU359" s="78"/>
      <c r="MOV359" s="78"/>
      <c r="MOW359" s="78"/>
      <c r="MOX359" s="78"/>
      <c r="MOY359" s="78"/>
      <c r="MOZ359" s="78"/>
      <c r="MPA359" s="78"/>
      <c r="MPB359" s="78"/>
      <c r="MPC359" s="78"/>
      <c r="MPD359" s="78"/>
      <c r="MPE359" s="78"/>
      <c r="MPF359" s="78"/>
      <c r="MPG359" s="78"/>
      <c r="MPH359" s="78"/>
      <c r="MPI359" s="78"/>
      <c r="MPJ359" s="78"/>
      <c r="MPK359" s="78"/>
      <c r="MPL359" s="78"/>
      <c r="MPM359" s="78"/>
      <c r="MPN359" s="78"/>
      <c r="MPO359" s="78"/>
      <c r="MPP359" s="78"/>
      <c r="MPQ359" s="78"/>
      <c r="MPR359" s="78"/>
      <c r="MPS359" s="78"/>
      <c r="MPT359" s="78"/>
      <c r="MPU359" s="78"/>
      <c r="MPV359" s="78"/>
      <c r="MPW359" s="78"/>
      <c r="MPX359" s="78"/>
      <c r="MPY359" s="78"/>
      <c r="MPZ359" s="78"/>
      <c r="MQA359" s="78"/>
      <c r="MQB359" s="78"/>
      <c r="MQC359" s="78"/>
      <c r="MQD359" s="78"/>
      <c r="MQE359" s="78"/>
      <c r="MQF359" s="78"/>
      <c r="MQG359" s="78"/>
      <c r="MQH359" s="78"/>
      <c r="MQI359" s="78"/>
      <c r="MQJ359" s="78"/>
      <c r="MQK359" s="78"/>
      <c r="MQL359" s="78"/>
      <c r="MQM359" s="78"/>
      <c r="MQN359" s="78"/>
      <c r="MQO359" s="78"/>
      <c r="MQP359" s="78"/>
      <c r="MQQ359" s="78"/>
      <c r="MQR359" s="78"/>
      <c r="MQS359" s="78"/>
      <c r="MQT359" s="78"/>
      <c r="MQU359" s="78"/>
      <c r="MQV359" s="78"/>
      <c r="MQW359" s="78"/>
      <c r="MQX359" s="78"/>
      <c r="MQY359" s="78"/>
      <c r="MQZ359" s="78"/>
      <c r="MRA359" s="78"/>
      <c r="MRB359" s="78"/>
      <c r="MRC359" s="78"/>
      <c r="MRD359" s="78"/>
      <c r="MRE359" s="78"/>
      <c r="MRF359" s="78"/>
      <c r="MRG359" s="78"/>
      <c r="MRH359" s="78"/>
      <c r="MRI359" s="78"/>
      <c r="MRJ359" s="78"/>
      <c r="MRK359" s="78"/>
      <c r="MRL359" s="78"/>
      <c r="MRM359" s="78"/>
      <c r="MRN359" s="78"/>
      <c r="MRO359" s="78"/>
      <c r="MRP359" s="78"/>
      <c r="MRQ359" s="78"/>
      <c r="MRR359" s="78"/>
      <c r="MRS359" s="78"/>
      <c r="MRT359" s="78"/>
      <c r="MRU359" s="78"/>
      <c r="MRV359" s="78"/>
      <c r="MRW359" s="78"/>
      <c r="MRX359" s="78"/>
      <c r="MRY359" s="78"/>
      <c r="MRZ359" s="78"/>
      <c r="MSA359" s="78"/>
      <c r="MSB359" s="78"/>
      <c r="MSC359" s="78"/>
      <c r="MSD359" s="78"/>
      <c r="MSE359" s="78"/>
      <c r="MSF359" s="78"/>
      <c r="MSG359" s="78"/>
      <c r="MSH359" s="78"/>
      <c r="MSI359" s="78"/>
      <c r="MSJ359" s="78"/>
      <c r="MSK359" s="78"/>
      <c r="MSL359" s="78"/>
      <c r="MSM359" s="78"/>
      <c r="MSN359" s="78"/>
      <c r="MSO359" s="78"/>
      <c r="MSP359" s="78"/>
      <c r="MSQ359" s="78"/>
      <c r="MSR359" s="78"/>
      <c r="MSS359" s="78"/>
      <c r="MST359" s="78"/>
      <c r="MSU359" s="78"/>
      <c r="MSV359" s="78"/>
      <c r="MSW359" s="78"/>
      <c r="MSX359" s="78"/>
      <c r="MSY359" s="78"/>
      <c r="MSZ359" s="78"/>
      <c r="MTA359" s="78"/>
      <c r="MTB359" s="78"/>
      <c r="MTC359" s="78"/>
      <c r="MTD359" s="78"/>
      <c r="MTE359" s="78"/>
      <c r="MTF359" s="78"/>
      <c r="MTG359" s="78"/>
      <c r="MTH359" s="78"/>
      <c r="MTI359" s="78"/>
      <c r="MTJ359" s="78"/>
      <c r="MTK359" s="78"/>
      <c r="MTL359" s="78"/>
      <c r="MTM359" s="78"/>
      <c r="MTN359" s="78"/>
      <c r="MTO359" s="78"/>
      <c r="MTP359" s="78"/>
      <c r="MTQ359" s="78"/>
      <c r="MTR359" s="78"/>
      <c r="MTS359" s="78"/>
      <c r="MTT359" s="78"/>
      <c r="MTU359" s="78"/>
      <c r="MTV359" s="78"/>
      <c r="MTW359" s="78"/>
      <c r="MTX359" s="78"/>
      <c r="MTY359" s="78"/>
      <c r="MTZ359" s="78"/>
      <c r="MUA359" s="78"/>
      <c r="MUB359" s="78"/>
      <c r="MUC359" s="78"/>
      <c r="MUD359" s="78"/>
      <c r="MUE359" s="78"/>
      <c r="MUF359" s="78"/>
      <c r="MUG359" s="78"/>
      <c r="MUH359" s="78"/>
      <c r="MUI359" s="78"/>
      <c r="MUJ359" s="78"/>
      <c r="MUK359" s="78"/>
      <c r="MUL359" s="78"/>
      <c r="MUM359" s="78"/>
      <c r="MUN359" s="78"/>
      <c r="MUO359" s="78"/>
      <c r="MUP359" s="78"/>
      <c r="MUQ359" s="78"/>
      <c r="MUR359" s="78"/>
      <c r="MUS359" s="78"/>
      <c r="MUT359" s="78"/>
      <c r="MUU359" s="78"/>
      <c r="MUV359" s="78"/>
      <c r="MUW359" s="78"/>
      <c r="MUX359" s="78"/>
      <c r="MUY359" s="78"/>
      <c r="MUZ359" s="78"/>
      <c r="MVA359" s="78"/>
      <c r="MVB359" s="78"/>
      <c r="MVC359" s="78"/>
      <c r="MVD359" s="78"/>
      <c r="MVE359" s="78"/>
      <c r="MVF359" s="78"/>
      <c r="MVG359" s="78"/>
      <c r="MVH359" s="78"/>
      <c r="MVI359" s="78"/>
      <c r="MVJ359" s="78"/>
      <c r="MVK359" s="78"/>
      <c r="MVL359" s="78"/>
      <c r="MVM359" s="78"/>
      <c r="MVN359" s="78"/>
      <c r="MVO359" s="78"/>
      <c r="MVP359" s="78"/>
      <c r="MVQ359" s="78"/>
      <c r="MVR359" s="78"/>
      <c r="MVS359" s="78"/>
      <c r="MVT359" s="78"/>
      <c r="MVU359" s="78"/>
      <c r="MVV359" s="78"/>
      <c r="MVW359" s="78"/>
      <c r="MVX359" s="78"/>
      <c r="MVY359" s="78"/>
      <c r="MVZ359" s="78"/>
      <c r="MWA359" s="78"/>
      <c r="MWB359" s="78"/>
      <c r="MWC359" s="78"/>
      <c r="MWD359" s="78"/>
      <c r="MWE359" s="78"/>
      <c r="MWF359" s="78"/>
      <c r="MWG359" s="78"/>
      <c r="MWH359" s="78"/>
      <c r="MWI359" s="78"/>
      <c r="MWJ359" s="78"/>
      <c r="MWK359" s="78"/>
      <c r="MWL359" s="78"/>
      <c r="MWM359" s="78"/>
      <c r="MWN359" s="78"/>
      <c r="MWO359" s="78"/>
      <c r="MWP359" s="78"/>
      <c r="MWQ359" s="78"/>
      <c r="MWR359" s="78"/>
      <c r="MWS359" s="78"/>
      <c r="MWT359" s="78"/>
      <c r="MWU359" s="78"/>
      <c r="MWV359" s="78"/>
      <c r="MWW359" s="78"/>
      <c r="MWX359" s="78"/>
      <c r="MWY359" s="78"/>
      <c r="MWZ359" s="78"/>
      <c r="MXA359" s="78"/>
      <c r="MXB359" s="78"/>
      <c r="MXC359" s="78"/>
      <c r="MXD359" s="78"/>
      <c r="MXE359" s="78"/>
      <c r="MXF359" s="78"/>
      <c r="MXG359" s="78"/>
      <c r="MXH359" s="78"/>
      <c r="MXI359" s="78"/>
      <c r="MXJ359" s="78"/>
      <c r="MXK359" s="78"/>
      <c r="MXL359" s="78"/>
      <c r="MXM359" s="78"/>
      <c r="MXN359" s="78"/>
      <c r="MXO359" s="78"/>
      <c r="MXP359" s="78"/>
      <c r="MXQ359" s="78"/>
      <c r="MXR359" s="78"/>
      <c r="MXS359" s="78"/>
      <c r="MXT359" s="78"/>
      <c r="MXU359" s="78"/>
      <c r="MXV359" s="78"/>
      <c r="MXW359" s="78"/>
      <c r="MXX359" s="78"/>
      <c r="MXY359" s="78"/>
      <c r="MXZ359" s="78"/>
      <c r="MYA359" s="78"/>
      <c r="MYB359" s="78"/>
      <c r="MYC359" s="78"/>
      <c r="MYD359" s="78"/>
      <c r="MYE359" s="78"/>
      <c r="MYF359" s="78"/>
      <c r="MYG359" s="78"/>
      <c r="MYH359" s="78"/>
      <c r="MYI359" s="78"/>
      <c r="MYJ359" s="78"/>
      <c r="MYK359" s="78"/>
      <c r="MYL359" s="78"/>
      <c r="MYM359" s="78"/>
      <c r="MYN359" s="78"/>
      <c r="MYO359" s="78"/>
      <c r="MYP359" s="78"/>
      <c r="MYQ359" s="78"/>
      <c r="MYR359" s="78"/>
      <c r="MYS359" s="78"/>
      <c r="MYT359" s="78"/>
      <c r="MYU359" s="78"/>
      <c r="MYV359" s="78"/>
      <c r="MYW359" s="78"/>
      <c r="MYX359" s="78"/>
      <c r="MYY359" s="78"/>
      <c r="MYZ359" s="78"/>
      <c r="MZA359" s="78"/>
      <c r="MZB359" s="78"/>
      <c r="MZC359" s="78"/>
      <c r="MZD359" s="78"/>
      <c r="MZE359" s="78"/>
      <c r="MZF359" s="78"/>
      <c r="MZG359" s="78"/>
      <c r="MZH359" s="78"/>
      <c r="MZI359" s="78"/>
      <c r="MZJ359" s="78"/>
      <c r="MZK359" s="78"/>
      <c r="MZL359" s="78"/>
      <c r="MZM359" s="78"/>
      <c r="MZN359" s="78"/>
      <c r="MZO359" s="78"/>
      <c r="MZP359" s="78"/>
      <c r="MZQ359" s="78"/>
      <c r="MZR359" s="78"/>
      <c r="MZS359" s="78"/>
      <c r="MZT359" s="78"/>
      <c r="MZU359" s="78"/>
      <c r="MZV359" s="78"/>
      <c r="MZW359" s="78"/>
      <c r="MZX359" s="78"/>
      <c r="MZY359" s="78"/>
      <c r="MZZ359" s="78"/>
      <c r="NAA359" s="78"/>
      <c r="NAB359" s="78"/>
      <c r="NAC359" s="78"/>
      <c r="NAD359" s="78"/>
      <c r="NAE359" s="78"/>
      <c r="NAF359" s="78"/>
      <c r="NAG359" s="78"/>
      <c r="NAH359" s="78"/>
      <c r="NAI359" s="78"/>
      <c r="NAJ359" s="78"/>
      <c r="NAK359" s="78"/>
      <c r="NAL359" s="78"/>
      <c r="NAM359" s="78"/>
      <c r="NAN359" s="78"/>
      <c r="NAO359" s="78"/>
      <c r="NAP359" s="78"/>
      <c r="NAQ359" s="78"/>
      <c r="NAR359" s="78"/>
      <c r="NAS359" s="78"/>
      <c r="NAT359" s="78"/>
      <c r="NAU359" s="78"/>
      <c r="NAV359" s="78"/>
      <c r="NAW359" s="78"/>
      <c r="NAX359" s="78"/>
      <c r="NAY359" s="78"/>
      <c r="NAZ359" s="78"/>
      <c r="NBA359" s="78"/>
      <c r="NBB359" s="78"/>
      <c r="NBC359" s="78"/>
      <c r="NBD359" s="78"/>
      <c r="NBE359" s="78"/>
      <c r="NBF359" s="78"/>
      <c r="NBG359" s="78"/>
      <c r="NBH359" s="78"/>
      <c r="NBI359" s="78"/>
      <c r="NBJ359" s="78"/>
      <c r="NBK359" s="78"/>
      <c r="NBL359" s="78"/>
      <c r="NBM359" s="78"/>
      <c r="NBN359" s="78"/>
      <c r="NBO359" s="78"/>
      <c r="NBP359" s="78"/>
      <c r="NBQ359" s="78"/>
      <c r="NBR359" s="78"/>
      <c r="NBS359" s="78"/>
      <c r="NBT359" s="78"/>
      <c r="NBU359" s="78"/>
      <c r="NBV359" s="78"/>
      <c r="NBW359" s="78"/>
      <c r="NBX359" s="78"/>
      <c r="NBY359" s="78"/>
      <c r="NBZ359" s="78"/>
      <c r="NCA359" s="78"/>
      <c r="NCB359" s="78"/>
      <c r="NCC359" s="78"/>
      <c r="NCD359" s="78"/>
      <c r="NCE359" s="78"/>
      <c r="NCF359" s="78"/>
      <c r="NCG359" s="78"/>
      <c r="NCH359" s="78"/>
      <c r="NCI359" s="78"/>
      <c r="NCJ359" s="78"/>
      <c r="NCK359" s="78"/>
      <c r="NCL359" s="78"/>
      <c r="NCM359" s="78"/>
      <c r="NCN359" s="78"/>
      <c r="NCO359" s="78"/>
      <c r="NCP359" s="78"/>
      <c r="NCQ359" s="78"/>
      <c r="NCR359" s="78"/>
      <c r="NCS359" s="78"/>
      <c r="NCT359" s="78"/>
      <c r="NCU359" s="78"/>
      <c r="NCV359" s="78"/>
      <c r="NCW359" s="78"/>
      <c r="NCX359" s="78"/>
      <c r="NCY359" s="78"/>
      <c r="NCZ359" s="78"/>
      <c r="NDA359" s="78"/>
      <c r="NDB359" s="78"/>
      <c r="NDC359" s="78"/>
      <c r="NDD359" s="78"/>
      <c r="NDE359" s="78"/>
      <c r="NDF359" s="78"/>
      <c r="NDG359" s="78"/>
      <c r="NDH359" s="78"/>
      <c r="NDI359" s="78"/>
      <c r="NDJ359" s="78"/>
      <c r="NDK359" s="78"/>
      <c r="NDL359" s="78"/>
      <c r="NDM359" s="78"/>
      <c r="NDN359" s="78"/>
      <c r="NDO359" s="78"/>
      <c r="NDP359" s="78"/>
      <c r="NDQ359" s="78"/>
      <c r="NDR359" s="78"/>
      <c r="NDS359" s="78"/>
      <c r="NDT359" s="78"/>
      <c r="NDU359" s="78"/>
      <c r="NDV359" s="78"/>
      <c r="NDW359" s="78"/>
      <c r="NDX359" s="78"/>
      <c r="NDY359" s="78"/>
      <c r="NDZ359" s="78"/>
      <c r="NEA359" s="78"/>
      <c r="NEB359" s="78"/>
      <c r="NEC359" s="78"/>
      <c r="NED359" s="78"/>
      <c r="NEE359" s="78"/>
      <c r="NEF359" s="78"/>
      <c r="NEG359" s="78"/>
      <c r="NEH359" s="78"/>
      <c r="NEI359" s="78"/>
      <c r="NEJ359" s="78"/>
      <c r="NEK359" s="78"/>
      <c r="NEL359" s="78"/>
      <c r="NEM359" s="78"/>
      <c r="NEN359" s="78"/>
      <c r="NEO359" s="78"/>
      <c r="NEP359" s="78"/>
      <c r="NEQ359" s="78"/>
      <c r="NER359" s="78"/>
      <c r="NES359" s="78"/>
      <c r="NET359" s="78"/>
      <c r="NEU359" s="78"/>
      <c r="NEV359" s="78"/>
      <c r="NEW359" s="78"/>
      <c r="NEX359" s="78"/>
      <c r="NEY359" s="78"/>
      <c r="NEZ359" s="78"/>
      <c r="NFA359" s="78"/>
      <c r="NFB359" s="78"/>
      <c r="NFC359" s="78"/>
      <c r="NFD359" s="78"/>
      <c r="NFE359" s="78"/>
      <c r="NFF359" s="78"/>
      <c r="NFG359" s="78"/>
      <c r="NFH359" s="78"/>
      <c r="NFI359" s="78"/>
      <c r="NFJ359" s="78"/>
      <c r="NFK359" s="78"/>
      <c r="NFL359" s="78"/>
      <c r="NFM359" s="78"/>
      <c r="NFN359" s="78"/>
      <c r="NFO359" s="78"/>
      <c r="NFP359" s="78"/>
      <c r="NFQ359" s="78"/>
      <c r="NFR359" s="78"/>
      <c r="NFS359" s="78"/>
      <c r="NFT359" s="78"/>
      <c r="NFU359" s="78"/>
      <c r="NFV359" s="78"/>
      <c r="NFW359" s="78"/>
      <c r="NFX359" s="78"/>
      <c r="NFY359" s="78"/>
      <c r="NFZ359" s="78"/>
      <c r="NGA359" s="78"/>
      <c r="NGB359" s="78"/>
      <c r="NGC359" s="78"/>
      <c r="NGD359" s="78"/>
      <c r="NGE359" s="78"/>
      <c r="NGF359" s="78"/>
      <c r="NGG359" s="78"/>
      <c r="NGH359" s="78"/>
      <c r="NGI359" s="78"/>
      <c r="NGJ359" s="78"/>
      <c r="NGK359" s="78"/>
      <c r="NGL359" s="78"/>
      <c r="NGM359" s="78"/>
      <c r="NGN359" s="78"/>
      <c r="NGO359" s="78"/>
      <c r="NGP359" s="78"/>
      <c r="NGQ359" s="78"/>
      <c r="NGR359" s="78"/>
      <c r="NGS359" s="78"/>
      <c r="NGT359" s="78"/>
      <c r="NGU359" s="78"/>
      <c r="NGV359" s="78"/>
      <c r="NGW359" s="78"/>
      <c r="NGX359" s="78"/>
      <c r="NGY359" s="78"/>
      <c r="NGZ359" s="78"/>
      <c r="NHA359" s="78"/>
      <c r="NHB359" s="78"/>
      <c r="NHC359" s="78"/>
      <c r="NHD359" s="78"/>
      <c r="NHE359" s="78"/>
      <c r="NHF359" s="78"/>
      <c r="NHG359" s="78"/>
      <c r="NHH359" s="78"/>
      <c r="NHI359" s="78"/>
      <c r="NHJ359" s="78"/>
      <c r="NHK359" s="78"/>
      <c r="NHL359" s="78"/>
      <c r="NHM359" s="78"/>
      <c r="NHN359" s="78"/>
      <c r="NHO359" s="78"/>
      <c r="NHP359" s="78"/>
      <c r="NHQ359" s="78"/>
      <c r="NHR359" s="78"/>
      <c r="NHS359" s="78"/>
      <c r="NHT359" s="78"/>
      <c r="NHU359" s="78"/>
      <c r="NHV359" s="78"/>
      <c r="NHW359" s="78"/>
      <c r="NHX359" s="78"/>
      <c r="NHY359" s="78"/>
      <c r="NHZ359" s="78"/>
      <c r="NIA359" s="78"/>
      <c r="NIB359" s="78"/>
      <c r="NIC359" s="78"/>
      <c r="NID359" s="78"/>
      <c r="NIE359" s="78"/>
      <c r="NIF359" s="78"/>
      <c r="NIG359" s="78"/>
      <c r="NIH359" s="78"/>
      <c r="NII359" s="78"/>
      <c r="NIJ359" s="78"/>
      <c r="NIK359" s="78"/>
      <c r="NIL359" s="78"/>
      <c r="NIM359" s="78"/>
      <c r="NIN359" s="78"/>
      <c r="NIO359" s="78"/>
      <c r="NIP359" s="78"/>
      <c r="NIQ359" s="78"/>
      <c r="NIR359" s="78"/>
      <c r="NIS359" s="78"/>
      <c r="NIT359" s="78"/>
      <c r="NIU359" s="78"/>
      <c r="NIV359" s="78"/>
      <c r="NIW359" s="78"/>
      <c r="NIX359" s="78"/>
      <c r="NIY359" s="78"/>
      <c r="NIZ359" s="78"/>
      <c r="NJA359" s="78"/>
      <c r="NJB359" s="78"/>
      <c r="NJC359" s="78"/>
      <c r="NJD359" s="78"/>
      <c r="NJE359" s="78"/>
      <c r="NJF359" s="78"/>
      <c r="NJG359" s="78"/>
      <c r="NJH359" s="78"/>
      <c r="NJI359" s="78"/>
      <c r="NJJ359" s="78"/>
      <c r="NJK359" s="78"/>
      <c r="NJL359" s="78"/>
      <c r="NJM359" s="78"/>
      <c r="NJN359" s="78"/>
      <c r="NJO359" s="78"/>
      <c r="NJP359" s="78"/>
      <c r="NJQ359" s="78"/>
      <c r="NJR359" s="78"/>
      <c r="NJS359" s="78"/>
      <c r="NJT359" s="78"/>
      <c r="NJU359" s="78"/>
      <c r="NJV359" s="78"/>
      <c r="NJW359" s="78"/>
      <c r="NJX359" s="78"/>
      <c r="NJY359" s="78"/>
      <c r="NJZ359" s="78"/>
      <c r="NKA359" s="78"/>
      <c r="NKB359" s="78"/>
      <c r="NKC359" s="78"/>
      <c r="NKD359" s="78"/>
      <c r="NKE359" s="78"/>
      <c r="NKF359" s="78"/>
      <c r="NKG359" s="78"/>
      <c r="NKH359" s="78"/>
      <c r="NKI359" s="78"/>
      <c r="NKJ359" s="78"/>
      <c r="NKK359" s="78"/>
      <c r="NKL359" s="78"/>
      <c r="NKM359" s="78"/>
      <c r="NKN359" s="78"/>
      <c r="NKO359" s="78"/>
      <c r="NKP359" s="78"/>
      <c r="NKQ359" s="78"/>
      <c r="NKR359" s="78"/>
      <c r="NKS359" s="78"/>
      <c r="NKT359" s="78"/>
      <c r="NKU359" s="78"/>
      <c r="NKV359" s="78"/>
      <c r="NKW359" s="78"/>
      <c r="NKX359" s="78"/>
      <c r="NKY359" s="78"/>
      <c r="NKZ359" s="78"/>
      <c r="NLA359" s="78"/>
      <c r="NLB359" s="78"/>
      <c r="NLC359" s="78"/>
      <c r="NLD359" s="78"/>
      <c r="NLE359" s="78"/>
      <c r="NLF359" s="78"/>
      <c r="NLG359" s="78"/>
      <c r="NLH359" s="78"/>
      <c r="NLI359" s="78"/>
      <c r="NLJ359" s="78"/>
      <c r="NLK359" s="78"/>
      <c r="NLL359" s="78"/>
      <c r="NLM359" s="78"/>
      <c r="NLN359" s="78"/>
      <c r="NLO359" s="78"/>
      <c r="NLP359" s="78"/>
      <c r="NLQ359" s="78"/>
      <c r="NLR359" s="78"/>
      <c r="NLS359" s="78"/>
      <c r="NLT359" s="78"/>
      <c r="NLU359" s="78"/>
      <c r="NLV359" s="78"/>
      <c r="NLW359" s="78"/>
      <c r="NLX359" s="78"/>
      <c r="NLY359" s="78"/>
      <c r="NLZ359" s="78"/>
      <c r="NMA359" s="78"/>
      <c r="NMB359" s="78"/>
      <c r="NMC359" s="78"/>
      <c r="NMD359" s="78"/>
      <c r="NME359" s="78"/>
      <c r="NMF359" s="78"/>
      <c r="NMG359" s="78"/>
      <c r="NMH359" s="78"/>
      <c r="NMI359" s="78"/>
      <c r="NMJ359" s="78"/>
      <c r="NMK359" s="78"/>
      <c r="NML359" s="78"/>
      <c r="NMM359" s="78"/>
      <c r="NMN359" s="78"/>
      <c r="NMO359" s="78"/>
      <c r="NMP359" s="78"/>
      <c r="NMQ359" s="78"/>
      <c r="NMR359" s="78"/>
      <c r="NMS359" s="78"/>
      <c r="NMT359" s="78"/>
      <c r="NMU359" s="78"/>
      <c r="NMV359" s="78"/>
      <c r="NMW359" s="78"/>
      <c r="NMX359" s="78"/>
      <c r="NMY359" s="78"/>
      <c r="NMZ359" s="78"/>
      <c r="NNA359" s="78"/>
      <c r="NNB359" s="78"/>
      <c r="NNC359" s="78"/>
      <c r="NND359" s="78"/>
      <c r="NNE359" s="78"/>
      <c r="NNF359" s="78"/>
      <c r="NNG359" s="78"/>
      <c r="NNH359" s="78"/>
      <c r="NNI359" s="78"/>
      <c r="NNJ359" s="78"/>
      <c r="NNK359" s="78"/>
      <c r="NNL359" s="78"/>
      <c r="NNM359" s="78"/>
      <c r="NNN359" s="78"/>
      <c r="NNO359" s="78"/>
      <c r="NNP359" s="78"/>
      <c r="NNQ359" s="78"/>
      <c r="NNR359" s="78"/>
      <c r="NNS359" s="78"/>
      <c r="NNT359" s="78"/>
      <c r="NNU359" s="78"/>
      <c r="NNV359" s="78"/>
      <c r="NNW359" s="78"/>
      <c r="NNX359" s="78"/>
      <c r="NNY359" s="78"/>
      <c r="NNZ359" s="78"/>
      <c r="NOA359" s="78"/>
      <c r="NOB359" s="78"/>
      <c r="NOC359" s="78"/>
      <c r="NOD359" s="78"/>
      <c r="NOE359" s="78"/>
      <c r="NOF359" s="78"/>
      <c r="NOG359" s="78"/>
      <c r="NOH359" s="78"/>
      <c r="NOI359" s="78"/>
      <c r="NOJ359" s="78"/>
      <c r="NOK359" s="78"/>
      <c r="NOL359" s="78"/>
      <c r="NOM359" s="78"/>
      <c r="NON359" s="78"/>
      <c r="NOO359" s="78"/>
      <c r="NOP359" s="78"/>
      <c r="NOQ359" s="78"/>
      <c r="NOR359" s="78"/>
      <c r="NOS359" s="78"/>
      <c r="NOT359" s="78"/>
      <c r="NOU359" s="78"/>
      <c r="NOV359" s="78"/>
      <c r="NOW359" s="78"/>
      <c r="NOX359" s="78"/>
      <c r="NOY359" s="78"/>
      <c r="NOZ359" s="78"/>
      <c r="NPA359" s="78"/>
      <c r="NPB359" s="78"/>
      <c r="NPC359" s="78"/>
      <c r="NPD359" s="78"/>
      <c r="NPE359" s="78"/>
      <c r="NPF359" s="78"/>
      <c r="NPG359" s="78"/>
      <c r="NPH359" s="78"/>
      <c r="NPI359" s="78"/>
      <c r="NPJ359" s="78"/>
      <c r="NPK359" s="78"/>
      <c r="NPL359" s="78"/>
      <c r="NPM359" s="78"/>
      <c r="NPN359" s="78"/>
      <c r="NPO359" s="78"/>
      <c r="NPP359" s="78"/>
      <c r="NPQ359" s="78"/>
      <c r="NPR359" s="78"/>
      <c r="NPS359" s="78"/>
      <c r="NPT359" s="78"/>
      <c r="NPU359" s="78"/>
      <c r="NPV359" s="78"/>
      <c r="NPW359" s="78"/>
      <c r="NPX359" s="78"/>
      <c r="NPY359" s="78"/>
      <c r="NPZ359" s="78"/>
      <c r="NQA359" s="78"/>
      <c r="NQB359" s="78"/>
      <c r="NQC359" s="78"/>
      <c r="NQD359" s="78"/>
      <c r="NQE359" s="78"/>
      <c r="NQF359" s="78"/>
      <c r="NQG359" s="78"/>
      <c r="NQH359" s="78"/>
      <c r="NQI359" s="78"/>
      <c r="NQJ359" s="78"/>
      <c r="NQK359" s="78"/>
      <c r="NQL359" s="78"/>
      <c r="NQM359" s="78"/>
      <c r="NQN359" s="78"/>
      <c r="NQO359" s="78"/>
      <c r="NQP359" s="78"/>
      <c r="NQQ359" s="78"/>
      <c r="NQR359" s="78"/>
      <c r="NQS359" s="78"/>
      <c r="NQT359" s="78"/>
      <c r="NQU359" s="78"/>
      <c r="NQV359" s="78"/>
      <c r="NQW359" s="78"/>
      <c r="NQX359" s="78"/>
      <c r="NQY359" s="78"/>
      <c r="NQZ359" s="78"/>
      <c r="NRA359" s="78"/>
      <c r="NRB359" s="78"/>
      <c r="NRC359" s="78"/>
      <c r="NRD359" s="78"/>
      <c r="NRE359" s="78"/>
      <c r="NRF359" s="78"/>
      <c r="NRG359" s="78"/>
      <c r="NRH359" s="78"/>
      <c r="NRI359" s="78"/>
      <c r="NRJ359" s="78"/>
      <c r="NRK359" s="78"/>
      <c r="NRL359" s="78"/>
      <c r="NRM359" s="78"/>
      <c r="NRN359" s="78"/>
      <c r="NRO359" s="78"/>
      <c r="NRP359" s="78"/>
      <c r="NRQ359" s="78"/>
      <c r="NRR359" s="78"/>
      <c r="NRS359" s="78"/>
      <c r="NRT359" s="78"/>
      <c r="NRU359" s="78"/>
      <c r="NRV359" s="78"/>
      <c r="NRW359" s="78"/>
      <c r="NRX359" s="78"/>
      <c r="NRY359" s="78"/>
      <c r="NRZ359" s="78"/>
      <c r="NSA359" s="78"/>
      <c r="NSB359" s="78"/>
      <c r="NSC359" s="78"/>
      <c r="NSD359" s="78"/>
      <c r="NSE359" s="78"/>
      <c r="NSF359" s="78"/>
      <c r="NSG359" s="78"/>
      <c r="NSH359" s="78"/>
      <c r="NSI359" s="78"/>
      <c r="NSJ359" s="78"/>
      <c r="NSK359" s="78"/>
      <c r="NSL359" s="78"/>
      <c r="NSM359" s="78"/>
      <c r="NSN359" s="78"/>
      <c r="NSO359" s="78"/>
      <c r="NSP359" s="78"/>
      <c r="NSQ359" s="78"/>
      <c r="NSR359" s="78"/>
      <c r="NSS359" s="78"/>
      <c r="NST359" s="78"/>
      <c r="NSU359" s="78"/>
      <c r="NSV359" s="78"/>
      <c r="NSW359" s="78"/>
      <c r="NSX359" s="78"/>
      <c r="NSY359" s="78"/>
      <c r="NSZ359" s="78"/>
      <c r="NTA359" s="78"/>
      <c r="NTB359" s="78"/>
      <c r="NTC359" s="78"/>
      <c r="NTD359" s="78"/>
      <c r="NTE359" s="78"/>
      <c r="NTF359" s="78"/>
      <c r="NTG359" s="78"/>
      <c r="NTH359" s="78"/>
      <c r="NTI359" s="78"/>
      <c r="NTJ359" s="78"/>
      <c r="NTK359" s="78"/>
      <c r="NTL359" s="78"/>
      <c r="NTM359" s="78"/>
      <c r="NTN359" s="78"/>
      <c r="NTO359" s="78"/>
      <c r="NTP359" s="78"/>
      <c r="NTQ359" s="78"/>
      <c r="NTR359" s="78"/>
      <c r="NTS359" s="78"/>
      <c r="NTT359" s="78"/>
      <c r="NTU359" s="78"/>
      <c r="NTV359" s="78"/>
      <c r="NTW359" s="78"/>
      <c r="NTX359" s="78"/>
      <c r="NTY359" s="78"/>
      <c r="NTZ359" s="78"/>
      <c r="NUA359" s="78"/>
      <c r="NUB359" s="78"/>
      <c r="NUC359" s="78"/>
      <c r="NUD359" s="78"/>
      <c r="NUE359" s="78"/>
      <c r="NUF359" s="78"/>
      <c r="NUG359" s="78"/>
      <c r="NUH359" s="78"/>
      <c r="NUI359" s="78"/>
      <c r="NUJ359" s="78"/>
      <c r="NUK359" s="78"/>
      <c r="NUL359" s="78"/>
      <c r="NUM359" s="78"/>
      <c r="NUN359" s="78"/>
      <c r="NUO359" s="78"/>
      <c r="NUP359" s="78"/>
      <c r="NUQ359" s="78"/>
      <c r="NUR359" s="78"/>
      <c r="NUS359" s="78"/>
      <c r="NUT359" s="78"/>
      <c r="NUU359" s="78"/>
      <c r="NUV359" s="78"/>
      <c r="NUW359" s="78"/>
      <c r="NUX359" s="78"/>
      <c r="NUY359" s="78"/>
      <c r="NUZ359" s="78"/>
      <c r="NVA359" s="78"/>
      <c r="NVB359" s="78"/>
      <c r="NVC359" s="78"/>
      <c r="NVD359" s="78"/>
      <c r="NVE359" s="78"/>
      <c r="NVF359" s="78"/>
      <c r="NVG359" s="78"/>
      <c r="NVH359" s="78"/>
      <c r="NVI359" s="78"/>
      <c r="NVJ359" s="78"/>
      <c r="NVK359" s="78"/>
      <c r="NVL359" s="78"/>
      <c r="NVM359" s="78"/>
      <c r="NVN359" s="78"/>
      <c r="NVO359" s="78"/>
      <c r="NVP359" s="78"/>
      <c r="NVQ359" s="78"/>
      <c r="NVR359" s="78"/>
      <c r="NVS359" s="78"/>
      <c r="NVT359" s="78"/>
      <c r="NVU359" s="78"/>
      <c r="NVV359" s="78"/>
      <c r="NVW359" s="78"/>
      <c r="NVX359" s="78"/>
      <c r="NVY359" s="78"/>
      <c r="NVZ359" s="78"/>
      <c r="NWA359" s="78"/>
      <c r="NWB359" s="78"/>
      <c r="NWC359" s="78"/>
      <c r="NWD359" s="78"/>
      <c r="NWE359" s="78"/>
      <c r="NWF359" s="78"/>
      <c r="NWG359" s="78"/>
      <c r="NWH359" s="78"/>
      <c r="NWI359" s="78"/>
      <c r="NWJ359" s="78"/>
      <c r="NWK359" s="78"/>
      <c r="NWL359" s="78"/>
      <c r="NWM359" s="78"/>
      <c r="NWN359" s="78"/>
      <c r="NWO359" s="78"/>
      <c r="NWP359" s="78"/>
      <c r="NWQ359" s="78"/>
      <c r="NWR359" s="78"/>
      <c r="NWS359" s="78"/>
      <c r="NWT359" s="78"/>
      <c r="NWU359" s="78"/>
      <c r="NWV359" s="78"/>
      <c r="NWW359" s="78"/>
      <c r="NWX359" s="78"/>
      <c r="NWY359" s="78"/>
      <c r="NWZ359" s="78"/>
      <c r="NXA359" s="78"/>
      <c r="NXB359" s="78"/>
      <c r="NXC359" s="78"/>
      <c r="NXD359" s="78"/>
      <c r="NXE359" s="78"/>
      <c r="NXF359" s="78"/>
      <c r="NXG359" s="78"/>
      <c r="NXH359" s="78"/>
      <c r="NXI359" s="78"/>
      <c r="NXJ359" s="78"/>
      <c r="NXK359" s="78"/>
      <c r="NXL359" s="78"/>
      <c r="NXM359" s="78"/>
      <c r="NXN359" s="78"/>
      <c r="NXO359" s="78"/>
      <c r="NXP359" s="78"/>
      <c r="NXQ359" s="78"/>
      <c r="NXR359" s="78"/>
      <c r="NXS359" s="78"/>
      <c r="NXT359" s="78"/>
      <c r="NXU359" s="78"/>
      <c r="NXV359" s="78"/>
      <c r="NXW359" s="78"/>
      <c r="NXX359" s="78"/>
      <c r="NXY359" s="78"/>
      <c r="NXZ359" s="78"/>
      <c r="NYA359" s="78"/>
      <c r="NYB359" s="78"/>
      <c r="NYC359" s="78"/>
      <c r="NYD359" s="78"/>
      <c r="NYE359" s="78"/>
      <c r="NYF359" s="78"/>
      <c r="NYG359" s="78"/>
      <c r="NYH359" s="78"/>
      <c r="NYI359" s="78"/>
      <c r="NYJ359" s="78"/>
      <c r="NYK359" s="78"/>
      <c r="NYL359" s="78"/>
      <c r="NYM359" s="78"/>
      <c r="NYN359" s="78"/>
      <c r="NYO359" s="78"/>
      <c r="NYP359" s="78"/>
      <c r="NYQ359" s="78"/>
      <c r="NYR359" s="78"/>
      <c r="NYS359" s="78"/>
      <c r="NYT359" s="78"/>
      <c r="NYU359" s="78"/>
      <c r="NYV359" s="78"/>
      <c r="NYW359" s="78"/>
      <c r="NYX359" s="78"/>
      <c r="NYY359" s="78"/>
      <c r="NYZ359" s="78"/>
      <c r="NZA359" s="78"/>
      <c r="NZB359" s="78"/>
      <c r="NZC359" s="78"/>
      <c r="NZD359" s="78"/>
      <c r="NZE359" s="78"/>
      <c r="NZF359" s="78"/>
      <c r="NZG359" s="78"/>
      <c r="NZH359" s="78"/>
      <c r="NZI359" s="78"/>
      <c r="NZJ359" s="78"/>
      <c r="NZK359" s="78"/>
      <c r="NZL359" s="78"/>
      <c r="NZM359" s="78"/>
      <c r="NZN359" s="78"/>
      <c r="NZO359" s="78"/>
      <c r="NZP359" s="78"/>
      <c r="NZQ359" s="78"/>
      <c r="NZR359" s="78"/>
      <c r="NZS359" s="78"/>
      <c r="NZT359" s="78"/>
      <c r="NZU359" s="78"/>
      <c r="NZV359" s="78"/>
      <c r="NZW359" s="78"/>
      <c r="NZX359" s="78"/>
      <c r="NZY359" s="78"/>
      <c r="NZZ359" s="78"/>
      <c r="OAA359" s="78"/>
      <c r="OAB359" s="78"/>
      <c r="OAC359" s="78"/>
      <c r="OAD359" s="78"/>
      <c r="OAE359" s="78"/>
      <c r="OAF359" s="78"/>
      <c r="OAG359" s="78"/>
      <c r="OAH359" s="78"/>
      <c r="OAI359" s="78"/>
      <c r="OAJ359" s="78"/>
      <c r="OAK359" s="78"/>
      <c r="OAL359" s="78"/>
      <c r="OAM359" s="78"/>
      <c r="OAN359" s="78"/>
      <c r="OAO359" s="78"/>
      <c r="OAP359" s="78"/>
      <c r="OAQ359" s="78"/>
      <c r="OAR359" s="78"/>
      <c r="OAS359" s="78"/>
      <c r="OAT359" s="78"/>
      <c r="OAU359" s="78"/>
      <c r="OAV359" s="78"/>
      <c r="OAW359" s="78"/>
      <c r="OAX359" s="78"/>
      <c r="OAY359" s="78"/>
      <c r="OAZ359" s="78"/>
      <c r="OBA359" s="78"/>
      <c r="OBB359" s="78"/>
      <c r="OBC359" s="78"/>
      <c r="OBD359" s="78"/>
      <c r="OBE359" s="78"/>
      <c r="OBF359" s="78"/>
      <c r="OBG359" s="78"/>
      <c r="OBH359" s="78"/>
      <c r="OBI359" s="78"/>
      <c r="OBJ359" s="78"/>
      <c r="OBK359" s="78"/>
      <c r="OBL359" s="78"/>
      <c r="OBM359" s="78"/>
      <c r="OBN359" s="78"/>
      <c r="OBO359" s="78"/>
      <c r="OBP359" s="78"/>
      <c r="OBQ359" s="78"/>
      <c r="OBR359" s="78"/>
      <c r="OBS359" s="78"/>
      <c r="OBT359" s="78"/>
      <c r="OBU359" s="78"/>
      <c r="OBV359" s="78"/>
      <c r="OBW359" s="78"/>
      <c r="OBX359" s="78"/>
      <c r="OBY359" s="78"/>
      <c r="OBZ359" s="78"/>
      <c r="OCA359" s="78"/>
      <c r="OCB359" s="78"/>
      <c r="OCC359" s="78"/>
      <c r="OCD359" s="78"/>
      <c r="OCE359" s="78"/>
      <c r="OCF359" s="78"/>
      <c r="OCG359" s="78"/>
      <c r="OCH359" s="78"/>
      <c r="OCI359" s="78"/>
      <c r="OCJ359" s="78"/>
      <c r="OCK359" s="78"/>
      <c r="OCL359" s="78"/>
      <c r="OCM359" s="78"/>
      <c r="OCN359" s="78"/>
      <c r="OCO359" s="78"/>
      <c r="OCP359" s="78"/>
      <c r="OCQ359" s="78"/>
      <c r="OCR359" s="78"/>
      <c r="OCS359" s="78"/>
      <c r="OCT359" s="78"/>
      <c r="OCU359" s="78"/>
      <c r="OCV359" s="78"/>
      <c r="OCW359" s="78"/>
      <c r="OCX359" s="78"/>
      <c r="OCY359" s="78"/>
      <c r="OCZ359" s="78"/>
      <c r="ODA359" s="78"/>
      <c r="ODB359" s="78"/>
      <c r="ODC359" s="78"/>
      <c r="ODD359" s="78"/>
      <c r="ODE359" s="78"/>
      <c r="ODF359" s="78"/>
      <c r="ODG359" s="78"/>
      <c r="ODH359" s="78"/>
      <c r="ODI359" s="78"/>
      <c r="ODJ359" s="78"/>
      <c r="ODK359" s="78"/>
      <c r="ODL359" s="78"/>
      <c r="ODM359" s="78"/>
      <c r="ODN359" s="78"/>
      <c r="ODO359" s="78"/>
      <c r="ODP359" s="78"/>
      <c r="ODQ359" s="78"/>
      <c r="ODR359" s="78"/>
      <c r="ODS359" s="78"/>
      <c r="ODT359" s="78"/>
      <c r="ODU359" s="78"/>
      <c r="ODV359" s="78"/>
      <c r="ODW359" s="78"/>
      <c r="ODX359" s="78"/>
      <c r="ODY359" s="78"/>
      <c r="ODZ359" s="78"/>
      <c r="OEA359" s="78"/>
      <c r="OEB359" s="78"/>
      <c r="OEC359" s="78"/>
      <c r="OED359" s="78"/>
      <c r="OEE359" s="78"/>
      <c r="OEF359" s="78"/>
      <c r="OEG359" s="78"/>
      <c r="OEH359" s="78"/>
      <c r="OEI359" s="78"/>
      <c r="OEJ359" s="78"/>
      <c r="OEK359" s="78"/>
      <c r="OEL359" s="78"/>
      <c r="OEM359" s="78"/>
      <c r="OEN359" s="78"/>
      <c r="OEO359" s="78"/>
      <c r="OEP359" s="78"/>
      <c r="OEQ359" s="78"/>
      <c r="OER359" s="78"/>
      <c r="OES359" s="78"/>
      <c r="OET359" s="78"/>
      <c r="OEU359" s="78"/>
      <c r="OEV359" s="78"/>
      <c r="OEW359" s="78"/>
      <c r="OEX359" s="78"/>
      <c r="OEY359" s="78"/>
      <c r="OEZ359" s="78"/>
      <c r="OFA359" s="78"/>
      <c r="OFB359" s="78"/>
      <c r="OFC359" s="78"/>
      <c r="OFD359" s="78"/>
      <c r="OFE359" s="78"/>
      <c r="OFF359" s="78"/>
      <c r="OFG359" s="78"/>
      <c r="OFH359" s="78"/>
      <c r="OFI359" s="78"/>
      <c r="OFJ359" s="78"/>
      <c r="OFK359" s="78"/>
      <c r="OFL359" s="78"/>
      <c r="OFM359" s="78"/>
      <c r="OFN359" s="78"/>
      <c r="OFO359" s="78"/>
      <c r="OFP359" s="78"/>
      <c r="OFQ359" s="78"/>
      <c r="OFR359" s="78"/>
      <c r="OFS359" s="78"/>
      <c r="OFT359" s="78"/>
      <c r="OFU359" s="78"/>
      <c r="OFV359" s="78"/>
      <c r="OFW359" s="78"/>
      <c r="OFX359" s="78"/>
      <c r="OFY359" s="78"/>
      <c r="OFZ359" s="78"/>
      <c r="OGA359" s="78"/>
      <c r="OGB359" s="78"/>
      <c r="OGC359" s="78"/>
      <c r="OGD359" s="78"/>
      <c r="OGE359" s="78"/>
      <c r="OGF359" s="78"/>
      <c r="OGG359" s="78"/>
      <c r="OGH359" s="78"/>
      <c r="OGI359" s="78"/>
      <c r="OGJ359" s="78"/>
      <c r="OGK359" s="78"/>
      <c r="OGL359" s="78"/>
      <c r="OGM359" s="78"/>
      <c r="OGN359" s="78"/>
      <c r="OGO359" s="78"/>
      <c r="OGP359" s="78"/>
      <c r="OGQ359" s="78"/>
      <c r="OGR359" s="78"/>
      <c r="OGS359" s="78"/>
      <c r="OGT359" s="78"/>
      <c r="OGU359" s="78"/>
      <c r="OGV359" s="78"/>
      <c r="OGW359" s="78"/>
      <c r="OGX359" s="78"/>
      <c r="OGY359" s="78"/>
      <c r="OGZ359" s="78"/>
      <c r="OHA359" s="78"/>
      <c r="OHB359" s="78"/>
      <c r="OHC359" s="78"/>
      <c r="OHD359" s="78"/>
      <c r="OHE359" s="78"/>
      <c r="OHF359" s="78"/>
      <c r="OHG359" s="78"/>
      <c r="OHH359" s="78"/>
      <c r="OHI359" s="78"/>
      <c r="OHJ359" s="78"/>
      <c r="OHK359" s="78"/>
      <c r="OHL359" s="78"/>
      <c r="OHM359" s="78"/>
      <c r="OHN359" s="78"/>
      <c r="OHO359" s="78"/>
      <c r="OHP359" s="78"/>
      <c r="OHQ359" s="78"/>
      <c r="OHR359" s="78"/>
      <c r="OHS359" s="78"/>
      <c r="OHT359" s="78"/>
      <c r="OHU359" s="78"/>
      <c r="OHV359" s="78"/>
      <c r="OHW359" s="78"/>
      <c r="OHX359" s="78"/>
      <c r="OHY359" s="78"/>
      <c r="OHZ359" s="78"/>
      <c r="OIA359" s="78"/>
      <c r="OIB359" s="78"/>
      <c r="OIC359" s="78"/>
      <c r="OID359" s="78"/>
      <c r="OIE359" s="78"/>
      <c r="OIF359" s="78"/>
      <c r="OIG359" s="78"/>
      <c r="OIH359" s="78"/>
      <c r="OII359" s="78"/>
      <c r="OIJ359" s="78"/>
      <c r="OIK359" s="78"/>
      <c r="OIL359" s="78"/>
      <c r="OIM359" s="78"/>
      <c r="OIN359" s="78"/>
      <c r="OIO359" s="78"/>
      <c r="OIP359" s="78"/>
      <c r="OIQ359" s="78"/>
      <c r="OIR359" s="78"/>
      <c r="OIS359" s="78"/>
      <c r="OIT359" s="78"/>
      <c r="OIU359" s="78"/>
      <c r="OIV359" s="78"/>
      <c r="OIW359" s="78"/>
      <c r="OIX359" s="78"/>
      <c r="OIY359" s="78"/>
      <c r="OIZ359" s="78"/>
      <c r="OJA359" s="78"/>
      <c r="OJB359" s="78"/>
      <c r="OJC359" s="78"/>
      <c r="OJD359" s="78"/>
      <c r="OJE359" s="78"/>
      <c r="OJF359" s="78"/>
      <c r="OJG359" s="78"/>
      <c r="OJH359" s="78"/>
      <c r="OJI359" s="78"/>
      <c r="OJJ359" s="78"/>
      <c r="OJK359" s="78"/>
      <c r="OJL359" s="78"/>
      <c r="OJM359" s="78"/>
      <c r="OJN359" s="78"/>
      <c r="OJO359" s="78"/>
      <c r="OJP359" s="78"/>
      <c r="OJQ359" s="78"/>
      <c r="OJR359" s="78"/>
      <c r="OJS359" s="78"/>
      <c r="OJT359" s="78"/>
      <c r="OJU359" s="78"/>
      <c r="OJV359" s="78"/>
      <c r="OJW359" s="78"/>
      <c r="OJX359" s="78"/>
      <c r="OJY359" s="78"/>
      <c r="OJZ359" s="78"/>
      <c r="OKA359" s="78"/>
      <c r="OKB359" s="78"/>
      <c r="OKC359" s="78"/>
      <c r="OKD359" s="78"/>
      <c r="OKE359" s="78"/>
      <c r="OKF359" s="78"/>
      <c r="OKG359" s="78"/>
      <c r="OKH359" s="78"/>
      <c r="OKI359" s="78"/>
      <c r="OKJ359" s="78"/>
      <c r="OKK359" s="78"/>
      <c r="OKL359" s="78"/>
      <c r="OKM359" s="78"/>
      <c r="OKN359" s="78"/>
      <c r="OKO359" s="78"/>
      <c r="OKP359" s="78"/>
      <c r="OKQ359" s="78"/>
      <c r="OKR359" s="78"/>
      <c r="OKS359" s="78"/>
      <c r="OKT359" s="78"/>
      <c r="OKU359" s="78"/>
      <c r="OKV359" s="78"/>
      <c r="OKW359" s="78"/>
      <c r="OKX359" s="78"/>
      <c r="OKY359" s="78"/>
      <c r="OKZ359" s="78"/>
      <c r="OLA359" s="78"/>
      <c r="OLB359" s="78"/>
      <c r="OLC359" s="78"/>
      <c r="OLD359" s="78"/>
      <c r="OLE359" s="78"/>
      <c r="OLF359" s="78"/>
      <c r="OLG359" s="78"/>
      <c r="OLH359" s="78"/>
      <c r="OLI359" s="78"/>
      <c r="OLJ359" s="78"/>
      <c r="OLK359" s="78"/>
      <c r="OLL359" s="78"/>
      <c r="OLM359" s="78"/>
      <c r="OLN359" s="78"/>
      <c r="OLO359" s="78"/>
      <c r="OLP359" s="78"/>
      <c r="OLQ359" s="78"/>
      <c r="OLR359" s="78"/>
      <c r="OLS359" s="78"/>
      <c r="OLT359" s="78"/>
      <c r="OLU359" s="78"/>
      <c r="OLV359" s="78"/>
      <c r="OLW359" s="78"/>
      <c r="OLX359" s="78"/>
      <c r="OLY359" s="78"/>
      <c r="OLZ359" s="78"/>
      <c r="OMA359" s="78"/>
      <c r="OMB359" s="78"/>
      <c r="OMC359" s="78"/>
      <c r="OMD359" s="78"/>
      <c r="OME359" s="78"/>
      <c r="OMF359" s="78"/>
      <c r="OMG359" s="78"/>
      <c r="OMH359" s="78"/>
      <c r="OMI359" s="78"/>
      <c r="OMJ359" s="78"/>
      <c r="OMK359" s="78"/>
      <c r="OML359" s="78"/>
      <c r="OMM359" s="78"/>
      <c r="OMN359" s="78"/>
      <c r="OMO359" s="78"/>
      <c r="OMP359" s="78"/>
      <c r="OMQ359" s="78"/>
      <c r="OMR359" s="78"/>
      <c r="OMS359" s="78"/>
      <c r="OMT359" s="78"/>
      <c r="OMU359" s="78"/>
      <c r="OMV359" s="78"/>
      <c r="OMW359" s="78"/>
      <c r="OMX359" s="78"/>
      <c r="OMY359" s="78"/>
      <c r="OMZ359" s="78"/>
      <c r="ONA359" s="78"/>
      <c r="ONB359" s="78"/>
      <c r="ONC359" s="78"/>
      <c r="OND359" s="78"/>
      <c r="ONE359" s="78"/>
      <c r="ONF359" s="78"/>
      <c r="ONG359" s="78"/>
      <c r="ONH359" s="78"/>
      <c r="ONI359" s="78"/>
      <c r="ONJ359" s="78"/>
      <c r="ONK359" s="78"/>
      <c r="ONL359" s="78"/>
      <c r="ONM359" s="78"/>
      <c r="ONN359" s="78"/>
      <c r="ONO359" s="78"/>
      <c r="ONP359" s="78"/>
      <c r="ONQ359" s="78"/>
      <c r="ONR359" s="78"/>
      <c r="ONS359" s="78"/>
      <c r="ONT359" s="78"/>
      <c r="ONU359" s="78"/>
      <c r="ONV359" s="78"/>
      <c r="ONW359" s="78"/>
      <c r="ONX359" s="78"/>
      <c r="ONY359" s="78"/>
      <c r="ONZ359" s="78"/>
      <c r="OOA359" s="78"/>
      <c r="OOB359" s="78"/>
      <c r="OOC359" s="78"/>
      <c r="OOD359" s="78"/>
      <c r="OOE359" s="78"/>
      <c r="OOF359" s="78"/>
      <c r="OOG359" s="78"/>
      <c r="OOH359" s="78"/>
      <c r="OOI359" s="78"/>
      <c r="OOJ359" s="78"/>
      <c r="OOK359" s="78"/>
      <c r="OOL359" s="78"/>
      <c r="OOM359" s="78"/>
      <c r="OON359" s="78"/>
      <c r="OOO359" s="78"/>
      <c r="OOP359" s="78"/>
      <c r="OOQ359" s="78"/>
      <c r="OOR359" s="78"/>
      <c r="OOS359" s="78"/>
      <c r="OOT359" s="78"/>
      <c r="OOU359" s="78"/>
      <c r="OOV359" s="78"/>
      <c r="OOW359" s="78"/>
      <c r="OOX359" s="78"/>
      <c r="OOY359" s="78"/>
      <c r="OOZ359" s="78"/>
      <c r="OPA359" s="78"/>
      <c r="OPB359" s="78"/>
      <c r="OPC359" s="78"/>
      <c r="OPD359" s="78"/>
      <c r="OPE359" s="78"/>
      <c r="OPF359" s="78"/>
      <c r="OPG359" s="78"/>
      <c r="OPH359" s="78"/>
      <c r="OPI359" s="78"/>
      <c r="OPJ359" s="78"/>
      <c r="OPK359" s="78"/>
      <c r="OPL359" s="78"/>
      <c r="OPM359" s="78"/>
      <c r="OPN359" s="78"/>
      <c r="OPO359" s="78"/>
      <c r="OPP359" s="78"/>
      <c r="OPQ359" s="78"/>
      <c r="OPR359" s="78"/>
      <c r="OPS359" s="78"/>
      <c r="OPT359" s="78"/>
      <c r="OPU359" s="78"/>
      <c r="OPV359" s="78"/>
      <c r="OPW359" s="78"/>
      <c r="OPX359" s="78"/>
      <c r="OPY359" s="78"/>
      <c r="OPZ359" s="78"/>
      <c r="OQA359" s="78"/>
      <c r="OQB359" s="78"/>
      <c r="OQC359" s="78"/>
      <c r="OQD359" s="78"/>
      <c r="OQE359" s="78"/>
      <c r="OQF359" s="78"/>
      <c r="OQG359" s="78"/>
      <c r="OQH359" s="78"/>
      <c r="OQI359" s="78"/>
      <c r="OQJ359" s="78"/>
      <c r="OQK359" s="78"/>
      <c r="OQL359" s="78"/>
      <c r="OQM359" s="78"/>
      <c r="OQN359" s="78"/>
      <c r="OQO359" s="78"/>
      <c r="OQP359" s="78"/>
      <c r="OQQ359" s="78"/>
      <c r="OQR359" s="78"/>
      <c r="OQS359" s="78"/>
      <c r="OQT359" s="78"/>
      <c r="OQU359" s="78"/>
      <c r="OQV359" s="78"/>
      <c r="OQW359" s="78"/>
      <c r="OQX359" s="78"/>
      <c r="OQY359" s="78"/>
      <c r="OQZ359" s="78"/>
      <c r="ORA359" s="78"/>
      <c r="ORB359" s="78"/>
      <c r="ORC359" s="78"/>
      <c r="ORD359" s="78"/>
      <c r="ORE359" s="78"/>
      <c r="ORF359" s="78"/>
      <c r="ORG359" s="78"/>
      <c r="ORH359" s="78"/>
      <c r="ORI359" s="78"/>
      <c r="ORJ359" s="78"/>
      <c r="ORK359" s="78"/>
      <c r="ORL359" s="78"/>
      <c r="ORM359" s="78"/>
      <c r="ORN359" s="78"/>
      <c r="ORO359" s="78"/>
      <c r="ORP359" s="78"/>
      <c r="ORQ359" s="78"/>
      <c r="ORR359" s="78"/>
      <c r="ORS359" s="78"/>
      <c r="ORT359" s="78"/>
      <c r="ORU359" s="78"/>
      <c r="ORV359" s="78"/>
      <c r="ORW359" s="78"/>
      <c r="ORX359" s="78"/>
      <c r="ORY359" s="78"/>
      <c r="ORZ359" s="78"/>
      <c r="OSA359" s="78"/>
      <c r="OSB359" s="78"/>
      <c r="OSC359" s="78"/>
      <c r="OSD359" s="78"/>
      <c r="OSE359" s="78"/>
      <c r="OSF359" s="78"/>
      <c r="OSG359" s="78"/>
      <c r="OSH359" s="78"/>
      <c r="OSI359" s="78"/>
      <c r="OSJ359" s="78"/>
      <c r="OSK359" s="78"/>
      <c r="OSL359" s="78"/>
      <c r="OSM359" s="78"/>
      <c r="OSN359" s="78"/>
      <c r="OSO359" s="78"/>
      <c r="OSP359" s="78"/>
      <c r="OSQ359" s="78"/>
      <c r="OSR359" s="78"/>
      <c r="OSS359" s="78"/>
      <c r="OST359" s="78"/>
      <c r="OSU359" s="78"/>
      <c r="OSV359" s="78"/>
      <c r="OSW359" s="78"/>
      <c r="OSX359" s="78"/>
      <c r="OSY359" s="78"/>
      <c r="OSZ359" s="78"/>
      <c r="OTA359" s="78"/>
      <c r="OTB359" s="78"/>
      <c r="OTC359" s="78"/>
      <c r="OTD359" s="78"/>
      <c r="OTE359" s="78"/>
      <c r="OTF359" s="78"/>
      <c r="OTG359" s="78"/>
      <c r="OTH359" s="78"/>
      <c r="OTI359" s="78"/>
      <c r="OTJ359" s="78"/>
      <c r="OTK359" s="78"/>
      <c r="OTL359" s="78"/>
      <c r="OTM359" s="78"/>
      <c r="OTN359" s="78"/>
      <c r="OTO359" s="78"/>
      <c r="OTP359" s="78"/>
      <c r="OTQ359" s="78"/>
      <c r="OTR359" s="78"/>
      <c r="OTS359" s="78"/>
      <c r="OTT359" s="78"/>
      <c r="OTU359" s="78"/>
      <c r="OTV359" s="78"/>
      <c r="OTW359" s="78"/>
      <c r="OTX359" s="78"/>
      <c r="OTY359" s="78"/>
      <c r="OTZ359" s="78"/>
      <c r="OUA359" s="78"/>
      <c r="OUB359" s="78"/>
      <c r="OUC359" s="78"/>
      <c r="OUD359" s="78"/>
      <c r="OUE359" s="78"/>
      <c r="OUF359" s="78"/>
      <c r="OUG359" s="78"/>
      <c r="OUH359" s="78"/>
      <c r="OUI359" s="78"/>
      <c r="OUJ359" s="78"/>
      <c r="OUK359" s="78"/>
      <c r="OUL359" s="78"/>
      <c r="OUM359" s="78"/>
      <c r="OUN359" s="78"/>
      <c r="OUO359" s="78"/>
      <c r="OUP359" s="78"/>
      <c r="OUQ359" s="78"/>
      <c r="OUR359" s="78"/>
      <c r="OUS359" s="78"/>
      <c r="OUT359" s="78"/>
      <c r="OUU359" s="78"/>
      <c r="OUV359" s="78"/>
      <c r="OUW359" s="78"/>
      <c r="OUX359" s="78"/>
      <c r="OUY359" s="78"/>
      <c r="OUZ359" s="78"/>
      <c r="OVA359" s="78"/>
      <c r="OVB359" s="78"/>
      <c r="OVC359" s="78"/>
      <c r="OVD359" s="78"/>
      <c r="OVE359" s="78"/>
      <c r="OVF359" s="78"/>
      <c r="OVG359" s="78"/>
      <c r="OVH359" s="78"/>
      <c r="OVI359" s="78"/>
      <c r="OVJ359" s="78"/>
      <c r="OVK359" s="78"/>
      <c r="OVL359" s="78"/>
      <c r="OVM359" s="78"/>
      <c r="OVN359" s="78"/>
      <c r="OVO359" s="78"/>
      <c r="OVP359" s="78"/>
      <c r="OVQ359" s="78"/>
      <c r="OVR359" s="78"/>
      <c r="OVS359" s="78"/>
      <c r="OVT359" s="78"/>
      <c r="OVU359" s="78"/>
      <c r="OVV359" s="78"/>
      <c r="OVW359" s="78"/>
      <c r="OVX359" s="78"/>
      <c r="OVY359" s="78"/>
      <c r="OVZ359" s="78"/>
      <c r="OWA359" s="78"/>
      <c r="OWB359" s="78"/>
      <c r="OWC359" s="78"/>
      <c r="OWD359" s="78"/>
      <c r="OWE359" s="78"/>
      <c r="OWF359" s="78"/>
      <c r="OWG359" s="78"/>
      <c r="OWH359" s="78"/>
      <c r="OWI359" s="78"/>
      <c r="OWJ359" s="78"/>
      <c r="OWK359" s="78"/>
      <c r="OWL359" s="78"/>
      <c r="OWM359" s="78"/>
      <c r="OWN359" s="78"/>
      <c r="OWO359" s="78"/>
      <c r="OWP359" s="78"/>
      <c r="OWQ359" s="78"/>
      <c r="OWR359" s="78"/>
      <c r="OWS359" s="78"/>
      <c r="OWT359" s="78"/>
      <c r="OWU359" s="78"/>
      <c r="OWV359" s="78"/>
      <c r="OWW359" s="78"/>
      <c r="OWX359" s="78"/>
      <c r="OWY359" s="78"/>
      <c r="OWZ359" s="78"/>
      <c r="OXA359" s="78"/>
      <c r="OXB359" s="78"/>
      <c r="OXC359" s="78"/>
      <c r="OXD359" s="78"/>
      <c r="OXE359" s="78"/>
      <c r="OXF359" s="78"/>
      <c r="OXG359" s="78"/>
      <c r="OXH359" s="78"/>
      <c r="OXI359" s="78"/>
      <c r="OXJ359" s="78"/>
      <c r="OXK359" s="78"/>
      <c r="OXL359" s="78"/>
      <c r="OXM359" s="78"/>
      <c r="OXN359" s="78"/>
      <c r="OXO359" s="78"/>
      <c r="OXP359" s="78"/>
      <c r="OXQ359" s="78"/>
      <c r="OXR359" s="78"/>
      <c r="OXS359" s="78"/>
      <c r="OXT359" s="78"/>
      <c r="OXU359" s="78"/>
      <c r="OXV359" s="78"/>
      <c r="OXW359" s="78"/>
      <c r="OXX359" s="78"/>
      <c r="OXY359" s="78"/>
      <c r="OXZ359" s="78"/>
      <c r="OYA359" s="78"/>
      <c r="OYB359" s="78"/>
      <c r="OYC359" s="78"/>
      <c r="OYD359" s="78"/>
      <c r="OYE359" s="78"/>
      <c r="OYF359" s="78"/>
      <c r="OYG359" s="78"/>
      <c r="OYH359" s="78"/>
      <c r="OYI359" s="78"/>
      <c r="OYJ359" s="78"/>
      <c r="OYK359" s="78"/>
      <c r="OYL359" s="78"/>
      <c r="OYM359" s="78"/>
      <c r="OYN359" s="78"/>
      <c r="OYO359" s="78"/>
      <c r="OYP359" s="78"/>
      <c r="OYQ359" s="78"/>
      <c r="OYR359" s="78"/>
      <c r="OYS359" s="78"/>
      <c r="OYT359" s="78"/>
      <c r="OYU359" s="78"/>
      <c r="OYV359" s="78"/>
      <c r="OYW359" s="78"/>
      <c r="OYX359" s="78"/>
      <c r="OYY359" s="78"/>
      <c r="OYZ359" s="78"/>
      <c r="OZA359" s="78"/>
      <c r="OZB359" s="78"/>
      <c r="OZC359" s="78"/>
      <c r="OZD359" s="78"/>
      <c r="OZE359" s="78"/>
      <c r="OZF359" s="78"/>
      <c r="OZG359" s="78"/>
      <c r="OZH359" s="78"/>
      <c r="OZI359" s="78"/>
      <c r="OZJ359" s="78"/>
      <c r="OZK359" s="78"/>
      <c r="OZL359" s="78"/>
      <c r="OZM359" s="78"/>
      <c r="OZN359" s="78"/>
      <c r="OZO359" s="78"/>
      <c r="OZP359" s="78"/>
      <c r="OZQ359" s="78"/>
      <c r="OZR359" s="78"/>
      <c r="OZS359" s="78"/>
      <c r="OZT359" s="78"/>
      <c r="OZU359" s="78"/>
      <c r="OZV359" s="78"/>
      <c r="OZW359" s="78"/>
      <c r="OZX359" s="78"/>
      <c r="OZY359" s="78"/>
      <c r="OZZ359" s="78"/>
      <c r="PAA359" s="78"/>
      <c r="PAB359" s="78"/>
      <c r="PAC359" s="78"/>
      <c r="PAD359" s="78"/>
      <c r="PAE359" s="78"/>
      <c r="PAF359" s="78"/>
      <c r="PAG359" s="78"/>
      <c r="PAH359" s="78"/>
      <c r="PAI359" s="78"/>
      <c r="PAJ359" s="78"/>
      <c r="PAK359" s="78"/>
      <c r="PAL359" s="78"/>
      <c r="PAM359" s="78"/>
      <c r="PAN359" s="78"/>
      <c r="PAO359" s="78"/>
      <c r="PAP359" s="78"/>
      <c r="PAQ359" s="78"/>
      <c r="PAR359" s="78"/>
      <c r="PAS359" s="78"/>
      <c r="PAT359" s="78"/>
      <c r="PAU359" s="78"/>
      <c r="PAV359" s="78"/>
      <c r="PAW359" s="78"/>
      <c r="PAX359" s="78"/>
      <c r="PAY359" s="78"/>
      <c r="PAZ359" s="78"/>
      <c r="PBA359" s="78"/>
      <c r="PBB359" s="78"/>
      <c r="PBC359" s="78"/>
      <c r="PBD359" s="78"/>
      <c r="PBE359" s="78"/>
      <c r="PBF359" s="78"/>
      <c r="PBG359" s="78"/>
      <c r="PBH359" s="78"/>
      <c r="PBI359" s="78"/>
      <c r="PBJ359" s="78"/>
      <c r="PBK359" s="78"/>
      <c r="PBL359" s="78"/>
      <c r="PBM359" s="78"/>
      <c r="PBN359" s="78"/>
      <c r="PBO359" s="78"/>
      <c r="PBP359" s="78"/>
      <c r="PBQ359" s="78"/>
      <c r="PBR359" s="78"/>
      <c r="PBS359" s="78"/>
      <c r="PBT359" s="78"/>
      <c r="PBU359" s="78"/>
      <c r="PBV359" s="78"/>
      <c r="PBW359" s="78"/>
      <c r="PBX359" s="78"/>
      <c r="PBY359" s="78"/>
      <c r="PBZ359" s="78"/>
      <c r="PCA359" s="78"/>
      <c r="PCB359" s="78"/>
      <c r="PCC359" s="78"/>
      <c r="PCD359" s="78"/>
      <c r="PCE359" s="78"/>
      <c r="PCF359" s="78"/>
      <c r="PCG359" s="78"/>
      <c r="PCH359" s="78"/>
      <c r="PCI359" s="78"/>
      <c r="PCJ359" s="78"/>
      <c r="PCK359" s="78"/>
      <c r="PCL359" s="78"/>
      <c r="PCM359" s="78"/>
      <c r="PCN359" s="78"/>
      <c r="PCO359" s="78"/>
      <c r="PCP359" s="78"/>
      <c r="PCQ359" s="78"/>
      <c r="PCR359" s="78"/>
      <c r="PCS359" s="78"/>
      <c r="PCT359" s="78"/>
      <c r="PCU359" s="78"/>
      <c r="PCV359" s="78"/>
      <c r="PCW359" s="78"/>
      <c r="PCX359" s="78"/>
      <c r="PCY359" s="78"/>
      <c r="PCZ359" s="78"/>
      <c r="PDA359" s="78"/>
      <c r="PDB359" s="78"/>
      <c r="PDC359" s="78"/>
      <c r="PDD359" s="78"/>
      <c r="PDE359" s="78"/>
      <c r="PDF359" s="78"/>
      <c r="PDG359" s="78"/>
      <c r="PDH359" s="78"/>
      <c r="PDI359" s="78"/>
      <c r="PDJ359" s="78"/>
      <c r="PDK359" s="78"/>
      <c r="PDL359" s="78"/>
      <c r="PDM359" s="78"/>
      <c r="PDN359" s="78"/>
      <c r="PDO359" s="78"/>
      <c r="PDP359" s="78"/>
      <c r="PDQ359" s="78"/>
      <c r="PDR359" s="78"/>
      <c r="PDS359" s="78"/>
      <c r="PDT359" s="78"/>
      <c r="PDU359" s="78"/>
      <c r="PDV359" s="78"/>
      <c r="PDW359" s="78"/>
      <c r="PDX359" s="78"/>
      <c r="PDY359" s="78"/>
      <c r="PDZ359" s="78"/>
      <c r="PEA359" s="78"/>
      <c r="PEB359" s="78"/>
      <c r="PEC359" s="78"/>
      <c r="PED359" s="78"/>
      <c r="PEE359" s="78"/>
      <c r="PEF359" s="78"/>
      <c r="PEG359" s="78"/>
      <c r="PEH359" s="78"/>
      <c r="PEI359" s="78"/>
      <c r="PEJ359" s="78"/>
      <c r="PEK359" s="78"/>
      <c r="PEL359" s="78"/>
      <c r="PEM359" s="78"/>
      <c r="PEN359" s="78"/>
      <c r="PEO359" s="78"/>
      <c r="PEP359" s="78"/>
      <c r="PEQ359" s="78"/>
      <c r="PER359" s="78"/>
      <c r="PES359" s="78"/>
      <c r="PET359" s="78"/>
      <c r="PEU359" s="78"/>
      <c r="PEV359" s="78"/>
      <c r="PEW359" s="78"/>
      <c r="PEX359" s="78"/>
      <c r="PEY359" s="78"/>
      <c r="PEZ359" s="78"/>
      <c r="PFA359" s="78"/>
      <c r="PFB359" s="78"/>
      <c r="PFC359" s="78"/>
      <c r="PFD359" s="78"/>
      <c r="PFE359" s="78"/>
      <c r="PFF359" s="78"/>
      <c r="PFG359" s="78"/>
      <c r="PFH359" s="78"/>
      <c r="PFI359" s="78"/>
      <c r="PFJ359" s="78"/>
      <c r="PFK359" s="78"/>
      <c r="PFL359" s="78"/>
      <c r="PFM359" s="78"/>
      <c r="PFN359" s="78"/>
      <c r="PFO359" s="78"/>
      <c r="PFP359" s="78"/>
      <c r="PFQ359" s="78"/>
      <c r="PFR359" s="78"/>
      <c r="PFS359" s="78"/>
      <c r="PFT359" s="78"/>
      <c r="PFU359" s="78"/>
      <c r="PFV359" s="78"/>
      <c r="PFW359" s="78"/>
      <c r="PFX359" s="78"/>
      <c r="PFY359" s="78"/>
      <c r="PFZ359" s="78"/>
      <c r="PGA359" s="78"/>
      <c r="PGB359" s="78"/>
      <c r="PGC359" s="78"/>
      <c r="PGD359" s="78"/>
      <c r="PGE359" s="78"/>
      <c r="PGF359" s="78"/>
      <c r="PGG359" s="78"/>
      <c r="PGH359" s="78"/>
      <c r="PGI359" s="78"/>
      <c r="PGJ359" s="78"/>
      <c r="PGK359" s="78"/>
      <c r="PGL359" s="78"/>
      <c r="PGM359" s="78"/>
      <c r="PGN359" s="78"/>
      <c r="PGO359" s="78"/>
      <c r="PGP359" s="78"/>
      <c r="PGQ359" s="78"/>
      <c r="PGR359" s="78"/>
      <c r="PGS359" s="78"/>
      <c r="PGT359" s="78"/>
      <c r="PGU359" s="78"/>
      <c r="PGV359" s="78"/>
      <c r="PGW359" s="78"/>
      <c r="PGX359" s="78"/>
      <c r="PGY359" s="78"/>
      <c r="PGZ359" s="78"/>
      <c r="PHA359" s="78"/>
      <c r="PHB359" s="78"/>
      <c r="PHC359" s="78"/>
      <c r="PHD359" s="78"/>
      <c r="PHE359" s="78"/>
      <c r="PHF359" s="78"/>
      <c r="PHG359" s="78"/>
      <c r="PHH359" s="78"/>
      <c r="PHI359" s="78"/>
      <c r="PHJ359" s="78"/>
      <c r="PHK359" s="78"/>
      <c r="PHL359" s="78"/>
      <c r="PHM359" s="78"/>
      <c r="PHN359" s="78"/>
      <c r="PHO359" s="78"/>
      <c r="PHP359" s="78"/>
      <c r="PHQ359" s="78"/>
      <c r="PHR359" s="78"/>
      <c r="PHS359" s="78"/>
      <c r="PHT359" s="78"/>
      <c r="PHU359" s="78"/>
      <c r="PHV359" s="78"/>
      <c r="PHW359" s="78"/>
      <c r="PHX359" s="78"/>
      <c r="PHY359" s="78"/>
      <c r="PHZ359" s="78"/>
      <c r="PIA359" s="78"/>
      <c r="PIB359" s="78"/>
      <c r="PIC359" s="78"/>
      <c r="PID359" s="78"/>
      <c r="PIE359" s="78"/>
      <c r="PIF359" s="78"/>
      <c r="PIG359" s="78"/>
      <c r="PIH359" s="78"/>
      <c r="PII359" s="78"/>
      <c r="PIJ359" s="78"/>
      <c r="PIK359" s="78"/>
      <c r="PIL359" s="78"/>
      <c r="PIM359" s="78"/>
      <c r="PIN359" s="78"/>
      <c r="PIO359" s="78"/>
      <c r="PIP359" s="78"/>
      <c r="PIQ359" s="78"/>
      <c r="PIR359" s="78"/>
      <c r="PIS359" s="78"/>
      <c r="PIT359" s="78"/>
      <c r="PIU359" s="78"/>
      <c r="PIV359" s="78"/>
      <c r="PIW359" s="78"/>
      <c r="PIX359" s="78"/>
      <c r="PIY359" s="78"/>
      <c r="PIZ359" s="78"/>
      <c r="PJA359" s="78"/>
      <c r="PJB359" s="78"/>
      <c r="PJC359" s="78"/>
      <c r="PJD359" s="78"/>
      <c r="PJE359" s="78"/>
      <c r="PJF359" s="78"/>
      <c r="PJG359" s="78"/>
      <c r="PJH359" s="78"/>
      <c r="PJI359" s="78"/>
      <c r="PJJ359" s="78"/>
      <c r="PJK359" s="78"/>
      <c r="PJL359" s="78"/>
      <c r="PJM359" s="78"/>
      <c r="PJN359" s="78"/>
      <c r="PJO359" s="78"/>
      <c r="PJP359" s="78"/>
      <c r="PJQ359" s="78"/>
      <c r="PJR359" s="78"/>
      <c r="PJS359" s="78"/>
      <c r="PJT359" s="78"/>
      <c r="PJU359" s="78"/>
      <c r="PJV359" s="78"/>
      <c r="PJW359" s="78"/>
      <c r="PJX359" s="78"/>
      <c r="PJY359" s="78"/>
      <c r="PJZ359" s="78"/>
      <c r="PKA359" s="78"/>
      <c r="PKB359" s="78"/>
      <c r="PKC359" s="78"/>
      <c r="PKD359" s="78"/>
      <c r="PKE359" s="78"/>
      <c r="PKF359" s="78"/>
      <c r="PKG359" s="78"/>
      <c r="PKH359" s="78"/>
      <c r="PKI359" s="78"/>
      <c r="PKJ359" s="78"/>
      <c r="PKK359" s="78"/>
      <c r="PKL359" s="78"/>
      <c r="PKM359" s="78"/>
      <c r="PKN359" s="78"/>
      <c r="PKO359" s="78"/>
      <c r="PKP359" s="78"/>
      <c r="PKQ359" s="78"/>
      <c r="PKR359" s="78"/>
      <c r="PKS359" s="78"/>
      <c r="PKT359" s="78"/>
      <c r="PKU359" s="78"/>
      <c r="PKV359" s="78"/>
      <c r="PKW359" s="78"/>
      <c r="PKX359" s="78"/>
      <c r="PKY359" s="78"/>
      <c r="PKZ359" s="78"/>
      <c r="PLA359" s="78"/>
      <c r="PLB359" s="78"/>
      <c r="PLC359" s="78"/>
      <c r="PLD359" s="78"/>
      <c r="PLE359" s="78"/>
      <c r="PLF359" s="78"/>
      <c r="PLG359" s="78"/>
      <c r="PLH359" s="78"/>
      <c r="PLI359" s="78"/>
      <c r="PLJ359" s="78"/>
      <c r="PLK359" s="78"/>
      <c r="PLL359" s="78"/>
      <c r="PLM359" s="78"/>
      <c r="PLN359" s="78"/>
      <c r="PLO359" s="78"/>
      <c r="PLP359" s="78"/>
      <c r="PLQ359" s="78"/>
      <c r="PLR359" s="78"/>
      <c r="PLS359" s="78"/>
      <c r="PLT359" s="78"/>
      <c r="PLU359" s="78"/>
      <c r="PLV359" s="78"/>
      <c r="PLW359" s="78"/>
      <c r="PLX359" s="78"/>
      <c r="PLY359" s="78"/>
      <c r="PLZ359" s="78"/>
      <c r="PMA359" s="78"/>
      <c r="PMB359" s="78"/>
      <c r="PMC359" s="78"/>
      <c r="PMD359" s="78"/>
      <c r="PME359" s="78"/>
      <c r="PMF359" s="78"/>
      <c r="PMG359" s="78"/>
      <c r="PMH359" s="78"/>
      <c r="PMI359" s="78"/>
      <c r="PMJ359" s="78"/>
      <c r="PMK359" s="78"/>
      <c r="PML359" s="78"/>
      <c r="PMM359" s="78"/>
      <c r="PMN359" s="78"/>
      <c r="PMO359" s="78"/>
      <c r="PMP359" s="78"/>
      <c r="PMQ359" s="78"/>
      <c r="PMR359" s="78"/>
      <c r="PMS359" s="78"/>
      <c r="PMT359" s="78"/>
      <c r="PMU359" s="78"/>
      <c r="PMV359" s="78"/>
      <c r="PMW359" s="78"/>
      <c r="PMX359" s="78"/>
      <c r="PMY359" s="78"/>
      <c r="PMZ359" s="78"/>
      <c r="PNA359" s="78"/>
      <c r="PNB359" s="78"/>
      <c r="PNC359" s="78"/>
      <c r="PND359" s="78"/>
      <c r="PNE359" s="78"/>
      <c r="PNF359" s="78"/>
      <c r="PNG359" s="78"/>
      <c r="PNH359" s="78"/>
      <c r="PNI359" s="78"/>
      <c r="PNJ359" s="78"/>
      <c r="PNK359" s="78"/>
      <c r="PNL359" s="78"/>
      <c r="PNM359" s="78"/>
      <c r="PNN359" s="78"/>
      <c r="PNO359" s="78"/>
      <c r="PNP359" s="78"/>
      <c r="PNQ359" s="78"/>
      <c r="PNR359" s="78"/>
      <c r="PNS359" s="78"/>
      <c r="PNT359" s="78"/>
      <c r="PNU359" s="78"/>
      <c r="PNV359" s="78"/>
      <c r="PNW359" s="78"/>
      <c r="PNX359" s="78"/>
      <c r="PNY359" s="78"/>
      <c r="PNZ359" s="78"/>
      <c r="POA359" s="78"/>
      <c r="POB359" s="78"/>
      <c r="POC359" s="78"/>
      <c r="POD359" s="78"/>
      <c r="POE359" s="78"/>
      <c r="POF359" s="78"/>
      <c r="POG359" s="78"/>
      <c r="POH359" s="78"/>
      <c r="POI359" s="78"/>
      <c r="POJ359" s="78"/>
      <c r="POK359" s="78"/>
      <c r="POL359" s="78"/>
      <c r="POM359" s="78"/>
      <c r="PON359" s="78"/>
      <c r="POO359" s="78"/>
      <c r="POP359" s="78"/>
      <c r="POQ359" s="78"/>
      <c r="POR359" s="78"/>
      <c r="POS359" s="78"/>
      <c r="POT359" s="78"/>
      <c r="POU359" s="78"/>
      <c r="POV359" s="78"/>
      <c r="POW359" s="78"/>
      <c r="POX359" s="78"/>
      <c r="POY359" s="78"/>
      <c r="POZ359" s="78"/>
      <c r="PPA359" s="78"/>
      <c r="PPB359" s="78"/>
      <c r="PPC359" s="78"/>
      <c r="PPD359" s="78"/>
      <c r="PPE359" s="78"/>
      <c r="PPF359" s="78"/>
      <c r="PPG359" s="78"/>
      <c r="PPH359" s="78"/>
      <c r="PPI359" s="78"/>
      <c r="PPJ359" s="78"/>
      <c r="PPK359" s="78"/>
      <c r="PPL359" s="78"/>
      <c r="PPM359" s="78"/>
      <c r="PPN359" s="78"/>
      <c r="PPO359" s="78"/>
      <c r="PPP359" s="78"/>
      <c r="PPQ359" s="78"/>
      <c r="PPR359" s="78"/>
      <c r="PPS359" s="78"/>
      <c r="PPT359" s="78"/>
      <c r="PPU359" s="78"/>
      <c r="PPV359" s="78"/>
      <c r="PPW359" s="78"/>
      <c r="PPX359" s="78"/>
      <c r="PPY359" s="78"/>
      <c r="PPZ359" s="78"/>
      <c r="PQA359" s="78"/>
      <c r="PQB359" s="78"/>
      <c r="PQC359" s="78"/>
      <c r="PQD359" s="78"/>
      <c r="PQE359" s="78"/>
      <c r="PQF359" s="78"/>
      <c r="PQG359" s="78"/>
      <c r="PQH359" s="78"/>
      <c r="PQI359" s="78"/>
      <c r="PQJ359" s="78"/>
      <c r="PQK359" s="78"/>
      <c r="PQL359" s="78"/>
      <c r="PQM359" s="78"/>
      <c r="PQN359" s="78"/>
      <c r="PQO359" s="78"/>
      <c r="PQP359" s="78"/>
      <c r="PQQ359" s="78"/>
      <c r="PQR359" s="78"/>
      <c r="PQS359" s="78"/>
      <c r="PQT359" s="78"/>
      <c r="PQU359" s="78"/>
      <c r="PQV359" s="78"/>
      <c r="PQW359" s="78"/>
      <c r="PQX359" s="78"/>
      <c r="PQY359" s="78"/>
      <c r="PQZ359" s="78"/>
      <c r="PRA359" s="78"/>
      <c r="PRB359" s="78"/>
      <c r="PRC359" s="78"/>
      <c r="PRD359" s="78"/>
      <c r="PRE359" s="78"/>
      <c r="PRF359" s="78"/>
      <c r="PRG359" s="78"/>
      <c r="PRH359" s="78"/>
      <c r="PRI359" s="78"/>
      <c r="PRJ359" s="78"/>
      <c r="PRK359" s="78"/>
      <c r="PRL359" s="78"/>
      <c r="PRM359" s="78"/>
      <c r="PRN359" s="78"/>
      <c r="PRO359" s="78"/>
      <c r="PRP359" s="78"/>
      <c r="PRQ359" s="78"/>
      <c r="PRR359" s="78"/>
      <c r="PRS359" s="78"/>
      <c r="PRT359" s="78"/>
      <c r="PRU359" s="78"/>
      <c r="PRV359" s="78"/>
      <c r="PRW359" s="78"/>
      <c r="PRX359" s="78"/>
      <c r="PRY359" s="78"/>
      <c r="PRZ359" s="78"/>
      <c r="PSA359" s="78"/>
      <c r="PSB359" s="78"/>
      <c r="PSC359" s="78"/>
      <c r="PSD359" s="78"/>
      <c r="PSE359" s="78"/>
      <c r="PSF359" s="78"/>
      <c r="PSG359" s="78"/>
      <c r="PSH359" s="78"/>
      <c r="PSI359" s="78"/>
      <c r="PSJ359" s="78"/>
      <c r="PSK359" s="78"/>
      <c r="PSL359" s="78"/>
      <c r="PSM359" s="78"/>
      <c r="PSN359" s="78"/>
      <c r="PSO359" s="78"/>
      <c r="PSP359" s="78"/>
      <c r="PSQ359" s="78"/>
      <c r="PSR359" s="78"/>
      <c r="PSS359" s="78"/>
      <c r="PST359" s="78"/>
      <c r="PSU359" s="78"/>
      <c r="PSV359" s="78"/>
      <c r="PSW359" s="78"/>
      <c r="PSX359" s="78"/>
      <c r="PSY359" s="78"/>
      <c r="PSZ359" s="78"/>
      <c r="PTA359" s="78"/>
      <c r="PTB359" s="78"/>
      <c r="PTC359" s="78"/>
      <c r="PTD359" s="78"/>
      <c r="PTE359" s="78"/>
      <c r="PTF359" s="78"/>
      <c r="PTG359" s="78"/>
      <c r="PTH359" s="78"/>
      <c r="PTI359" s="78"/>
      <c r="PTJ359" s="78"/>
      <c r="PTK359" s="78"/>
      <c r="PTL359" s="78"/>
      <c r="PTM359" s="78"/>
      <c r="PTN359" s="78"/>
      <c r="PTO359" s="78"/>
      <c r="PTP359" s="78"/>
      <c r="PTQ359" s="78"/>
      <c r="PTR359" s="78"/>
      <c r="PTS359" s="78"/>
      <c r="PTT359" s="78"/>
      <c r="PTU359" s="78"/>
      <c r="PTV359" s="78"/>
      <c r="PTW359" s="78"/>
      <c r="PTX359" s="78"/>
      <c r="PTY359" s="78"/>
      <c r="PTZ359" s="78"/>
      <c r="PUA359" s="78"/>
      <c r="PUB359" s="78"/>
      <c r="PUC359" s="78"/>
      <c r="PUD359" s="78"/>
      <c r="PUE359" s="78"/>
      <c r="PUF359" s="78"/>
      <c r="PUG359" s="78"/>
      <c r="PUH359" s="78"/>
      <c r="PUI359" s="78"/>
      <c r="PUJ359" s="78"/>
      <c r="PUK359" s="78"/>
      <c r="PUL359" s="78"/>
      <c r="PUM359" s="78"/>
      <c r="PUN359" s="78"/>
      <c r="PUO359" s="78"/>
      <c r="PUP359" s="78"/>
      <c r="PUQ359" s="78"/>
      <c r="PUR359" s="78"/>
      <c r="PUS359" s="78"/>
      <c r="PUT359" s="78"/>
      <c r="PUU359" s="78"/>
      <c r="PUV359" s="78"/>
      <c r="PUW359" s="78"/>
      <c r="PUX359" s="78"/>
      <c r="PUY359" s="78"/>
      <c r="PUZ359" s="78"/>
      <c r="PVA359" s="78"/>
      <c r="PVB359" s="78"/>
      <c r="PVC359" s="78"/>
      <c r="PVD359" s="78"/>
      <c r="PVE359" s="78"/>
      <c r="PVF359" s="78"/>
      <c r="PVG359" s="78"/>
      <c r="PVH359" s="78"/>
      <c r="PVI359" s="78"/>
      <c r="PVJ359" s="78"/>
      <c r="PVK359" s="78"/>
      <c r="PVL359" s="78"/>
      <c r="PVM359" s="78"/>
      <c r="PVN359" s="78"/>
      <c r="PVO359" s="78"/>
      <c r="PVP359" s="78"/>
      <c r="PVQ359" s="78"/>
      <c r="PVR359" s="78"/>
      <c r="PVS359" s="78"/>
      <c r="PVT359" s="78"/>
      <c r="PVU359" s="78"/>
      <c r="PVV359" s="78"/>
      <c r="PVW359" s="78"/>
      <c r="PVX359" s="78"/>
      <c r="PVY359" s="78"/>
      <c r="PVZ359" s="78"/>
      <c r="PWA359" s="78"/>
      <c r="PWB359" s="78"/>
      <c r="PWC359" s="78"/>
      <c r="PWD359" s="78"/>
      <c r="PWE359" s="78"/>
      <c r="PWF359" s="78"/>
      <c r="PWG359" s="78"/>
      <c r="PWH359" s="78"/>
      <c r="PWI359" s="78"/>
      <c r="PWJ359" s="78"/>
      <c r="PWK359" s="78"/>
      <c r="PWL359" s="78"/>
      <c r="PWM359" s="78"/>
      <c r="PWN359" s="78"/>
      <c r="PWO359" s="78"/>
      <c r="PWP359" s="78"/>
      <c r="PWQ359" s="78"/>
      <c r="PWR359" s="78"/>
      <c r="PWS359" s="78"/>
      <c r="PWT359" s="78"/>
      <c r="PWU359" s="78"/>
      <c r="PWV359" s="78"/>
      <c r="PWW359" s="78"/>
      <c r="PWX359" s="78"/>
      <c r="PWY359" s="78"/>
      <c r="PWZ359" s="78"/>
      <c r="PXA359" s="78"/>
      <c r="PXB359" s="78"/>
      <c r="PXC359" s="78"/>
      <c r="PXD359" s="78"/>
      <c r="PXE359" s="78"/>
      <c r="PXF359" s="78"/>
      <c r="PXG359" s="78"/>
      <c r="PXH359" s="78"/>
      <c r="PXI359" s="78"/>
      <c r="PXJ359" s="78"/>
      <c r="PXK359" s="78"/>
      <c r="PXL359" s="78"/>
      <c r="PXM359" s="78"/>
      <c r="PXN359" s="78"/>
      <c r="PXO359" s="78"/>
      <c r="PXP359" s="78"/>
      <c r="PXQ359" s="78"/>
      <c r="PXR359" s="78"/>
      <c r="PXS359" s="78"/>
      <c r="PXT359" s="78"/>
      <c r="PXU359" s="78"/>
      <c r="PXV359" s="78"/>
      <c r="PXW359" s="78"/>
      <c r="PXX359" s="78"/>
      <c r="PXY359" s="78"/>
      <c r="PXZ359" s="78"/>
      <c r="PYA359" s="78"/>
      <c r="PYB359" s="78"/>
      <c r="PYC359" s="78"/>
      <c r="PYD359" s="78"/>
      <c r="PYE359" s="78"/>
      <c r="PYF359" s="78"/>
      <c r="PYG359" s="78"/>
      <c r="PYH359" s="78"/>
      <c r="PYI359" s="78"/>
      <c r="PYJ359" s="78"/>
      <c r="PYK359" s="78"/>
      <c r="PYL359" s="78"/>
      <c r="PYM359" s="78"/>
      <c r="PYN359" s="78"/>
      <c r="PYO359" s="78"/>
      <c r="PYP359" s="78"/>
      <c r="PYQ359" s="78"/>
      <c r="PYR359" s="78"/>
      <c r="PYS359" s="78"/>
      <c r="PYT359" s="78"/>
      <c r="PYU359" s="78"/>
      <c r="PYV359" s="78"/>
      <c r="PYW359" s="78"/>
      <c r="PYX359" s="78"/>
      <c r="PYY359" s="78"/>
      <c r="PYZ359" s="78"/>
      <c r="PZA359" s="78"/>
      <c r="PZB359" s="78"/>
      <c r="PZC359" s="78"/>
      <c r="PZD359" s="78"/>
      <c r="PZE359" s="78"/>
      <c r="PZF359" s="78"/>
      <c r="PZG359" s="78"/>
      <c r="PZH359" s="78"/>
      <c r="PZI359" s="78"/>
      <c r="PZJ359" s="78"/>
      <c r="PZK359" s="78"/>
      <c r="PZL359" s="78"/>
      <c r="PZM359" s="78"/>
      <c r="PZN359" s="78"/>
      <c r="PZO359" s="78"/>
      <c r="PZP359" s="78"/>
      <c r="PZQ359" s="78"/>
      <c r="PZR359" s="78"/>
      <c r="PZS359" s="78"/>
      <c r="PZT359" s="78"/>
      <c r="PZU359" s="78"/>
      <c r="PZV359" s="78"/>
      <c r="PZW359" s="78"/>
      <c r="PZX359" s="78"/>
      <c r="PZY359" s="78"/>
      <c r="PZZ359" s="78"/>
      <c r="QAA359" s="78"/>
      <c r="QAB359" s="78"/>
      <c r="QAC359" s="78"/>
      <c r="QAD359" s="78"/>
      <c r="QAE359" s="78"/>
      <c r="QAF359" s="78"/>
      <c r="QAG359" s="78"/>
      <c r="QAH359" s="78"/>
      <c r="QAI359" s="78"/>
      <c r="QAJ359" s="78"/>
      <c r="QAK359" s="78"/>
      <c r="QAL359" s="78"/>
      <c r="QAM359" s="78"/>
      <c r="QAN359" s="78"/>
      <c r="QAO359" s="78"/>
      <c r="QAP359" s="78"/>
      <c r="QAQ359" s="78"/>
      <c r="QAR359" s="78"/>
      <c r="QAS359" s="78"/>
      <c r="QAT359" s="78"/>
      <c r="QAU359" s="78"/>
      <c r="QAV359" s="78"/>
      <c r="QAW359" s="78"/>
      <c r="QAX359" s="78"/>
      <c r="QAY359" s="78"/>
      <c r="QAZ359" s="78"/>
      <c r="QBA359" s="78"/>
      <c r="QBB359" s="78"/>
      <c r="QBC359" s="78"/>
      <c r="QBD359" s="78"/>
      <c r="QBE359" s="78"/>
      <c r="QBF359" s="78"/>
      <c r="QBG359" s="78"/>
      <c r="QBH359" s="78"/>
      <c r="QBI359" s="78"/>
      <c r="QBJ359" s="78"/>
      <c r="QBK359" s="78"/>
      <c r="QBL359" s="78"/>
      <c r="QBM359" s="78"/>
      <c r="QBN359" s="78"/>
      <c r="QBO359" s="78"/>
      <c r="QBP359" s="78"/>
      <c r="QBQ359" s="78"/>
      <c r="QBR359" s="78"/>
      <c r="QBS359" s="78"/>
      <c r="QBT359" s="78"/>
      <c r="QBU359" s="78"/>
      <c r="QBV359" s="78"/>
      <c r="QBW359" s="78"/>
      <c r="QBX359" s="78"/>
      <c r="QBY359" s="78"/>
      <c r="QBZ359" s="78"/>
      <c r="QCA359" s="78"/>
      <c r="QCB359" s="78"/>
      <c r="QCC359" s="78"/>
      <c r="QCD359" s="78"/>
      <c r="QCE359" s="78"/>
      <c r="QCF359" s="78"/>
      <c r="QCG359" s="78"/>
      <c r="QCH359" s="78"/>
      <c r="QCI359" s="78"/>
      <c r="QCJ359" s="78"/>
      <c r="QCK359" s="78"/>
      <c r="QCL359" s="78"/>
      <c r="QCM359" s="78"/>
      <c r="QCN359" s="78"/>
      <c r="QCO359" s="78"/>
      <c r="QCP359" s="78"/>
      <c r="QCQ359" s="78"/>
      <c r="QCR359" s="78"/>
      <c r="QCS359" s="78"/>
      <c r="QCT359" s="78"/>
      <c r="QCU359" s="78"/>
      <c r="QCV359" s="78"/>
      <c r="QCW359" s="78"/>
      <c r="QCX359" s="78"/>
      <c r="QCY359" s="78"/>
      <c r="QCZ359" s="78"/>
      <c r="QDA359" s="78"/>
      <c r="QDB359" s="78"/>
      <c r="QDC359" s="78"/>
      <c r="QDD359" s="78"/>
      <c r="QDE359" s="78"/>
      <c r="QDF359" s="78"/>
      <c r="QDG359" s="78"/>
      <c r="QDH359" s="78"/>
      <c r="QDI359" s="78"/>
      <c r="QDJ359" s="78"/>
      <c r="QDK359" s="78"/>
      <c r="QDL359" s="78"/>
      <c r="QDM359" s="78"/>
      <c r="QDN359" s="78"/>
      <c r="QDO359" s="78"/>
      <c r="QDP359" s="78"/>
      <c r="QDQ359" s="78"/>
      <c r="QDR359" s="78"/>
      <c r="QDS359" s="78"/>
      <c r="QDT359" s="78"/>
      <c r="QDU359" s="78"/>
      <c r="QDV359" s="78"/>
      <c r="QDW359" s="78"/>
      <c r="QDX359" s="78"/>
      <c r="QDY359" s="78"/>
      <c r="QDZ359" s="78"/>
      <c r="QEA359" s="78"/>
      <c r="QEB359" s="78"/>
      <c r="QEC359" s="78"/>
      <c r="QED359" s="78"/>
      <c r="QEE359" s="78"/>
      <c r="QEF359" s="78"/>
      <c r="QEG359" s="78"/>
      <c r="QEH359" s="78"/>
      <c r="QEI359" s="78"/>
      <c r="QEJ359" s="78"/>
      <c r="QEK359" s="78"/>
      <c r="QEL359" s="78"/>
      <c r="QEM359" s="78"/>
      <c r="QEN359" s="78"/>
      <c r="QEO359" s="78"/>
      <c r="QEP359" s="78"/>
      <c r="QEQ359" s="78"/>
      <c r="QER359" s="78"/>
      <c r="QES359" s="78"/>
      <c r="QET359" s="78"/>
      <c r="QEU359" s="78"/>
      <c r="QEV359" s="78"/>
      <c r="QEW359" s="78"/>
      <c r="QEX359" s="78"/>
      <c r="QEY359" s="78"/>
      <c r="QEZ359" s="78"/>
      <c r="QFA359" s="78"/>
      <c r="QFB359" s="78"/>
      <c r="QFC359" s="78"/>
      <c r="QFD359" s="78"/>
      <c r="QFE359" s="78"/>
      <c r="QFF359" s="78"/>
      <c r="QFG359" s="78"/>
      <c r="QFH359" s="78"/>
      <c r="QFI359" s="78"/>
      <c r="QFJ359" s="78"/>
      <c r="QFK359" s="78"/>
      <c r="QFL359" s="78"/>
      <c r="QFM359" s="78"/>
      <c r="QFN359" s="78"/>
      <c r="QFO359" s="78"/>
      <c r="QFP359" s="78"/>
      <c r="QFQ359" s="78"/>
      <c r="QFR359" s="78"/>
      <c r="QFS359" s="78"/>
      <c r="QFT359" s="78"/>
      <c r="QFU359" s="78"/>
      <c r="QFV359" s="78"/>
      <c r="QFW359" s="78"/>
      <c r="QFX359" s="78"/>
      <c r="QFY359" s="78"/>
      <c r="QFZ359" s="78"/>
      <c r="QGA359" s="78"/>
      <c r="QGB359" s="78"/>
      <c r="QGC359" s="78"/>
      <c r="QGD359" s="78"/>
      <c r="QGE359" s="78"/>
      <c r="QGF359" s="78"/>
      <c r="QGG359" s="78"/>
      <c r="QGH359" s="78"/>
      <c r="QGI359" s="78"/>
      <c r="QGJ359" s="78"/>
      <c r="QGK359" s="78"/>
      <c r="QGL359" s="78"/>
      <c r="QGM359" s="78"/>
      <c r="QGN359" s="78"/>
      <c r="QGO359" s="78"/>
      <c r="QGP359" s="78"/>
      <c r="QGQ359" s="78"/>
      <c r="QGR359" s="78"/>
      <c r="QGS359" s="78"/>
      <c r="QGT359" s="78"/>
      <c r="QGU359" s="78"/>
      <c r="QGV359" s="78"/>
      <c r="QGW359" s="78"/>
      <c r="QGX359" s="78"/>
      <c r="QGY359" s="78"/>
      <c r="QGZ359" s="78"/>
      <c r="QHA359" s="78"/>
      <c r="QHB359" s="78"/>
      <c r="QHC359" s="78"/>
      <c r="QHD359" s="78"/>
      <c r="QHE359" s="78"/>
      <c r="QHF359" s="78"/>
      <c r="QHG359" s="78"/>
      <c r="QHH359" s="78"/>
      <c r="QHI359" s="78"/>
      <c r="QHJ359" s="78"/>
      <c r="QHK359" s="78"/>
      <c r="QHL359" s="78"/>
      <c r="QHM359" s="78"/>
      <c r="QHN359" s="78"/>
      <c r="QHO359" s="78"/>
      <c r="QHP359" s="78"/>
      <c r="QHQ359" s="78"/>
      <c r="QHR359" s="78"/>
      <c r="QHS359" s="78"/>
      <c r="QHT359" s="78"/>
      <c r="QHU359" s="78"/>
      <c r="QHV359" s="78"/>
      <c r="QHW359" s="78"/>
      <c r="QHX359" s="78"/>
      <c r="QHY359" s="78"/>
      <c r="QHZ359" s="78"/>
      <c r="QIA359" s="78"/>
      <c r="QIB359" s="78"/>
      <c r="QIC359" s="78"/>
      <c r="QID359" s="78"/>
      <c r="QIE359" s="78"/>
      <c r="QIF359" s="78"/>
      <c r="QIG359" s="78"/>
      <c r="QIH359" s="78"/>
      <c r="QII359" s="78"/>
      <c r="QIJ359" s="78"/>
      <c r="QIK359" s="78"/>
      <c r="QIL359" s="78"/>
      <c r="QIM359" s="78"/>
      <c r="QIN359" s="78"/>
      <c r="QIO359" s="78"/>
      <c r="QIP359" s="78"/>
      <c r="QIQ359" s="78"/>
      <c r="QIR359" s="78"/>
      <c r="QIS359" s="78"/>
      <c r="QIT359" s="78"/>
      <c r="QIU359" s="78"/>
      <c r="QIV359" s="78"/>
      <c r="QIW359" s="78"/>
      <c r="QIX359" s="78"/>
      <c r="QIY359" s="78"/>
      <c r="QIZ359" s="78"/>
      <c r="QJA359" s="78"/>
      <c r="QJB359" s="78"/>
      <c r="QJC359" s="78"/>
      <c r="QJD359" s="78"/>
      <c r="QJE359" s="78"/>
      <c r="QJF359" s="78"/>
      <c r="QJG359" s="78"/>
      <c r="QJH359" s="78"/>
      <c r="QJI359" s="78"/>
      <c r="QJJ359" s="78"/>
      <c r="QJK359" s="78"/>
      <c r="QJL359" s="78"/>
      <c r="QJM359" s="78"/>
      <c r="QJN359" s="78"/>
      <c r="QJO359" s="78"/>
      <c r="QJP359" s="78"/>
      <c r="QJQ359" s="78"/>
      <c r="QJR359" s="78"/>
      <c r="QJS359" s="78"/>
      <c r="QJT359" s="78"/>
      <c r="QJU359" s="78"/>
      <c r="QJV359" s="78"/>
      <c r="QJW359" s="78"/>
      <c r="QJX359" s="78"/>
      <c r="QJY359" s="78"/>
      <c r="QJZ359" s="78"/>
      <c r="QKA359" s="78"/>
      <c r="QKB359" s="78"/>
      <c r="QKC359" s="78"/>
      <c r="QKD359" s="78"/>
      <c r="QKE359" s="78"/>
      <c r="QKF359" s="78"/>
      <c r="QKG359" s="78"/>
      <c r="QKH359" s="78"/>
      <c r="QKI359" s="78"/>
      <c r="QKJ359" s="78"/>
      <c r="QKK359" s="78"/>
      <c r="QKL359" s="78"/>
      <c r="QKM359" s="78"/>
      <c r="QKN359" s="78"/>
      <c r="QKO359" s="78"/>
      <c r="QKP359" s="78"/>
      <c r="QKQ359" s="78"/>
      <c r="QKR359" s="78"/>
      <c r="QKS359" s="78"/>
      <c r="QKT359" s="78"/>
      <c r="QKU359" s="78"/>
      <c r="QKV359" s="78"/>
      <c r="QKW359" s="78"/>
      <c r="QKX359" s="78"/>
      <c r="QKY359" s="78"/>
      <c r="QKZ359" s="78"/>
      <c r="QLA359" s="78"/>
      <c r="QLB359" s="78"/>
      <c r="QLC359" s="78"/>
      <c r="QLD359" s="78"/>
      <c r="QLE359" s="78"/>
      <c r="QLF359" s="78"/>
      <c r="QLG359" s="78"/>
      <c r="QLH359" s="78"/>
      <c r="QLI359" s="78"/>
      <c r="QLJ359" s="78"/>
      <c r="QLK359" s="78"/>
      <c r="QLL359" s="78"/>
      <c r="QLM359" s="78"/>
      <c r="QLN359" s="78"/>
      <c r="QLO359" s="78"/>
      <c r="QLP359" s="78"/>
      <c r="QLQ359" s="78"/>
      <c r="QLR359" s="78"/>
      <c r="QLS359" s="78"/>
      <c r="QLT359" s="78"/>
      <c r="QLU359" s="78"/>
      <c r="QLV359" s="78"/>
      <c r="QLW359" s="78"/>
      <c r="QLX359" s="78"/>
      <c r="QLY359" s="78"/>
      <c r="QLZ359" s="78"/>
      <c r="QMA359" s="78"/>
      <c r="QMB359" s="78"/>
      <c r="QMC359" s="78"/>
      <c r="QMD359" s="78"/>
      <c r="QME359" s="78"/>
      <c r="QMF359" s="78"/>
      <c r="QMG359" s="78"/>
      <c r="QMH359" s="78"/>
      <c r="QMI359" s="78"/>
      <c r="QMJ359" s="78"/>
      <c r="QMK359" s="78"/>
      <c r="QML359" s="78"/>
      <c r="QMM359" s="78"/>
      <c r="QMN359" s="78"/>
      <c r="QMO359" s="78"/>
      <c r="QMP359" s="78"/>
      <c r="QMQ359" s="78"/>
      <c r="QMR359" s="78"/>
      <c r="QMS359" s="78"/>
      <c r="QMT359" s="78"/>
      <c r="QMU359" s="78"/>
      <c r="QMV359" s="78"/>
      <c r="QMW359" s="78"/>
      <c r="QMX359" s="78"/>
      <c r="QMY359" s="78"/>
      <c r="QMZ359" s="78"/>
      <c r="QNA359" s="78"/>
      <c r="QNB359" s="78"/>
      <c r="QNC359" s="78"/>
      <c r="QND359" s="78"/>
      <c r="QNE359" s="78"/>
      <c r="QNF359" s="78"/>
      <c r="QNG359" s="78"/>
      <c r="QNH359" s="78"/>
      <c r="QNI359" s="78"/>
      <c r="QNJ359" s="78"/>
      <c r="QNK359" s="78"/>
      <c r="QNL359" s="78"/>
      <c r="QNM359" s="78"/>
      <c r="QNN359" s="78"/>
      <c r="QNO359" s="78"/>
      <c r="QNP359" s="78"/>
      <c r="QNQ359" s="78"/>
      <c r="QNR359" s="78"/>
      <c r="QNS359" s="78"/>
      <c r="QNT359" s="78"/>
      <c r="QNU359" s="78"/>
      <c r="QNV359" s="78"/>
      <c r="QNW359" s="78"/>
      <c r="QNX359" s="78"/>
      <c r="QNY359" s="78"/>
      <c r="QNZ359" s="78"/>
      <c r="QOA359" s="78"/>
      <c r="QOB359" s="78"/>
      <c r="QOC359" s="78"/>
      <c r="QOD359" s="78"/>
      <c r="QOE359" s="78"/>
      <c r="QOF359" s="78"/>
      <c r="QOG359" s="78"/>
      <c r="QOH359" s="78"/>
      <c r="QOI359" s="78"/>
      <c r="QOJ359" s="78"/>
      <c r="QOK359" s="78"/>
      <c r="QOL359" s="78"/>
      <c r="QOM359" s="78"/>
      <c r="QON359" s="78"/>
      <c r="QOO359" s="78"/>
      <c r="QOP359" s="78"/>
      <c r="QOQ359" s="78"/>
      <c r="QOR359" s="78"/>
      <c r="QOS359" s="78"/>
      <c r="QOT359" s="78"/>
      <c r="QOU359" s="78"/>
      <c r="QOV359" s="78"/>
      <c r="QOW359" s="78"/>
      <c r="QOX359" s="78"/>
      <c r="QOY359" s="78"/>
      <c r="QOZ359" s="78"/>
      <c r="QPA359" s="78"/>
      <c r="QPB359" s="78"/>
      <c r="QPC359" s="78"/>
      <c r="QPD359" s="78"/>
      <c r="QPE359" s="78"/>
      <c r="QPF359" s="78"/>
      <c r="QPG359" s="78"/>
      <c r="QPH359" s="78"/>
      <c r="QPI359" s="78"/>
      <c r="QPJ359" s="78"/>
      <c r="QPK359" s="78"/>
      <c r="QPL359" s="78"/>
      <c r="QPM359" s="78"/>
      <c r="QPN359" s="78"/>
      <c r="QPO359" s="78"/>
      <c r="QPP359" s="78"/>
      <c r="QPQ359" s="78"/>
      <c r="QPR359" s="78"/>
      <c r="QPS359" s="78"/>
      <c r="QPT359" s="78"/>
      <c r="QPU359" s="78"/>
      <c r="QPV359" s="78"/>
      <c r="QPW359" s="78"/>
      <c r="QPX359" s="78"/>
      <c r="QPY359" s="78"/>
      <c r="QPZ359" s="78"/>
      <c r="QQA359" s="78"/>
      <c r="QQB359" s="78"/>
      <c r="QQC359" s="78"/>
      <c r="QQD359" s="78"/>
      <c r="QQE359" s="78"/>
      <c r="QQF359" s="78"/>
      <c r="QQG359" s="78"/>
      <c r="QQH359" s="78"/>
      <c r="QQI359" s="78"/>
      <c r="QQJ359" s="78"/>
      <c r="QQK359" s="78"/>
      <c r="QQL359" s="78"/>
      <c r="QQM359" s="78"/>
      <c r="QQN359" s="78"/>
      <c r="QQO359" s="78"/>
      <c r="QQP359" s="78"/>
      <c r="QQQ359" s="78"/>
      <c r="QQR359" s="78"/>
      <c r="QQS359" s="78"/>
      <c r="QQT359" s="78"/>
      <c r="QQU359" s="78"/>
      <c r="QQV359" s="78"/>
      <c r="QQW359" s="78"/>
      <c r="QQX359" s="78"/>
      <c r="QQY359" s="78"/>
      <c r="QQZ359" s="78"/>
      <c r="QRA359" s="78"/>
      <c r="QRB359" s="78"/>
      <c r="QRC359" s="78"/>
      <c r="QRD359" s="78"/>
      <c r="QRE359" s="78"/>
      <c r="QRF359" s="78"/>
      <c r="QRG359" s="78"/>
      <c r="QRH359" s="78"/>
      <c r="QRI359" s="78"/>
      <c r="QRJ359" s="78"/>
      <c r="QRK359" s="78"/>
      <c r="QRL359" s="78"/>
      <c r="QRM359" s="78"/>
      <c r="QRN359" s="78"/>
      <c r="QRO359" s="78"/>
      <c r="QRP359" s="78"/>
      <c r="QRQ359" s="78"/>
      <c r="QRR359" s="78"/>
      <c r="QRS359" s="78"/>
      <c r="QRT359" s="78"/>
      <c r="QRU359" s="78"/>
      <c r="QRV359" s="78"/>
      <c r="QRW359" s="78"/>
      <c r="QRX359" s="78"/>
      <c r="QRY359" s="78"/>
      <c r="QRZ359" s="78"/>
      <c r="QSA359" s="78"/>
      <c r="QSB359" s="78"/>
      <c r="QSC359" s="78"/>
      <c r="QSD359" s="78"/>
      <c r="QSE359" s="78"/>
      <c r="QSF359" s="78"/>
      <c r="QSG359" s="78"/>
      <c r="QSH359" s="78"/>
      <c r="QSI359" s="78"/>
      <c r="QSJ359" s="78"/>
      <c r="QSK359" s="78"/>
      <c r="QSL359" s="78"/>
      <c r="QSM359" s="78"/>
      <c r="QSN359" s="78"/>
      <c r="QSO359" s="78"/>
      <c r="QSP359" s="78"/>
      <c r="QSQ359" s="78"/>
      <c r="QSR359" s="78"/>
      <c r="QSS359" s="78"/>
      <c r="QST359" s="78"/>
      <c r="QSU359" s="78"/>
      <c r="QSV359" s="78"/>
      <c r="QSW359" s="78"/>
      <c r="QSX359" s="78"/>
      <c r="QSY359" s="78"/>
      <c r="QSZ359" s="78"/>
      <c r="QTA359" s="78"/>
      <c r="QTB359" s="78"/>
      <c r="QTC359" s="78"/>
      <c r="QTD359" s="78"/>
      <c r="QTE359" s="78"/>
      <c r="QTF359" s="78"/>
      <c r="QTG359" s="78"/>
      <c r="QTH359" s="78"/>
      <c r="QTI359" s="78"/>
      <c r="QTJ359" s="78"/>
      <c r="QTK359" s="78"/>
      <c r="QTL359" s="78"/>
      <c r="QTM359" s="78"/>
      <c r="QTN359" s="78"/>
      <c r="QTO359" s="78"/>
      <c r="QTP359" s="78"/>
      <c r="QTQ359" s="78"/>
      <c r="QTR359" s="78"/>
      <c r="QTS359" s="78"/>
      <c r="QTT359" s="78"/>
      <c r="QTU359" s="78"/>
      <c r="QTV359" s="78"/>
      <c r="QTW359" s="78"/>
      <c r="QTX359" s="78"/>
      <c r="QTY359" s="78"/>
      <c r="QTZ359" s="78"/>
      <c r="QUA359" s="78"/>
      <c r="QUB359" s="78"/>
      <c r="QUC359" s="78"/>
      <c r="QUD359" s="78"/>
      <c r="QUE359" s="78"/>
      <c r="QUF359" s="78"/>
      <c r="QUG359" s="78"/>
      <c r="QUH359" s="78"/>
      <c r="QUI359" s="78"/>
      <c r="QUJ359" s="78"/>
      <c r="QUK359" s="78"/>
      <c r="QUL359" s="78"/>
      <c r="QUM359" s="78"/>
      <c r="QUN359" s="78"/>
      <c r="QUO359" s="78"/>
      <c r="QUP359" s="78"/>
      <c r="QUQ359" s="78"/>
      <c r="QUR359" s="78"/>
      <c r="QUS359" s="78"/>
      <c r="QUT359" s="78"/>
      <c r="QUU359" s="78"/>
      <c r="QUV359" s="78"/>
      <c r="QUW359" s="78"/>
      <c r="QUX359" s="78"/>
      <c r="QUY359" s="78"/>
      <c r="QUZ359" s="78"/>
      <c r="QVA359" s="78"/>
      <c r="QVB359" s="78"/>
      <c r="QVC359" s="78"/>
      <c r="QVD359" s="78"/>
      <c r="QVE359" s="78"/>
      <c r="QVF359" s="78"/>
      <c r="QVG359" s="78"/>
      <c r="QVH359" s="78"/>
      <c r="QVI359" s="78"/>
      <c r="QVJ359" s="78"/>
      <c r="QVK359" s="78"/>
      <c r="QVL359" s="78"/>
      <c r="QVM359" s="78"/>
      <c r="QVN359" s="78"/>
      <c r="QVO359" s="78"/>
      <c r="QVP359" s="78"/>
      <c r="QVQ359" s="78"/>
      <c r="QVR359" s="78"/>
      <c r="QVS359" s="78"/>
      <c r="QVT359" s="78"/>
      <c r="QVU359" s="78"/>
      <c r="QVV359" s="78"/>
      <c r="QVW359" s="78"/>
      <c r="QVX359" s="78"/>
      <c r="QVY359" s="78"/>
      <c r="QVZ359" s="78"/>
      <c r="QWA359" s="78"/>
      <c r="QWB359" s="78"/>
      <c r="QWC359" s="78"/>
      <c r="QWD359" s="78"/>
      <c r="QWE359" s="78"/>
      <c r="QWF359" s="78"/>
      <c r="QWG359" s="78"/>
      <c r="QWH359" s="78"/>
      <c r="QWI359" s="78"/>
      <c r="QWJ359" s="78"/>
      <c r="QWK359" s="78"/>
      <c r="QWL359" s="78"/>
      <c r="QWM359" s="78"/>
      <c r="QWN359" s="78"/>
      <c r="QWO359" s="78"/>
      <c r="QWP359" s="78"/>
      <c r="QWQ359" s="78"/>
      <c r="QWR359" s="78"/>
      <c r="QWS359" s="78"/>
      <c r="QWT359" s="78"/>
      <c r="QWU359" s="78"/>
      <c r="QWV359" s="78"/>
      <c r="QWW359" s="78"/>
      <c r="QWX359" s="78"/>
      <c r="QWY359" s="78"/>
      <c r="QWZ359" s="78"/>
      <c r="QXA359" s="78"/>
      <c r="QXB359" s="78"/>
      <c r="QXC359" s="78"/>
      <c r="QXD359" s="78"/>
      <c r="QXE359" s="78"/>
      <c r="QXF359" s="78"/>
      <c r="QXG359" s="78"/>
      <c r="QXH359" s="78"/>
      <c r="QXI359" s="78"/>
      <c r="QXJ359" s="78"/>
      <c r="QXK359" s="78"/>
      <c r="QXL359" s="78"/>
      <c r="QXM359" s="78"/>
      <c r="QXN359" s="78"/>
      <c r="QXO359" s="78"/>
      <c r="QXP359" s="78"/>
      <c r="QXQ359" s="78"/>
      <c r="QXR359" s="78"/>
      <c r="QXS359" s="78"/>
      <c r="QXT359" s="78"/>
      <c r="QXU359" s="78"/>
      <c r="QXV359" s="78"/>
      <c r="QXW359" s="78"/>
      <c r="QXX359" s="78"/>
      <c r="QXY359" s="78"/>
      <c r="QXZ359" s="78"/>
      <c r="QYA359" s="78"/>
      <c r="QYB359" s="78"/>
      <c r="QYC359" s="78"/>
      <c r="QYD359" s="78"/>
      <c r="QYE359" s="78"/>
      <c r="QYF359" s="78"/>
      <c r="QYG359" s="78"/>
      <c r="QYH359" s="78"/>
      <c r="QYI359" s="78"/>
      <c r="QYJ359" s="78"/>
      <c r="QYK359" s="78"/>
      <c r="QYL359" s="78"/>
      <c r="QYM359" s="78"/>
      <c r="QYN359" s="78"/>
      <c r="QYO359" s="78"/>
      <c r="QYP359" s="78"/>
      <c r="QYQ359" s="78"/>
      <c r="QYR359" s="78"/>
      <c r="QYS359" s="78"/>
      <c r="QYT359" s="78"/>
      <c r="QYU359" s="78"/>
      <c r="QYV359" s="78"/>
      <c r="QYW359" s="78"/>
      <c r="QYX359" s="78"/>
      <c r="QYY359" s="78"/>
      <c r="QYZ359" s="78"/>
      <c r="QZA359" s="78"/>
      <c r="QZB359" s="78"/>
      <c r="QZC359" s="78"/>
      <c r="QZD359" s="78"/>
      <c r="QZE359" s="78"/>
      <c r="QZF359" s="78"/>
      <c r="QZG359" s="78"/>
      <c r="QZH359" s="78"/>
      <c r="QZI359" s="78"/>
      <c r="QZJ359" s="78"/>
      <c r="QZK359" s="78"/>
      <c r="QZL359" s="78"/>
      <c r="QZM359" s="78"/>
      <c r="QZN359" s="78"/>
      <c r="QZO359" s="78"/>
      <c r="QZP359" s="78"/>
      <c r="QZQ359" s="78"/>
      <c r="QZR359" s="78"/>
      <c r="QZS359" s="78"/>
      <c r="QZT359" s="78"/>
      <c r="QZU359" s="78"/>
      <c r="QZV359" s="78"/>
      <c r="QZW359" s="78"/>
      <c r="QZX359" s="78"/>
      <c r="QZY359" s="78"/>
      <c r="QZZ359" s="78"/>
      <c r="RAA359" s="78"/>
      <c r="RAB359" s="78"/>
      <c r="RAC359" s="78"/>
      <c r="RAD359" s="78"/>
      <c r="RAE359" s="78"/>
      <c r="RAF359" s="78"/>
      <c r="RAG359" s="78"/>
      <c r="RAH359" s="78"/>
      <c r="RAI359" s="78"/>
      <c r="RAJ359" s="78"/>
      <c r="RAK359" s="78"/>
      <c r="RAL359" s="78"/>
      <c r="RAM359" s="78"/>
      <c r="RAN359" s="78"/>
      <c r="RAO359" s="78"/>
      <c r="RAP359" s="78"/>
      <c r="RAQ359" s="78"/>
      <c r="RAR359" s="78"/>
      <c r="RAS359" s="78"/>
      <c r="RAT359" s="78"/>
      <c r="RAU359" s="78"/>
      <c r="RAV359" s="78"/>
      <c r="RAW359" s="78"/>
      <c r="RAX359" s="78"/>
      <c r="RAY359" s="78"/>
      <c r="RAZ359" s="78"/>
      <c r="RBA359" s="78"/>
      <c r="RBB359" s="78"/>
      <c r="RBC359" s="78"/>
      <c r="RBD359" s="78"/>
      <c r="RBE359" s="78"/>
      <c r="RBF359" s="78"/>
      <c r="RBG359" s="78"/>
      <c r="RBH359" s="78"/>
      <c r="RBI359" s="78"/>
      <c r="RBJ359" s="78"/>
      <c r="RBK359" s="78"/>
      <c r="RBL359" s="78"/>
      <c r="RBM359" s="78"/>
      <c r="RBN359" s="78"/>
      <c r="RBO359" s="78"/>
      <c r="RBP359" s="78"/>
      <c r="RBQ359" s="78"/>
      <c r="RBR359" s="78"/>
      <c r="RBS359" s="78"/>
      <c r="RBT359" s="78"/>
      <c r="RBU359" s="78"/>
      <c r="RBV359" s="78"/>
      <c r="RBW359" s="78"/>
      <c r="RBX359" s="78"/>
      <c r="RBY359" s="78"/>
      <c r="RBZ359" s="78"/>
      <c r="RCA359" s="78"/>
      <c r="RCB359" s="78"/>
      <c r="RCC359" s="78"/>
      <c r="RCD359" s="78"/>
      <c r="RCE359" s="78"/>
      <c r="RCF359" s="78"/>
      <c r="RCG359" s="78"/>
      <c r="RCH359" s="78"/>
      <c r="RCI359" s="78"/>
      <c r="RCJ359" s="78"/>
      <c r="RCK359" s="78"/>
      <c r="RCL359" s="78"/>
      <c r="RCM359" s="78"/>
      <c r="RCN359" s="78"/>
      <c r="RCO359" s="78"/>
      <c r="RCP359" s="78"/>
      <c r="RCQ359" s="78"/>
      <c r="RCR359" s="78"/>
      <c r="RCS359" s="78"/>
      <c r="RCT359" s="78"/>
      <c r="RCU359" s="78"/>
      <c r="RCV359" s="78"/>
      <c r="RCW359" s="78"/>
      <c r="RCX359" s="78"/>
      <c r="RCY359" s="78"/>
      <c r="RCZ359" s="78"/>
      <c r="RDA359" s="78"/>
      <c r="RDB359" s="78"/>
      <c r="RDC359" s="78"/>
      <c r="RDD359" s="78"/>
      <c r="RDE359" s="78"/>
      <c r="RDF359" s="78"/>
      <c r="RDG359" s="78"/>
      <c r="RDH359" s="78"/>
      <c r="RDI359" s="78"/>
      <c r="RDJ359" s="78"/>
      <c r="RDK359" s="78"/>
      <c r="RDL359" s="78"/>
      <c r="RDM359" s="78"/>
      <c r="RDN359" s="78"/>
      <c r="RDO359" s="78"/>
      <c r="RDP359" s="78"/>
      <c r="RDQ359" s="78"/>
      <c r="RDR359" s="78"/>
      <c r="RDS359" s="78"/>
      <c r="RDT359" s="78"/>
      <c r="RDU359" s="78"/>
      <c r="RDV359" s="78"/>
      <c r="RDW359" s="78"/>
      <c r="RDX359" s="78"/>
      <c r="RDY359" s="78"/>
      <c r="RDZ359" s="78"/>
      <c r="REA359" s="78"/>
      <c r="REB359" s="78"/>
      <c r="REC359" s="78"/>
      <c r="RED359" s="78"/>
      <c r="REE359" s="78"/>
      <c r="REF359" s="78"/>
      <c r="REG359" s="78"/>
      <c r="REH359" s="78"/>
      <c r="REI359" s="78"/>
      <c r="REJ359" s="78"/>
      <c r="REK359" s="78"/>
      <c r="REL359" s="78"/>
      <c r="REM359" s="78"/>
      <c r="REN359" s="78"/>
      <c r="REO359" s="78"/>
      <c r="REP359" s="78"/>
      <c r="REQ359" s="78"/>
      <c r="RER359" s="78"/>
      <c r="RES359" s="78"/>
      <c r="RET359" s="78"/>
      <c r="REU359" s="78"/>
      <c r="REV359" s="78"/>
      <c r="REW359" s="78"/>
      <c r="REX359" s="78"/>
      <c r="REY359" s="78"/>
      <c r="REZ359" s="78"/>
      <c r="RFA359" s="78"/>
      <c r="RFB359" s="78"/>
      <c r="RFC359" s="78"/>
      <c r="RFD359" s="78"/>
      <c r="RFE359" s="78"/>
      <c r="RFF359" s="78"/>
      <c r="RFG359" s="78"/>
      <c r="RFH359" s="78"/>
      <c r="RFI359" s="78"/>
      <c r="RFJ359" s="78"/>
      <c r="RFK359" s="78"/>
      <c r="RFL359" s="78"/>
      <c r="RFM359" s="78"/>
      <c r="RFN359" s="78"/>
      <c r="RFO359" s="78"/>
      <c r="RFP359" s="78"/>
      <c r="RFQ359" s="78"/>
      <c r="RFR359" s="78"/>
      <c r="RFS359" s="78"/>
      <c r="RFT359" s="78"/>
      <c r="RFU359" s="78"/>
      <c r="RFV359" s="78"/>
      <c r="RFW359" s="78"/>
      <c r="RFX359" s="78"/>
      <c r="RFY359" s="78"/>
      <c r="RFZ359" s="78"/>
      <c r="RGA359" s="78"/>
      <c r="RGB359" s="78"/>
      <c r="RGC359" s="78"/>
      <c r="RGD359" s="78"/>
      <c r="RGE359" s="78"/>
      <c r="RGF359" s="78"/>
      <c r="RGG359" s="78"/>
      <c r="RGH359" s="78"/>
      <c r="RGI359" s="78"/>
      <c r="RGJ359" s="78"/>
      <c r="RGK359" s="78"/>
      <c r="RGL359" s="78"/>
      <c r="RGM359" s="78"/>
      <c r="RGN359" s="78"/>
      <c r="RGO359" s="78"/>
      <c r="RGP359" s="78"/>
      <c r="RGQ359" s="78"/>
      <c r="RGR359" s="78"/>
      <c r="RGS359" s="78"/>
      <c r="RGT359" s="78"/>
      <c r="RGU359" s="78"/>
      <c r="RGV359" s="78"/>
      <c r="RGW359" s="78"/>
      <c r="RGX359" s="78"/>
      <c r="RGY359" s="78"/>
      <c r="RGZ359" s="78"/>
      <c r="RHA359" s="78"/>
      <c r="RHB359" s="78"/>
      <c r="RHC359" s="78"/>
      <c r="RHD359" s="78"/>
      <c r="RHE359" s="78"/>
      <c r="RHF359" s="78"/>
      <c r="RHG359" s="78"/>
      <c r="RHH359" s="78"/>
      <c r="RHI359" s="78"/>
      <c r="RHJ359" s="78"/>
      <c r="RHK359" s="78"/>
      <c r="RHL359" s="78"/>
      <c r="RHM359" s="78"/>
      <c r="RHN359" s="78"/>
      <c r="RHO359" s="78"/>
      <c r="RHP359" s="78"/>
      <c r="RHQ359" s="78"/>
      <c r="RHR359" s="78"/>
      <c r="RHS359" s="78"/>
      <c r="RHT359" s="78"/>
      <c r="RHU359" s="78"/>
      <c r="RHV359" s="78"/>
      <c r="RHW359" s="78"/>
      <c r="RHX359" s="78"/>
      <c r="RHY359" s="78"/>
      <c r="RHZ359" s="78"/>
      <c r="RIA359" s="78"/>
      <c r="RIB359" s="78"/>
      <c r="RIC359" s="78"/>
      <c r="RID359" s="78"/>
      <c r="RIE359" s="78"/>
      <c r="RIF359" s="78"/>
      <c r="RIG359" s="78"/>
      <c r="RIH359" s="78"/>
      <c r="RII359" s="78"/>
      <c r="RIJ359" s="78"/>
      <c r="RIK359" s="78"/>
      <c r="RIL359" s="78"/>
      <c r="RIM359" s="78"/>
      <c r="RIN359" s="78"/>
      <c r="RIO359" s="78"/>
      <c r="RIP359" s="78"/>
      <c r="RIQ359" s="78"/>
      <c r="RIR359" s="78"/>
      <c r="RIS359" s="78"/>
      <c r="RIT359" s="78"/>
      <c r="RIU359" s="78"/>
      <c r="RIV359" s="78"/>
      <c r="RIW359" s="78"/>
      <c r="RIX359" s="78"/>
      <c r="RIY359" s="78"/>
      <c r="RIZ359" s="78"/>
      <c r="RJA359" s="78"/>
      <c r="RJB359" s="78"/>
      <c r="RJC359" s="78"/>
      <c r="RJD359" s="78"/>
      <c r="RJE359" s="78"/>
      <c r="RJF359" s="78"/>
      <c r="RJG359" s="78"/>
      <c r="RJH359" s="78"/>
      <c r="RJI359" s="78"/>
      <c r="RJJ359" s="78"/>
      <c r="RJK359" s="78"/>
      <c r="RJL359" s="78"/>
      <c r="RJM359" s="78"/>
      <c r="RJN359" s="78"/>
      <c r="RJO359" s="78"/>
      <c r="RJP359" s="78"/>
      <c r="RJQ359" s="78"/>
      <c r="RJR359" s="78"/>
      <c r="RJS359" s="78"/>
      <c r="RJT359" s="78"/>
      <c r="RJU359" s="78"/>
      <c r="RJV359" s="78"/>
      <c r="RJW359" s="78"/>
      <c r="RJX359" s="78"/>
      <c r="RJY359" s="78"/>
      <c r="RJZ359" s="78"/>
      <c r="RKA359" s="78"/>
      <c r="RKB359" s="78"/>
      <c r="RKC359" s="78"/>
      <c r="RKD359" s="78"/>
      <c r="RKE359" s="78"/>
      <c r="RKF359" s="78"/>
      <c r="RKG359" s="78"/>
      <c r="RKH359" s="78"/>
      <c r="RKI359" s="78"/>
      <c r="RKJ359" s="78"/>
      <c r="RKK359" s="78"/>
      <c r="RKL359" s="78"/>
      <c r="RKM359" s="78"/>
      <c r="RKN359" s="78"/>
      <c r="RKO359" s="78"/>
      <c r="RKP359" s="78"/>
      <c r="RKQ359" s="78"/>
      <c r="RKR359" s="78"/>
      <c r="RKS359" s="78"/>
      <c r="RKT359" s="78"/>
      <c r="RKU359" s="78"/>
      <c r="RKV359" s="78"/>
      <c r="RKW359" s="78"/>
      <c r="RKX359" s="78"/>
      <c r="RKY359" s="78"/>
      <c r="RKZ359" s="78"/>
      <c r="RLA359" s="78"/>
      <c r="RLB359" s="78"/>
      <c r="RLC359" s="78"/>
      <c r="RLD359" s="78"/>
      <c r="RLE359" s="78"/>
      <c r="RLF359" s="78"/>
      <c r="RLG359" s="78"/>
      <c r="RLH359" s="78"/>
      <c r="RLI359" s="78"/>
      <c r="RLJ359" s="78"/>
      <c r="RLK359" s="78"/>
      <c r="RLL359" s="78"/>
      <c r="RLM359" s="78"/>
      <c r="RLN359" s="78"/>
      <c r="RLO359" s="78"/>
      <c r="RLP359" s="78"/>
      <c r="RLQ359" s="78"/>
      <c r="RLR359" s="78"/>
      <c r="RLS359" s="78"/>
      <c r="RLT359" s="78"/>
      <c r="RLU359" s="78"/>
      <c r="RLV359" s="78"/>
      <c r="RLW359" s="78"/>
      <c r="RLX359" s="78"/>
      <c r="RLY359" s="78"/>
      <c r="RLZ359" s="78"/>
      <c r="RMA359" s="78"/>
      <c r="RMB359" s="78"/>
      <c r="RMC359" s="78"/>
      <c r="RMD359" s="78"/>
      <c r="RME359" s="78"/>
      <c r="RMF359" s="78"/>
      <c r="RMG359" s="78"/>
      <c r="RMH359" s="78"/>
      <c r="RMI359" s="78"/>
      <c r="RMJ359" s="78"/>
      <c r="RMK359" s="78"/>
      <c r="RML359" s="78"/>
      <c r="RMM359" s="78"/>
      <c r="RMN359" s="78"/>
      <c r="RMO359" s="78"/>
      <c r="RMP359" s="78"/>
      <c r="RMQ359" s="78"/>
      <c r="RMR359" s="78"/>
      <c r="RMS359" s="78"/>
      <c r="RMT359" s="78"/>
      <c r="RMU359" s="78"/>
      <c r="RMV359" s="78"/>
      <c r="RMW359" s="78"/>
      <c r="RMX359" s="78"/>
      <c r="RMY359" s="78"/>
      <c r="RMZ359" s="78"/>
      <c r="RNA359" s="78"/>
      <c r="RNB359" s="78"/>
      <c r="RNC359" s="78"/>
      <c r="RND359" s="78"/>
      <c r="RNE359" s="78"/>
      <c r="RNF359" s="78"/>
      <c r="RNG359" s="78"/>
      <c r="RNH359" s="78"/>
      <c r="RNI359" s="78"/>
      <c r="RNJ359" s="78"/>
      <c r="RNK359" s="78"/>
      <c r="RNL359" s="78"/>
      <c r="RNM359" s="78"/>
      <c r="RNN359" s="78"/>
      <c r="RNO359" s="78"/>
      <c r="RNP359" s="78"/>
      <c r="RNQ359" s="78"/>
      <c r="RNR359" s="78"/>
      <c r="RNS359" s="78"/>
      <c r="RNT359" s="78"/>
      <c r="RNU359" s="78"/>
      <c r="RNV359" s="78"/>
      <c r="RNW359" s="78"/>
      <c r="RNX359" s="78"/>
      <c r="RNY359" s="78"/>
      <c r="RNZ359" s="78"/>
      <c r="ROA359" s="78"/>
      <c r="ROB359" s="78"/>
      <c r="ROC359" s="78"/>
      <c r="ROD359" s="78"/>
      <c r="ROE359" s="78"/>
      <c r="ROF359" s="78"/>
      <c r="ROG359" s="78"/>
      <c r="ROH359" s="78"/>
      <c r="ROI359" s="78"/>
      <c r="ROJ359" s="78"/>
      <c r="ROK359" s="78"/>
      <c r="ROL359" s="78"/>
      <c r="ROM359" s="78"/>
      <c r="RON359" s="78"/>
      <c r="ROO359" s="78"/>
      <c r="ROP359" s="78"/>
      <c r="ROQ359" s="78"/>
      <c r="ROR359" s="78"/>
      <c r="ROS359" s="78"/>
      <c r="ROT359" s="78"/>
      <c r="ROU359" s="78"/>
      <c r="ROV359" s="78"/>
      <c r="ROW359" s="78"/>
      <c r="ROX359" s="78"/>
      <c r="ROY359" s="78"/>
      <c r="ROZ359" s="78"/>
      <c r="RPA359" s="78"/>
      <c r="RPB359" s="78"/>
      <c r="RPC359" s="78"/>
      <c r="RPD359" s="78"/>
      <c r="RPE359" s="78"/>
      <c r="RPF359" s="78"/>
      <c r="RPG359" s="78"/>
      <c r="RPH359" s="78"/>
      <c r="RPI359" s="78"/>
      <c r="RPJ359" s="78"/>
      <c r="RPK359" s="78"/>
      <c r="RPL359" s="78"/>
      <c r="RPM359" s="78"/>
      <c r="RPN359" s="78"/>
      <c r="RPO359" s="78"/>
      <c r="RPP359" s="78"/>
      <c r="RPQ359" s="78"/>
      <c r="RPR359" s="78"/>
      <c r="RPS359" s="78"/>
      <c r="RPT359" s="78"/>
      <c r="RPU359" s="78"/>
      <c r="RPV359" s="78"/>
      <c r="RPW359" s="78"/>
      <c r="RPX359" s="78"/>
      <c r="RPY359" s="78"/>
      <c r="RPZ359" s="78"/>
      <c r="RQA359" s="78"/>
      <c r="RQB359" s="78"/>
      <c r="RQC359" s="78"/>
      <c r="RQD359" s="78"/>
      <c r="RQE359" s="78"/>
      <c r="RQF359" s="78"/>
      <c r="RQG359" s="78"/>
      <c r="RQH359" s="78"/>
      <c r="RQI359" s="78"/>
      <c r="RQJ359" s="78"/>
      <c r="RQK359" s="78"/>
      <c r="RQL359" s="78"/>
      <c r="RQM359" s="78"/>
      <c r="RQN359" s="78"/>
      <c r="RQO359" s="78"/>
      <c r="RQP359" s="78"/>
      <c r="RQQ359" s="78"/>
      <c r="RQR359" s="78"/>
      <c r="RQS359" s="78"/>
      <c r="RQT359" s="78"/>
      <c r="RQU359" s="78"/>
      <c r="RQV359" s="78"/>
      <c r="RQW359" s="78"/>
      <c r="RQX359" s="78"/>
      <c r="RQY359" s="78"/>
      <c r="RQZ359" s="78"/>
      <c r="RRA359" s="78"/>
      <c r="RRB359" s="78"/>
      <c r="RRC359" s="78"/>
      <c r="RRD359" s="78"/>
      <c r="RRE359" s="78"/>
      <c r="RRF359" s="78"/>
      <c r="RRG359" s="78"/>
      <c r="RRH359" s="78"/>
      <c r="RRI359" s="78"/>
      <c r="RRJ359" s="78"/>
      <c r="RRK359" s="78"/>
      <c r="RRL359" s="78"/>
      <c r="RRM359" s="78"/>
      <c r="RRN359" s="78"/>
      <c r="RRO359" s="78"/>
      <c r="RRP359" s="78"/>
      <c r="RRQ359" s="78"/>
      <c r="RRR359" s="78"/>
      <c r="RRS359" s="78"/>
      <c r="RRT359" s="78"/>
      <c r="RRU359" s="78"/>
      <c r="RRV359" s="78"/>
      <c r="RRW359" s="78"/>
      <c r="RRX359" s="78"/>
      <c r="RRY359" s="78"/>
      <c r="RRZ359" s="78"/>
      <c r="RSA359" s="78"/>
      <c r="RSB359" s="78"/>
      <c r="RSC359" s="78"/>
      <c r="RSD359" s="78"/>
      <c r="RSE359" s="78"/>
      <c r="RSF359" s="78"/>
      <c r="RSG359" s="78"/>
      <c r="RSH359" s="78"/>
      <c r="RSI359" s="78"/>
      <c r="RSJ359" s="78"/>
      <c r="RSK359" s="78"/>
      <c r="RSL359" s="78"/>
      <c r="RSM359" s="78"/>
      <c r="RSN359" s="78"/>
      <c r="RSO359" s="78"/>
      <c r="RSP359" s="78"/>
      <c r="RSQ359" s="78"/>
      <c r="RSR359" s="78"/>
      <c r="RSS359" s="78"/>
      <c r="RST359" s="78"/>
      <c r="RSU359" s="78"/>
      <c r="RSV359" s="78"/>
      <c r="RSW359" s="78"/>
      <c r="RSX359" s="78"/>
      <c r="RSY359" s="78"/>
      <c r="RSZ359" s="78"/>
      <c r="RTA359" s="78"/>
      <c r="RTB359" s="78"/>
      <c r="RTC359" s="78"/>
      <c r="RTD359" s="78"/>
      <c r="RTE359" s="78"/>
      <c r="RTF359" s="78"/>
      <c r="RTG359" s="78"/>
      <c r="RTH359" s="78"/>
      <c r="RTI359" s="78"/>
      <c r="RTJ359" s="78"/>
      <c r="RTK359" s="78"/>
      <c r="RTL359" s="78"/>
      <c r="RTM359" s="78"/>
      <c r="RTN359" s="78"/>
      <c r="RTO359" s="78"/>
      <c r="RTP359" s="78"/>
      <c r="RTQ359" s="78"/>
      <c r="RTR359" s="78"/>
      <c r="RTS359" s="78"/>
      <c r="RTT359" s="78"/>
      <c r="RTU359" s="78"/>
      <c r="RTV359" s="78"/>
      <c r="RTW359" s="78"/>
      <c r="RTX359" s="78"/>
      <c r="RTY359" s="78"/>
      <c r="RTZ359" s="78"/>
      <c r="RUA359" s="78"/>
      <c r="RUB359" s="78"/>
      <c r="RUC359" s="78"/>
      <c r="RUD359" s="78"/>
      <c r="RUE359" s="78"/>
      <c r="RUF359" s="78"/>
      <c r="RUG359" s="78"/>
      <c r="RUH359" s="78"/>
      <c r="RUI359" s="78"/>
      <c r="RUJ359" s="78"/>
      <c r="RUK359" s="78"/>
      <c r="RUL359" s="78"/>
      <c r="RUM359" s="78"/>
      <c r="RUN359" s="78"/>
      <c r="RUO359" s="78"/>
      <c r="RUP359" s="78"/>
      <c r="RUQ359" s="78"/>
      <c r="RUR359" s="78"/>
      <c r="RUS359" s="78"/>
      <c r="RUT359" s="78"/>
      <c r="RUU359" s="78"/>
      <c r="RUV359" s="78"/>
      <c r="RUW359" s="78"/>
      <c r="RUX359" s="78"/>
      <c r="RUY359" s="78"/>
      <c r="RUZ359" s="78"/>
      <c r="RVA359" s="78"/>
      <c r="RVB359" s="78"/>
      <c r="RVC359" s="78"/>
      <c r="RVD359" s="78"/>
      <c r="RVE359" s="78"/>
      <c r="RVF359" s="78"/>
      <c r="RVG359" s="78"/>
      <c r="RVH359" s="78"/>
      <c r="RVI359" s="78"/>
      <c r="RVJ359" s="78"/>
      <c r="RVK359" s="78"/>
      <c r="RVL359" s="78"/>
      <c r="RVM359" s="78"/>
      <c r="RVN359" s="78"/>
      <c r="RVO359" s="78"/>
      <c r="RVP359" s="78"/>
      <c r="RVQ359" s="78"/>
      <c r="RVR359" s="78"/>
      <c r="RVS359" s="78"/>
      <c r="RVT359" s="78"/>
      <c r="RVU359" s="78"/>
      <c r="RVV359" s="78"/>
      <c r="RVW359" s="78"/>
      <c r="RVX359" s="78"/>
      <c r="RVY359" s="78"/>
      <c r="RVZ359" s="78"/>
      <c r="RWA359" s="78"/>
      <c r="RWB359" s="78"/>
      <c r="RWC359" s="78"/>
      <c r="RWD359" s="78"/>
      <c r="RWE359" s="78"/>
      <c r="RWF359" s="78"/>
      <c r="RWG359" s="78"/>
      <c r="RWH359" s="78"/>
      <c r="RWI359" s="78"/>
      <c r="RWJ359" s="78"/>
      <c r="RWK359" s="78"/>
      <c r="RWL359" s="78"/>
      <c r="RWM359" s="78"/>
      <c r="RWN359" s="78"/>
      <c r="RWO359" s="78"/>
      <c r="RWP359" s="78"/>
      <c r="RWQ359" s="78"/>
      <c r="RWR359" s="78"/>
      <c r="RWS359" s="78"/>
      <c r="RWT359" s="78"/>
      <c r="RWU359" s="78"/>
      <c r="RWV359" s="78"/>
      <c r="RWW359" s="78"/>
      <c r="RWX359" s="78"/>
      <c r="RWY359" s="78"/>
      <c r="RWZ359" s="78"/>
      <c r="RXA359" s="78"/>
      <c r="RXB359" s="78"/>
      <c r="RXC359" s="78"/>
      <c r="RXD359" s="78"/>
      <c r="RXE359" s="78"/>
      <c r="RXF359" s="78"/>
      <c r="RXG359" s="78"/>
      <c r="RXH359" s="78"/>
      <c r="RXI359" s="78"/>
      <c r="RXJ359" s="78"/>
      <c r="RXK359" s="78"/>
      <c r="RXL359" s="78"/>
      <c r="RXM359" s="78"/>
      <c r="RXN359" s="78"/>
      <c r="RXO359" s="78"/>
      <c r="RXP359" s="78"/>
      <c r="RXQ359" s="78"/>
      <c r="RXR359" s="78"/>
      <c r="RXS359" s="78"/>
      <c r="RXT359" s="78"/>
      <c r="RXU359" s="78"/>
      <c r="RXV359" s="78"/>
      <c r="RXW359" s="78"/>
      <c r="RXX359" s="78"/>
      <c r="RXY359" s="78"/>
      <c r="RXZ359" s="78"/>
      <c r="RYA359" s="78"/>
      <c r="RYB359" s="78"/>
      <c r="RYC359" s="78"/>
      <c r="RYD359" s="78"/>
      <c r="RYE359" s="78"/>
      <c r="RYF359" s="78"/>
      <c r="RYG359" s="78"/>
      <c r="RYH359" s="78"/>
      <c r="RYI359" s="78"/>
      <c r="RYJ359" s="78"/>
      <c r="RYK359" s="78"/>
      <c r="RYL359" s="78"/>
      <c r="RYM359" s="78"/>
      <c r="RYN359" s="78"/>
      <c r="RYO359" s="78"/>
      <c r="RYP359" s="78"/>
      <c r="RYQ359" s="78"/>
      <c r="RYR359" s="78"/>
      <c r="RYS359" s="78"/>
      <c r="RYT359" s="78"/>
      <c r="RYU359" s="78"/>
      <c r="RYV359" s="78"/>
      <c r="RYW359" s="78"/>
      <c r="RYX359" s="78"/>
      <c r="RYY359" s="78"/>
      <c r="RYZ359" s="78"/>
      <c r="RZA359" s="78"/>
      <c r="RZB359" s="78"/>
      <c r="RZC359" s="78"/>
      <c r="RZD359" s="78"/>
      <c r="RZE359" s="78"/>
      <c r="RZF359" s="78"/>
      <c r="RZG359" s="78"/>
      <c r="RZH359" s="78"/>
      <c r="RZI359" s="78"/>
      <c r="RZJ359" s="78"/>
      <c r="RZK359" s="78"/>
      <c r="RZL359" s="78"/>
      <c r="RZM359" s="78"/>
      <c r="RZN359" s="78"/>
      <c r="RZO359" s="78"/>
      <c r="RZP359" s="78"/>
      <c r="RZQ359" s="78"/>
      <c r="RZR359" s="78"/>
      <c r="RZS359" s="78"/>
      <c r="RZT359" s="78"/>
      <c r="RZU359" s="78"/>
      <c r="RZV359" s="78"/>
      <c r="RZW359" s="78"/>
      <c r="RZX359" s="78"/>
      <c r="RZY359" s="78"/>
      <c r="RZZ359" s="78"/>
      <c r="SAA359" s="78"/>
      <c r="SAB359" s="78"/>
      <c r="SAC359" s="78"/>
      <c r="SAD359" s="78"/>
      <c r="SAE359" s="78"/>
      <c r="SAF359" s="78"/>
      <c r="SAG359" s="78"/>
      <c r="SAH359" s="78"/>
      <c r="SAI359" s="78"/>
      <c r="SAJ359" s="78"/>
      <c r="SAK359" s="78"/>
      <c r="SAL359" s="78"/>
      <c r="SAM359" s="78"/>
      <c r="SAN359" s="78"/>
      <c r="SAO359" s="78"/>
      <c r="SAP359" s="78"/>
      <c r="SAQ359" s="78"/>
      <c r="SAR359" s="78"/>
      <c r="SAS359" s="78"/>
      <c r="SAT359" s="78"/>
      <c r="SAU359" s="78"/>
      <c r="SAV359" s="78"/>
      <c r="SAW359" s="78"/>
      <c r="SAX359" s="78"/>
      <c r="SAY359" s="78"/>
      <c r="SAZ359" s="78"/>
      <c r="SBA359" s="78"/>
      <c r="SBB359" s="78"/>
      <c r="SBC359" s="78"/>
      <c r="SBD359" s="78"/>
      <c r="SBE359" s="78"/>
      <c r="SBF359" s="78"/>
      <c r="SBG359" s="78"/>
      <c r="SBH359" s="78"/>
      <c r="SBI359" s="78"/>
      <c r="SBJ359" s="78"/>
      <c r="SBK359" s="78"/>
      <c r="SBL359" s="78"/>
      <c r="SBM359" s="78"/>
      <c r="SBN359" s="78"/>
      <c r="SBO359" s="78"/>
      <c r="SBP359" s="78"/>
      <c r="SBQ359" s="78"/>
      <c r="SBR359" s="78"/>
      <c r="SBS359" s="78"/>
      <c r="SBT359" s="78"/>
      <c r="SBU359" s="78"/>
      <c r="SBV359" s="78"/>
      <c r="SBW359" s="78"/>
      <c r="SBX359" s="78"/>
      <c r="SBY359" s="78"/>
      <c r="SBZ359" s="78"/>
      <c r="SCA359" s="78"/>
      <c r="SCB359" s="78"/>
      <c r="SCC359" s="78"/>
      <c r="SCD359" s="78"/>
      <c r="SCE359" s="78"/>
      <c r="SCF359" s="78"/>
      <c r="SCG359" s="78"/>
      <c r="SCH359" s="78"/>
      <c r="SCI359" s="78"/>
      <c r="SCJ359" s="78"/>
      <c r="SCK359" s="78"/>
      <c r="SCL359" s="78"/>
      <c r="SCM359" s="78"/>
      <c r="SCN359" s="78"/>
      <c r="SCO359" s="78"/>
      <c r="SCP359" s="78"/>
      <c r="SCQ359" s="78"/>
      <c r="SCR359" s="78"/>
      <c r="SCS359" s="78"/>
      <c r="SCT359" s="78"/>
      <c r="SCU359" s="78"/>
      <c r="SCV359" s="78"/>
      <c r="SCW359" s="78"/>
      <c r="SCX359" s="78"/>
      <c r="SCY359" s="78"/>
      <c r="SCZ359" s="78"/>
      <c r="SDA359" s="78"/>
      <c r="SDB359" s="78"/>
      <c r="SDC359" s="78"/>
      <c r="SDD359" s="78"/>
      <c r="SDE359" s="78"/>
      <c r="SDF359" s="78"/>
      <c r="SDG359" s="78"/>
      <c r="SDH359" s="78"/>
      <c r="SDI359" s="78"/>
      <c r="SDJ359" s="78"/>
      <c r="SDK359" s="78"/>
      <c r="SDL359" s="78"/>
      <c r="SDM359" s="78"/>
      <c r="SDN359" s="78"/>
      <c r="SDO359" s="78"/>
      <c r="SDP359" s="78"/>
      <c r="SDQ359" s="78"/>
      <c r="SDR359" s="78"/>
      <c r="SDS359" s="78"/>
      <c r="SDT359" s="78"/>
      <c r="SDU359" s="78"/>
      <c r="SDV359" s="78"/>
      <c r="SDW359" s="78"/>
      <c r="SDX359" s="78"/>
      <c r="SDY359" s="78"/>
      <c r="SDZ359" s="78"/>
      <c r="SEA359" s="78"/>
      <c r="SEB359" s="78"/>
      <c r="SEC359" s="78"/>
      <c r="SED359" s="78"/>
      <c r="SEE359" s="78"/>
      <c r="SEF359" s="78"/>
      <c r="SEG359" s="78"/>
      <c r="SEH359" s="78"/>
      <c r="SEI359" s="78"/>
      <c r="SEJ359" s="78"/>
      <c r="SEK359" s="78"/>
      <c r="SEL359" s="78"/>
      <c r="SEM359" s="78"/>
      <c r="SEN359" s="78"/>
      <c r="SEO359" s="78"/>
      <c r="SEP359" s="78"/>
      <c r="SEQ359" s="78"/>
      <c r="SER359" s="78"/>
      <c r="SES359" s="78"/>
      <c r="SET359" s="78"/>
      <c r="SEU359" s="78"/>
      <c r="SEV359" s="78"/>
      <c r="SEW359" s="78"/>
      <c r="SEX359" s="78"/>
      <c r="SEY359" s="78"/>
      <c r="SEZ359" s="78"/>
      <c r="SFA359" s="78"/>
      <c r="SFB359" s="78"/>
      <c r="SFC359" s="78"/>
      <c r="SFD359" s="78"/>
      <c r="SFE359" s="78"/>
      <c r="SFF359" s="78"/>
      <c r="SFG359" s="78"/>
      <c r="SFH359" s="78"/>
      <c r="SFI359" s="78"/>
      <c r="SFJ359" s="78"/>
      <c r="SFK359" s="78"/>
      <c r="SFL359" s="78"/>
      <c r="SFM359" s="78"/>
      <c r="SFN359" s="78"/>
      <c r="SFO359" s="78"/>
      <c r="SFP359" s="78"/>
      <c r="SFQ359" s="78"/>
      <c r="SFR359" s="78"/>
      <c r="SFS359" s="78"/>
      <c r="SFT359" s="78"/>
      <c r="SFU359" s="78"/>
      <c r="SFV359" s="78"/>
      <c r="SFW359" s="78"/>
      <c r="SFX359" s="78"/>
      <c r="SFY359" s="78"/>
      <c r="SFZ359" s="78"/>
      <c r="SGA359" s="78"/>
      <c r="SGB359" s="78"/>
      <c r="SGC359" s="78"/>
      <c r="SGD359" s="78"/>
      <c r="SGE359" s="78"/>
      <c r="SGF359" s="78"/>
      <c r="SGG359" s="78"/>
      <c r="SGH359" s="78"/>
      <c r="SGI359" s="78"/>
      <c r="SGJ359" s="78"/>
      <c r="SGK359" s="78"/>
      <c r="SGL359" s="78"/>
      <c r="SGM359" s="78"/>
      <c r="SGN359" s="78"/>
      <c r="SGO359" s="78"/>
      <c r="SGP359" s="78"/>
      <c r="SGQ359" s="78"/>
      <c r="SGR359" s="78"/>
      <c r="SGS359" s="78"/>
      <c r="SGT359" s="78"/>
      <c r="SGU359" s="78"/>
      <c r="SGV359" s="78"/>
      <c r="SGW359" s="78"/>
      <c r="SGX359" s="78"/>
      <c r="SGY359" s="78"/>
      <c r="SGZ359" s="78"/>
      <c r="SHA359" s="78"/>
      <c r="SHB359" s="78"/>
      <c r="SHC359" s="78"/>
      <c r="SHD359" s="78"/>
      <c r="SHE359" s="78"/>
      <c r="SHF359" s="78"/>
      <c r="SHG359" s="78"/>
      <c r="SHH359" s="78"/>
      <c r="SHI359" s="78"/>
      <c r="SHJ359" s="78"/>
      <c r="SHK359" s="78"/>
      <c r="SHL359" s="78"/>
      <c r="SHM359" s="78"/>
      <c r="SHN359" s="78"/>
      <c r="SHO359" s="78"/>
      <c r="SHP359" s="78"/>
      <c r="SHQ359" s="78"/>
      <c r="SHR359" s="78"/>
      <c r="SHS359" s="78"/>
      <c r="SHT359" s="78"/>
      <c r="SHU359" s="78"/>
      <c r="SHV359" s="78"/>
      <c r="SHW359" s="78"/>
      <c r="SHX359" s="78"/>
      <c r="SHY359" s="78"/>
      <c r="SHZ359" s="78"/>
      <c r="SIA359" s="78"/>
      <c r="SIB359" s="78"/>
      <c r="SIC359" s="78"/>
      <c r="SID359" s="78"/>
      <c r="SIE359" s="78"/>
      <c r="SIF359" s="78"/>
      <c r="SIG359" s="78"/>
      <c r="SIH359" s="78"/>
      <c r="SII359" s="78"/>
      <c r="SIJ359" s="78"/>
      <c r="SIK359" s="78"/>
      <c r="SIL359" s="78"/>
      <c r="SIM359" s="78"/>
      <c r="SIN359" s="78"/>
      <c r="SIO359" s="78"/>
      <c r="SIP359" s="78"/>
      <c r="SIQ359" s="78"/>
      <c r="SIR359" s="78"/>
      <c r="SIS359" s="78"/>
      <c r="SIT359" s="78"/>
      <c r="SIU359" s="78"/>
      <c r="SIV359" s="78"/>
      <c r="SIW359" s="78"/>
      <c r="SIX359" s="78"/>
      <c r="SIY359" s="78"/>
      <c r="SIZ359" s="78"/>
      <c r="SJA359" s="78"/>
      <c r="SJB359" s="78"/>
      <c r="SJC359" s="78"/>
      <c r="SJD359" s="78"/>
      <c r="SJE359" s="78"/>
      <c r="SJF359" s="78"/>
      <c r="SJG359" s="78"/>
      <c r="SJH359" s="78"/>
      <c r="SJI359" s="78"/>
      <c r="SJJ359" s="78"/>
      <c r="SJK359" s="78"/>
      <c r="SJL359" s="78"/>
      <c r="SJM359" s="78"/>
      <c r="SJN359" s="78"/>
      <c r="SJO359" s="78"/>
      <c r="SJP359" s="78"/>
      <c r="SJQ359" s="78"/>
      <c r="SJR359" s="78"/>
      <c r="SJS359" s="78"/>
      <c r="SJT359" s="78"/>
      <c r="SJU359" s="78"/>
      <c r="SJV359" s="78"/>
      <c r="SJW359" s="78"/>
      <c r="SJX359" s="78"/>
      <c r="SJY359" s="78"/>
      <c r="SJZ359" s="78"/>
      <c r="SKA359" s="78"/>
      <c r="SKB359" s="78"/>
      <c r="SKC359" s="78"/>
      <c r="SKD359" s="78"/>
      <c r="SKE359" s="78"/>
      <c r="SKF359" s="78"/>
      <c r="SKG359" s="78"/>
      <c r="SKH359" s="78"/>
      <c r="SKI359" s="78"/>
      <c r="SKJ359" s="78"/>
      <c r="SKK359" s="78"/>
      <c r="SKL359" s="78"/>
      <c r="SKM359" s="78"/>
      <c r="SKN359" s="78"/>
      <c r="SKO359" s="78"/>
      <c r="SKP359" s="78"/>
      <c r="SKQ359" s="78"/>
      <c r="SKR359" s="78"/>
      <c r="SKS359" s="78"/>
      <c r="SKT359" s="78"/>
      <c r="SKU359" s="78"/>
      <c r="SKV359" s="78"/>
      <c r="SKW359" s="78"/>
      <c r="SKX359" s="78"/>
      <c r="SKY359" s="78"/>
      <c r="SKZ359" s="78"/>
      <c r="SLA359" s="78"/>
      <c r="SLB359" s="78"/>
      <c r="SLC359" s="78"/>
      <c r="SLD359" s="78"/>
      <c r="SLE359" s="78"/>
      <c r="SLF359" s="78"/>
      <c r="SLG359" s="78"/>
      <c r="SLH359" s="78"/>
      <c r="SLI359" s="78"/>
      <c r="SLJ359" s="78"/>
      <c r="SLK359" s="78"/>
      <c r="SLL359" s="78"/>
      <c r="SLM359" s="78"/>
      <c r="SLN359" s="78"/>
      <c r="SLO359" s="78"/>
      <c r="SLP359" s="78"/>
      <c r="SLQ359" s="78"/>
      <c r="SLR359" s="78"/>
      <c r="SLS359" s="78"/>
      <c r="SLT359" s="78"/>
      <c r="SLU359" s="78"/>
      <c r="SLV359" s="78"/>
      <c r="SLW359" s="78"/>
      <c r="SLX359" s="78"/>
      <c r="SLY359" s="78"/>
      <c r="SLZ359" s="78"/>
      <c r="SMA359" s="78"/>
      <c r="SMB359" s="78"/>
      <c r="SMC359" s="78"/>
      <c r="SMD359" s="78"/>
      <c r="SME359" s="78"/>
      <c r="SMF359" s="78"/>
      <c r="SMG359" s="78"/>
      <c r="SMH359" s="78"/>
      <c r="SMI359" s="78"/>
      <c r="SMJ359" s="78"/>
      <c r="SMK359" s="78"/>
      <c r="SML359" s="78"/>
      <c r="SMM359" s="78"/>
      <c r="SMN359" s="78"/>
      <c r="SMO359" s="78"/>
      <c r="SMP359" s="78"/>
      <c r="SMQ359" s="78"/>
      <c r="SMR359" s="78"/>
      <c r="SMS359" s="78"/>
      <c r="SMT359" s="78"/>
      <c r="SMU359" s="78"/>
      <c r="SMV359" s="78"/>
      <c r="SMW359" s="78"/>
      <c r="SMX359" s="78"/>
      <c r="SMY359" s="78"/>
      <c r="SMZ359" s="78"/>
      <c r="SNA359" s="78"/>
      <c r="SNB359" s="78"/>
      <c r="SNC359" s="78"/>
      <c r="SND359" s="78"/>
      <c r="SNE359" s="78"/>
      <c r="SNF359" s="78"/>
      <c r="SNG359" s="78"/>
      <c r="SNH359" s="78"/>
      <c r="SNI359" s="78"/>
      <c r="SNJ359" s="78"/>
      <c r="SNK359" s="78"/>
      <c r="SNL359" s="78"/>
      <c r="SNM359" s="78"/>
      <c r="SNN359" s="78"/>
      <c r="SNO359" s="78"/>
      <c r="SNP359" s="78"/>
      <c r="SNQ359" s="78"/>
      <c r="SNR359" s="78"/>
      <c r="SNS359" s="78"/>
      <c r="SNT359" s="78"/>
      <c r="SNU359" s="78"/>
      <c r="SNV359" s="78"/>
      <c r="SNW359" s="78"/>
      <c r="SNX359" s="78"/>
      <c r="SNY359" s="78"/>
      <c r="SNZ359" s="78"/>
      <c r="SOA359" s="78"/>
      <c r="SOB359" s="78"/>
      <c r="SOC359" s="78"/>
      <c r="SOD359" s="78"/>
      <c r="SOE359" s="78"/>
      <c r="SOF359" s="78"/>
      <c r="SOG359" s="78"/>
      <c r="SOH359" s="78"/>
      <c r="SOI359" s="78"/>
      <c r="SOJ359" s="78"/>
      <c r="SOK359" s="78"/>
      <c r="SOL359" s="78"/>
      <c r="SOM359" s="78"/>
      <c r="SON359" s="78"/>
      <c r="SOO359" s="78"/>
      <c r="SOP359" s="78"/>
      <c r="SOQ359" s="78"/>
      <c r="SOR359" s="78"/>
      <c r="SOS359" s="78"/>
      <c r="SOT359" s="78"/>
      <c r="SOU359" s="78"/>
      <c r="SOV359" s="78"/>
      <c r="SOW359" s="78"/>
      <c r="SOX359" s="78"/>
      <c r="SOY359" s="78"/>
      <c r="SOZ359" s="78"/>
      <c r="SPA359" s="78"/>
      <c r="SPB359" s="78"/>
      <c r="SPC359" s="78"/>
      <c r="SPD359" s="78"/>
      <c r="SPE359" s="78"/>
      <c r="SPF359" s="78"/>
      <c r="SPG359" s="78"/>
      <c r="SPH359" s="78"/>
      <c r="SPI359" s="78"/>
      <c r="SPJ359" s="78"/>
      <c r="SPK359" s="78"/>
      <c r="SPL359" s="78"/>
      <c r="SPM359" s="78"/>
      <c r="SPN359" s="78"/>
      <c r="SPO359" s="78"/>
      <c r="SPP359" s="78"/>
      <c r="SPQ359" s="78"/>
      <c r="SPR359" s="78"/>
      <c r="SPS359" s="78"/>
      <c r="SPT359" s="78"/>
      <c r="SPU359" s="78"/>
      <c r="SPV359" s="78"/>
      <c r="SPW359" s="78"/>
      <c r="SPX359" s="78"/>
      <c r="SPY359" s="78"/>
      <c r="SPZ359" s="78"/>
      <c r="SQA359" s="78"/>
      <c r="SQB359" s="78"/>
      <c r="SQC359" s="78"/>
      <c r="SQD359" s="78"/>
      <c r="SQE359" s="78"/>
      <c r="SQF359" s="78"/>
      <c r="SQG359" s="78"/>
      <c r="SQH359" s="78"/>
      <c r="SQI359" s="78"/>
      <c r="SQJ359" s="78"/>
      <c r="SQK359" s="78"/>
      <c r="SQL359" s="78"/>
      <c r="SQM359" s="78"/>
      <c r="SQN359" s="78"/>
      <c r="SQO359" s="78"/>
      <c r="SQP359" s="78"/>
      <c r="SQQ359" s="78"/>
      <c r="SQR359" s="78"/>
      <c r="SQS359" s="78"/>
      <c r="SQT359" s="78"/>
      <c r="SQU359" s="78"/>
      <c r="SQV359" s="78"/>
      <c r="SQW359" s="78"/>
      <c r="SQX359" s="78"/>
      <c r="SQY359" s="78"/>
      <c r="SQZ359" s="78"/>
      <c r="SRA359" s="78"/>
      <c r="SRB359" s="78"/>
      <c r="SRC359" s="78"/>
      <c r="SRD359" s="78"/>
      <c r="SRE359" s="78"/>
      <c r="SRF359" s="78"/>
      <c r="SRG359" s="78"/>
      <c r="SRH359" s="78"/>
      <c r="SRI359" s="78"/>
      <c r="SRJ359" s="78"/>
      <c r="SRK359" s="78"/>
      <c r="SRL359" s="78"/>
      <c r="SRM359" s="78"/>
      <c r="SRN359" s="78"/>
      <c r="SRO359" s="78"/>
      <c r="SRP359" s="78"/>
      <c r="SRQ359" s="78"/>
      <c r="SRR359" s="78"/>
      <c r="SRS359" s="78"/>
      <c r="SRT359" s="78"/>
      <c r="SRU359" s="78"/>
      <c r="SRV359" s="78"/>
      <c r="SRW359" s="78"/>
      <c r="SRX359" s="78"/>
      <c r="SRY359" s="78"/>
      <c r="SRZ359" s="78"/>
      <c r="SSA359" s="78"/>
      <c r="SSB359" s="78"/>
      <c r="SSC359" s="78"/>
      <c r="SSD359" s="78"/>
      <c r="SSE359" s="78"/>
      <c r="SSF359" s="78"/>
      <c r="SSG359" s="78"/>
      <c r="SSH359" s="78"/>
      <c r="SSI359" s="78"/>
      <c r="SSJ359" s="78"/>
      <c r="SSK359" s="78"/>
      <c r="SSL359" s="78"/>
      <c r="SSM359" s="78"/>
      <c r="SSN359" s="78"/>
      <c r="SSO359" s="78"/>
      <c r="SSP359" s="78"/>
      <c r="SSQ359" s="78"/>
      <c r="SSR359" s="78"/>
      <c r="SSS359" s="78"/>
      <c r="SST359" s="78"/>
      <c r="SSU359" s="78"/>
      <c r="SSV359" s="78"/>
      <c r="SSW359" s="78"/>
      <c r="SSX359" s="78"/>
      <c r="SSY359" s="78"/>
      <c r="SSZ359" s="78"/>
      <c r="STA359" s="78"/>
      <c r="STB359" s="78"/>
      <c r="STC359" s="78"/>
      <c r="STD359" s="78"/>
      <c r="STE359" s="78"/>
      <c r="STF359" s="78"/>
      <c r="STG359" s="78"/>
      <c r="STH359" s="78"/>
      <c r="STI359" s="78"/>
      <c r="STJ359" s="78"/>
      <c r="STK359" s="78"/>
      <c r="STL359" s="78"/>
      <c r="STM359" s="78"/>
      <c r="STN359" s="78"/>
      <c r="STO359" s="78"/>
      <c r="STP359" s="78"/>
      <c r="STQ359" s="78"/>
      <c r="STR359" s="78"/>
      <c r="STS359" s="78"/>
      <c r="STT359" s="78"/>
      <c r="STU359" s="78"/>
      <c r="STV359" s="78"/>
      <c r="STW359" s="78"/>
      <c r="STX359" s="78"/>
      <c r="STY359" s="78"/>
      <c r="STZ359" s="78"/>
      <c r="SUA359" s="78"/>
      <c r="SUB359" s="78"/>
      <c r="SUC359" s="78"/>
      <c r="SUD359" s="78"/>
      <c r="SUE359" s="78"/>
      <c r="SUF359" s="78"/>
      <c r="SUG359" s="78"/>
      <c r="SUH359" s="78"/>
      <c r="SUI359" s="78"/>
      <c r="SUJ359" s="78"/>
      <c r="SUK359" s="78"/>
      <c r="SUL359" s="78"/>
      <c r="SUM359" s="78"/>
      <c r="SUN359" s="78"/>
      <c r="SUO359" s="78"/>
      <c r="SUP359" s="78"/>
      <c r="SUQ359" s="78"/>
      <c r="SUR359" s="78"/>
      <c r="SUS359" s="78"/>
      <c r="SUT359" s="78"/>
      <c r="SUU359" s="78"/>
      <c r="SUV359" s="78"/>
      <c r="SUW359" s="78"/>
      <c r="SUX359" s="78"/>
      <c r="SUY359" s="78"/>
      <c r="SUZ359" s="78"/>
      <c r="SVA359" s="78"/>
      <c r="SVB359" s="78"/>
      <c r="SVC359" s="78"/>
      <c r="SVD359" s="78"/>
      <c r="SVE359" s="78"/>
      <c r="SVF359" s="78"/>
      <c r="SVG359" s="78"/>
      <c r="SVH359" s="78"/>
      <c r="SVI359" s="78"/>
      <c r="SVJ359" s="78"/>
      <c r="SVK359" s="78"/>
      <c r="SVL359" s="78"/>
      <c r="SVM359" s="78"/>
      <c r="SVN359" s="78"/>
      <c r="SVO359" s="78"/>
      <c r="SVP359" s="78"/>
      <c r="SVQ359" s="78"/>
      <c r="SVR359" s="78"/>
      <c r="SVS359" s="78"/>
      <c r="SVT359" s="78"/>
      <c r="SVU359" s="78"/>
      <c r="SVV359" s="78"/>
      <c r="SVW359" s="78"/>
      <c r="SVX359" s="78"/>
      <c r="SVY359" s="78"/>
      <c r="SVZ359" s="78"/>
      <c r="SWA359" s="78"/>
      <c r="SWB359" s="78"/>
      <c r="SWC359" s="78"/>
      <c r="SWD359" s="78"/>
      <c r="SWE359" s="78"/>
      <c r="SWF359" s="78"/>
      <c r="SWG359" s="78"/>
      <c r="SWH359" s="78"/>
      <c r="SWI359" s="78"/>
      <c r="SWJ359" s="78"/>
      <c r="SWK359" s="78"/>
      <c r="SWL359" s="78"/>
      <c r="SWM359" s="78"/>
      <c r="SWN359" s="78"/>
      <c r="SWO359" s="78"/>
      <c r="SWP359" s="78"/>
      <c r="SWQ359" s="78"/>
      <c r="SWR359" s="78"/>
      <c r="SWS359" s="78"/>
      <c r="SWT359" s="78"/>
      <c r="SWU359" s="78"/>
      <c r="SWV359" s="78"/>
      <c r="SWW359" s="78"/>
      <c r="SWX359" s="78"/>
      <c r="SWY359" s="78"/>
      <c r="SWZ359" s="78"/>
      <c r="SXA359" s="78"/>
      <c r="SXB359" s="78"/>
      <c r="SXC359" s="78"/>
      <c r="SXD359" s="78"/>
      <c r="SXE359" s="78"/>
      <c r="SXF359" s="78"/>
      <c r="SXG359" s="78"/>
      <c r="SXH359" s="78"/>
      <c r="SXI359" s="78"/>
      <c r="SXJ359" s="78"/>
      <c r="SXK359" s="78"/>
      <c r="SXL359" s="78"/>
      <c r="SXM359" s="78"/>
      <c r="SXN359" s="78"/>
      <c r="SXO359" s="78"/>
      <c r="SXP359" s="78"/>
      <c r="SXQ359" s="78"/>
      <c r="SXR359" s="78"/>
      <c r="SXS359" s="78"/>
      <c r="SXT359" s="78"/>
      <c r="SXU359" s="78"/>
      <c r="SXV359" s="78"/>
      <c r="SXW359" s="78"/>
      <c r="SXX359" s="78"/>
      <c r="SXY359" s="78"/>
      <c r="SXZ359" s="78"/>
      <c r="SYA359" s="78"/>
      <c r="SYB359" s="78"/>
      <c r="SYC359" s="78"/>
      <c r="SYD359" s="78"/>
      <c r="SYE359" s="78"/>
      <c r="SYF359" s="78"/>
      <c r="SYG359" s="78"/>
      <c r="SYH359" s="78"/>
      <c r="SYI359" s="78"/>
      <c r="SYJ359" s="78"/>
      <c r="SYK359" s="78"/>
      <c r="SYL359" s="78"/>
      <c r="SYM359" s="78"/>
      <c r="SYN359" s="78"/>
      <c r="SYO359" s="78"/>
      <c r="SYP359" s="78"/>
      <c r="SYQ359" s="78"/>
      <c r="SYR359" s="78"/>
      <c r="SYS359" s="78"/>
      <c r="SYT359" s="78"/>
      <c r="SYU359" s="78"/>
      <c r="SYV359" s="78"/>
      <c r="SYW359" s="78"/>
      <c r="SYX359" s="78"/>
      <c r="SYY359" s="78"/>
      <c r="SYZ359" s="78"/>
      <c r="SZA359" s="78"/>
      <c r="SZB359" s="78"/>
      <c r="SZC359" s="78"/>
      <c r="SZD359" s="78"/>
      <c r="SZE359" s="78"/>
      <c r="SZF359" s="78"/>
      <c r="SZG359" s="78"/>
      <c r="SZH359" s="78"/>
      <c r="SZI359" s="78"/>
      <c r="SZJ359" s="78"/>
      <c r="SZK359" s="78"/>
      <c r="SZL359" s="78"/>
      <c r="SZM359" s="78"/>
      <c r="SZN359" s="78"/>
      <c r="SZO359" s="78"/>
      <c r="SZP359" s="78"/>
      <c r="SZQ359" s="78"/>
      <c r="SZR359" s="78"/>
      <c r="SZS359" s="78"/>
      <c r="SZT359" s="78"/>
      <c r="SZU359" s="78"/>
      <c r="SZV359" s="78"/>
      <c r="SZW359" s="78"/>
      <c r="SZX359" s="78"/>
      <c r="SZY359" s="78"/>
      <c r="SZZ359" s="78"/>
      <c r="TAA359" s="78"/>
      <c r="TAB359" s="78"/>
      <c r="TAC359" s="78"/>
      <c r="TAD359" s="78"/>
      <c r="TAE359" s="78"/>
      <c r="TAF359" s="78"/>
      <c r="TAG359" s="78"/>
      <c r="TAH359" s="78"/>
      <c r="TAI359" s="78"/>
      <c r="TAJ359" s="78"/>
      <c r="TAK359" s="78"/>
      <c r="TAL359" s="78"/>
      <c r="TAM359" s="78"/>
      <c r="TAN359" s="78"/>
      <c r="TAO359" s="78"/>
      <c r="TAP359" s="78"/>
      <c r="TAQ359" s="78"/>
      <c r="TAR359" s="78"/>
      <c r="TAS359" s="78"/>
      <c r="TAT359" s="78"/>
      <c r="TAU359" s="78"/>
      <c r="TAV359" s="78"/>
      <c r="TAW359" s="78"/>
      <c r="TAX359" s="78"/>
      <c r="TAY359" s="78"/>
      <c r="TAZ359" s="78"/>
      <c r="TBA359" s="78"/>
      <c r="TBB359" s="78"/>
      <c r="TBC359" s="78"/>
      <c r="TBD359" s="78"/>
      <c r="TBE359" s="78"/>
      <c r="TBF359" s="78"/>
      <c r="TBG359" s="78"/>
      <c r="TBH359" s="78"/>
      <c r="TBI359" s="78"/>
      <c r="TBJ359" s="78"/>
      <c r="TBK359" s="78"/>
      <c r="TBL359" s="78"/>
      <c r="TBM359" s="78"/>
      <c r="TBN359" s="78"/>
      <c r="TBO359" s="78"/>
      <c r="TBP359" s="78"/>
      <c r="TBQ359" s="78"/>
      <c r="TBR359" s="78"/>
      <c r="TBS359" s="78"/>
      <c r="TBT359" s="78"/>
      <c r="TBU359" s="78"/>
      <c r="TBV359" s="78"/>
      <c r="TBW359" s="78"/>
      <c r="TBX359" s="78"/>
      <c r="TBY359" s="78"/>
      <c r="TBZ359" s="78"/>
      <c r="TCA359" s="78"/>
      <c r="TCB359" s="78"/>
      <c r="TCC359" s="78"/>
      <c r="TCD359" s="78"/>
      <c r="TCE359" s="78"/>
      <c r="TCF359" s="78"/>
      <c r="TCG359" s="78"/>
      <c r="TCH359" s="78"/>
      <c r="TCI359" s="78"/>
      <c r="TCJ359" s="78"/>
      <c r="TCK359" s="78"/>
      <c r="TCL359" s="78"/>
      <c r="TCM359" s="78"/>
      <c r="TCN359" s="78"/>
      <c r="TCO359" s="78"/>
      <c r="TCP359" s="78"/>
      <c r="TCQ359" s="78"/>
      <c r="TCR359" s="78"/>
      <c r="TCS359" s="78"/>
      <c r="TCT359" s="78"/>
      <c r="TCU359" s="78"/>
      <c r="TCV359" s="78"/>
      <c r="TCW359" s="78"/>
      <c r="TCX359" s="78"/>
      <c r="TCY359" s="78"/>
      <c r="TCZ359" s="78"/>
      <c r="TDA359" s="78"/>
      <c r="TDB359" s="78"/>
      <c r="TDC359" s="78"/>
      <c r="TDD359" s="78"/>
      <c r="TDE359" s="78"/>
      <c r="TDF359" s="78"/>
      <c r="TDG359" s="78"/>
      <c r="TDH359" s="78"/>
      <c r="TDI359" s="78"/>
      <c r="TDJ359" s="78"/>
      <c r="TDK359" s="78"/>
      <c r="TDL359" s="78"/>
      <c r="TDM359" s="78"/>
      <c r="TDN359" s="78"/>
      <c r="TDO359" s="78"/>
      <c r="TDP359" s="78"/>
      <c r="TDQ359" s="78"/>
      <c r="TDR359" s="78"/>
      <c r="TDS359" s="78"/>
      <c r="TDT359" s="78"/>
      <c r="TDU359" s="78"/>
      <c r="TDV359" s="78"/>
      <c r="TDW359" s="78"/>
      <c r="TDX359" s="78"/>
      <c r="TDY359" s="78"/>
      <c r="TDZ359" s="78"/>
      <c r="TEA359" s="78"/>
      <c r="TEB359" s="78"/>
      <c r="TEC359" s="78"/>
      <c r="TED359" s="78"/>
      <c r="TEE359" s="78"/>
      <c r="TEF359" s="78"/>
      <c r="TEG359" s="78"/>
      <c r="TEH359" s="78"/>
      <c r="TEI359" s="78"/>
      <c r="TEJ359" s="78"/>
      <c r="TEK359" s="78"/>
      <c r="TEL359" s="78"/>
      <c r="TEM359" s="78"/>
      <c r="TEN359" s="78"/>
      <c r="TEO359" s="78"/>
      <c r="TEP359" s="78"/>
      <c r="TEQ359" s="78"/>
      <c r="TER359" s="78"/>
      <c r="TES359" s="78"/>
      <c r="TET359" s="78"/>
      <c r="TEU359" s="78"/>
      <c r="TEV359" s="78"/>
      <c r="TEW359" s="78"/>
      <c r="TEX359" s="78"/>
      <c r="TEY359" s="78"/>
      <c r="TEZ359" s="78"/>
      <c r="TFA359" s="78"/>
      <c r="TFB359" s="78"/>
      <c r="TFC359" s="78"/>
      <c r="TFD359" s="78"/>
      <c r="TFE359" s="78"/>
      <c r="TFF359" s="78"/>
      <c r="TFG359" s="78"/>
      <c r="TFH359" s="78"/>
      <c r="TFI359" s="78"/>
      <c r="TFJ359" s="78"/>
      <c r="TFK359" s="78"/>
      <c r="TFL359" s="78"/>
      <c r="TFM359" s="78"/>
      <c r="TFN359" s="78"/>
      <c r="TFO359" s="78"/>
      <c r="TFP359" s="78"/>
      <c r="TFQ359" s="78"/>
      <c r="TFR359" s="78"/>
      <c r="TFS359" s="78"/>
      <c r="TFT359" s="78"/>
      <c r="TFU359" s="78"/>
      <c r="TFV359" s="78"/>
      <c r="TFW359" s="78"/>
      <c r="TFX359" s="78"/>
      <c r="TFY359" s="78"/>
      <c r="TFZ359" s="78"/>
      <c r="TGA359" s="78"/>
      <c r="TGB359" s="78"/>
      <c r="TGC359" s="78"/>
      <c r="TGD359" s="78"/>
      <c r="TGE359" s="78"/>
      <c r="TGF359" s="78"/>
      <c r="TGG359" s="78"/>
      <c r="TGH359" s="78"/>
      <c r="TGI359" s="78"/>
      <c r="TGJ359" s="78"/>
      <c r="TGK359" s="78"/>
      <c r="TGL359" s="78"/>
      <c r="TGM359" s="78"/>
      <c r="TGN359" s="78"/>
      <c r="TGO359" s="78"/>
      <c r="TGP359" s="78"/>
      <c r="TGQ359" s="78"/>
      <c r="TGR359" s="78"/>
      <c r="TGS359" s="78"/>
      <c r="TGT359" s="78"/>
      <c r="TGU359" s="78"/>
      <c r="TGV359" s="78"/>
      <c r="TGW359" s="78"/>
      <c r="TGX359" s="78"/>
      <c r="TGY359" s="78"/>
      <c r="TGZ359" s="78"/>
      <c r="THA359" s="78"/>
      <c r="THB359" s="78"/>
      <c r="THC359" s="78"/>
      <c r="THD359" s="78"/>
      <c r="THE359" s="78"/>
      <c r="THF359" s="78"/>
      <c r="THG359" s="78"/>
      <c r="THH359" s="78"/>
      <c r="THI359" s="78"/>
      <c r="THJ359" s="78"/>
      <c r="THK359" s="78"/>
      <c r="THL359" s="78"/>
      <c r="THM359" s="78"/>
      <c r="THN359" s="78"/>
      <c r="THO359" s="78"/>
      <c r="THP359" s="78"/>
      <c r="THQ359" s="78"/>
      <c r="THR359" s="78"/>
      <c r="THS359" s="78"/>
      <c r="THT359" s="78"/>
      <c r="THU359" s="78"/>
      <c r="THV359" s="78"/>
      <c r="THW359" s="78"/>
      <c r="THX359" s="78"/>
      <c r="THY359" s="78"/>
      <c r="THZ359" s="78"/>
      <c r="TIA359" s="78"/>
      <c r="TIB359" s="78"/>
      <c r="TIC359" s="78"/>
      <c r="TID359" s="78"/>
      <c r="TIE359" s="78"/>
      <c r="TIF359" s="78"/>
      <c r="TIG359" s="78"/>
      <c r="TIH359" s="78"/>
      <c r="TII359" s="78"/>
      <c r="TIJ359" s="78"/>
      <c r="TIK359" s="78"/>
      <c r="TIL359" s="78"/>
      <c r="TIM359" s="78"/>
      <c r="TIN359" s="78"/>
      <c r="TIO359" s="78"/>
      <c r="TIP359" s="78"/>
      <c r="TIQ359" s="78"/>
      <c r="TIR359" s="78"/>
      <c r="TIS359" s="78"/>
      <c r="TIT359" s="78"/>
      <c r="TIU359" s="78"/>
      <c r="TIV359" s="78"/>
      <c r="TIW359" s="78"/>
      <c r="TIX359" s="78"/>
      <c r="TIY359" s="78"/>
      <c r="TIZ359" s="78"/>
      <c r="TJA359" s="78"/>
      <c r="TJB359" s="78"/>
      <c r="TJC359" s="78"/>
      <c r="TJD359" s="78"/>
      <c r="TJE359" s="78"/>
      <c r="TJF359" s="78"/>
      <c r="TJG359" s="78"/>
      <c r="TJH359" s="78"/>
      <c r="TJI359" s="78"/>
      <c r="TJJ359" s="78"/>
      <c r="TJK359" s="78"/>
      <c r="TJL359" s="78"/>
      <c r="TJM359" s="78"/>
      <c r="TJN359" s="78"/>
      <c r="TJO359" s="78"/>
      <c r="TJP359" s="78"/>
      <c r="TJQ359" s="78"/>
      <c r="TJR359" s="78"/>
      <c r="TJS359" s="78"/>
      <c r="TJT359" s="78"/>
      <c r="TJU359" s="78"/>
      <c r="TJV359" s="78"/>
      <c r="TJW359" s="78"/>
      <c r="TJX359" s="78"/>
      <c r="TJY359" s="78"/>
      <c r="TJZ359" s="78"/>
      <c r="TKA359" s="78"/>
      <c r="TKB359" s="78"/>
      <c r="TKC359" s="78"/>
      <c r="TKD359" s="78"/>
      <c r="TKE359" s="78"/>
      <c r="TKF359" s="78"/>
      <c r="TKG359" s="78"/>
      <c r="TKH359" s="78"/>
      <c r="TKI359" s="78"/>
      <c r="TKJ359" s="78"/>
      <c r="TKK359" s="78"/>
      <c r="TKL359" s="78"/>
      <c r="TKM359" s="78"/>
      <c r="TKN359" s="78"/>
      <c r="TKO359" s="78"/>
      <c r="TKP359" s="78"/>
      <c r="TKQ359" s="78"/>
      <c r="TKR359" s="78"/>
      <c r="TKS359" s="78"/>
      <c r="TKT359" s="78"/>
      <c r="TKU359" s="78"/>
      <c r="TKV359" s="78"/>
      <c r="TKW359" s="78"/>
      <c r="TKX359" s="78"/>
      <c r="TKY359" s="78"/>
      <c r="TKZ359" s="78"/>
      <c r="TLA359" s="78"/>
      <c r="TLB359" s="78"/>
      <c r="TLC359" s="78"/>
      <c r="TLD359" s="78"/>
      <c r="TLE359" s="78"/>
      <c r="TLF359" s="78"/>
      <c r="TLG359" s="78"/>
      <c r="TLH359" s="78"/>
      <c r="TLI359" s="78"/>
      <c r="TLJ359" s="78"/>
      <c r="TLK359" s="78"/>
      <c r="TLL359" s="78"/>
      <c r="TLM359" s="78"/>
      <c r="TLN359" s="78"/>
      <c r="TLO359" s="78"/>
      <c r="TLP359" s="78"/>
      <c r="TLQ359" s="78"/>
      <c r="TLR359" s="78"/>
      <c r="TLS359" s="78"/>
      <c r="TLT359" s="78"/>
      <c r="TLU359" s="78"/>
      <c r="TLV359" s="78"/>
      <c r="TLW359" s="78"/>
      <c r="TLX359" s="78"/>
      <c r="TLY359" s="78"/>
      <c r="TLZ359" s="78"/>
      <c r="TMA359" s="78"/>
      <c r="TMB359" s="78"/>
      <c r="TMC359" s="78"/>
      <c r="TMD359" s="78"/>
      <c r="TME359" s="78"/>
      <c r="TMF359" s="78"/>
      <c r="TMG359" s="78"/>
      <c r="TMH359" s="78"/>
      <c r="TMI359" s="78"/>
      <c r="TMJ359" s="78"/>
      <c r="TMK359" s="78"/>
      <c r="TML359" s="78"/>
      <c r="TMM359" s="78"/>
      <c r="TMN359" s="78"/>
      <c r="TMO359" s="78"/>
      <c r="TMP359" s="78"/>
      <c r="TMQ359" s="78"/>
      <c r="TMR359" s="78"/>
      <c r="TMS359" s="78"/>
      <c r="TMT359" s="78"/>
      <c r="TMU359" s="78"/>
      <c r="TMV359" s="78"/>
      <c r="TMW359" s="78"/>
      <c r="TMX359" s="78"/>
      <c r="TMY359" s="78"/>
      <c r="TMZ359" s="78"/>
      <c r="TNA359" s="78"/>
      <c r="TNB359" s="78"/>
      <c r="TNC359" s="78"/>
      <c r="TND359" s="78"/>
      <c r="TNE359" s="78"/>
      <c r="TNF359" s="78"/>
      <c r="TNG359" s="78"/>
      <c r="TNH359" s="78"/>
      <c r="TNI359" s="78"/>
      <c r="TNJ359" s="78"/>
      <c r="TNK359" s="78"/>
      <c r="TNL359" s="78"/>
      <c r="TNM359" s="78"/>
      <c r="TNN359" s="78"/>
      <c r="TNO359" s="78"/>
      <c r="TNP359" s="78"/>
      <c r="TNQ359" s="78"/>
      <c r="TNR359" s="78"/>
      <c r="TNS359" s="78"/>
      <c r="TNT359" s="78"/>
      <c r="TNU359" s="78"/>
      <c r="TNV359" s="78"/>
      <c r="TNW359" s="78"/>
      <c r="TNX359" s="78"/>
      <c r="TNY359" s="78"/>
      <c r="TNZ359" s="78"/>
      <c r="TOA359" s="78"/>
      <c r="TOB359" s="78"/>
      <c r="TOC359" s="78"/>
      <c r="TOD359" s="78"/>
      <c r="TOE359" s="78"/>
      <c r="TOF359" s="78"/>
      <c r="TOG359" s="78"/>
      <c r="TOH359" s="78"/>
      <c r="TOI359" s="78"/>
      <c r="TOJ359" s="78"/>
      <c r="TOK359" s="78"/>
      <c r="TOL359" s="78"/>
      <c r="TOM359" s="78"/>
      <c r="TON359" s="78"/>
      <c r="TOO359" s="78"/>
      <c r="TOP359" s="78"/>
      <c r="TOQ359" s="78"/>
      <c r="TOR359" s="78"/>
      <c r="TOS359" s="78"/>
      <c r="TOT359" s="78"/>
      <c r="TOU359" s="78"/>
      <c r="TOV359" s="78"/>
      <c r="TOW359" s="78"/>
      <c r="TOX359" s="78"/>
      <c r="TOY359" s="78"/>
      <c r="TOZ359" s="78"/>
      <c r="TPA359" s="78"/>
      <c r="TPB359" s="78"/>
      <c r="TPC359" s="78"/>
      <c r="TPD359" s="78"/>
      <c r="TPE359" s="78"/>
      <c r="TPF359" s="78"/>
      <c r="TPG359" s="78"/>
      <c r="TPH359" s="78"/>
      <c r="TPI359" s="78"/>
      <c r="TPJ359" s="78"/>
      <c r="TPK359" s="78"/>
      <c r="TPL359" s="78"/>
      <c r="TPM359" s="78"/>
      <c r="TPN359" s="78"/>
      <c r="TPO359" s="78"/>
      <c r="TPP359" s="78"/>
      <c r="TPQ359" s="78"/>
      <c r="TPR359" s="78"/>
      <c r="TPS359" s="78"/>
      <c r="TPT359" s="78"/>
      <c r="TPU359" s="78"/>
      <c r="TPV359" s="78"/>
      <c r="TPW359" s="78"/>
      <c r="TPX359" s="78"/>
      <c r="TPY359" s="78"/>
      <c r="TPZ359" s="78"/>
      <c r="TQA359" s="78"/>
      <c r="TQB359" s="78"/>
      <c r="TQC359" s="78"/>
      <c r="TQD359" s="78"/>
      <c r="TQE359" s="78"/>
      <c r="TQF359" s="78"/>
      <c r="TQG359" s="78"/>
      <c r="TQH359" s="78"/>
      <c r="TQI359" s="78"/>
      <c r="TQJ359" s="78"/>
      <c r="TQK359" s="78"/>
      <c r="TQL359" s="78"/>
      <c r="TQM359" s="78"/>
      <c r="TQN359" s="78"/>
      <c r="TQO359" s="78"/>
      <c r="TQP359" s="78"/>
      <c r="TQQ359" s="78"/>
      <c r="TQR359" s="78"/>
      <c r="TQS359" s="78"/>
      <c r="TQT359" s="78"/>
      <c r="TQU359" s="78"/>
      <c r="TQV359" s="78"/>
      <c r="TQW359" s="78"/>
      <c r="TQX359" s="78"/>
      <c r="TQY359" s="78"/>
      <c r="TQZ359" s="78"/>
      <c r="TRA359" s="78"/>
      <c r="TRB359" s="78"/>
      <c r="TRC359" s="78"/>
      <c r="TRD359" s="78"/>
      <c r="TRE359" s="78"/>
      <c r="TRF359" s="78"/>
      <c r="TRG359" s="78"/>
      <c r="TRH359" s="78"/>
      <c r="TRI359" s="78"/>
      <c r="TRJ359" s="78"/>
      <c r="TRK359" s="78"/>
      <c r="TRL359" s="78"/>
      <c r="TRM359" s="78"/>
      <c r="TRN359" s="78"/>
      <c r="TRO359" s="78"/>
      <c r="TRP359" s="78"/>
      <c r="TRQ359" s="78"/>
      <c r="TRR359" s="78"/>
      <c r="TRS359" s="78"/>
      <c r="TRT359" s="78"/>
      <c r="TRU359" s="78"/>
      <c r="TRV359" s="78"/>
      <c r="TRW359" s="78"/>
      <c r="TRX359" s="78"/>
      <c r="TRY359" s="78"/>
      <c r="TRZ359" s="78"/>
      <c r="TSA359" s="78"/>
      <c r="TSB359" s="78"/>
      <c r="TSC359" s="78"/>
      <c r="TSD359" s="78"/>
      <c r="TSE359" s="78"/>
      <c r="TSF359" s="78"/>
      <c r="TSG359" s="78"/>
      <c r="TSH359" s="78"/>
      <c r="TSI359" s="78"/>
      <c r="TSJ359" s="78"/>
      <c r="TSK359" s="78"/>
      <c r="TSL359" s="78"/>
      <c r="TSM359" s="78"/>
      <c r="TSN359" s="78"/>
      <c r="TSO359" s="78"/>
      <c r="TSP359" s="78"/>
      <c r="TSQ359" s="78"/>
      <c r="TSR359" s="78"/>
      <c r="TSS359" s="78"/>
      <c r="TST359" s="78"/>
      <c r="TSU359" s="78"/>
      <c r="TSV359" s="78"/>
      <c r="TSW359" s="78"/>
      <c r="TSX359" s="78"/>
      <c r="TSY359" s="78"/>
      <c r="TSZ359" s="78"/>
      <c r="TTA359" s="78"/>
      <c r="TTB359" s="78"/>
      <c r="TTC359" s="78"/>
      <c r="TTD359" s="78"/>
      <c r="TTE359" s="78"/>
      <c r="TTF359" s="78"/>
      <c r="TTG359" s="78"/>
      <c r="TTH359" s="78"/>
      <c r="TTI359" s="78"/>
      <c r="TTJ359" s="78"/>
      <c r="TTK359" s="78"/>
      <c r="TTL359" s="78"/>
      <c r="TTM359" s="78"/>
      <c r="TTN359" s="78"/>
      <c r="TTO359" s="78"/>
      <c r="TTP359" s="78"/>
      <c r="TTQ359" s="78"/>
      <c r="TTR359" s="78"/>
      <c r="TTS359" s="78"/>
      <c r="TTT359" s="78"/>
      <c r="TTU359" s="78"/>
      <c r="TTV359" s="78"/>
      <c r="TTW359" s="78"/>
      <c r="TTX359" s="78"/>
      <c r="TTY359" s="78"/>
      <c r="TTZ359" s="78"/>
      <c r="TUA359" s="78"/>
      <c r="TUB359" s="78"/>
      <c r="TUC359" s="78"/>
      <c r="TUD359" s="78"/>
      <c r="TUE359" s="78"/>
      <c r="TUF359" s="78"/>
      <c r="TUG359" s="78"/>
      <c r="TUH359" s="78"/>
      <c r="TUI359" s="78"/>
      <c r="TUJ359" s="78"/>
      <c r="TUK359" s="78"/>
      <c r="TUL359" s="78"/>
      <c r="TUM359" s="78"/>
      <c r="TUN359" s="78"/>
      <c r="TUO359" s="78"/>
      <c r="TUP359" s="78"/>
      <c r="TUQ359" s="78"/>
      <c r="TUR359" s="78"/>
      <c r="TUS359" s="78"/>
      <c r="TUT359" s="78"/>
      <c r="TUU359" s="78"/>
      <c r="TUV359" s="78"/>
      <c r="TUW359" s="78"/>
      <c r="TUX359" s="78"/>
      <c r="TUY359" s="78"/>
      <c r="TUZ359" s="78"/>
      <c r="TVA359" s="78"/>
      <c r="TVB359" s="78"/>
      <c r="TVC359" s="78"/>
      <c r="TVD359" s="78"/>
      <c r="TVE359" s="78"/>
      <c r="TVF359" s="78"/>
      <c r="TVG359" s="78"/>
      <c r="TVH359" s="78"/>
      <c r="TVI359" s="78"/>
      <c r="TVJ359" s="78"/>
      <c r="TVK359" s="78"/>
      <c r="TVL359" s="78"/>
      <c r="TVM359" s="78"/>
      <c r="TVN359" s="78"/>
      <c r="TVO359" s="78"/>
      <c r="TVP359" s="78"/>
      <c r="TVQ359" s="78"/>
      <c r="TVR359" s="78"/>
      <c r="TVS359" s="78"/>
      <c r="TVT359" s="78"/>
      <c r="TVU359" s="78"/>
      <c r="TVV359" s="78"/>
      <c r="TVW359" s="78"/>
      <c r="TVX359" s="78"/>
      <c r="TVY359" s="78"/>
      <c r="TVZ359" s="78"/>
      <c r="TWA359" s="78"/>
      <c r="TWB359" s="78"/>
      <c r="TWC359" s="78"/>
      <c r="TWD359" s="78"/>
      <c r="TWE359" s="78"/>
      <c r="TWF359" s="78"/>
      <c r="TWG359" s="78"/>
      <c r="TWH359" s="78"/>
      <c r="TWI359" s="78"/>
      <c r="TWJ359" s="78"/>
      <c r="TWK359" s="78"/>
      <c r="TWL359" s="78"/>
      <c r="TWM359" s="78"/>
      <c r="TWN359" s="78"/>
      <c r="TWO359" s="78"/>
      <c r="TWP359" s="78"/>
      <c r="TWQ359" s="78"/>
      <c r="TWR359" s="78"/>
      <c r="TWS359" s="78"/>
      <c r="TWT359" s="78"/>
      <c r="TWU359" s="78"/>
      <c r="TWV359" s="78"/>
      <c r="TWW359" s="78"/>
      <c r="TWX359" s="78"/>
      <c r="TWY359" s="78"/>
      <c r="TWZ359" s="78"/>
      <c r="TXA359" s="78"/>
      <c r="TXB359" s="78"/>
      <c r="TXC359" s="78"/>
      <c r="TXD359" s="78"/>
      <c r="TXE359" s="78"/>
      <c r="TXF359" s="78"/>
      <c r="TXG359" s="78"/>
      <c r="TXH359" s="78"/>
      <c r="TXI359" s="78"/>
      <c r="TXJ359" s="78"/>
      <c r="TXK359" s="78"/>
      <c r="TXL359" s="78"/>
      <c r="TXM359" s="78"/>
      <c r="TXN359" s="78"/>
      <c r="TXO359" s="78"/>
      <c r="TXP359" s="78"/>
      <c r="TXQ359" s="78"/>
      <c r="TXR359" s="78"/>
      <c r="TXS359" s="78"/>
      <c r="TXT359" s="78"/>
      <c r="TXU359" s="78"/>
      <c r="TXV359" s="78"/>
      <c r="TXW359" s="78"/>
      <c r="TXX359" s="78"/>
      <c r="TXY359" s="78"/>
      <c r="TXZ359" s="78"/>
      <c r="TYA359" s="78"/>
      <c r="TYB359" s="78"/>
      <c r="TYC359" s="78"/>
      <c r="TYD359" s="78"/>
      <c r="TYE359" s="78"/>
      <c r="TYF359" s="78"/>
      <c r="TYG359" s="78"/>
      <c r="TYH359" s="78"/>
      <c r="TYI359" s="78"/>
      <c r="TYJ359" s="78"/>
      <c r="TYK359" s="78"/>
      <c r="TYL359" s="78"/>
      <c r="TYM359" s="78"/>
      <c r="TYN359" s="78"/>
      <c r="TYO359" s="78"/>
      <c r="TYP359" s="78"/>
      <c r="TYQ359" s="78"/>
      <c r="TYR359" s="78"/>
      <c r="TYS359" s="78"/>
      <c r="TYT359" s="78"/>
      <c r="TYU359" s="78"/>
      <c r="TYV359" s="78"/>
      <c r="TYW359" s="78"/>
      <c r="TYX359" s="78"/>
      <c r="TYY359" s="78"/>
      <c r="TYZ359" s="78"/>
      <c r="TZA359" s="78"/>
      <c r="TZB359" s="78"/>
      <c r="TZC359" s="78"/>
      <c r="TZD359" s="78"/>
      <c r="TZE359" s="78"/>
      <c r="TZF359" s="78"/>
      <c r="TZG359" s="78"/>
      <c r="TZH359" s="78"/>
      <c r="TZI359" s="78"/>
      <c r="TZJ359" s="78"/>
      <c r="TZK359" s="78"/>
      <c r="TZL359" s="78"/>
      <c r="TZM359" s="78"/>
      <c r="TZN359" s="78"/>
      <c r="TZO359" s="78"/>
      <c r="TZP359" s="78"/>
      <c r="TZQ359" s="78"/>
      <c r="TZR359" s="78"/>
      <c r="TZS359" s="78"/>
      <c r="TZT359" s="78"/>
      <c r="TZU359" s="78"/>
      <c r="TZV359" s="78"/>
      <c r="TZW359" s="78"/>
      <c r="TZX359" s="78"/>
      <c r="TZY359" s="78"/>
      <c r="TZZ359" s="78"/>
      <c r="UAA359" s="78"/>
      <c r="UAB359" s="78"/>
      <c r="UAC359" s="78"/>
      <c r="UAD359" s="78"/>
      <c r="UAE359" s="78"/>
      <c r="UAF359" s="78"/>
      <c r="UAG359" s="78"/>
      <c r="UAH359" s="78"/>
      <c r="UAI359" s="78"/>
      <c r="UAJ359" s="78"/>
      <c r="UAK359" s="78"/>
      <c r="UAL359" s="78"/>
      <c r="UAM359" s="78"/>
      <c r="UAN359" s="78"/>
      <c r="UAO359" s="78"/>
      <c r="UAP359" s="78"/>
      <c r="UAQ359" s="78"/>
      <c r="UAR359" s="78"/>
      <c r="UAS359" s="78"/>
      <c r="UAT359" s="78"/>
      <c r="UAU359" s="78"/>
      <c r="UAV359" s="78"/>
      <c r="UAW359" s="78"/>
      <c r="UAX359" s="78"/>
      <c r="UAY359" s="78"/>
      <c r="UAZ359" s="78"/>
      <c r="UBA359" s="78"/>
      <c r="UBB359" s="78"/>
      <c r="UBC359" s="78"/>
      <c r="UBD359" s="78"/>
      <c r="UBE359" s="78"/>
      <c r="UBF359" s="78"/>
      <c r="UBG359" s="78"/>
      <c r="UBH359" s="78"/>
      <c r="UBI359" s="78"/>
      <c r="UBJ359" s="78"/>
      <c r="UBK359" s="78"/>
      <c r="UBL359" s="78"/>
      <c r="UBM359" s="78"/>
      <c r="UBN359" s="78"/>
      <c r="UBO359" s="78"/>
      <c r="UBP359" s="78"/>
      <c r="UBQ359" s="78"/>
      <c r="UBR359" s="78"/>
      <c r="UBS359" s="78"/>
      <c r="UBT359" s="78"/>
      <c r="UBU359" s="78"/>
      <c r="UBV359" s="78"/>
      <c r="UBW359" s="78"/>
      <c r="UBX359" s="78"/>
      <c r="UBY359" s="78"/>
      <c r="UBZ359" s="78"/>
      <c r="UCA359" s="78"/>
      <c r="UCB359" s="78"/>
      <c r="UCC359" s="78"/>
      <c r="UCD359" s="78"/>
      <c r="UCE359" s="78"/>
      <c r="UCF359" s="78"/>
      <c r="UCG359" s="78"/>
      <c r="UCH359" s="78"/>
      <c r="UCI359" s="78"/>
      <c r="UCJ359" s="78"/>
      <c r="UCK359" s="78"/>
      <c r="UCL359" s="78"/>
      <c r="UCM359" s="78"/>
      <c r="UCN359" s="78"/>
      <c r="UCO359" s="78"/>
      <c r="UCP359" s="78"/>
      <c r="UCQ359" s="78"/>
      <c r="UCR359" s="78"/>
      <c r="UCS359" s="78"/>
      <c r="UCT359" s="78"/>
      <c r="UCU359" s="78"/>
      <c r="UCV359" s="78"/>
      <c r="UCW359" s="78"/>
      <c r="UCX359" s="78"/>
      <c r="UCY359" s="78"/>
      <c r="UCZ359" s="78"/>
      <c r="UDA359" s="78"/>
      <c r="UDB359" s="78"/>
      <c r="UDC359" s="78"/>
      <c r="UDD359" s="78"/>
      <c r="UDE359" s="78"/>
      <c r="UDF359" s="78"/>
      <c r="UDG359" s="78"/>
      <c r="UDH359" s="78"/>
      <c r="UDI359" s="78"/>
      <c r="UDJ359" s="78"/>
      <c r="UDK359" s="78"/>
      <c r="UDL359" s="78"/>
      <c r="UDM359" s="78"/>
      <c r="UDN359" s="78"/>
      <c r="UDO359" s="78"/>
      <c r="UDP359" s="78"/>
      <c r="UDQ359" s="78"/>
      <c r="UDR359" s="78"/>
      <c r="UDS359" s="78"/>
      <c r="UDT359" s="78"/>
      <c r="UDU359" s="78"/>
      <c r="UDV359" s="78"/>
      <c r="UDW359" s="78"/>
      <c r="UDX359" s="78"/>
      <c r="UDY359" s="78"/>
      <c r="UDZ359" s="78"/>
      <c r="UEA359" s="78"/>
      <c r="UEB359" s="78"/>
      <c r="UEC359" s="78"/>
      <c r="UED359" s="78"/>
      <c r="UEE359" s="78"/>
      <c r="UEF359" s="78"/>
      <c r="UEG359" s="78"/>
      <c r="UEH359" s="78"/>
      <c r="UEI359" s="78"/>
      <c r="UEJ359" s="78"/>
      <c r="UEK359" s="78"/>
      <c r="UEL359" s="78"/>
      <c r="UEM359" s="78"/>
      <c r="UEN359" s="78"/>
      <c r="UEO359" s="78"/>
      <c r="UEP359" s="78"/>
      <c r="UEQ359" s="78"/>
      <c r="UER359" s="78"/>
      <c r="UES359" s="78"/>
      <c r="UET359" s="78"/>
      <c r="UEU359" s="78"/>
      <c r="UEV359" s="78"/>
      <c r="UEW359" s="78"/>
      <c r="UEX359" s="78"/>
      <c r="UEY359" s="78"/>
      <c r="UEZ359" s="78"/>
      <c r="UFA359" s="78"/>
      <c r="UFB359" s="78"/>
      <c r="UFC359" s="78"/>
      <c r="UFD359" s="78"/>
      <c r="UFE359" s="78"/>
      <c r="UFF359" s="78"/>
      <c r="UFG359" s="78"/>
      <c r="UFH359" s="78"/>
      <c r="UFI359" s="78"/>
      <c r="UFJ359" s="78"/>
      <c r="UFK359" s="78"/>
      <c r="UFL359" s="78"/>
      <c r="UFM359" s="78"/>
      <c r="UFN359" s="78"/>
      <c r="UFO359" s="78"/>
      <c r="UFP359" s="78"/>
      <c r="UFQ359" s="78"/>
      <c r="UFR359" s="78"/>
      <c r="UFS359" s="78"/>
      <c r="UFT359" s="78"/>
      <c r="UFU359" s="78"/>
      <c r="UFV359" s="78"/>
      <c r="UFW359" s="78"/>
      <c r="UFX359" s="78"/>
      <c r="UFY359" s="78"/>
      <c r="UFZ359" s="78"/>
      <c r="UGA359" s="78"/>
      <c r="UGB359" s="78"/>
      <c r="UGC359" s="78"/>
      <c r="UGD359" s="78"/>
      <c r="UGE359" s="78"/>
      <c r="UGF359" s="78"/>
      <c r="UGG359" s="78"/>
      <c r="UGH359" s="78"/>
      <c r="UGI359" s="78"/>
      <c r="UGJ359" s="78"/>
      <c r="UGK359" s="78"/>
      <c r="UGL359" s="78"/>
      <c r="UGM359" s="78"/>
      <c r="UGN359" s="78"/>
      <c r="UGO359" s="78"/>
      <c r="UGP359" s="78"/>
      <c r="UGQ359" s="78"/>
      <c r="UGR359" s="78"/>
      <c r="UGS359" s="78"/>
      <c r="UGT359" s="78"/>
      <c r="UGU359" s="78"/>
      <c r="UGV359" s="78"/>
      <c r="UGW359" s="78"/>
      <c r="UGX359" s="78"/>
      <c r="UGY359" s="78"/>
      <c r="UGZ359" s="78"/>
      <c r="UHA359" s="78"/>
      <c r="UHB359" s="78"/>
      <c r="UHC359" s="78"/>
      <c r="UHD359" s="78"/>
      <c r="UHE359" s="78"/>
      <c r="UHF359" s="78"/>
      <c r="UHG359" s="78"/>
      <c r="UHH359" s="78"/>
      <c r="UHI359" s="78"/>
      <c r="UHJ359" s="78"/>
      <c r="UHK359" s="78"/>
      <c r="UHL359" s="78"/>
      <c r="UHM359" s="78"/>
      <c r="UHN359" s="78"/>
      <c r="UHO359" s="78"/>
      <c r="UHP359" s="78"/>
      <c r="UHQ359" s="78"/>
      <c r="UHR359" s="78"/>
      <c r="UHS359" s="78"/>
      <c r="UHT359" s="78"/>
      <c r="UHU359" s="78"/>
      <c r="UHV359" s="78"/>
      <c r="UHW359" s="78"/>
      <c r="UHX359" s="78"/>
      <c r="UHY359" s="78"/>
      <c r="UHZ359" s="78"/>
      <c r="UIA359" s="78"/>
      <c r="UIB359" s="78"/>
      <c r="UIC359" s="78"/>
      <c r="UID359" s="78"/>
      <c r="UIE359" s="78"/>
      <c r="UIF359" s="78"/>
      <c r="UIG359" s="78"/>
      <c r="UIH359" s="78"/>
      <c r="UII359" s="78"/>
      <c r="UIJ359" s="78"/>
      <c r="UIK359" s="78"/>
      <c r="UIL359" s="78"/>
      <c r="UIM359" s="78"/>
      <c r="UIN359" s="78"/>
      <c r="UIO359" s="78"/>
      <c r="UIP359" s="78"/>
      <c r="UIQ359" s="78"/>
      <c r="UIR359" s="78"/>
      <c r="UIS359" s="78"/>
      <c r="UIT359" s="78"/>
      <c r="UIU359" s="78"/>
      <c r="UIV359" s="78"/>
      <c r="UIW359" s="78"/>
      <c r="UIX359" s="78"/>
      <c r="UIY359" s="78"/>
      <c r="UIZ359" s="78"/>
      <c r="UJA359" s="78"/>
      <c r="UJB359" s="78"/>
      <c r="UJC359" s="78"/>
      <c r="UJD359" s="78"/>
      <c r="UJE359" s="78"/>
      <c r="UJF359" s="78"/>
      <c r="UJG359" s="78"/>
      <c r="UJH359" s="78"/>
      <c r="UJI359" s="78"/>
      <c r="UJJ359" s="78"/>
      <c r="UJK359" s="78"/>
      <c r="UJL359" s="78"/>
      <c r="UJM359" s="78"/>
      <c r="UJN359" s="78"/>
      <c r="UJO359" s="78"/>
      <c r="UJP359" s="78"/>
      <c r="UJQ359" s="78"/>
      <c r="UJR359" s="78"/>
      <c r="UJS359" s="78"/>
      <c r="UJT359" s="78"/>
      <c r="UJU359" s="78"/>
      <c r="UJV359" s="78"/>
      <c r="UJW359" s="78"/>
      <c r="UJX359" s="78"/>
      <c r="UJY359" s="78"/>
      <c r="UJZ359" s="78"/>
      <c r="UKA359" s="78"/>
      <c r="UKB359" s="78"/>
      <c r="UKC359" s="78"/>
      <c r="UKD359" s="78"/>
      <c r="UKE359" s="78"/>
      <c r="UKF359" s="78"/>
      <c r="UKG359" s="78"/>
      <c r="UKH359" s="78"/>
      <c r="UKI359" s="78"/>
      <c r="UKJ359" s="78"/>
      <c r="UKK359" s="78"/>
      <c r="UKL359" s="78"/>
      <c r="UKM359" s="78"/>
      <c r="UKN359" s="78"/>
      <c r="UKO359" s="78"/>
      <c r="UKP359" s="78"/>
      <c r="UKQ359" s="78"/>
      <c r="UKR359" s="78"/>
      <c r="UKS359" s="78"/>
      <c r="UKT359" s="78"/>
      <c r="UKU359" s="78"/>
      <c r="UKV359" s="78"/>
      <c r="UKW359" s="78"/>
      <c r="UKX359" s="78"/>
      <c r="UKY359" s="78"/>
      <c r="UKZ359" s="78"/>
      <c r="ULA359" s="78"/>
      <c r="ULB359" s="78"/>
      <c r="ULC359" s="78"/>
      <c r="ULD359" s="78"/>
      <c r="ULE359" s="78"/>
      <c r="ULF359" s="78"/>
      <c r="ULG359" s="78"/>
      <c r="ULH359" s="78"/>
      <c r="ULI359" s="78"/>
      <c r="ULJ359" s="78"/>
      <c r="ULK359" s="78"/>
      <c r="ULL359" s="78"/>
      <c r="ULM359" s="78"/>
      <c r="ULN359" s="78"/>
      <c r="ULO359" s="78"/>
      <c r="ULP359" s="78"/>
      <c r="ULQ359" s="78"/>
      <c r="ULR359" s="78"/>
      <c r="ULS359" s="78"/>
      <c r="ULT359" s="78"/>
      <c r="ULU359" s="78"/>
      <c r="ULV359" s="78"/>
      <c r="ULW359" s="78"/>
      <c r="ULX359" s="78"/>
      <c r="ULY359" s="78"/>
      <c r="ULZ359" s="78"/>
      <c r="UMA359" s="78"/>
      <c r="UMB359" s="78"/>
      <c r="UMC359" s="78"/>
      <c r="UMD359" s="78"/>
      <c r="UME359" s="78"/>
      <c r="UMF359" s="78"/>
      <c r="UMG359" s="78"/>
      <c r="UMH359" s="78"/>
      <c r="UMI359" s="78"/>
      <c r="UMJ359" s="78"/>
      <c r="UMK359" s="78"/>
      <c r="UML359" s="78"/>
      <c r="UMM359" s="78"/>
      <c r="UMN359" s="78"/>
      <c r="UMO359" s="78"/>
      <c r="UMP359" s="78"/>
      <c r="UMQ359" s="78"/>
      <c r="UMR359" s="78"/>
      <c r="UMS359" s="78"/>
      <c r="UMT359" s="78"/>
      <c r="UMU359" s="78"/>
      <c r="UMV359" s="78"/>
      <c r="UMW359" s="78"/>
      <c r="UMX359" s="78"/>
      <c r="UMY359" s="78"/>
      <c r="UMZ359" s="78"/>
      <c r="UNA359" s="78"/>
      <c r="UNB359" s="78"/>
      <c r="UNC359" s="78"/>
      <c r="UND359" s="78"/>
      <c r="UNE359" s="78"/>
      <c r="UNF359" s="78"/>
      <c r="UNG359" s="78"/>
      <c r="UNH359" s="78"/>
      <c r="UNI359" s="78"/>
      <c r="UNJ359" s="78"/>
      <c r="UNK359" s="78"/>
      <c r="UNL359" s="78"/>
      <c r="UNM359" s="78"/>
      <c r="UNN359" s="78"/>
      <c r="UNO359" s="78"/>
      <c r="UNP359" s="78"/>
      <c r="UNQ359" s="78"/>
      <c r="UNR359" s="78"/>
      <c r="UNS359" s="78"/>
      <c r="UNT359" s="78"/>
      <c r="UNU359" s="78"/>
      <c r="UNV359" s="78"/>
      <c r="UNW359" s="78"/>
      <c r="UNX359" s="78"/>
      <c r="UNY359" s="78"/>
      <c r="UNZ359" s="78"/>
      <c r="UOA359" s="78"/>
      <c r="UOB359" s="78"/>
      <c r="UOC359" s="78"/>
      <c r="UOD359" s="78"/>
      <c r="UOE359" s="78"/>
      <c r="UOF359" s="78"/>
      <c r="UOG359" s="78"/>
      <c r="UOH359" s="78"/>
      <c r="UOI359" s="78"/>
      <c r="UOJ359" s="78"/>
      <c r="UOK359" s="78"/>
      <c r="UOL359" s="78"/>
      <c r="UOM359" s="78"/>
      <c r="UON359" s="78"/>
      <c r="UOO359" s="78"/>
      <c r="UOP359" s="78"/>
      <c r="UOQ359" s="78"/>
      <c r="UOR359" s="78"/>
      <c r="UOS359" s="78"/>
      <c r="UOT359" s="78"/>
      <c r="UOU359" s="78"/>
      <c r="UOV359" s="78"/>
      <c r="UOW359" s="78"/>
      <c r="UOX359" s="78"/>
      <c r="UOY359" s="78"/>
      <c r="UOZ359" s="78"/>
      <c r="UPA359" s="78"/>
      <c r="UPB359" s="78"/>
      <c r="UPC359" s="78"/>
      <c r="UPD359" s="78"/>
      <c r="UPE359" s="78"/>
      <c r="UPF359" s="78"/>
      <c r="UPG359" s="78"/>
      <c r="UPH359" s="78"/>
      <c r="UPI359" s="78"/>
      <c r="UPJ359" s="78"/>
      <c r="UPK359" s="78"/>
      <c r="UPL359" s="78"/>
      <c r="UPM359" s="78"/>
      <c r="UPN359" s="78"/>
      <c r="UPO359" s="78"/>
      <c r="UPP359" s="78"/>
      <c r="UPQ359" s="78"/>
      <c r="UPR359" s="78"/>
      <c r="UPS359" s="78"/>
      <c r="UPT359" s="78"/>
      <c r="UPU359" s="78"/>
      <c r="UPV359" s="78"/>
      <c r="UPW359" s="78"/>
      <c r="UPX359" s="78"/>
      <c r="UPY359" s="78"/>
      <c r="UPZ359" s="78"/>
      <c r="UQA359" s="78"/>
      <c r="UQB359" s="78"/>
      <c r="UQC359" s="78"/>
      <c r="UQD359" s="78"/>
      <c r="UQE359" s="78"/>
      <c r="UQF359" s="78"/>
      <c r="UQG359" s="78"/>
      <c r="UQH359" s="78"/>
      <c r="UQI359" s="78"/>
      <c r="UQJ359" s="78"/>
      <c r="UQK359" s="78"/>
      <c r="UQL359" s="78"/>
      <c r="UQM359" s="78"/>
      <c r="UQN359" s="78"/>
      <c r="UQO359" s="78"/>
      <c r="UQP359" s="78"/>
      <c r="UQQ359" s="78"/>
      <c r="UQR359" s="78"/>
      <c r="UQS359" s="78"/>
      <c r="UQT359" s="78"/>
      <c r="UQU359" s="78"/>
      <c r="UQV359" s="78"/>
      <c r="UQW359" s="78"/>
      <c r="UQX359" s="78"/>
      <c r="UQY359" s="78"/>
      <c r="UQZ359" s="78"/>
      <c r="URA359" s="78"/>
      <c r="URB359" s="78"/>
      <c r="URC359" s="78"/>
      <c r="URD359" s="78"/>
      <c r="URE359" s="78"/>
      <c r="URF359" s="78"/>
      <c r="URG359" s="78"/>
      <c r="URH359" s="78"/>
      <c r="URI359" s="78"/>
      <c r="URJ359" s="78"/>
      <c r="URK359" s="78"/>
      <c r="URL359" s="78"/>
      <c r="URM359" s="78"/>
      <c r="URN359" s="78"/>
      <c r="URO359" s="78"/>
      <c r="URP359" s="78"/>
      <c r="URQ359" s="78"/>
      <c r="URR359" s="78"/>
      <c r="URS359" s="78"/>
      <c r="URT359" s="78"/>
      <c r="URU359" s="78"/>
      <c r="URV359" s="78"/>
      <c r="URW359" s="78"/>
      <c r="URX359" s="78"/>
      <c r="URY359" s="78"/>
      <c r="URZ359" s="78"/>
      <c r="USA359" s="78"/>
      <c r="USB359" s="78"/>
      <c r="USC359" s="78"/>
      <c r="USD359" s="78"/>
      <c r="USE359" s="78"/>
      <c r="USF359" s="78"/>
      <c r="USG359" s="78"/>
      <c r="USH359" s="78"/>
      <c r="USI359" s="78"/>
      <c r="USJ359" s="78"/>
      <c r="USK359" s="78"/>
      <c r="USL359" s="78"/>
      <c r="USM359" s="78"/>
      <c r="USN359" s="78"/>
      <c r="USO359" s="78"/>
      <c r="USP359" s="78"/>
      <c r="USQ359" s="78"/>
      <c r="USR359" s="78"/>
      <c r="USS359" s="78"/>
      <c r="UST359" s="78"/>
      <c r="USU359" s="78"/>
      <c r="USV359" s="78"/>
      <c r="USW359" s="78"/>
      <c r="USX359" s="78"/>
      <c r="USY359" s="78"/>
      <c r="USZ359" s="78"/>
      <c r="UTA359" s="78"/>
      <c r="UTB359" s="78"/>
      <c r="UTC359" s="78"/>
      <c r="UTD359" s="78"/>
      <c r="UTE359" s="78"/>
      <c r="UTF359" s="78"/>
      <c r="UTG359" s="78"/>
      <c r="UTH359" s="78"/>
      <c r="UTI359" s="78"/>
      <c r="UTJ359" s="78"/>
      <c r="UTK359" s="78"/>
      <c r="UTL359" s="78"/>
      <c r="UTM359" s="78"/>
      <c r="UTN359" s="78"/>
      <c r="UTO359" s="78"/>
      <c r="UTP359" s="78"/>
      <c r="UTQ359" s="78"/>
      <c r="UTR359" s="78"/>
      <c r="UTS359" s="78"/>
      <c r="UTT359" s="78"/>
      <c r="UTU359" s="78"/>
      <c r="UTV359" s="78"/>
      <c r="UTW359" s="78"/>
      <c r="UTX359" s="78"/>
      <c r="UTY359" s="78"/>
      <c r="UTZ359" s="78"/>
      <c r="UUA359" s="78"/>
      <c r="UUB359" s="78"/>
      <c r="UUC359" s="78"/>
      <c r="UUD359" s="78"/>
      <c r="UUE359" s="78"/>
      <c r="UUF359" s="78"/>
      <c r="UUG359" s="78"/>
      <c r="UUH359" s="78"/>
      <c r="UUI359" s="78"/>
      <c r="UUJ359" s="78"/>
      <c r="UUK359" s="78"/>
      <c r="UUL359" s="78"/>
      <c r="UUM359" s="78"/>
      <c r="UUN359" s="78"/>
      <c r="UUO359" s="78"/>
      <c r="UUP359" s="78"/>
      <c r="UUQ359" s="78"/>
      <c r="UUR359" s="78"/>
      <c r="UUS359" s="78"/>
      <c r="UUT359" s="78"/>
      <c r="UUU359" s="78"/>
      <c r="UUV359" s="78"/>
      <c r="UUW359" s="78"/>
      <c r="UUX359" s="78"/>
      <c r="UUY359" s="78"/>
      <c r="UUZ359" s="78"/>
      <c r="UVA359" s="78"/>
      <c r="UVB359" s="78"/>
      <c r="UVC359" s="78"/>
      <c r="UVD359" s="78"/>
      <c r="UVE359" s="78"/>
      <c r="UVF359" s="78"/>
      <c r="UVG359" s="78"/>
      <c r="UVH359" s="78"/>
      <c r="UVI359" s="78"/>
      <c r="UVJ359" s="78"/>
      <c r="UVK359" s="78"/>
      <c r="UVL359" s="78"/>
      <c r="UVM359" s="78"/>
      <c r="UVN359" s="78"/>
      <c r="UVO359" s="78"/>
      <c r="UVP359" s="78"/>
      <c r="UVQ359" s="78"/>
      <c r="UVR359" s="78"/>
      <c r="UVS359" s="78"/>
      <c r="UVT359" s="78"/>
      <c r="UVU359" s="78"/>
      <c r="UVV359" s="78"/>
      <c r="UVW359" s="78"/>
      <c r="UVX359" s="78"/>
      <c r="UVY359" s="78"/>
      <c r="UVZ359" s="78"/>
      <c r="UWA359" s="78"/>
      <c r="UWB359" s="78"/>
      <c r="UWC359" s="78"/>
      <c r="UWD359" s="78"/>
      <c r="UWE359" s="78"/>
      <c r="UWF359" s="78"/>
      <c r="UWG359" s="78"/>
      <c r="UWH359" s="78"/>
      <c r="UWI359" s="78"/>
      <c r="UWJ359" s="78"/>
      <c r="UWK359" s="78"/>
      <c r="UWL359" s="78"/>
      <c r="UWM359" s="78"/>
      <c r="UWN359" s="78"/>
      <c r="UWO359" s="78"/>
      <c r="UWP359" s="78"/>
      <c r="UWQ359" s="78"/>
      <c r="UWR359" s="78"/>
      <c r="UWS359" s="78"/>
      <c r="UWT359" s="78"/>
      <c r="UWU359" s="78"/>
      <c r="UWV359" s="78"/>
      <c r="UWW359" s="78"/>
      <c r="UWX359" s="78"/>
      <c r="UWY359" s="78"/>
      <c r="UWZ359" s="78"/>
      <c r="UXA359" s="78"/>
      <c r="UXB359" s="78"/>
      <c r="UXC359" s="78"/>
      <c r="UXD359" s="78"/>
      <c r="UXE359" s="78"/>
      <c r="UXF359" s="78"/>
      <c r="UXG359" s="78"/>
      <c r="UXH359" s="78"/>
      <c r="UXI359" s="78"/>
      <c r="UXJ359" s="78"/>
      <c r="UXK359" s="78"/>
      <c r="UXL359" s="78"/>
      <c r="UXM359" s="78"/>
      <c r="UXN359" s="78"/>
      <c r="UXO359" s="78"/>
      <c r="UXP359" s="78"/>
      <c r="UXQ359" s="78"/>
      <c r="UXR359" s="78"/>
      <c r="UXS359" s="78"/>
      <c r="UXT359" s="78"/>
      <c r="UXU359" s="78"/>
      <c r="UXV359" s="78"/>
      <c r="UXW359" s="78"/>
      <c r="UXX359" s="78"/>
      <c r="UXY359" s="78"/>
      <c r="UXZ359" s="78"/>
      <c r="UYA359" s="78"/>
      <c r="UYB359" s="78"/>
      <c r="UYC359" s="78"/>
      <c r="UYD359" s="78"/>
      <c r="UYE359" s="78"/>
      <c r="UYF359" s="78"/>
      <c r="UYG359" s="78"/>
      <c r="UYH359" s="78"/>
      <c r="UYI359" s="78"/>
      <c r="UYJ359" s="78"/>
      <c r="UYK359" s="78"/>
      <c r="UYL359" s="78"/>
      <c r="UYM359" s="78"/>
      <c r="UYN359" s="78"/>
      <c r="UYO359" s="78"/>
      <c r="UYP359" s="78"/>
      <c r="UYQ359" s="78"/>
      <c r="UYR359" s="78"/>
      <c r="UYS359" s="78"/>
      <c r="UYT359" s="78"/>
      <c r="UYU359" s="78"/>
      <c r="UYV359" s="78"/>
      <c r="UYW359" s="78"/>
      <c r="UYX359" s="78"/>
      <c r="UYY359" s="78"/>
      <c r="UYZ359" s="78"/>
      <c r="UZA359" s="78"/>
      <c r="UZB359" s="78"/>
      <c r="UZC359" s="78"/>
      <c r="UZD359" s="78"/>
      <c r="UZE359" s="78"/>
      <c r="UZF359" s="78"/>
      <c r="UZG359" s="78"/>
      <c r="UZH359" s="78"/>
      <c r="UZI359" s="78"/>
      <c r="UZJ359" s="78"/>
      <c r="UZK359" s="78"/>
      <c r="UZL359" s="78"/>
      <c r="UZM359" s="78"/>
      <c r="UZN359" s="78"/>
      <c r="UZO359" s="78"/>
      <c r="UZP359" s="78"/>
      <c r="UZQ359" s="78"/>
      <c r="UZR359" s="78"/>
      <c r="UZS359" s="78"/>
      <c r="UZT359" s="78"/>
      <c r="UZU359" s="78"/>
      <c r="UZV359" s="78"/>
      <c r="UZW359" s="78"/>
      <c r="UZX359" s="78"/>
      <c r="UZY359" s="78"/>
      <c r="UZZ359" s="78"/>
      <c r="VAA359" s="78"/>
      <c r="VAB359" s="78"/>
      <c r="VAC359" s="78"/>
      <c r="VAD359" s="78"/>
      <c r="VAE359" s="78"/>
      <c r="VAF359" s="78"/>
      <c r="VAG359" s="78"/>
      <c r="VAH359" s="78"/>
      <c r="VAI359" s="78"/>
      <c r="VAJ359" s="78"/>
      <c r="VAK359" s="78"/>
      <c r="VAL359" s="78"/>
      <c r="VAM359" s="78"/>
      <c r="VAN359" s="78"/>
      <c r="VAO359" s="78"/>
      <c r="VAP359" s="78"/>
      <c r="VAQ359" s="78"/>
      <c r="VAR359" s="78"/>
      <c r="VAS359" s="78"/>
      <c r="VAT359" s="78"/>
      <c r="VAU359" s="78"/>
      <c r="VAV359" s="78"/>
      <c r="VAW359" s="78"/>
      <c r="VAX359" s="78"/>
      <c r="VAY359" s="78"/>
      <c r="VAZ359" s="78"/>
      <c r="VBA359" s="78"/>
      <c r="VBB359" s="78"/>
      <c r="VBC359" s="78"/>
      <c r="VBD359" s="78"/>
      <c r="VBE359" s="78"/>
      <c r="VBF359" s="78"/>
      <c r="VBG359" s="78"/>
      <c r="VBH359" s="78"/>
      <c r="VBI359" s="78"/>
      <c r="VBJ359" s="78"/>
      <c r="VBK359" s="78"/>
      <c r="VBL359" s="78"/>
      <c r="VBM359" s="78"/>
      <c r="VBN359" s="78"/>
      <c r="VBO359" s="78"/>
      <c r="VBP359" s="78"/>
      <c r="VBQ359" s="78"/>
      <c r="VBR359" s="78"/>
      <c r="VBS359" s="78"/>
      <c r="VBT359" s="78"/>
      <c r="VBU359" s="78"/>
      <c r="VBV359" s="78"/>
      <c r="VBW359" s="78"/>
      <c r="VBX359" s="78"/>
      <c r="VBY359" s="78"/>
      <c r="VBZ359" s="78"/>
      <c r="VCA359" s="78"/>
      <c r="VCB359" s="78"/>
      <c r="VCC359" s="78"/>
      <c r="VCD359" s="78"/>
      <c r="VCE359" s="78"/>
      <c r="VCF359" s="78"/>
      <c r="VCG359" s="78"/>
      <c r="VCH359" s="78"/>
      <c r="VCI359" s="78"/>
      <c r="VCJ359" s="78"/>
      <c r="VCK359" s="78"/>
      <c r="VCL359" s="78"/>
      <c r="VCM359" s="78"/>
      <c r="VCN359" s="78"/>
      <c r="VCO359" s="78"/>
      <c r="VCP359" s="78"/>
      <c r="VCQ359" s="78"/>
      <c r="VCR359" s="78"/>
      <c r="VCS359" s="78"/>
      <c r="VCT359" s="78"/>
      <c r="VCU359" s="78"/>
      <c r="VCV359" s="78"/>
      <c r="VCW359" s="78"/>
      <c r="VCX359" s="78"/>
      <c r="VCY359" s="78"/>
      <c r="VCZ359" s="78"/>
      <c r="VDA359" s="78"/>
      <c r="VDB359" s="78"/>
      <c r="VDC359" s="78"/>
      <c r="VDD359" s="78"/>
      <c r="VDE359" s="78"/>
      <c r="VDF359" s="78"/>
      <c r="VDG359" s="78"/>
      <c r="VDH359" s="78"/>
      <c r="VDI359" s="78"/>
      <c r="VDJ359" s="78"/>
      <c r="VDK359" s="78"/>
      <c r="VDL359" s="78"/>
      <c r="VDM359" s="78"/>
      <c r="VDN359" s="78"/>
      <c r="VDO359" s="78"/>
      <c r="VDP359" s="78"/>
      <c r="VDQ359" s="78"/>
      <c r="VDR359" s="78"/>
      <c r="VDS359" s="78"/>
      <c r="VDT359" s="78"/>
      <c r="VDU359" s="78"/>
      <c r="VDV359" s="78"/>
      <c r="VDW359" s="78"/>
      <c r="VDX359" s="78"/>
      <c r="VDY359" s="78"/>
      <c r="VDZ359" s="78"/>
      <c r="VEA359" s="78"/>
      <c r="VEB359" s="78"/>
      <c r="VEC359" s="78"/>
      <c r="VED359" s="78"/>
      <c r="VEE359" s="78"/>
      <c r="VEF359" s="78"/>
      <c r="VEG359" s="78"/>
      <c r="VEH359" s="78"/>
      <c r="VEI359" s="78"/>
      <c r="VEJ359" s="78"/>
      <c r="VEK359" s="78"/>
      <c r="VEL359" s="78"/>
      <c r="VEM359" s="78"/>
      <c r="VEN359" s="78"/>
      <c r="VEO359" s="78"/>
      <c r="VEP359" s="78"/>
      <c r="VEQ359" s="78"/>
      <c r="VER359" s="78"/>
      <c r="VES359" s="78"/>
      <c r="VET359" s="78"/>
      <c r="VEU359" s="78"/>
      <c r="VEV359" s="78"/>
      <c r="VEW359" s="78"/>
      <c r="VEX359" s="78"/>
      <c r="VEY359" s="78"/>
      <c r="VEZ359" s="78"/>
      <c r="VFA359" s="78"/>
      <c r="VFB359" s="78"/>
      <c r="VFC359" s="78"/>
      <c r="VFD359" s="78"/>
      <c r="VFE359" s="78"/>
      <c r="VFF359" s="78"/>
      <c r="VFG359" s="78"/>
      <c r="VFH359" s="78"/>
      <c r="VFI359" s="78"/>
      <c r="VFJ359" s="78"/>
      <c r="VFK359" s="78"/>
      <c r="VFL359" s="78"/>
      <c r="VFM359" s="78"/>
      <c r="VFN359" s="78"/>
      <c r="VFO359" s="78"/>
      <c r="VFP359" s="78"/>
      <c r="VFQ359" s="78"/>
      <c r="VFR359" s="78"/>
      <c r="VFS359" s="78"/>
      <c r="VFT359" s="78"/>
      <c r="VFU359" s="78"/>
      <c r="VFV359" s="78"/>
      <c r="VFW359" s="78"/>
      <c r="VFX359" s="78"/>
      <c r="VFY359" s="78"/>
      <c r="VFZ359" s="78"/>
      <c r="VGA359" s="78"/>
      <c r="VGB359" s="78"/>
      <c r="VGC359" s="78"/>
      <c r="VGD359" s="78"/>
      <c r="VGE359" s="78"/>
      <c r="VGF359" s="78"/>
      <c r="VGG359" s="78"/>
      <c r="VGH359" s="78"/>
      <c r="VGI359" s="78"/>
      <c r="VGJ359" s="78"/>
      <c r="VGK359" s="78"/>
      <c r="VGL359" s="78"/>
      <c r="VGM359" s="78"/>
      <c r="VGN359" s="78"/>
      <c r="VGO359" s="78"/>
      <c r="VGP359" s="78"/>
      <c r="VGQ359" s="78"/>
      <c r="VGR359" s="78"/>
      <c r="VGS359" s="78"/>
      <c r="VGT359" s="78"/>
      <c r="VGU359" s="78"/>
      <c r="VGV359" s="78"/>
      <c r="VGW359" s="78"/>
      <c r="VGX359" s="78"/>
      <c r="VGY359" s="78"/>
      <c r="VGZ359" s="78"/>
      <c r="VHA359" s="78"/>
      <c r="VHB359" s="78"/>
      <c r="VHC359" s="78"/>
      <c r="VHD359" s="78"/>
      <c r="VHE359" s="78"/>
      <c r="VHF359" s="78"/>
      <c r="VHG359" s="78"/>
      <c r="VHH359" s="78"/>
      <c r="VHI359" s="78"/>
      <c r="VHJ359" s="78"/>
      <c r="VHK359" s="78"/>
      <c r="VHL359" s="78"/>
      <c r="VHM359" s="78"/>
      <c r="VHN359" s="78"/>
      <c r="VHO359" s="78"/>
      <c r="VHP359" s="78"/>
      <c r="VHQ359" s="78"/>
      <c r="VHR359" s="78"/>
      <c r="VHS359" s="78"/>
      <c r="VHT359" s="78"/>
      <c r="VHU359" s="78"/>
      <c r="VHV359" s="78"/>
      <c r="VHW359" s="78"/>
      <c r="VHX359" s="78"/>
      <c r="VHY359" s="78"/>
      <c r="VHZ359" s="78"/>
      <c r="VIA359" s="78"/>
      <c r="VIB359" s="78"/>
      <c r="VIC359" s="78"/>
      <c r="VID359" s="78"/>
      <c r="VIE359" s="78"/>
      <c r="VIF359" s="78"/>
      <c r="VIG359" s="78"/>
      <c r="VIH359" s="78"/>
      <c r="VII359" s="78"/>
      <c r="VIJ359" s="78"/>
      <c r="VIK359" s="78"/>
      <c r="VIL359" s="78"/>
      <c r="VIM359" s="78"/>
      <c r="VIN359" s="78"/>
      <c r="VIO359" s="78"/>
      <c r="VIP359" s="78"/>
      <c r="VIQ359" s="78"/>
      <c r="VIR359" s="78"/>
      <c r="VIS359" s="78"/>
      <c r="VIT359" s="78"/>
      <c r="VIU359" s="78"/>
      <c r="VIV359" s="78"/>
      <c r="VIW359" s="78"/>
      <c r="VIX359" s="78"/>
      <c r="VIY359" s="78"/>
      <c r="VIZ359" s="78"/>
      <c r="VJA359" s="78"/>
      <c r="VJB359" s="78"/>
      <c r="VJC359" s="78"/>
      <c r="VJD359" s="78"/>
      <c r="VJE359" s="78"/>
      <c r="VJF359" s="78"/>
      <c r="VJG359" s="78"/>
      <c r="VJH359" s="78"/>
      <c r="VJI359" s="78"/>
      <c r="VJJ359" s="78"/>
      <c r="VJK359" s="78"/>
      <c r="VJL359" s="78"/>
      <c r="VJM359" s="78"/>
      <c r="VJN359" s="78"/>
      <c r="VJO359" s="78"/>
      <c r="VJP359" s="78"/>
      <c r="VJQ359" s="78"/>
      <c r="VJR359" s="78"/>
      <c r="VJS359" s="78"/>
      <c r="VJT359" s="78"/>
      <c r="VJU359" s="78"/>
      <c r="VJV359" s="78"/>
      <c r="VJW359" s="78"/>
      <c r="VJX359" s="78"/>
      <c r="VJY359" s="78"/>
      <c r="VJZ359" s="78"/>
      <c r="VKA359" s="78"/>
      <c r="VKB359" s="78"/>
      <c r="VKC359" s="78"/>
      <c r="VKD359" s="78"/>
      <c r="VKE359" s="78"/>
      <c r="VKF359" s="78"/>
      <c r="VKG359" s="78"/>
      <c r="VKH359" s="78"/>
      <c r="VKI359" s="78"/>
      <c r="VKJ359" s="78"/>
      <c r="VKK359" s="78"/>
      <c r="VKL359" s="78"/>
      <c r="VKM359" s="78"/>
      <c r="VKN359" s="78"/>
      <c r="VKO359" s="78"/>
      <c r="VKP359" s="78"/>
      <c r="VKQ359" s="78"/>
      <c r="VKR359" s="78"/>
      <c r="VKS359" s="78"/>
      <c r="VKT359" s="78"/>
      <c r="VKU359" s="78"/>
      <c r="VKV359" s="78"/>
      <c r="VKW359" s="78"/>
      <c r="VKX359" s="78"/>
      <c r="VKY359" s="78"/>
      <c r="VKZ359" s="78"/>
      <c r="VLA359" s="78"/>
      <c r="VLB359" s="78"/>
      <c r="VLC359" s="78"/>
      <c r="VLD359" s="78"/>
      <c r="VLE359" s="78"/>
      <c r="VLF359" s="78"/>
      <c r="VLG359" s="78"/>
      <c r="VLH359" s="78"/>
      <c r="VLI359" s="78"/>
      <c r="VLJ359" s="78"/>
      <c r="VLK359" s="78"/>
      <c r="VLL359" s="78"/>
      <c r="VLM359" s="78"/>
      <c r="VLN359" s="78"/>
      <c r="VLO359" s="78"/>
      <c r="VLP359" s="78"/>
      <c r="VLQ359" s="78"/>
      <c r="VLR359" s="78"/>
      <c r="VLS359" s="78"/>
      <c r="VLT359" s="78"/>
      <c r="VLU359" s="78"/>
      <c r="VLV359" s="78"/>
      <c r="VLW359" s="78"/>
      <c r="VLX359" s="78"/>
      <c r="VLY359" s="78"/>
      <c r="VLZ359" s="78"/>
      <c r="VMA359" s="78"/>
      <c r="VMB359" s="78"/>
      <c r="VMC359" s="78"/>
      <c r="VMD359" s="78"/>
      <c r="VME359" s="78"/>
      <c r="VMF359" s="78"/>
      <c r="VMG359" s="78"/>
      <c r="VMH359" s="78"/>
      <c r="VMI359" s="78"/>
      <c r="VMJ359" s="78"/>
      <c r="VMK359" s="78"/>
      <c r="VML359" s="78"/>
      <c r="VMM359" s="78"/>
      <c r="VMN359" s="78"/>
      <c r="VMO359" s="78"/>
      <c r="VMP359" s="78"/>
      <c r="VMQ359" s="78"/>
      <c r="VMR359" s="78"/>
      <c r="VMS359" s="78"/>
      <c r="VMT359" s="78"/>
      <c r="VMU359" s="78"/>
      <c r="VMV359" s="78"/>
      <c r="VMW359" s="78"/>
      <c r="VMX359" s="78"/>
      <c r="VMY359" s="78"/>
      <c r="VMZ359" s="78"/>
      <c r="VNA359" s="78"/>
      <c r="VNB359" s="78"/>
      <c r="VNC359" s="78"/>
      <c r="VND359" s="78"/>
      <c r="VNE359" s="78"/>
      <c r="VNF359" s="78"/>
      <c r="VNG359" s="78"/>
      <c r="VNH359" s="78"/>
      <c r="VNI359" s="78"/>
      <c r="VNJ359" s="78"/>
      <c r="VNK359" s="78"/>
      <c r="VNL359" s="78"/>
      <c r="VNM359" s="78"/>
      <c r="VNN359" s="78"/>
      <c r="VNO359" s="78"/>
      <c r="VNP359" s="78"/>
      <c r="VNQ359" s="78"/>
      <c r="VNR359" s="78"/>
      <c r="VNS359" s="78"/>
      <c r="VNT359" s="78"/>
      <c r="VNU359" s="78"/>
      <c r="VNV359" s="78"/>
      <c r="VNW359" s="78"/>
      <c r="VNX359" s="78"/>
      <c r="VNY359" s="78"/>
      <c r="VNZ359" s="78"/>
      <c r="VOA359" s="78"/>
      <c r="VOB359" s="78"/>
      <c r="VOC359" s="78"/>
      <c r="VOD359" s="78"/>
      <c r="VOE359" s="78"/>
      <c r="VOF359" s="78"/>
      <c r="VOG359" s="78"/>
      <c r="VOH359" s="78"/>
      <c r="VOI359" s="78"/>
      <c r="VOJ359" s="78"/>
      <c r="VOK359" s="78"/>
      <c r="VOL359" s="78"/>
      <c r="VOM359" s="78"/>
      <c r="VON359" s="78"/>
      <c r="VOO359" s="78"/>
      <c r="VOP359" s="78"/>
      <c r="VOQ359" s="78"/>
      <c r="VOR359" s="78"/>
      <c r="VOS359" s="78"/>
      <c r="VOT359" s="78"/>
      <c r="VOU359" s="78"/>
      <c r="VOV359" s="78"/>
      <c r="VOW359" s="78"/>
      <c r="VOX359" s="78"/>
      <c r="VOY359" s="78"/>
      <c r="VOZ359" s="78"/>
      <c r="VPA359" s="78"/>
      <c r="VPB359" s="78"/>
      <c r="VPC359" s="78"/>
      <c r="VPD359" s="78"/>
      <c r="VPE359" s="78"/>
      <c r="VPF359" s="78"/>
      <c r="VPG359" s="78"/>
      <c r="VPH359" s="78"/>
      <c r="VPI359" s="78"/>
      <c r="VPJ359" s="78"/>
      <c r="VPK359" s="78"/>
      <c r="VPL359" s="78"/>
      <c r="VPM359" s="78"/>
      <c r="VPN359" s="78"/>
      <c r="VPO359" s="78"/>
      <c r="VPP359" s="78"/>
      <c r="VPQ359" s="78"/>
      <c r="VPR359" s="78"/>
      <c r="VPS359" s="78"/>
      <c r="VPT359" s="78"/>
      <c r="VPU359" s="78"/>
      <c r="VPV359" s="78"/>
      <c r="VPW359" s="78"/>
      <c r="VPX359" s="78"/>
      <c r="VPY359" s="78"/>
      <c r="VPZ359" s="78"/>
      <c r="VQA359" s="78"/>
      <c r="VQB359" s="78"/>
      <c r="VQC359" s="78"/>
      <c r="VQD359" s="78"/>
      <c r="VQE359" s="78"/>
      <c r="VQF359" s="78"/>
      <c r="VQG359" s="78"/>
      <c r="VQH359" s="78"/>
      <c r="VQI359" s="78"/>
      <c r="VQJ359" s="78"/>
      <c r="VQK359" s="78"/>
      <c r="VQL359" s="78"/>
      <c r="VQM359" s="78"/>
      <c r="VQN359" s="78"/>
      <c r="VQO359" s="78"/>
      <c r="VQP359" s="78"/>
      <c r="VQQ359" s="78"/>
      <c r="VQR359" s="78"/>
      <c r="VQS359" s="78"/>
      <c r="VQT359" s="78"/>
      <c r="VQU359" s="78"/>
      <c r="VQV359" s="78"/>
      <c r="VQW359" s="78"/>
      <c r="VQX359" s="78"/>
      <c r="VQY359" s="78"/>
      <c r="VQZ359" s="78"/>
      <c r="VRA359" s="78"/>
      <c r="VRB359" s="78"/>
      <c r="VRC359" s="78"/>
      <c r="VRD359" s="78"/>
      <c r="VRE359" s="78"/>
      <c r="VRF359" s="78"/>
      <c r="VRG359" s="78"/>
      <c r="VRH359" s="78"/>
      <c r="VRI359" s="78"/>
      <c r="VRJ359" s="78"/>
      <c r="VRK359" s="78"/>
      <c r="VRL359" s="78"/>
      <c r="VRM359" s="78"/>
      <c r="VRN359" s="78"/>
      <c r="VRO359" s="78"/>
      <c r="VRP359" s="78"/>
      <c r="VRQ359" s="78"/>
      <c r="VRR359" s="78"/>
      <c r="VRS359" s="78"/>
      <c r="VRT359" s="78"/>
      <c r="VRU359" s="78"/>
      <c r="VRV359" s="78"/>
      <c r="VRW359" s="78"/>
      <c r="VRX359" s="78"/>
      <c r="VRY359" s="78"/>
      <c r="VRZ359" s="78"/>
      <c r="VSA359" s="78"/>
      <c r="VSB359" s="78"/>
      <c r="VSC359" s="78"/>
      <c r="VSD359" s="78"/>
      <c r="VSE359" s="78"/>
      <c r="VSF359" s="78"/>
      <c r="VSG359" s="78"/>
      <c r="VSH359" s="78"/>
      <c r="VSI359" s="78"/>
      <c r="VSJ359" s="78"/>
      <c r="VSK359" s="78"/>
      <c r="VSL359" s="78"/>
      <c r="VSM359" s="78"/>
      <c r="VSN359" s="78"/>
      <c r="VSO359" s="78"/>
      <c r="VSP359" s="78"/>
      <c r="VSQ359" s="78"/>
      <c r="VSR359" s="78"/>
      <c r="VSS359" s="78"/>
      <c r="VST359" s="78"/>
      <c r="VSU359" s="78"/>
      <c r="VSV359" s="78"/>
      <c r="VSW359" s="78"/>
      <c r="VSX359" s="78"/>
      <c r="VSY359" s="78"/>
      <c r="VSZ359" s="78"/>
      <c r="VTA359" s="78"/>
      <c r="VTB359" s="78"/>
      <c r="VTC359" s="78"/>
      <c r="VTD359" s="78"/>
      <c r="VTE359" s="78"/>
      <c r="VTF359" s="78"/>
      <c r="VTG359" s="78"/>
      <c r="VTH359" s="78"/>
      <c r="VTI359" s="78"/>
      <c r="VTJ359" s="78"/>
      <c r="VTK359" s="78"/>
      <c r="VTL359" s="78"/>
      <c r="VTM359" s="78"/>
      <c r="VTN359" s="78"/>
      <c r="VTO359" s="78"/>
      <c r="VTP359" s="78"/>
      <c r="VTQ359" s="78"/>
      <c r="VTR359" s="78"/>
      <c r="VTS359" s="78"/>
      <c r="VTT359" s="78"/>
      <c r="VTU359" s="78"/>
      <c r="VTV359" s="78"/>
      <c r="VTW359" s="78"/>
      <c r="VTX359" s="78"/>
      <c r="VTY359" s="78"/>
      <c r="VTZ359" s="78"/>
      <c r="VUA359" s="78"/>
      <c r="VUB359" s="78"/>
      <c r="VUC359" s="78"/>
      <c r="VUD359" s="78"/>
      <c r="VUE359" s="78"/>
      <c r="VUF359" s="78"/>
      <c r="VUG359" s="78"/>
      <c r="VUH359" s="78"/>
      <c r="VUI359" s="78"/>
      <c r="VUJ359" s="78"/>
      <c r="VUK359" s="78"/>
      <c r="VUL359" s="78"/>
      <c r="VUM359" s="78"/>
      <c r="VUN359" s="78"/>
      <c r="VUO359" s="78"/>
      <c r="VUP359" s="78"/>
      <c r="VUQ359" s="78"/>
      <c r="VUR359" s="78"/>
      <c r="VUS359" s="78"/>
      <c r="VUT359" s="78"/>
      <c r="VUU359" s="78"/>
      <c r="VUV359" s="78"/>
      <c r="VUW359" s="78"/>
      <c r="VUX359" s="78"/>
      <c r="VUY359" s="78"/>
      <c r="VUZ359" s="78"/>
      <c r="VVA359" s="78"/>
      <c r="VVB359" s="78"/>
      <c r="VVC359" s="78"/>
      <c r="VVD359" s="78"/>
      <c r="VVE359" s="78"/>
      <c r="VVF359" s="78"/>
      <c r="VVG359" s="78"/>
      <c r="VVH359" s="78"/>
      <c r="VVI359" s="78"/>
      <c r="VVJ359" s="78"/>
      <c r="VVK359" s="78"/>
      <c r="VVL359" s="78"/>
      <c r="VVM359" s="78"/>
      <c r="VVN359" s="78"/>
      <c r="VVO359" s="78"/>
      <c r="VVP359" s="78"/>
      <c r="VVQ359" s="78"/>
      <c r="VVR359" s="78"/>
      <c r="VVS359" s="78"/>
      <c r="VVT359" s="78"/>
      <c r="VVU359" s="78"/>
      <c r="VVV359" s="78"/>
      <c r="VVW359" s="78"/>
      <c r="VVX359" s="78"/>
      <c r="VVY359" s="78"/>
      <c r="VVZ359" s="78"/>
      <c r="VWA359" s="78"/>
      <c r="VWB359" s="78"/>
      <c r="VWC359" s="78"/>
      <c r="VWD359" s="78"/>
      <c r="VWE359" s="78"/>
      <c r="VWF359" s="78"/>
      <c r="VWG359" s="78"/>
      <c r="VWH359" s="78"/>
      <c r="VWI359" s="78"/>
      <c r="VWJ359" s="78"/>
      <c r="VWK359" s="78"/>
      <c r="VWL359" s="78"/>
      <c r="VWM359" s="78"/>
      <c r="VWN359" s="78"/>
      <c r="VWO359" s="78"/>
      <c r="VWP359" s="78"/>
      <c r="VWQ359" s="78"/>
      <c r="VWR359" s="78"/>
      <c r="VWS359" s="78"/>
      <c r="VWT359" s="78"/>
      <c r="VWU359" s="78"/>
      <c r="VWV359" s="78"/>
      <c r="VWW359" s="78"/>
      <c r="VWX359" s="78"/>
      <c r="VWY359" s="78"/>
      <c r="VWZ359" s="78"/>
      <c r="VXA359" s="78"/>
      <c r="VXB359" s="78"/>
      <c r="VXC359" s="78"/>
      <c r="VXD359" s="78"/>
      <c r="VXE359" s="78"/>
      <c r="VXF359" s="78"/>
      <c r="VXG359" s="78"/>
      <c r="VXH359" s="78"/>
      <c r="VXI359" s="78"/>
      <c r="VXJ359" s="78"/>
      <c r="VXK359" s="78"/>
      <c r="VXL359" s="78"/>
      <c r="VXM359" s="78"/>
      <c r="VXN359" s="78"/>
      <c r="VXO359" s="78"/>
      <c r="VXP359" s="78"/>
      <c r="VXQ359" s="78"/>
      <c r="VXR359" s="78"/>
      <c r="VXS359" s="78"/>
      <c r="VXT359" s="78"/>
      <c r="VXU359" s="78"/>
      <c r="VXV359" s="78"/>
      <c r="VXW359" s="78"/>
      <c r="VXX359" s="78"/>
      <c r="VXY359" s="78"/>
      <c r="VXZ359" s="78"/>
      <c r="VYA359" s="78"/>
      <c r="VYB359" s="78"/>
      <c r="VYC359" s="78"/>
      <c r="VYD359" s="78"/>
      <c r="VYE359" s="78"/>
      <c r="VYF359" s="78"/>
      <c r="VYG359" s="78"/>
      <c r="VYH359" s="78"/>
      <c r="VYI359" s="78"/>
      <c r="VYJ359" s="78"/>
      <c r="VYK359" s="78"/>
      <c r="VYL359" s="78"/>
      <c r="VYM359" s="78"/>
      <c r="VYN359" s="78"/>
      <c r="VYO359" s="78"/>
      <c r="VYP359" s="78"/>
      <c r="VYQ359" s="78"/>
      <c r="VYR359" s="78"/>
      <c r="VYS359" s="78"/>
      <c r="VYT359" s="78"/>
      <c r="VYU359" s="78"/>
      <c r="VYV359" s="78"/>
      <c r="VYW359" s="78"/>
      <c r="VYX359" s="78"/>
      <c r="VYY359" s="78"/>
      <c r="VYZ359" s="78"/>
      <c r="VZA359" s="78"/>
      <c r="VZB359" s="78"/>
      <c r="VZC359" s="78"/>
      <c r="VZD359" s="78"/>
      <c r="VZE359" s="78"/>
      <c r="VZF359" s="78"/>
      <c r="VZG359" s="78"/>
      <c r="VZH359" s="78"/>
      <c r="VZI359" s="78"/>
      <c r="VZJ359" s="78"/>
      <c r="VZK359" s="78"/>
      <c r="VZL359" s="78"/>
      <c r="VZM359" s="78"/>
      <c r="VZN359" s="78"/>
      <c r="VZO359" s="78"/>
      <c r="VZP359" s="78"/>
      <c r="VZQ359" s="78"/>
      <c r="VZR359" s="78"/>
      <c r="VZS359" s="78"/>
      <c r="VZT359" s="78"/>
      <c r="VZU359" s="78"/>
      <c r="VZV359" s="78"/>
      <c r="VZW359" s="78"/>
      <c r="VZX359" s="78"/>
      <c r="VZY359" s="78"/>
      <c r="VZZ359" s="78"/>
      <c r="WAA359" s="78"/>
      <c r="WAB359" s="78"/>
      <c r="WAC359" s="78"/>
      <c r="WAD359" s="78"/>
      <c r="WAE359" s="78"/>
      <c r="WAF359" s="78"/>
      <c r="WAG359" s="78"/>
      <c r="WAH359" s="78"/>
      <c r="WAI359" s="78"/>
      <c r="WAJ359" s="78"/>
      <c r="WAK359" s="78"/>
      <c r="WAL359" s="78"/>
      <c r="WAM359" s="78"/>
      <c r="WAN359" s="78"/>
      <c r="WAO359" s="78"/>
      <c r="WAP359" s="78"/>
      <c r="WAQ359" s="78"/>
      <c r="WAR359" s="78"/>
      <c r="WAS359" s="78"/>
      <c r="WAT359" s="78"/>
      <c r="WAU359" s="78"/>
      <c r="WAV359" s="78"/>
      <c r="WAW359" s="78"/>
      <c r="WAX359" s="78"/>
      <c r="WAY359" s="78"/>
      <c r="WAZ359" s="78"/>
      <c r="WBA359" s="78"/>
      <c r="WBB359" s="78"/>
      <c r="WBC359" s="78"/>
      <c r="WBD359" s="78"/>
      <c r="WBE359" s="78"/>
      <c r="WBF359" s="78"/>
      <c r="WBG359" s="78"/>
      <c r="WBH359" s="78"/>
      <c r="WBI359" s="78"/>
      <c r="WBJ359" s="78"/>
      <c r="WBK359" s="78"/>
      <c r="WBL359" s="78"/>
      <c r="WBM359" s="78"/>
      <c r="WBN359" s="78"/>
      <c r="WBO359" s="78"/>
      <c r="WBP359" s="78"/>
      <c r="WBQ359" s="78"/>
      <c r="WBR359" s="78"/>
      <c r="WBS359" s="78"/>
      <c r="WBT359" s="78"/>
      <c r="WBU359" s="78"/>
      <c r="WBV359" s="78"/>
      <c r="WBW359" s="78"/>
      <c r="WBX359" s="78"/>
      <c r="WBY359" s="78"/>
      <c r="WBZ359" s="78"/>
      <c r="WCA359" s="78"/>
      <c r="WCB359" s="78"/>
      <c r="WCC359" s="78"/>
      <c r="WCD359" s="78"/>
      <c r="WCE359" s="78"/>
      <c r="WCF359" s="78"/>
      <c r="WCG359" s="78"/>
      <c r="WCH359" s="78"/>
      <c r="WCI359" s="78"/>
      <c r="WCJ359" s="78"/>
      <c r="WCK359" s="78"/>
      <c r="WCL359" s="78"/>
      <c r="WCM359" s="78"/>
      <c r="WCN359" s="78"/>
      <c r="WCO359" s="78"/>
      <c r="WCP359" s="78"/>
      <c r="WCQ359" s="78"/>
      <c r="WCR359" s="78"/>
      <c r="WCS359" s="78"/>
      <c r="WCT359" s="78"/>
      <c r="WCU359" s="78"/>
      <c r="WCV359" s="78"/>
      <c r="WCW359" s="78"/>
      <c r="WCX359" s="78"/>
      <c r="WCY359" s="78"/>
      <c r="WCZ359" s="78"/>
      <c r="WDA359" s="78"/>
      <c r="WDB359" s="78"/>
      <c r="WDC359" s="78"/>
      <c r="WDD359" s="78"/>
      <c r="WDE359" s="78"/>
      <c r="WDF359" s="78"/>
      <c r="WDG359" s="78"/>
      <c r="WDH359" s="78"/>
      <c r="WDI359" s="78"/>
      <c r="WDJ359" s="78"/>
      <c r="WDK359" s="78"/>
      <c r="WDL359" s="78"/>
      <c r="WDM359" s="78"/>
      <c r="WDN359" s="78"/>
      <c r="WDO359" s="78"/>
      <c r="WDP359" s="78"/>
      <c r="WDQ359" s="78"/>
      <c r="WDR359" s="78"/>
      <c r="WDS359" s="78"/>
      <c r="WDT359" s="78"/>
      <c r="WDU359" s="78"/>
      <c r="WDV359" s="78"/>
      <c r="WDW359" s="78"/>
      <c r="WDX359" s="78"/>
      <c r="WDY359" s="78"/>
      <c r="WDZ359" s="78"/>
      <c r="WEA359" s="78"/>
      <c r="WEB359" s="78"/>
      <c r="WEC359" s="78"/>
      <c r="WED359" s="78"/>
      <c r="WEE359" s="78"/>
      <c r="WEF359" s="78"/>
      <c r="WEG359" s="78"/>
      <c r="WEH359" s="78"/>
      <c r="WEI359" s="78"/>
      <c r="WEJ359" s="78"/>
      <c r="WEK359" s="78"/>
      <c r="WEL359" s="78"/>
      <c r="WEM359" s="78"/>
      <c r="WEN359" s="78"/>
      <c r="WEO359" s="78"/>
      <c r="WEP359" s="78"/>
      <c r="WEQ359" s="78"/>
      <c r="WER359" s="78"/>
      <c r="WES359" s="78"/>
      <c r="WET359" s="78"/>
      <c r="WEU359" s="78"/>
      <c r="WEV359" s="78"/>
      <c r="WEW359" s="78"/>
      <c r="WEX359" s="78"/>
      <c r="WEY359" s="78"/>
      <c r="WEZ359" s="78"/>
      <c r="WFA359" s="78"/>
      <c r="WFB359" s="78"/>
      <c r="WFC359" s="78"/>
      <c r="WFD359" s="78"/>
      <c r="WFE359" s="78"/>
      <c r="WFF359" s="78"/>
      <c r="WFG359" s="78"/>
      <c r="WFH359" s="78"/>
      <c r="WFI359" s="78"/>
      <c r="WFJ359" s="78"/>
      <c r="WFK359" s="78"/>
      <c r="WFL359" s="78"/>
      <c r="WFM359" s="78"/>
      <c r="WFN359" s="78"/>
      <c r="WFO359" s="78"/>
      <c r="WFP359" s="78"/>
      <c r="WFQ359" s="78"/>
      <c r="WFR359" s="78"/>
      <c r="WFS359" s="78"/>
      <c r="WFT359" s="78"/>
      <c r="WFU359" s="78"/>
      <c r="WFV359" s="78"/>
      <c r="WFW359" s="78"/>
      <c r="WFX359" s="78"/>
      <c r="WFY359" s="78"/>
      <c r="WFZ359" s="78"/>
      <c r="WGA359" s="78"/>
      <c r="WGB359" s="78"/>
      <c r="WGC359" s="78"/>
      <c r="WGD359" s="78"/>
      <c r="WGE359" s="78"/>
      <c r="WGF359" s="78"/>
      <c r="WGG359" s="78"/>
      <c r="WGH359" s="78"/>
      <c r="WGI359" s="78"/>
      <c r="WGJ359" s="78"/>
      <c r="WGK359" s="78"/>
      <c r="WGL359" s="78"/>
      <c r="WGM359" s="78"/>
      <c r="WGN359" s="78"/>
      <c r="WGO359" s="78"/>
      <c r="WGP359" s="78"/>
      <c r="WGQ359" s="78"/>
      <c r="WGR359" s="78"/>
      <c r="WGS359" s="78"/>
      <c r="WGT359" s="78"/>
      <c r="WGU359" s="78"/>
      <c r="WGV359" s="78"/>
      <c r="WGW359" s="78"/>
      <c r="WGX359" s="78"/>
      <c r="WGY359" s="78"/>
      <c r="WGZ359" s="78"/>
      <c r="WHA359" s="78"/>
      <c r="WHB359" s="78"/>
      <c r="WHC359" s="78"/>
      <c r="WHD359" s="78"/>
      <c r="WHE359" s="78"/>
      <c r="WHF359" s="78"/>
      <c r="WHG359" s="78"/>
      <c r="WHH359" s="78"/>
      <c r="WHI359" s="78"/>
      <c r="WHJ359" s="78"/>
      <c r="WHK359" s="78"/>
      <c r="WHL359" s="78"/>
      <c r="WHM359" s="78"/>
      <c r="WHN359" s="78"/>
      <c r="WHO359" s="78"/>
      <c r="WHP359" s="78"/>
      <c r="WHQ359" s="78"/>
      <c r="WHR359" s="78"/>
      <c r="WHS359" s="78"/>
      <c r="WHT359" s="78"/>
      <c r="WHU359" s="78"/>
      <c r="WHV359" s="78"/>
      <c r="WHW359" s="78"/>
      <c r="WHX359" s="78"/>
      <c r="WHY359" s="78"/>
      <c r="WHZ359" s="78"/>
      <c r="WIA359" s="78"/>
      <c r="WIB359" s="78"/>
      <c r="WIC359" s="78"/>
      <c r="WID359" s="78"/>
      <c r="WIE359" s="78"/>
      <c r="WIF359" s="78"/>
      <c r="WIG359" s="78"/>
      <c r="WIH359" s="78"/>
      <c r="WII359" s="78"/>
      <c r="WIJ359" s="78"/>
      <c r="WIK359" s="78"/>
      <c r="WIL359" s="78"/>
      <c r="WIM359" s="78"/>
      <c r="WIN359" s="78"/>
      <c r="WIO359" s="78"/>
      <c r="WIP359" s="78"/>
      <c r="WIQ359" s="78"/>
      <c r="WIR359" s="78"/>
      <c r="WIS359" s="78"/>
      <c r="WIT359" s="78"/>
      <c r="WIU359" s="78"/>
      <c r="WIV359" s="78"/>
      <c r="WIW359" s="78"/>
      <c r="WIX359" s="78"/>
      <c r="WIY359" s="78"/>
      <c r="WIZ359" s="78"/>
      <c r="WJA359" s="78"/>
      <c r="WJB359" s="78"/>
      <c r="WJC359" s="78"/>
      <c r="WJD359" s="78"/>
      <c r="WJE359" s="78"/>
      <c r="WJF359" s="78"/>
      <c r="WJG359" s="78"/>
      <c r="WJH359" s="78"/>
      <c r="WJI359" s="78"/>
      <c r="WJJ359" s="78"/>
      <c r="WJK359" s="78"/>
      <c r="WJL359" s="78"/>
      <c r="WJM359" s="78"/>
      <c r="WJN359" s="78"/>
      <c r="WJO359" s="78"/>
      <c r="WJP359" s="78"/>
      <c r="WJQ359" s="78"/>
      <c r="WJR359" s="78"/>
      <c r="WJS359" s="78"/>
      <c r="WJT359" s="78"/>
      <c r="WJU359" s="78"/>
      <c r="WJV359" s="78"/>
      <c r="WJW359" s="78"/>
      <c r="WJX359" s="78"/>
      <c r="WJY359" s="78"/>
      <c r="WJZ359" s="78"/>
      <c r="WKA359" s="78"/>
      <c r="WKB359" s="78"/>
      <c r="WKC359" s="78"/>
      <c r="WKD359" s="78"/>
      <c r="WKE359" s="78"/>
      <c r="WKF359" s="78"/>
      <c r="WKG359" s="78"/>
      <c r="WKH359" s="78"/>
      <c r="WKI359" s="78"/>
      <c r="WKJ359" s="78"/>
      <c r="WKK359" s="78"/>
      <c r="WKL359" s="78"/>
      <c r="WKM359" s="78"/>
      <c r="WKN359" s="78"/>
      <c r="WKO359" s="78"/>
      <c r="WKP359" s="78"/>
      <c r="WKQ359" s="78"/>
      <c r="WKR359" s="78"/>
      <c r="WKS359" s="78"/>
      <c r="WKT359" s="78"/>
      <c r="WKU359" s="78"/>
      <c r="WKV359" s="78"/>
      <c r="WKW359" s="78"/>
      <c r="WKX359" s="78"/>
      <c r="WKY359" s="78"/>
      <c r="WKZ359" s="78"/>
      <c r="WLA359" s="78"/>
      <c r="WLB359" s="78"/>
      <c r="WLC359" s="78"/>
      <c r="WLD359" s="78"/>
      <c r="WLE359" s="78"/>
      <c r="WLF359" s="78"/>
      <c r="WLG359" s="78"/>
      <c r="WLH359" s="78"/>
      <c r="WLI359" s="78"/>
      <c r="WLJ359" s="78"/>
      <c r="WLK359" s="78"/>
      <c r="WLL359" s="78"/>
      <c r="WLM359" s="78"/>
      <c r="WLN359" s="78"/>
      <c r="WLO359" s="78"/>
      <c r="WLP359" s="78"/>
      <c r="WLQ359" s="78"/>
      <c r="WLR359" s="78"/>
      <c r="WLS359" s="78"/>
      <c r="WLT359" s="78"/>
      <c r="WLU359" s="78"/>
      <c r="WLV359" s="78"/>
      <c r="WLW359" s="78"/>
      <c r="WLX359" s="78"/>
      <c r="WLY359" s="78"/>
      <c r="WLZ359" s="78"/>
      <c r="WMA359" s="78"/>
      <c r="WMB359" s="78"/>
      <c r="WMC359" s="78"/>
      <c r="WMD359" s="78"/>
      <c r="WME359" s="78"/>
      <c r="WMF359" s="78"/>
      <c r="WMG359" s="78"/>
      <c r="WMH359" s="78"/>
      <c r="WMI359" s="78"/>
      <c r="WMJ359" s="78"/>
      <c r="WMK359" s="78"/>
      <c r="WML359" s="78"/>
      <c r="WMM359" s="78"/>
      <c r="WMN359" s="78"/>
      <c r="WMO359" s="78"/>
      <c r="WMP359" s="78"/>
      <c r="WMQ359" s="78"/>
      <c r="WMR359" s="78"/>
      <c r="WMS359" s="78"/>
      <c r="WMT359" s="78"/>
      <c r="WMU359" s="78"/>
      <c r="WMV359" s="78"/>
      <c r="WMW359" s="78"/>
      <c r="WMX359" s="78"/>
      <c r="WMY359" s="78"/>
      <c r="WMZ359" s="78"/>
      <c r="WNA359" s="78"/>
      <c r="WNB359" s="78"/>
      <c r="WNC359" s="78"/>
      <c r="WND359" s="78"/>
      <c r="WNE359" s="78"/>
      <c r="WNF359" s="78"/>
      <c r="WNG359" s="78"/>
      <c r="WNH359" s="78"/>
      <c r="WNI359" s="78"/>
      <c r="WNJ359" s="78"/>
      <c r="WNK359" s="78"/>
      <c r="WNL359" s="78"/>
      <c r="WNM359" s="78"/>
      <c r="WNN359" s="78"/>
      <c r="WNO359" s="78"/>
      <c r="WNP359" s="78"/>
      <c r="WNQ359" s="78"/>
      <c r="WNR359" s="78"/>
      <c r="WNS359" s="78"/>
      <c r="WNT359" s="78"/>
      <c r="WNU359" s="78"/>
      <c r="WNV359" s="78"/>
      <c r="WNW359" s="78"/>
      <c r="WNX359" s="78"/>
      <c r="WNY359" s="78"/>
      <c r="WNZ359" s="78"/>
      <c r="WOA359" s="78"/>
      <c r="WOB359" s="78"/>
      <c r="WOC359" s="78"/>
      <c r="WOD359" s="78"/>
      <c r="WOE359" s="78"/>
      <c r="WOF359" s="78"/>
      <c r="WOG359" s="78"/>
      <c r="WOH359" s="78"/>
      <c r="WOI359" s="78"/>
      <c r="WOJ359" s="78"/>
      <c r="WOK359" s="78"/>
      <c r="WOL359" s="78"/>
      <c r="WOM359" s="78"/>
      <c r="WON359" s="78"/>
      <c r="WOO359" s="78"/>
      <c r="WOP359" s="78"/>
      <c r="WOQ359" s="78"/>
      <c r="WOR359" s="78"/>
      <c r="WOS359" s="78"/>
      <c r="WOT359" s="78"/>
      <c r="WOU359" s="78"/>
      <c r="WOV359" s="78"/>
      <c r="WOW359" s="78"/>
      <c r="WOX359" s="78"/>
      <c r="WOY359" s="78"/>
      <c r="WOZ359" s="78"/>
      <c r="WPA359" s="78"/>
      <c r="WPB359" s="78"/>
      <c r="WPC359" s="78"/>
      <c r="WPD359" s="78"/>
      <c r="WPE359" s="78"/>
      <c r="WPF359" s="78"/>
      <c r="WPG359" s="78"/>
      <c r="WPH359" s="78"/>
      <c r="WPI359" s="78"/>
      <c r="WPJ359" s="78"/>
      <c r="WPK359" s="78"/>
      <c r="WPL359" s="78"/>
      <c r="WPM359" s="78"/>
      <c r="WPN359" s="78"/>
      <c r="WPO359" s="78"/>
      <c r="WPP359" s="78"/>
      <c r="WPQ359" s="78"/>
      <c r="WPR359" s="78"/>
      <c r="WPS359" s="78"/>
      <c r="WPT359" s="78"/>
      <c r="WPU359" s="78"/>
      <c r="WPV359" s="78"/>
      <c r="WPW359" s="78"/>
      <c r="WPX359" s="78"/>
      <c r="WPY359" s="78"/>
      <c r="WPZ359" s="78"/>
      <c r="WQA359" s="78"/>
      <c r="WQB359" s="78"/>
      <c r="WQC359" s="78"/>
      <c r="WQD359" s="78"/>
      <c r="WQE359" s="78"/>
      <c r="WQF359" s="78"/>
      <c r="WQG359" s="78"/>
      <c r="WQH359" s="78"/>
      <c r="WQI359" s="78"/>
      <c r="WQJ359" s="78"/>
      <c r="WQK359" s="78"/>
      <c r="WQL359" s="78"/>
      <c r="WQM359" s="78"/>
      <c r="WQN359" s="78"/>
      <c r="WQO359" s="78"/>
      <c r="WQP359" s="78"/>
      <c r="WQQ359" s="78"/>
      <c r="WQR359" s="78"/>
      <c r="WQS359" s="78"/>
      <c r="WQT359" s="78"/>
      <c r="WQU359" s="78"/>
      <c r="WQV359" s="78"/>
      <c r="WQW359" s="78"/>
      <c r="WQX359" s="78"/>
      <c r="WQY359" s="78"/>
      <c r="WQZ359" s="78"/>
      <c r="WRA359" s="78"/>
      <c r="WRB359" s="78"/>
      <c r="WRC359" s="78"/>
      <c r="WRD359" s="78"/>
      <c r="WRE359" s="78"/>
      <c r="WRF359" s="78"/>
      <c r="WRG359" s="78"/>
      <c r="WRH359" s="78"/>
      <c r="WRI359" s="78"/>
      <c r="WRJ359" s="78"/>
      <c r="WRK359" s="78"/>
      <c r="WRL359" s="78"/>
      <c r="WRM359" s="78"/>
      <c r="WRN359" s="78"/>
      <c r="WRO359" s="78"/>
      <c r="WRP359" s="78"/>
      <c r="WRQ359" s="78"/>
      <c r="WRR359" s="78"/>
      <c r="WRS359" s="78"/>
      <c r="WRT359" s="78"/>
      <c r="WRU359" s="78"/>
      <c r="WRV359" s="78"/>
      <c r="WRW359" s="78"/>
      <c r="WRX359" s="78"/>
      <c r="WRY359" s="78"/>
      <c r="WRZ359" s="78"/>
      <c r="WSA359" s="78"/>
      <c r="WSB359" s="78"/>
      <c r="WSC359" s="78"/>
      <c r="WSD359" s="78"/>
      <c r="WSE359" s="78"/>
      <c r="WSF359" s="78"/>
      <c r="WSG359" s="78"/>
      <c r="WSH359" s="78"/>
      <c r="WSI359" s="78"/>
      <c r="WSJ359" s="78"/>
      <c r="WSK359" s="78"/>
      <c r="WSL359" s="78"/>
      <c r="WSM359" s="78"/>
      <c r="WSN359" s="78"/>
      <c r="WSO359" s="78"/>
      <c r="WSP359" s="78"/>
      <c r="WSQ359" s="78"/>
      <c r="WSR359" s="78"/>
      <c r="WSS359" s="78"/>
      <c r="WST359" s="78"/>
      <c r="WSU359" s="78"/>
      <c r="WSV359" s="78"/>
      <c r="WSW359" s="78"/>
      <c r="WSX359" s="78"/>
      <c r="WSY359" s="78"/>
      <c r="WSZ359" s="78"/>
      <c r="WTA359" s="78"/>
      <c r="WTB359" s="78"/>
      <c r="WTC359" s="78"/>
      <c r="WTD359" s="78"/>
      <c r="WTE359" s="78"/>
      <c r="WTF359" s="78"/>
      <c r="WTG359" s="78"/>
      <c r="WTH359" s="78"/>
      <c r="WTI359" s="78"/>
      <c r="WTJ359" s="78"/>
      <c r="WTK359" s="78"/>
      <c r="WTL359" s="78"/>
      <c r="WTM359" s="78"/>
      <c r="WTN359" s="78"/>
      <c r="WTO359" s="78"/>
      <c r="WTP359" s="78"/>
      <c r="WTQ359" s="78"/>
      <c r="WTR359" s="78"/>
      <c r="WTS359" s="78"/>
      <c r="WTT359" s="78"/>
      <c r="WTU359" s="78"/>
      <c r="WTV359" s="78"/>
      <c r="WTW359" s="78"/>
      <c r="WTX359" s="78"/>
      <c r="WTY359" s="78"/>
      <c r="WTZ359" s="78"/>
      <c r="WUA359" s="78"/>
      <c r="WUB359" s="78"/>
      <c r="WUC359" s="78"/>
      <c r="WUD359" s="78"/>
      <c r="WUE359" s="78"/>
      <c r="WUF359" s="78"/>
      <c r="WUG359" s="78"/>
      <c r="WUH359" s="78"/>
      <c r="WUI359" s="78"/>
      <c r="WUJ359" s="78"/>
      <c r="WUK359" s="78"/>
      <c r="WUL359" s="78"/>
      <c r="WUM359" s="78"/>
      <c r="WUN359" s="78"/>
      <c r="WUO359" s="78"/>
      <c r="WUP359" s="78"/>
      <c r="WUQ359" s="78"/>
      <c r="WUR359" s="78"/>
      <c r="WUS359" s="78"/>
      <c r="WUT359" s="78"/>
      <c r="WUU359" s="78"/>
      <c r="WUV359" s="78"/>
      <c r="WUW359" s="78"/>
      <c r="WUX359" s="78"/>
      <c r="WUY359" s="78"/>
      <c r="WUZ359" s="78"/>
      <c r="WVA359" s="78"/>
      <c r="WVB359" s="78"/>
      <c r="WVC359" s="78"/>
      <c r="WVD359" s="78"/>
      <c r="WVE359" s="78"/>
      <c r="WVF359" s="78"/>
      <c r="WVG359" s="78"/>
      <c r="WVH359" s="78"/>
      <c r="WVI359" s="78"/>
      <c r="WVJ359" s="78"/>
      <c r="WVK359" s="78"/>
      <c r="WVL359" s="78"/>
      <c r="WVM359" s="78"/>
      <c r="WVN359" s="78"/>
      <c r="WVO359" s="78"/>
      <c r="WVP359" s="78"/>
      <c r="WVQ359" s="78"/>
      <c r="WVR359" s="78"/>
      <c r="WVS359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baseColWidth="10" defaultRowHeight="15" customHeight="1"/>
  <cols>
    <col min="1" max="1" width="11.42578125" style="171"/>
    <col min="2" max="4" width="10.7109375" style="170" customWidth="1"/>
    <col min="5" max="10" width="10.7109375" style="171" customWidth="1"/>
    <col min="11" max="14" width="10.7109375" style="172" customWidth="1"/>
    <col min="15" max="16384" width="11.425781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3" t="s">
        <v>5</v>
      </c>
      <c r="C8" s="553"/>
      <c r="D8" s="553"/>
      <c r="E8" s="553"/>
      <c r="F8" s="553"/>
      <c r="G8" s="553"/>
      <c r="H8" s="553"/>
      <c r="I8" s="553"/>
      <c r="J8" s="553"/>
      <c r="K8" s="553"/>
      <c r="L8" s="553"/>
      <c r="M8" s="553"/>
      <c r="N8" s="553"/>
    </row>
    <row r="9" spans="1:15" ht="20.100000000000001" customHeight="1">
      <c r="A9" s="174"/>
      <c r="B9" s="554" t="s">
        <v>462</v>
      </c>
      <c r="C9" s="556" t="s">
        <v>463</v>
      </c>
      <c r="D9" s="562" t="s">
        <v>464</v>
      </c>
      <c r="E9" s="564" t="s">
        <v>4</v>
      </c>
      <c r="F9" s="565"/>
      <c r="G9" s="565"/>
      <c r="H9" s="566"/>
      <c r="I9" s="558" t="s">
        <v>327</v>
      </c>
      <c r="J9" s="559"/>
      <c r="K9" s="560" t="s">
        <v>336</v>
      </c>
      <c r="L9" s="561"/>
      <c r="M9" s="561"/>
      <c r="N9" s="561"/>
    </row>
    <row r="10" spans="1:15" ht="28.5" customHeight="1">
      <c r="A10" s="178"/>
      <c r="B10" s="555"/>
      <c r="C10" s="557"/>
      <c r="D10" s="563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5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mensual'!$A$6:$A$8943,IPC_anual!$A73,'IPC mensual'!H$6:H$8943)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mensual'!$A$6:$A$8943,IPC_anual!$A74,'IPC mensual'!H$6:H$8943)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mensual'!$A$6:$A$8943,IPC_anual!$A75,'IPC mensual'!H$6:H$8943)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mensual'!$A$6:$A$8943,IPC_anual!$A76,'IPC mensual'!H$6:H$8943)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mensual'!$A$6:$A$8943,IPC_anual!$A77,'IPC mensual'!H$6:H$8943)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mensual'!$A$6:$A$8943,IPC_anual!$A78,'IPC mensual'!H$6:H$8943)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mensual'!$A$6:$A$8943,IPC_anual!$A79,'IPC mensual'!H$6:H$8943)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mensual'!$A$6:$A$8943,IPC_anual!$A80,'IPC mensual'!H$6:H$8943)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mensual'!$A$6:$A$8943,IPC_anual!$A81,'IPC mensual'!H$6:H$8943)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mensual'!$A$6:$A$8943,IPC_anual!$A82,'IPC mensual'!H$6:H$8943)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mensual'!$A$6:$A$8943,IPC_anual!$A83,'IPC mensual'!H$6:H$8943)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mensual'!$A$6:$A$8943,IPC_anual!$A84,'IPC mensual'!H$6:H$8943)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mensual'!$A$6:$A$8943,IPC_anual!$A85,'IPC mensual'!H$6:H$8943)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mensual'!$A$6:$A$8943,IPC_anual!$A86,'IPC mensual'!H$6:H$8943)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mensual'!$A$6:$A$8943,IPC_anual!$A87,'IPC mensual'!H$6:H$8943)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mensual'!$A$6:$A$8943,IPC_anual!$A88,'IPC mensual'!H$6:H$8943)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mensual'!$A$6:$A$8943,IPC_anual!$A89,'IPC mensual'!H$6:H$8943)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mensual'!$A$6:$A$8943,IPC_anual!$A90,'IPC mensual'!H$6:H$8943)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mensual'!$A$6:$A$8943,IPC_anual!$A91,'IPC mensual'!H$6:H$8943)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mensual'!$A$6:$A$8943,IPC_anual!$A92,'IPC mensual'!H$6:H$8943)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mensual'!$A$6:$A$8943,IPC_anual!$A93,'IPC mensual'!H$6:H$8943)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mensual'!$A$6:$A$8943,IPC_anual!$A94,'IPC mensual'!H$6:H$8943)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mensual'!$A$6:$A$8943,IPC_anual!$A95,'IPC mensual'!H$6:H$8943)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mensual'!$A$6:$A$8943,IPC_anual!$A96,'IPC mensual'!H$6:H$8943)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mensual'!$A$6:$A$8943,IPC_anual!$A97,'IPC mensual'!H$6:H$8943)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mensual'!$A$6:$A$8943,IPC_anual!$A98,'IPC mensual'!H$6:H$8943)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mensual'!$A$6:$A$8943,IPC_anual!$A99,'IPC mensual'!H$6:H$8943)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mensual'!$A$6:$A$8943,IPC_anual!$A100,'IPC mensual'!H$6:H$8943)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mensual'!$A$6:$A$8943,IPC_anual!$A101,'IPC mensual'!H$6:H$8943)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mensual'!$A$6:$A$8943,IPC_anual!$A102,'IPC mensual'!H$6:H$8943)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mensual'!$A$6:$A$8943,IPC_anual!$A103,'IPC mensual'!H$6:H$8943)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mensual'!$A$6:$A$8943,IPC_anual!$A104,'IPC mensual'!H$6:H$8943)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mensual'!$A$6:$A$8943,IPC_anual!$A105,'IPC mensual'!H$6:H$8943)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mensual'!$A$6:$A$8943,IPC_anual!$A106,'IPC mensual'!H$6:H$8943)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mensual'!$A$6:$A$8943,IPC_anual!$A107,'IPC mensual'!H$6:H$8943)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mensual'!$A$6:$A$8943,IPC_anual!$A108,'IPC mensual'!H$6:H$8943)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mensual'!$A$6:$A$8943,IPC_anual!$A109,'IPC mensual'!H$6:H$8943)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mensual'!$A$6:$A$8943,IPC_anual!$A110,'IPC mensual'!H$6:H$8943)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mensual'!$A$6:$A$8943,IPC_anual!$A111,'IPC mensual'!H$6:H$8943)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mensual'!$A$6:$A$8943,IPC_anual!$A112,'IPC mensual'!H$6:H$8943)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mensual'!$A$6:$A$8943,IPC_anual!$A113,'IPC mensual'!H$6:H$8943)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mensual'!$A$6:$A$8943,IPC_anual!$A114,'IPC mensual'!H$6:H$8943)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mensual'!$A$6:$A$8943,IPC_anual!$A115,'IPC mensual'!H$6:H$8943)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mensual'!$A$6:$A$8943,IPC_anual!$A116,'IPC mensual'!H$6:H$8943)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mensual'!$A$6:$A$8943,IPC_anual!$A117,'IPC mensual'!H$6:H$8943)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mensual'!$A$6:$A$8943,IPC_anual!$A118,'IPC mensual'!H$6:H$8943)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mensual'!$A$6:$A$8943,IPC_anual!$A119,'IPC mensual'!H$6:H$8943)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mensual'!$A$6:$A$8943,IPC_anual!$A120,'IPC mensual'!H$6:H$8943)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mensual'!$A$6:$A$8943,IPC_anual!$A121,'IPC mensual'!H$6:H$8943)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mensual'!$A$6:$A$8943,IPC_anual!$A122,'IPC mensual'!H$6:H$8943)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mensual'!$A$6:$A$8943,IPC_anual!$A123,'IPC mensual'!H$6:H$8943)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mensual'!$A$6:$A$8943,IPC_anual!$A124,'IPC mensual'!H$6:H$8943)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mensual'!$A$6:$A$8943,IPC_anual!$A125,'IPC mensual'!H$6:H$8943)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mensual'!$A$6:$A$8943,IPC_anual!$A126,'IPC mensual'!H$6:H$8943)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mensual'!$A$6:$A$8943,IPC_anual!$A127,'IPC mensual'!H$6:H$8943)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mensual'!$A$6:$A$8943,IPC_anual!$A128,'IPC mensual'!H$6:H$8943)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mensual'!$A$6:$A$8943,IPC_anual!$A129,'IPC mensual'!H$6:H$8943)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mensual'!$A$6:$A$8943,IPC_anual!$A130,'IPC mensual'!H$6:H$8943)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mensual'!$A$6:$A$8943,IPC_anual!$A131,'IPC mensual'!H$6:H$8943)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mensual'!$A$6:$A$8943,IPC_anual!$A132,'IPC mensual'!H$6:H$8943)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mensual'!$A$6:$A$8943,IPC_anual!$A133,'IPC mensual'!H$6:H$8943)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mensual'!$A$6:$A$8943,IPC_anual!$A134,'IPC mensual'!H$6:H$8943)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mensual'!$A$6:$A$8943,IPC_anual!$A135,'IPC mensual'!H$6:H$8943)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mensual'!$A$6:$A$8943,IPC_anual!$A136,'IPC mensual'!H$6:H$8943)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mensual'!O$6:O$8943))/12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mensual'!$A$6:$A$8943,IPC_anual!$A137,'IPC mensual'!H$6:H$8943)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mensual'!O$6:O$8943))/12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mensual'!$A$6:$A$8943,IPC_anual!$A138,'IPC mensual'!H$6:H$8943)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mensual'!O$6:O$8943))/12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mensual'!$A$6:$A$8943,IPC_anual!$A139,'IPC mensual'!H$6:H$8943)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mensual'!O$6:O$8943))/12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mensual'!$A$6:$A$8943,IPC_anual!$A140,'IPC mensual'!H$6:H$8943)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mensual'!O$6:O$8943))/12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mensual'!$A$6:$A$8943,IPC_anual!$A141,'IPC mensual'!H$6:H$8943)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mensual'!O$6:O$8943))/12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mensual'!$A$6:$A$8943,IPC_anual!$A142,'IPC mensual'!H$6:H$8943)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mensual'!O$6:O$8943))/12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mensual'!$A$6:$A$8943,IPC_anual!$A143,'IPC mensual'!H$6:H$8943)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mensual'!O$6:O$8943))/12</f>
        <v>490.73416666666668</v>
      </c>
      <c r="J143" s="200">
        <f>(SUMIF('IPC mensual'!$A$6:$A$881,IPC_anual!$A143,'IPC mensual'!P$6:P$8943))/12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mensual'!$A$6:$A$8943,IPC_anual!$A144,'IPC mensual'!H$6:H$8943)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mensual'!O$6:O$8943))/12</f>
        <v>700.20833333333337</v>
      </c>
      <c r="J144" s="200">
        <f>(SUMIF('IPC mensual'!$A$6:$A$881,IPC_anual!$A144,'IPC mensual'!P$6:P$8943))/12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mensual'!$A$6:$A$8943,IPC_anual!$A145,'IPC mensual'!H$6:H$8943)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mensual'!$A$6:$A$8943,IPC_anual!$A145,'IPC mensual'!O$6:O$8943))/12</f>
        <v>886.24166666666679</v>
      </c>
      <c r="J145" s="200">
        <f>(SUMIF('IPC mensual'!$A$6:$A$8943,IPC_anual!$A145,'IPC mensual'!P$6:P$8943))/12</f>
        <v>241.87916666666669</v>
      </c>
      <c r="K145" s="199"/>
      <c r="L145" s="192">
        <f>(SUMIF('IPC mensual'!$A$6:$A$8943,IPC_anual!$A145,'IPC mensual'!R$6:R$8943))/12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mensual'!$A$6:$A$8943,IPC_anual!$A146,'IPC mensual'!H$6:H$8943)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mensual'!$A$6:$A$8943,IPC_anual!$A146,'IPC mensual'!O$6:O$8943))/12</f>
        <v>1231.4191666666666</v>
      </c>
      <c r="J146" s="200">
        <f>(SUMIF('IPC mensual'!$A$6:$A$8943,IPC_anual!$A146,'IPC mensual'!P$6:P$8943))/12</f>
        <v>341.99166666666662</v>
      </c>
      <c r="K146" s="199"/>
      <c r="L146" s="192">
        <f>(SUMIF('IPC mensual'!$A$6:$A$8943,IPC_anual!$A146,'IPC mensual'!R$6:R$8943))/12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mensual'!$A$6:$A$8943,IPC_anual!$A147,'IPC mensual'!H$6:H$8943)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mensual'!$A$6:$A$10028,IPC_anual!$A147,'IPC mensual'!M$6:M$10028)/12</f>
        <v>112.98507499999999</v>
      </c>
      <c r="H147" s="471">
        <f>SUMIF('IPC mensual'!$A$6:$A$10028,IPC_anual!$A147,'IPC mensual'!N$6:N$10028)/12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mensual'!$A$6:$A$8943,IPC_anual!$A148,'IPC mensual'!H$6:H$8943)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mensual'!$A$6:$A$10028,IPC_anual!$A148,'IPC mensual'!M$6:M$10028)/12</f>
        <v>151.56981666666667</v>
      </c>
      <c r="H148" s="471">
        <f>SUMIF('IPC mensual'!$A$6:$A$10028,IPC_anual!$A148,'IPC mensual'!N$6:N$10028)/12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mensual'!$A$6:$A$8943,IPC_anual!$A149,'IPC mensual'!H$6:H$8943)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mensual'!$A$6:$A$10028,IPC_anual!$A149,'IPC mensual'!M$6:M$10028)/12</f>
        <v>231.60509166666665</v>
      </c>
      <c r="H149" s="471">
        <f>SUMIF('IPC mensual'!$A$6:$A$10028,IPC_anual!$A149,'IPC mensual'!N$6:N$10028)/12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mensual'!$A$6:$A$8943,IPC_anual!$A150,'IPC mensual'!H$6:H$8943)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mensual'!$A$6:$A$10028,IPC_anual!$A150,'IPC mensual'!M$6:M$10028)/12</f>
        <v>325.36435833333326</v>
      </c>
      <c r="H150" s="471">
        <f>SUMIF('IPC mensual'!$A$6:$A$10028,IPC_anual!$A150,'IPC mensual'!N$6:N$10028)/12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mensual'!$A$6:$A$8943,IPC_anual!$A151,'IPC mensual'!H$6:H$8943)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mensual'!$A$6:$A$10028,IPC_anual!$A151,'IPC mensual'!M$6:M$10028)/12</f>
        <v>478.61505833333337</v>
      </c>
      <c r="H151" s="471">
        <f>SUMIF('IPC mensual'!$A$6:$A$10028,IPC_anual!$A151,'IPC mensual'!N$6:N$10028)/12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mensual'!$A$6:$A$8943,IPC_anual!$A152,'IPC mensual'!H$6:H$8943)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mensual'!$A$6:$A$10028,IPC_anual!$A152,'IPC mensual'!M$6:M$10028)/12</f>
        <v>828.60368333333338</v>
      </c>
      <c r="H152" s="471">
        <f>SUMIF('IPC mensual'!$A$6:$A$10028,IPC_anual!$A152,'IPC mensual'!N$6:N$10028)/12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mensual'!$A$6:$A$8943,IPC_anual!$A153,'IPC mensual'!H$6:H$8943)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mensual'!$A$6:$A$10028,IPC_anual!$A153,'IPC mensual'!M$6:M$10028)/12</f>
        <v>1939.3004666666666</v>
      </c>
      <c r="H153" s="471">
        <f>SUMIF('IPC mensual'!$A$6:$A$10028,IPC_anual!$A153,'IPC mensual'!N$6:N$10028)/12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baseColWidth="10" defaultRowHeight="11.25"/>
  <cols>
    <col min="1" max="1" width="5.28515625" style="61" bestFit="1" customWidth="1"/>
    <col min="2" max="2" width="4.5703125" style="61" bestFit="1" customWidth="1"/>
    <col min="3" max="3" width="16.85546875" style="61" bestFit="1" customWidth="1"/>
    <col min="4" max="4" width="16.140625" style="61" customWidth="1"/>
    <col min="5" max="5" width="15.5703125" style="61" customWidth="1"/>
    <col min="6" max="6" width="16" style="61" customWidth="1"/>
    <col min="7" max="12" width="17.5703125" style="61" bestFit="1" customWidth="1"/>
    <col min="13" max="13" width="12.5703125" style="61" bestFit="1" customWidth="1"/>
    <col min="14" max="256" width="11.42578125" style="61"/>
    <col min="257" max="257" width="5.28515625" style="61" bestFit="1" customWidth="1"/>
    <col min="258" max="258" width="4.5703125" style="61" bestFit="1" customWidth="1"/>
    <col min="259" max="259" width="16.85546875" style="61" bestFit="1" customWidth="1"/>
    <col min="260" max="260" width="16.140625" style="61" customWidth="1"/>
    <col min="261" max="261" width="15.5703125" style="61" customWidth="1"/>
    <col min="262" max="262" width="16" style="61" customWidth="1"/>
    <col min="263" max="268" width="17.5703125" style="61" bestFit="1" customWidth="1"/>
    <col min="269" max="269" width="12.5703125" style="61" bestFit="1" customWidth="1"/>
    <col min="270" max="512" width="11.42578125" style="61"/>
    <col min="513" max="513" width="5.28515625" style="61" bestFit="1" customWidth="1"/>
    <col min="514" max="514" width="4.5703125" style="61" bestFit="1" customWidth="1"/>
    <col min="515" max="515" width="16.85546875" style="61" bestFit="1" customWidth="1"/>
    <col min="516" max="516" width="16.140625" style="61" customWidth="1"/>
    <col min="517" max="517" width="15.5703125" style="61" customWidth="1"/>
    <col min="518" max="518" width="16" style="61" customWidth="1"/>
    <col min="519" max="524" width="17.5703125" style="61" bestFit="1" customWidth="1"/>
    <col min="525" max="525" width="12.5703125" style="61" bestFit="1" customWidth="1"/>
    <col min="526" max="768" width="11.42578125" style="61"/>
    <col min="769" max="769" width="5.28515625" style="61" bestFit="1" customWidth="1"/>
    <col min="770" max="770" width="4.5703125" style="61" bestFit="1" customWidth="1"/>
    <col min="771" max="771" width="16.85546875" style="61" bestFit="1" customWidth="1"/>
    <col min="772" max="772" width="16.140625" style="61" customWidth="1"/>
    <col min="773" max="773" width="15.5703125" style="61" customWidth="1"/>
    <col min="774" max="774" width="16" style="61" customWidth="1"/>
    <col min="775" max="780" width="17.5703125" style="61" bestFit="1" customWidth="1"/>
    <col min="781" max="781" width="12.5703125" style="61" bestFit="1" customWidth="1"/>
    <col min="782" max="1024" width="11.42578125" style="61"/>
    <col min="1025" max="1025" width="5.28515625" style="61" bestFit="1" customWidth="1"/>
    <col min="1026" max="1026" width="4.5703125" style="61" bestFit="1" customWidth="1"/>
    <col min="1027" max="1027" width="16.85546875" style="61" bestFit="1" customWidth="1"/>
    <col min="1028" max="1028" width="16.140625" style="61" customWidth="1"/>
    <col min="1029" max="1029" width="15.5703125" style="61" customWidth="1"/>
    <col min="1030" max="1030" width="16" style="61" customWidth="1"/>
    <col min="1031" max="1036" width="17.5703125" style="61" bestFit="1" customWidth="1"/>
    <col min="1037" max="1037" width="12.5703125" style="61" bestFit="1" customWidth="1"/>
    <col min="1038" max="1280" width="11.42578125" style="61"/>
    <col min="1281" max="1281" width="5.28515625" style="61" bestFit="1" customWidth="1"/>
    <col min="1282" max="1282" width="4.5703125" style="61" bestFit="1" customWidth="1"/>
    <col min="1283" max="1283" width="16.85546875" style="61" bestFit="1" customWidth="1"/>
    <col min="1284" max="1284" width="16.140625" style="61" customWidth="1"/>
    <col min="1285" max="1285" width="15.5703125" style="61" customWidth="1"/>
    <col min="1286" max="1286" width="16" style="61" customWidth="1"/>
    <col min="1287" max="1292" width="17.5703125" style="61" bestFit="1" customWidth="1"/>
    <col min="1293" max="1293" width="12.5703125" style="61" bestFit="1" customWidth="1"/>
    <col min="1294" max="1536" width="11.42578125" style="61"/>
    <col min="1537" max="1537" width="5.28515625" style="61" bestFit="1" customWidth="1"/>
    <col min="1538" max="1538" width="4.5703125" style="61" bestFit="1" customWidth="1"/>
    <col min="1539" max="1539" width="16.85546875" style="61" bestFit="1" customWidth="1"/>
    <col min="1540" max="1540" width="16.140625" style="61" customWidth="1"/>
    <col min="1541" max="1541" width="15.5703125" style="61" customWidth="1"/>
    <col min="1542" max="1542" width="16" style="61" customWidth="1"/>
    <col min="1543" max="1548" width="17.5703125" style="61" bestFit="1" customWidth="1"/>
    <col min="1549" max="1549" width="12.5703125" style="61" bestFit="1" customWidth="1"/>
    <col min="1550" max="1792" width="11.42578125" style="61"/>
    <col min="1793" max="1793" width="5.28515625" style="61" bestFit="1" customWidth="1"/>
    <col min="1794" max="1794" width="4.5703125" style="61" bestFit="1" customWidth="1"/>
    <col min="1795" max="1795" width="16.85546875" style="61" bestFit="1" customWidth="1"/>
    <col min="1796" max="1796" width="16.140625" style="61" customWidth="1"/>
    <col min="1797" max="1797" width="15.5703125" style="61" customWidth="1"/>
    <col min="1798" max="1798" width="16" style="61" customWidth="1"/>
    <col min="1799" max="1804" width="17.5703125" style="61" bestFit="1" customWidth="1"/>
    <col min="1805" max="1805" width="12.5703125" style="61" bestFit="1" customWidth="1"/>
    <col min="1806" max="2048" width="11.42578125" style="61"/>
    <col min="2049" max="2049" width="5.28515625" style="61" bestFit="1" customWidth="1"/>
    <col min="2050" max="2050" width="4.5703125" style="61" bestFit="1" customWidth="1"/>
    <col min="2051" max="2051" width="16.85546875" style="61" bestFit="1" customWidth="1"/>
    <col min="2052" max="2052" width="16.140625" style="61" customWidth="1"/>
    <col min="2053" max="2053" width="15.5703125" style="61" customWidth="1"/>
    <col min="2054" max="2054" width="16" style="61" customWidth="1"/>
    <col min="2055" max="2060" width="17.5703125" style="61" bestFit="1" customWidth="1"/>
    <col min="2061" max="2061" width="12.5703125" style="61" bestFit="1" customWidth="1"/>
    <col min="2062" max="2304" width="11.42578125" style="61"/>
    <col min="2305" max="2305" width="5.28515625" style="61" bestFit="1" customWidth="1"/>
    <col min="2306" max="2306" width="4.5703125" style="61" bestFit="1" customWidth="1"/>
    <col min="2307" max="2307" width="16.85546875" style="61" bestFit="1" customWidth="1"/>
    <col min="2308" max="2308" width="16.140625" style="61" customWidth="1"/>
    <col min="2309" max="2309" width="15.5703125" style="61" customWidth="1"/>
    <col min="2310" max="2310" width="16" style="61" customWidth="1"/>
    <col min="2311" max="2316" width="17.5703125" style="61" bestFit="1" customWidth="1"/>
    <col min="2317" max="2317" width="12.5703125" style="61" bestFit="1" customWidth="1"/>
    <col min="2318" max="2560" width="11.42578125" style="61"/>
    <col min="2561" max="2561" width="5.28515625" style="61" bestFit="1" customWidth="1"/>
    <col min="2562" max="2562" width="4.5703125" style="61" bestFit="1" customWidth="1"/>
    <col min="2563" max="2563" width="16.85546875" style="61" bestFit="1" customWidth="1"/>
    <col min="2564" max="2564" width="16.140625" style="61" customWidth="1"/>
    <col min="2565" max="2565" width="15.5703125" style="61" customWidth="1"/>
    <col min="2566" max="2566" width="16" style="61" customWidth="1"/>
    <col min="2567" max="2572" width="17.5703125" style="61" bestFit="1" customWidth="1"/>
    <col min="2573" max="2573" width="12.5703125" style="61" bestFit="1" customWidth="1"/>
    <col min="2574" max="2816" width="11.42578125" style="61"/>
    <col min="2817" max="2817" width="5.28515625" style="61" bestFit="1" customWidth="1"/>
    <col min="2818" max="2818" width="4.5703125" style="61" bestFit="1" customWidth="1"/>
    <col min="2819" max="2819" width="16.85546875" style="61" bestFit="1" customWidth="1"/>
    <col min="2820" max="2820" width="16.140625" style="61" customWidth="1"/>
    <col min="2821" max="2821" width="15.5703125" style="61" customWidth="1"/>
    <col min="2822" max="2822" width="16" style="61" customWidth="1"/>
    <col min="2823" max="2828" width="17.5703125" style="61" bestFit="1" customWidth="1"/>
    <col min="2829" max="2829" width="12.5703125" style="61" bestFit="1" customWidth="1"/>
    <col min="2830" max="3072" width="11.42578125" style="61"/>
    <col min="3073" max="3073" width="5.28515625" style="61" bestFit="1" customWidth="1"/>
    <col min="3074" max="3074" width="4.5703125" style="61" bestFit="1" customWidth="1"/>
    <col min="3075" max="3075" width="16.85546875" style="61" bestFit="1" customWidth="1"/>
    <col min="3076" max="3076" width="16.140625" style="61" customWidth="1"/>
    <col min="3077" max="3077" width="15.5703125" style="61" customWidth="1"/>
    <col min="3078" max="3078" width="16" style="61" customWidth="1"/>
    <col min="3079" max="3084" width="17.5703125" style="61" bestFit="1" customWidth="1"/>
    <col min="3085" max="3085" width="12.5703125" style="61" bestFit="1" customWidth="1"/>
    <col min="3086" max="3328" width="11.42578125" style="61"/>
    <col min="3329" max="3329" width="5.28515625" style="61" bestFit="1" customWidth="1"/>
    <col min="3330" max="3330" width="4.5703125" style="61" bestFit="1" customWidth="1"/>
    <col min="3331" max="3331" width="16.85546875" style="61" bestFit="1" customWidth="1"/>
    <col min="3332" max="3332" width="16.140625" style="61" customWidth="1"/>
    <col min="3333" max="3333" width="15.5703125" style="61" customWidth="1"/>
    <col min="3334" max="3334" width="16" style="61" customWidth="1"/>
    <col min="3335" max="3340" width="17.5703125" style="61" bestFit="1" customWidth="1"/>
    <col min="3341" max="3341" width="12.5703125" style="61" bestFit="1" customWidth="1"/>
    <col min="3342" max="3584" width="11.42578125" style="61"/>
    <col min="3585" max="3585" width="5.28515625" style="61" bestFit="1" customWidth="1"/>
    <col min="3586" max="3586" width="4.5703125" style="61" bestFit="1" customWidth="1"/>
    <col min="3587" max="3587" width="16.85546875" style="61" bestFit="1" customWidth="1"/>
    <col min="3588" max="3588" width="16.140625" style="61" customWidth="1"/>
    <col min="3589" max="3589" width="15.5703125" style="61" customWidth="1"/>
    <col min="3590" max="3590" width="16" style="61" customWidth="1"/>
    <col min="3591" max="3596" width="17.5703125" style="61" bestFit="1" customWidth="1"/>
    <col min="3597" max="3597" width="12.5703125" style="61" bestFit="1" customWidth="1"/>
    <col min="3598" max="3840" width="11.42578125" style="61"/>
    <col min="3841" max="3841" width="5.28515625" style="61" bestFit="1" customWidth="1"/>
    <col min="3842" max="3842" width="4.5703125" style="61" bestFit="1" customWidth="1"/>
    <col min="3843" max="3843" width="16.85546875" style="61" bestFit="1" customWidth="1"/>
    <col min="3844" max="3844" width="16.140625" style="61" customWidth="1"/>
    <col min="3845" max="3845" width="15.5703125" style="61" customWidth="1"/>
    <col min="3846" max="3846" width="16" style="61" customWidth="1"/>
    <col min="3847" max="3852" width="17.5703125" style="61" bestFit="1" customWidth="1"/>
    <col min="3853" max="3853" width="12.5703125" style="61" bestFit="1" customWidth="1"/>
    <col min="3854" max="4096" width="11.42578125" style="61"/>
    <col min="4097" max="4097" width="5.28515625" style="61" bestFit="1" customWidth="1"/>
    <col min="4098" max="4098" width="4.5703125" style="61" bestFit="1" customWidth="1"/>
    <col min="4099" max="4099" width="16.85546875" style="61" bestFit="1" customWidth="1"/>
    <col min="4100" max="4100" width="16.140625" style="61" customWidth="1"/>
    <col min="4101" max="4101" width="15.5703125" style="61" customWidth="1"/>
    <col min="4102" max="4102" width="16" style="61" customWidth="1"/>
    <col min="4103" max="4108" width="17.5703125" style="61" bestFit="1" customWidth="1"/>
    <col min="4109" max="4109" width="12.5703125" style="61" bestFit="1" customWidth="1"/>
    <col min="4110" max="4352" width="11.42578125" style="61"/>
    <col min="4353" max="4353" width="5.28515625" style="61" bestFit="1" customWidth="1"/>
    <col min="4354" max="4354" width="4.5703125" style="61" bestFit="1" customWidth="1"/>
    <col min="4355" max="4355" width="16.85546875" style="61" bestFit="1" customWidth="1"/>
    <col min="4356" max="4356" width="16.140625" style="61" customWidth="1"/>
    <col min="4357" max="4357" width="15.5703125" style="61" customWidth="1"/>
    <col min="4358" max="4358" width="16" style="61" customWidth="1"/>
    <col min="4359" max="4364" width="17.5703125" style="61" bestFit="1" customWidth="1"/>
    <col min="4365" max="4365" width="12.5703125" style="61" bestFit="1" customWidth="1"/>
    <col min="4366" max="4608" width="11.42578125" style="61"/>
    <col min="4609" max="4609" width="5.28515625" style="61" bestFit="1" customWidth="1"/>
    <col min="4610" max="4610" width="4.5703125" style="61" bestFit="1" customWidth="1"/>
    <col min="4611" max="4611" width="16.85546875" style="61" bestFit="1" customWidth="1"/>
    <col min="4612" max="4612" width="16.140625" style="61" customWidth="1"/>
    <col min="4613" max="4613" width="15.5703125" style="61" customWidth="1"/>
    <col min="4614" max="4614" width="16" style="61" customWidth="1"/>
    <col min="4615" max="4620" width="17.5703125" style="61" bestFit="1" customWidth="1"/>
    <col min="4621" max="4621" width="12.5703125" style="61" bestFit="1" customWidth="1"/>
    <col min="4622" max="4864" width="11.42578125" style="61"/>
    <col min="4865" max="4865" width="5.28515625" style="61" bestFit="1" customWidth="1"/>
    <col min="4866" max="4866" width="4.5703125" style="61" bestFit="1" customWidth="1"/>
    <col min="4867" max="4867" width="16.85546875" style="61" bestFit="1" customWidth="1"/>
    <col min="4868" max="4868" width="16.140625" style="61" customWidth="1"/>
    <col min="4869" max="4869" width="15.5703125" style="61" customWidth="1"/>
    <col min="4870" max="4870" width="16" style="61" customWidth="1"/>
    <col min="4871" max="4876" width="17.5703125" style="61" bestFit="1" customWidth="1"/>
    <col min="4877" max="4877" width="12.5703125" style="61" bestFit="1" customWidth="1"/>
    <col min="4878" max="5120" width="11.42578125" style="61"/>
    <col min="5121" max="5121" width="5.28515625" style="61" bestFit="1" customWidth="1"/>
    <col min="5122" max="5122" width="4.5703125" style="61" bestFit="1" customWidth="1"/>
    <col min="5123" max="5123" width="16.85546875" style="61" bestFit="1" customWidth="1"/>
    <col min="5124" max="5124" width="16.140625" style="61" customWidth="1"/>
    <col min="5125" max="5125" width="15.5703125" style="61" customWidth="1"/>
    <col min="5126" max="5126" width="16" style="61" customWidth="1"/>
    <col min="5127" max="5132" width="17.5703125" style="61" bestFit="1" customWidth="1"/>
    <col min="5133" max="5133" width="12.5703125" style="61" bestFit="1" customWidth="1"/>
    <col min="5134" max="5376" width="11.42578125" style="61"/>
    <col min="5377" max="5377" width="5.28515625" style="61" bestFit="1" customWidth="1"/>
    <col min="5378" max="5378" width="4.5703125" style="61" bestFit="1" customWidth="1"/>
    <col min="5379" max="5379" width="16.85546875" style="61" bestFit="1" customWidth="1"/>
    <col min="5380" max="5380" width="16.140625" style="61" customWidth="1"/>
    <col min="5381" max="5381" width="15.5703125" style="61" customWidth="1"/>
    <col min="5382" max="5382" width="16" style="61" customWidth="1"/>
    <col min="5383" max="5388" width="17.5703125" style="61" bestFit="1" customWidth="1"/>
    <col min="5389" max="5389" width="12.5703125" style="61" bestFit="1" customWidth="1"/>
    <col min="5390" max="5632" width="11.42578125" style="61"/>
    <col min="5633" max="5633" width="5.28515625" style="61" bestFit="1" customWidth="1"/>
    <col min="5634" max="5634" width="4.5703125" style="61" bestFit="1" customWidth="1"/>
    <col min="5635" max="5635" width="16.85546875" style="61" bestFit="1" customWidth="1"/>
    <col min="5636" max="5636" width="16.140625" style="61" customWidth="1"/>
    <col min="5637" max="5637" width="15.5703125" style="61" customWidth="1"/>
    <col min="5638" max="5638" width="16" style="61" customWidth="1"/>
    <col min="5639" max="5644" width="17.5703125" style="61" bestFit="1" customWidth="1"/>
    <col min="5645" max="5645" width="12.5703125" style="61" bestFit="1" customWidth="1"/>
    <col min="5646" max="5888" width="11.42578125" style="61"/>
    <col min="5889" max="5889" width="5.28515625" style="61" bestFit="1" customWidth="1"/>
    <col min="5890" max="5890" width="4.5703125" style="61" bestFit="1" customWidth="1"/>
    <col min="5891" max="5891" width="16.85546875" style="61" bestFit="1" customWidth="1"/>
    <col min="5892" max="5892" width="16.140625" style="61" customWidth="1"/>
    <col min="5893" max="5893" width="15.5703125" style="61" customWidth="1"/>
    <col min="5894" max="5894" width="16" style="61" customWidth="1"/>
    <col min="5895" max="5900" width="17.5703125" style="61" bestFit="1" customWidth="1"/>
    <col min="5901" max="5901" width="12.5703125" style="61" bestFit="1" customWidth="1"/>
    <col min="5902" max="6144" width="11.42578125" style="61"/>
    <col min="6145" max="6145" width="5.28515625" style="61" bestFit="1" customWidth="1"/>
    <col min="6146" max="6146" width="4.5703125" style="61" bestFit="1" customWidth="1"/>
    <col min="6147" max="6147" width="16.85546875" style="61" bestFit="1" customWidth="1"/>
    <col min="6148" max="6148" width="16.140625" style="61" customWidth="1"/>
    <col min="6149" max="6149" width="15.5703125" style="61" customWidth="1"/>
    <col min="6150" max="6150" width="16" style="61" customWidth="1"/>
    <col min="6151" max="6156" width="17.5703125" style="61" bestFit="1" customWidth="1"/>
    <col min="6157" max="6157" width="12.5703125" style="61" bestFit="1" customWidth="1"/>
    <col min="6158" max="6400" width="11.42578125" style="61"/>
    <col min="6401" max="6401" width="5.28515625" style="61" bestFit="1" customWidth="1"/>
    <col min="6402" max="6402" width="4.5703125" style="61" bestFit="1" customWidth="1"/>
    <col min="6403" max="6403" width="16.85546875" style="61" bestFit="1" customWidth="1"/>
    <col min="6404" max="6404" width="16.140625" style="61" customWidth="1"/>
    <col min="6405" max="6405" width="15.5703125" style="61" customWidth="1"/>
    <col min="6406" max="6406" width="16" style="61" customWidth="1"/>
    <col min="6407" max="6412" width="17.5703125" style="61" bestFit="1" customWidth="1"/>
    <col min="6413" max="6413" width="12.5703125" style="61" bestFit="1" customWidth="1"/>
    <col min="6414" max="6656" width="11.42578125" style="61"/>
    <col min="6657" max="6657" width="5.28515625" style="61" bestFit="1" customWidth="1"/>
    <col min="6658" max="6658" width="4.5703125" style="61" bestFit="1" customWidth="1"/>
    <col min="6659" max="6659" width="16.85546875" style="61" bestFit="1" customWidth="1"/>
    <col min="6660" max="6660" width="16.140625" style="61" customWidth="1"/>
    <col min="6661" max="6661" width="15.5703125" style="61" customWidth="1"/>
    <col min="6662" max="6662" width="16" style="61" customWidth="1"/>
    <col min="6663" max="6668" width="17.5703125" style="61" bestFit="1" customWidth="1"/>
    <col min="6669" max="6669" width="12.5703125" style="61" bestFit="1" customWidth="1"/>
    <col min="6670" max="6912" width="11.42578125" style="61"/>
    <col min="6913" max="6913" width="5.28515625" style="61" bestFit="1" customWidth="1"/>
    <col min="6914" max="6914" width="4.5703125" style="61" bestFit="1" customWidth="1"/>
    <col min="6915" max="6915" width="16.85546875" style="61" bestFit="1" customWidth="1"/>
    <col min="6916" max="6916" width="16.140625" style="61" customWidth="1"/>
    <col min="6917" max="6917" width="15.5703125" style="61" customWidth="1"/>
    <col min="6918" max="6918" width="16" style="61" customWidth="1"/>
    <col min="6919" max="6924" width="17.5703125" style="61" bestFit="1" customWidth="1"/>
    <col min="6925" max="6925" width="12.5703125" style="61" bestFit="1" customWidth="1"/>
    <col min="6926" max="7168" width="11.42578125" style="61"/>
    <col min="7169" max="7169" width="5.28515625" style="61" bestFit="1" customWidth="1"/>
    <col min="7170" max="7170" width="4.5703125" style="61" bestFit="1" customWidth="1"/>
    <col min="7171" max="7171" width="16.85546875" style="61" bestFit="1" customWidth="1"/>
    <col min="7172" max="7172" width="16.140625" style="61" customWidth="1"/>
    <col min="7173" max="7173" width="15.5703125" style="61" customWidth="1"/>
    <col min="7174" max="7174" width="16" style="61" customWidth="1"/>
    <col min="7175" max="7180" width="17.5703125" style="61" bestFit="1" customWidth="1"/>
    <col min="7181" max="7181" width="12.5703125" style="61" bestFit="1" customWidth="1"/>
    <col min="7182" max="7424" width="11.42578125" style="61"/>
    <col min="7425" max="7425" width="5.28515625" style="61" bestFit="1" customWidth="1"/>
    <col min="7426" max="7426" width="4.5703125" style="61" bestFit="1" customWidth="1"/>
    <col min="7427" max="7427" width="16.85546875" style="61" bestFit="1" customWidth="1"/>
    <col min="7428" max="7428" width="16.140625" style="61" customWidth="1"/>
    <col min="7429" max="7429" width="15.5703125" style="61" customWidth="1"/>
    <col min="7430" max="7430" width="16" style="61" customWidth="1"/>
    <col min="7431" max="7436" width="17.5703125" style="61" bestFit="1" customWidth="1"/>
    <col min="7437" max="7437" width="12.5703125" style="61" bestFit="1" customWidth="1"/>
    <col min="7438" max="7680" width="11.42578125" style="61"/>
    <col min="7681" max="7681" width="5.28515625" style="61" bestFit="1" customWidth="1"/>
    <col min="7682" max="7682" width="4.5703125" style="61" bestFit="1" customWidth="1"/>
    <col min="7683" max="7683" width="16.85546875" style="61" bestFit="1" customWidth="1"/>
    <col min="7684" max="7684" width="16.140625" style="61" customWidth="1"/>
    <col min="7685" max="7685" width="15.5703125" style="61" customWidth="1"/>
    <col min="7686" max="7686" width="16" style="61" customWidth="1"/>
    <col min="7687" max="7692" width="17.5703125" style="61" bestFit="1" customWidth="1"/>
    <col min="7693" max="7693" width="12.5703125" style="61" bestFit="1" customWidth="1"/>
    <col min="7694" max="7936" width="11.42578125" style="61"/>
    <col min="7937" max="7937" width="5.28515625" style="61" bestFit="1" customWidth="1"/>
    <col min="7938" max="7938" width="4.5703125" style="61" bestFit="1" customWidth="1"/>
    <col min="7939" max="7939" width="16.85546875" style="61" bestFit="1" customWidth="1"/>
    <col min="7940" max="7940" width="16.140625" style="61" customWidth="1"/>
    <col min="7941" max="7941" width="15.5703125" style="61" customWidth="1"/>
    <col min="7942" max="7942" width="16" style="61" customWidth="1"/>
    <col min="7943" max="7948" width="17.5703125" style="61" bestFit="1" customWidth="1"/>
    <col min="7949" max="7949" width="12.5703125" style="61" bestFit="1" customWidth="1"/>
    <col min="7950" max="8192" width="11.42578125" style="61"/>
    <col min="8193" max="8193" width="5.28515625" style="61" bestFit="1" customWidth="1"/>
    <col min="8194" max="8194" width="4.5703125" style="61" bestFit="1" customWidth="1"/>
    <col min="8195" max="8195" width="16.85546875" style="61" bestFit="1" customWidth="1"/>
    <col min="8196" max="8196" width="16.140625" style="61" customWidth="1"/>
    <col min="8197" max="8197" width="15.5703125" style="61" customWidth="1"/>
    <col min="8198" max="8198" width="16" style="61" customWidth="1"/>
    <col min="8199" max="8204" width="17.5703125" style="61" bestFit="1" customWidth="1"/>
    <col min="8205" max="8205" width="12.5703125" style="61" bestFit="1" customWidth="1"/>
    <col min="8206" max="8448" width="11.42578125" style="61"/>
    <col min="8449" max="8449" width="5.28515625" style="61" bestFit="1" customWidth="1"/>
    <col min="8450" max="8450" width="4.5703125" style="61" bestFit="1" customWidth="1"/>
    <col min="8451" max="8451" width="16.85546875" style="61" bestFit="1" customWidth="1"/>
    <col min="8452" max="8452" width="16.140625" style="61" customWidth="1"/>
    <col min="8453" max="8453" width="15.5703125" style="61" customWidth="1"/>
    <col min="8454" max="8454" width="16" style="61" customWidth="1"/>
    <col min="8455" max="8460" width="17.5703125" style="61" bestFit="1" customWidth="1"/>
    <col min="8461" max="8461" width="12.5703125" style="61" bestFit="1" customWidth="1"/>
    <col min="8462" max="8704" width="11.42578125" style="61"/>
    <col min="8705" max="8705" width="5.28515625" style="61" bestFit="1" customWidth="1"/>
    <col min="8706" max="8706" width="4.5703125" style="61" bestFit="1" customWidth="1"/>
    <col min="8707" max="8707" width="16.85546875" style="61" bestFit="1" customWidth="1"/>
    <col min="8708" max="8708" width="16.140625" style="61" customWidth="1"/>
    <col min="8709" max="8709" width="15.5703125" style="61" customWidth="1"/>
    <col min="8710" max="8710" width="16" style="61" customWidth="1"/>
    <col min="8711" max="8716" width="17.5703125" style="61" bestFit="1" customWidth="1"/>
    <col min="8717" max="8717" width="12.5703125" style="61" bestFit="1" customWidth="1"/>
    <col min="8718" max="8960" width="11.42578125" style="61"/>
    <col min="8961" max="8961" width="5.28515625" style="61" bestFit="1" customWidth="1"/>
    <col min="8962" max="8962" width="4.5703125" style="61" bestFit="1" customWidth="1"/>
    <col min="8963" max="8963" width="16.85546875" style="61" bestFit="1" customWidth="1"/>
    <col min="8964" max="8964" width="16.140625" style="61" customWidth="1"/>
    <col min="8965" max="8965" width="15.5703125" style="61" customWidth="1"/>
    <col min="8966" max="8966" width="16" style="61" customWidth="1"/>
    <col min="8967" max="8972" width="17.5703125" style="61" bestFit="1" customWidth="1"/>
    <col min="8973" max="8973" width="12.5703125" style="61" bestFit="1" customWidth="1"/>
    <col min="8974" max="9216" width="11.42578125" style="61"/>
    <col min="9217" max="9217" width="5.28515625" style="61" bestFit="1" customWidth="1"/>
    <col min="9218" max="9218" width="4.5703125" style="61" bestFit="1" customWidth="1"/>
    <col min="9219" max="9219" width="16.85546875" style="61" bestFit="1" customWidth="1"/>
    <col min="9220" max="9220" width="16.140625" style="61" customWidth="1"/>
    <col min="9221" max="9221" width="15.5703125" style="61" customWidth="1"/>
    <col min="9222" max="9222" width="16" style="61" customWidth="1"/>
    <col min="9223" max="9228" width="17.5703125" style="61" bestFit="1" customWidth="1"/>
    <col min="9229" max="9229" width="12.5703125" style="61" bestFit="1" customWidth="1"/>
    <col min="9230" max="9472" width="11.42578125" style="61"/>
    <col min="9473" max="9473" width="5.28515625" style="61" bestFit="1" customWidth="1"/>
    <col min="9474" max="9474" width="4.5703125" style="61" bestFit="1" customWidth="1"/>
    <col min="9475" max="9475" width="16.85546875" style="61" bestFit="1" customWidth="1"/>
    <col min="9476" max="9476" width="16.140625" style="61" customWidth="1"/>
    <col min="9477" max="9477" width="15.5703125" style="61" customWidth="1"/>
    <col min="9478" max="9478" width="16" style="61" customWidth="1"/>
    <col min="9479" max="9484" width="17.5703125" style="61" bestFit="1" customWidth="1"/>
    <col min="9485" max="9485" width="12.5703125" style="61" bestFit="1" customWidth="1"/>
    <col min="9486" max="9728" width="11.42578125" style="61"/>
    <col min="9729" max="9729" width="5.28515625" style="61" bestFit="1" customWidth="1"/>
    <col min="9730" max="9730" width="4.5703125" style="61" bestFit="1" customWidth="1"/>
    <col min="9731" max="9731" width="16.85546875" style="61" bestFit="1" customWidth="1"/>
    <col min="9732" max="9732" width="16.140625" style="61" customWidth="1"/>
    <col min="9733" max="9733" width="15.5703125" style="61" customWidth="1"/>
    <col min="9734" max="9734" width="16" style="61" customWidth="1"/>
    <col min="9735" max="9740" width="17.5703125" style="61" bestFit="1" customWidth="1"/>
    <col min="9741" max="9741" width="12.5703125" style="61" bestFit="1" customWidth="1"/>
    <col min="9742" max="9984" width="11.42578125" style="61"/>
    <col min="9985" max="9985" width="5.28515625" style="61" bestFit="1" customWidth="1"/>
    <col min="9986" max="9986" width="4.5703125" style="61" bestFit="1" customWidth="1"/>
    <col min="9987" max="9987" width="16.85546875" style="61" bestFit="1" customWidth="1"/>
    <col min="9988" max="9988" width="16.140625" style="61" customWidth="1"/>
    <col min="9989" max="9989" width="15.5703125" style="61" customWidth="1"/>
    <col min="9990" max="9990" width="16" style="61" customWidth="1"/>
    <col min="9991" max="9996" width="17.5703125" style="61" bestFit="1" customWidth="1"/>
    <col min="9997" max="9997" width="12.5703125" style="61" bestFit="1" customWidth="1"/>
    <col min="9998" max="10240" width="11.42578125" style="61"/>
    <col min="10241" max="10241" width="5.28515625" style="61" bestFit="1" customWidth="1"/>
    <col min="10242" max="10242" width="4.5703125" style="61" bestFit="1" customWidth="1"/>
    <col min="10243" max="10243" width="16.85546875" style="61" bestFit="1" customWidth="1"/>
    <col min="10244" max="10244" width="16.140625" style="61" customWidth="1"/>
    <col min="10245" max="10245" width="15.5703125" style="61" customWidth="1"/>
    <col min="10246" max="10246" width="16" style="61" customWidth="1"/>
    <col min="10247" max="10252" width="17.5703125" style="61" bestFit="1" customWidth="1"/>
    <col min="10253" max="10253" width="12.5703125" style="61" bestFit="1" customWidth="1"/>
    <col min="10254" max="10496" width="11.42578125" style="61"/>
    <col min="10497" max="10497" width="5.28515625" style="61" bestFit="1" customWidth="1"/>
    <col min="10498" max="10498" width="4.5703125" style="61" bestFit="1" customWidth="1"/>
    <col min="10499" max="10499" width="16.85546875" style="61" bestFit="1" customWidth="1"/>
    <col min="10500" max="10500" width="16.140625" style="61" customWidth="1"/>
    <col min="10501" max="10501" width="15.5703125" style="61" customWidth="1"/>
    <col min="10502" max="10502" width="16" style="61" customWidth="1"/>
    <col min="10503" max="10508" width="17.5703125" style="61" bestFit="1" customWidth="1"/>
    <col min="10509" max="10509" width="12.5703125" style="61" bestFit="1" customWidth="1"/>
    <col min="10510" max="10752" width="11.42578125" style="61"/>
    <col min="10753" max="10753" width="5.28515625" style="61" bestFit="1" customWidth="1"/>
    <col min="10754" max="10754" width="4.5703125" style="61" bestFit="1" customWidth="1"/>
    <col min="10755" max="10755" width="16.85546875" style="61" bestFit="1" customWidth="1"/>
    <col min="10756" max="10756" width="16.140625" style="61" customWidth="1"/>
    <col min="10757" max="10757" width="15.5703125" style="61" customWidth="1"/>
    <col min="10758" max="10758" width="16" style="61" customWidth="1"/>
    <col min="10759" max="10764" width="17.5703125" style="61" bestFit="1" customWidth="1"/>
    <col min="10765" max="10765" width="12.5703125" style="61" bestFit="1" customWidth="1"/>
    <col min="10766" max="11008" width="11.42578125" style="61"/>
    <col min="11009" max="11009" width="5.28515625" style="61" bestFit="1" customWidth="1"/>
    <col min="11010" max="11010" width="4.5703125" style="61" bestFit="1" customWidth="1"/>
    <col min="11011" max="11011" width="16.85546875" style="61" bestFit="1" customWidth="1"/>
    <col min="11012" max="11012" width="16.140625" style="61" customWidth="1"/>
    <col min="11013" max="11013" width="15.5703125" style="61" customWidth="1"/>
    <col min="11014" max="11014" width="16" style="61" customWidth="1"/>
    <col min="11015" max="11020" width="17.5703125" style="61" bestFit="1" customWidth="1"/>
    <col min="11021" max="11021" width="12.5703125" style="61" bestFit="1" customWidth="1"/>
    <col min="11022" max="11264" width="11.42578125" style="61"/>
    <col min="11265" max="11265" width="5.28515625" style="61" bestFit="1" customWidth="1"/>
    <col min="11266" max="11266" width="4.5703125" style="61" bestFit="1" customWidth="1"/>
    <col min="11267" max="11267" width="16.85546875" style="61" bestFit="1" customWidth="1"/>
    <col min="11268" max="11268" width="16.140625" style="61" customWidth="1"/>
    <col min="11269" max="11269" width="15.5703125" style="61" customWidth="1"/>
    <col min="11270" max="11270" width="16" style="61" customWidth="1"/>
    <col min="11271" max="11276" width="17.5703125" style="61" bestFit="1" customWidth="1"/>
    <col min="11277" max="11277" width="12.5703125" style="61" bestFit="1" customWidth="1"/>
    <col min="11278" max="11520" width="11.42578125" style="61"/>
    <col min="11521" max="11521" width="5.28515625" style="61" bestFit="1" customWidth="1"/>
    <col min="11522" max="11522" width="4.5703125" style="61" bestFit="1" customWidth="1"/>
    <col min="11523" max="11523" width="16.85546875" style="61" bestFit="1" customWidth="1"/>
    <col min="11524" max="11524" width="16.140625" style="61" customWidth="1"/>
    <col min="11525" max="11525" width="15.5703125" style="61" customWidth="1"/>
    <col min="11526" max="11526" width="16" style="61" customWidth="1"/>
    <col min="11527" max="11532" width="17.5703125" style="61" bestFit="1" customWidth="1"/>
    <col min="11533" max="11533" width="12.5703125" style="61" bestFit="1" customWidth="1"/>
    <col min="11534" max="11776" width="11.42578125" style="61"/>
    <col min="11777" max="11777" width="5.28515625" style="61" bestFit="1" customWidth="1"/>
    <col min="11778" max="11778" width="4.5703125" style="61" bestFit="1" customWidth="1"/>
    <col min="11779" max="11779" width="16.85546875" style="61" bestFit="1" customWidth="1"/>
    <col min="11780" max="11780" width="16.140625" style="61" customWidth="1"/>
    <col min="11781" max="11781" width="15.5703125" style="61" customWidth="1"/>
    <col min="11782" max="11782" width="16" style="61" customWidth="1"/>
    <col min="11783" max="11788" width="17.5703125" style="61" bestFit="1" customWidth="1"/>
    <col min="11789" max="11789" width="12.5703125" style="61" bestFit="1" customWidth="1"/>
    <col min="11790" max="12032" width="11.42578125" style="61"/>
    <col min="12033" max="12033" width="5.28515625" style="61" bestFit="1" customWidth="1"/>
    <col min="12034" max="12034" width="4.5703125" style="61" bestFit="1" customWidth="1"/>
    <col min="12035" max="12035" width="16.85546875" style="61" bestFit="1" customWidth="1"/>
    <col min="12036" max="12036" width="16.140625" style="61" customWidth="1"/>
    <col min="12037" max="12037" width="15.5703125" style="61" customWidth="1"/>
    <col min="12038" max="12038" width="16" style="61" customWidth="1"/>
    <col min="12039" max="12044" width="17.5703125" style="61" bestFit="1" customWidth="1"/>
    <col min="12045" max="12045" width="12.5703125" style="61" bestFit="1" customWidth="1"/>
    <col min="12046" max="12288" width="11.42578125" style="61"/>
    <col min="12289" max="12289" width="5.28515625" style="61" bestFit="1" customWidth="1"/>
    <col min="12290" max="12290" width="4.5703125" style="61" bestFit="1" customWidth="1"/>
    <col min="12291" max="12291" width="16.85546875" style="61" bestFit="1" customWidth="1"/>
    <col min="12292" max="12292" width="16.140625" style="61" customWidth="1"/>
    <col min="12293" max="12293" width="15.5703125" style="61" customWidth="1"/>
    <col min="12294" max="12294" width="16" style="61" customWidth="1"/>
    <col min="12295" max="12300" width="17.5703125" style="61" bestFit="1" customWidth="1"/>
    <col min="12301" max="12301" width="12.5703125" style="61" bestFit="1" customWidth="1"/>
    <col min="12302" max="12544" width="11.42578125" style="61"/>
    <col min="12545" max="12545" width="5.28515625" style="61" bestFit="1" customWidth="1"/>
    <col min="12546" max="12546" width="4.5703125" style="61" bestFit="1" customWidth="1"/>
    <col min="12547" max="12547" width="16.85546875" style="61" bestFit="1" customWidth="1"/>
    <col min="12548" max="12548" width="16.140625" style="61" customWidth="1"/>
    <col min="12549" max="12549" width="15.5703125" style="61" customWidth="1"/>
    <col min="12550" max="12550" width="16" style="61" customWidth="1"/>
    <col min="12551" max="12556" width="17.5703125" style="61" bestFit="1" customWidth="1"/>
    <col min="12557" max="12557" width="12.5703125" style="61" bestFit="1" customWidth="1"/>
    <col min="12558" max="12800" width="11.42578125" style="61"/>
    <col min="12801" max="12801" width="5.28515625" style="61" bestFit="1" customWidth="1"/>
    <col min="12802" max="12802" width="4.5703125" style="61" bestFit="1" customWidth="1"/>
    <col min="12803" max="12803" width="16.85546875" style="61" bestFit="1" customWidth="1"/>
    <col min="12804" max="12804" width="16.140625" style="61" customWidth="1"/>
    <col min="12805" max="12805" width="15.5703125" style="61" customWidth="1"/>
    <col min="12806" max="12806" width="16" style="61" customWidth="1"/>
    <col min="12807" max="12812" width="17.5703125" style="61" bestFit="1" customWidth="1"/>
    <col min="12813" max="12813" width="12.5703125" style="61" bestFit="1" customWidth="1"/>
    <col min="12814" max="13056" width="11.42578125" style="61"/>
    <col min="13057" max="13057" width="5.28515625" style="61" bestFit="1" customWidth="1"/>
    <col min="13058" max="13058" width="4.5703125" style="61" bestFit="1" customWidth="1"/>
    <col min="13059" max="13059" width="16.85546875" style="61" bestFit="1" customWidth="1"/>
    <col min="13060" max="13060" width="16.140625" style="61" customWidth="1"/>
    <col min="13061" max="13061" width="15.5703125" style="61" customWidth="1"/>
    <col min="13062" max="13062" width="16" style="61" customWidth="1"/>
    <col min="13063" max="13068" width="17.5703125" style="61" bestFit="1" customWidth="1"/>
    <col min="13069" max="13069" width="12.5703125" style="61" bestFit="1" customWidth="1"/>
    <col min="13070" max="13312" width="11.42578125" style="61"/>
    <col min="13313" max="13313" width="5.28515625" style="61" bestFit="1" customWidth="1"/>
    <col min="13314" max="13314" width="4.5703125" style="61" bestFit="1" customWidth="1"/>
    <col min="13315" max="13315" width="16.85546875" style="61" bestFit="1" customWidth="1"/>
    <col min="13316" max="13316" width="16.140625" style="61" customWidth="1"/>
    <col min="13317" max="13317" width="15.5703125" style="61" customWidth="1"/>
    <col min="13318" max="13318" width="16" style="61" customWidth="1"/>
    <col min="13319" max="13324" width="17.5703125" style="61" bestFit="1" customWidth="1"/>
    <col min="13325" max="13325" width="12.5703125" style="61" bestFit="1" customWidth="1"/>
    <col min="13326" max="13568" width="11.42578125" style="61"/>
    <col min="13569" max="13569" width="5.28515625" style="61" bestFit="1" customWidth="1"/>
    <col min="13570" max="13570" width="4.5703125" style="61" bestFit="1" customWidth="1"/>
    <col min="13571" max="13571" width="16.85546875" style="61" bestFit="1" customWidth="1"/>
    <col min="13572" max="13572" width="16.140625" style="61" customWidth="1"/>
    <col min="13573" max="13573" width="15.5703125" style="61" customWidth="1"/>
    <col min="13574" max="13574" width="16" style="61" customWidth="1"/>
    <col min="13575" max="13580" width="17.5703125" style="61" bestFit="1" customWidth="1"/>
    <col min="13581" max="13581" width="12.5703125" style="61" bestFit="1" customWidth="1"/>
    <col min="13582" max="13824" width="11.42578125" style="61"/>
    <col min="13825" max="13825" width="5.28515625" style="61" bestFit="1" customWidth="1"/>
    <col min="13826" max="13826" width="4.5703125" style="61" bestFit="1" customWidth="1"/>
    <col min="13827" max="13827" width="16.85546875" style="61" bestFit="1" customWidth="1"/>
    <col min="13828" max="13828" width="16.140625" style="61" customWidth="1"/>
    <col min="13829" max="13829" width="15.5703125" style="61" customWidth="1"/>
    <col min="13830" max="13830" width="16" style="61" customWidth="1"/>
    <col min="13831" max="13836" width="17.5703125" style="61" bestFit="1" customWidth="1"/>
    <col min="13837" max="13837" width="12.5703125" style="61" bestFit="1" customWidth="1"/>
    <col min="13838" max="14080" width="11.42578125" style="61"/>
    <col min="14081" max="14081" width="5.28515625" style="61" bestFit="1" customWidth="1"/>
    <col min="14082" max="14082" width="4.5703125" style="61" bestFit="1" customWidth="1"/>
    <col min="14083" max="14083" width="16.85546875" style="61" bestFit="1" customWidth="1"/>
    <col min="14084" max="14084" width="16.140625" style="61" customWidth="1"/>
    <col min="14085" max="14085" width="15.5703125" style="61" customWidth="1"/>
    <col min="14086" max="14086" width="16" style="61" customWidth="1"/>
    <col min="14087" max="14092" width="17.5703125" style="61" bestFit="1" customWidth="1"/>
    <col min="14093" max="14093" width="12.5703125" style="61" bestFit="1" customWidth="1"/>
    <col min="14094" max="14336" width="11.42578125" style="61"/>
    <col min="14337" max="14337" width="5.28515625" style="61" bestFit="1" customWidth="1"/>
    <col min="14338" max="14338" width="4.5703125" style="61" bestFit="1" customWidth="1"/>
    <col min="14339" max="14339" width="16.85546875" style="61" bestFit="1" customWidth="1"/>
    <col min="14340" max="14340" width="16.140625" style="61" customWidth="1"/>
    <col min="14341" max="14341" width="15.5703125" style="61" customWidth="1"/>
    <col min="14342" max="14342" width="16" style="61" customWidth="1"/>
    <col min="14343" max="14348" width="17.5703125" style="61" bestFit="1" customWidth="1"/>
    <col min="14349" max="14349" width="12.5703125" style="61" bestFit="1" customWidth="1"/>
    <col min="14350" max="14592" width="11.42578125" style="61"/>
    <col min="14593" max="14593" width="5.28515625" style="61" bestFit="1" customWidth="1"/>
    <col min="14594" max="14594" width="4.5703125" style="61" bestFit="1" customWidth="1"/>
    <col min="14595" max="14595" width="16.85546875" style="61" bestFit="1" customWidth="1"/>
    <col min="14596" max="14596" width="16.140625" style="61" customWidth="1"/>
    <col min="14597" max="14597" width="15.5703125" style="61" customWidth="1"/>
    <col min="14598" max="14598" width="16" style="61" customWidth="1"/>
    <col min="14599" max="14604" width="17.5703125" style="61" bestFit="1" customWidth="1"/>
    <col min="14605" max="14605" width="12.5703125" style="61" bestFit="1" customWidth="1"/>
    <col min="14606" max="14848" width="11.42578125" style="61"/>
    <col min="14849" max="14849" width="5.28515625" style="61" bestFit="1" customWidth="1"/>
    <col min="14850" max="14850" width="4.5703125" style="61" bestFit="1" customWidth="1"/>
    <col min="14851" max="14851" width="16.85546875" style="61" bestFit="1" customWidth="1"/>
    <col min="14852" max="14852" width="16.140625" style="61" customWidth="1"/>
    <col min="14853" max="14853" width="15.5703125" style="61" customWidth="1"/>
    <col min="14854" max="14854" width="16" style="61" customWidth="1"/>
    <col min="14855" max="14860" width="17.5703125" style="61" bestFit="1" customWidth="1"/>
    <col min="14861" max="14861" width="12.5703125" style="61" bestFit="1" customWidth="1"/>
    <col min="14862" max="15104" width="11.42578125" style="61"/>
    <col min="15105" max="15105" width="5.28515625" style="61" bestFit="1" customWidth="1"/>
    <col min="15106" max="15106" width="4.5703125" style="61" bestFit="1" customWidth="1"/>
    <col min="15107" max="15107" width="16.85546875" style="61" bestFit="1" customWidth="1"/>
    <col min="15108" max="15108" width="16.140625" style="61" customWidth="1"/>
    <col min="15109" max="15109" width="15.5703125" style="61" customWidth="1"/>
    <col min="15110" max="15110" width="16" style="61" customWidth="1"/>
    <col min="15111" max="15116" width="17.5703125" style="61" bestFit="1" customWidth="1"/>
    <col min="15117" max="15117" width="12.5703125" style="61" bestFit="1" customWidth="1"/>
    <col min="15118" max="15360" width="11.42578125" style="61"/>
    <col min="15361" max="15361" width="5.28515625" style="61" bestFit="1" customWidth="1"/>
    <col min="15362" max="15362" width="4.5703125" style="61" bestFit="1" customWidth="1"/>
    <col min="15363" max="15363" width="16.85546875" style="61" bestFit="1" customWidth="1"/>
    <col min="15364" max="15364" width="16.140625" style="61" customWidth="1"/>
    <col min="15365" max="15365" width="15.5703125" style="61" customWidth="1"/>
    <col min="15366" max="15366" width="16" style="61" customWidth="1"/>
    <col min="15367" max="15372" width="17.5703125" style="61" bestFit="1" customWidth="1"/>
    <col min="15373" max="15373" width="12.5703125" style="61" bestFit="1" customWidth="1"/>
    <col min="15374" max="15616" width="11.42578125" style="61"/>
    <col min="15617" max="15617" width="5.28515625" style="61" bestFit="1" customWidth="1"/>
    <col min="15618" max="15618" width="4.5703125" style="61" bestFit="1" customWidth="1"/>
    <col min="15619" max="15619" width="16.85546875" style="61" bestFit="1" customWidth="1"/>
    <col min="15620" max="15620" width="16.140625" style="61" customWidth="1"/>
    <col min="15621" max="15621" width="15.5703125" style="61" customWidth="1"/>
    <col min="15622" max="15622" width="16" style="61" customWidth="1"/>
    <col min="15623" max="15628" width="17.5703125" style="61" bestFit="1" customWidth="1"/>
    <col min="15629" max="15629" width="12.5703125" style="61" bestFit="1" customWidth="1"/>
    <col min="15630" max="15872" width="11.42578125" style="61"/>
    <col min="15873" max="15873" width="5.28515625" style="61" bestFit="1" customWidth="1"/>
    <col min="15874" max="15874" width="4.5703125" style="61" bestFit="1" customWidth="1"/>
    <col min="15875" max="15875" width="16.85546875" style="61" bestFit="1" customWidth="1"/>
    <col min="15876" max="15876" width="16.140625" style="61" customWidth="1"/>
    <col min="15877" max="15877" width="15.5703125" style="61" customWidth="1"/>
    <col min="15878" max="15878" width="16" style="61" customWidth="1"/>
    <col min="15879" max="15884" width="17.5703125" style="61" bestFit="1" customWidth="1"/>
    <col min="15885" max="15885" width="12.5703125" style="61" bestFit="1" customWidth="1"/>
    <col min="15886" max="16128" width="11.42578125" style="61"/>
    <col min="16129" max="16129" width="5.28515625" style="61" bestFit="1" customWidth="1"/>
    <col min="16130" max="16130" width="4.5703125" style="61" bestFit="1" customWidth="1"/>
    <col min="16131" max="16131" width="16.85546875" style="61" bestFit="1" customWidth="1"/>
    <col min="16132" max="16132" width="16.140625" style="61" customWidth="1"/>
    <col min="16133" max="16133" width="15.5703125" style="61" customWidth="1"/>
    <col min="16134" max="16134" width="16" style="61" customWidth="1"/>
    <col min="16135" max="16140" width="17.5703125" style="61" bestFit="1" customWidth="1"/>
    <col min="16141" max="16141" width="12.5703125" style="61" bestFit="1" customWidth="1"/>
    <col min="16142" max="16384" width="11.425781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33.75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2.75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2.75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2.75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2.75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2.75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2.75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2.75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2.75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2.75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2.75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2.75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2.75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2.75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2.75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2.75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2.75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5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2.75">
      <c r="A859" s="71" t="s">
        <v>72</v>
      </c>
      <c r="D859" s="72"/>
    </row>
    <row r="860" spans="1:12" ht="12.75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2.75">
      <c r="C862" s="72"/>
      <c r="D862" s="72"/>
      <c r="E862" s="72"/>
    </row>
    <row r="863" spans="1:12" ht="12.75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2.75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2.75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2.75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2.75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2.75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2.75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2.75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2.75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baseColWidth="10" defaultRowHeight="11.25"/>
  <cols>
    <col min="1" max="1" width="5.28515625" style="92" bestFit="1" customWidth="1"/>
    <col min="2" max="2" width="4.5703125" style="92" bestFit="1" customWidth="1"/>
    <col min="3" max="3" width="16.85546875" style="92" bestFit="1" customWidth="1"/>
    <col min="4" max="4" width="16.140625" style="92" customWidth="1"/>
    <col min="5" max="5" width="15.5703125" style="92" customWidth="1"/>
    <col min="6" max="6" width="16" style="92" customWidth="1"/>
    <col min="7" max="12" width="17.5703125" style="92" bestFit="1" customWidth="1"/>
    <col min="13" max="13" width="12.5703125" style="92" bestFit="1" customWidth="1"/>
    <col min="14" max="256" width="11.42578125" style="92"/>
    <col min="257" max="257" width="5.28515625" style="92" bestFit="1" customWidth="1"/>
    <col min="258" max="258" width="4.5703125" style="92" bestFit="1" customWidth="1"/>
    <col min="259" max="259" width="16.85546875" style="92" bestFit="1" customWidth="1"/>
    <col min="260" max="260" width="16.140625" style="92" customWidth="1"/>
    <col min="261" max="261" width="15.5703125" style="92" customWidth="1"/>
    <col min="262" max="262" width="16" style="92" customWidth="1"/>
    <col min="263" max="268" width="17.5703125" style="92" bestFit="1" customWidth="1"/>
    <col min="269" max="269" width="12.5703125" style="92" bestFit="1" customWidth="1"/>
    <col min="270" max="512" width="11.42578125" style="92"/>
    <col min="513" max="513" width="5.28515625" style="92" bestFit="1" customWidth="1"/>
    <col min="514" max="514" width="4.5703125" style="92" bestFit="1" customWidth="1"/>
    <col min="515" max="515" width="16.85546875" style="92" bestFit="1" customWidth="1"/>
    <col min="516" max="516" width="16.140625" style="92" customWidth="1"/>
    <col min="517" max="517" width="15.5703125" style="92" customWidth="1"/>
    <col min="518" max="518" width="16" style="92" customWidth="1"/>
    <col min="519" max="524" width="17.5703125" style="92" bestFit="1" customWidth="1"/>
    <col min="525" max="525" width="12.5703125" style="92" bestFit="1" customWidth="1"/>
    <col min="526" max="768" width="11.42578125" style="92"/>
    <col min="769" max="769" width="5.28515625" style="92" bestFit="1" customWidth="1"/>
    <col min="770" max="770" width="4.5703125" style="92" bestFit="1" customWidth="1"/>
    <col min="771" max="771" width="16.85546875" style="92" bestFit="1" customWidth="1"/>
    <col min="772" max="772" width="16.140625" style="92" customWidth="1"/>
    <col min="773" max="773" width="15.5703125" style="92" customWidth="1"/>
    <col min="774" max="774" width="16" style="92" customWidth="1"/>
    <col min="775" max="780" width="17.5703125" style="92" bestFit="1" customWidth="1"/>
    <col min="781" max="781" width="12.5703125" style="92" bestFit="1" customWidth="1"/>
    <col min="782" max="1024" width="11.42578125" style="92"/>
    <col min="1025" max="1025" width="5.28515625" style="92" bestFit="1" customWidth="1"/>
    <col min="1026" max="1026" width="4.5703125" style="92" bestFit="1" customWidth="1"/>
    <col min="1027" max="1027" width="16.85546875" style="92" bestFit="1" customWidth="1"/>
    <col min="1028" max="1028" width="16.140625" style="92" customWidth="1"/>
    <col min="1029" max="1029" width="15.5703125" style="92" customWidth="1"/>
    <col min="1030" max="1030" width="16" style="92" customWidth="1"/>
    <col min="1031" max="1036" width="17.5703125" style="92" bestFit="1" customWidth="1"/>
    <col min="1037" max="1037" width="12.5703125" style="92" bestFit="1" customWidth="1"/>
    <col min="1038" max="1280" width="11.42578125" style="92"/>
    <col min="1281" max="1281" width="5.28515625" style="92" bestFit="1" customWidth="1"/>
    <col min="1282" max="1282" width="4.5703125" style="92" bestFit="1" customWidth="1"/>
    <col min="1283" max="1283" width="16.85546875" style="92" bestFit="1" customWidth="1"/>
    <col min="1284" max="1284" width="16.140625" style="92" customWidth="1"/>
    <col min="1285" max="1285" width="15.5703125" style="92" customWidth="1"/>
    <col min="1286" max="1286" width="16" style="92" customWidth="1"/>
    <col min="1287" max="1292" width="17.5703125" style="92" bestFit="1" customWidth="1"/>
    <col min="1293" max="1293" width="12.5703125" style="92" bestFit="1" customWidth="1"/>
    <col min="1294" max="1536" width="11.42578125" style="92"/>
    <col min="1537" max="1537" width="5.28515625" style="92" bestFit="1" customWidth="1"/>
    <col min="1538" max="1538" width="4.5703125" style="92" bestFit="1" customWidth="1"/>
    <col min="1539" max="1539" width="16.85546875" style="92" bestFit="1" customWidth="1"/>
    <col min="1540" max="1540" width="16.140625" style="92" customWidth="1"/>
    <col min="1541" max="1541" width="15.5703125" style="92" customWidth="1"/>
    <col min="1542" max="1542" width="16" style="92" customWidth="1"/>
    <col min="1543" max="1548" width="17.5703125" style="92" bestFit="1" customWidth="1"/>
    <col min="1549" max="1549" width="12.5703125" style="92" bestFit="1" customWidth="1"/>
    <col min="1550" max="1792" width="11.42578125" style="92"/>
    <col min="1793" max="1793" width="5.28515625" style="92" bestFit="1" customWidth="1"/>
    <col min="1794" max="1794" width="4.5703125" style="92" bestFit="1" customWidth="1"/>
    <col min="1795" max="1795" width="16.85546875" style="92" bestFit="1" customWidth="1"/>
    <col min="1796" max="1796" width="16.140625" style="92" customWidth="1"/>
    <col min="1797" max="1797" width="15.5703125" style="92" customWidth="1"/>
    <col min="1798" max="1798" width="16" style="92" customWidth="1"/>
    <col min="1799" max="1804" width="17.5703125" style="92" bestFit="1" customWidth="1"/>
    <col min="1805" max="1805" width="12.5703125" style="92" bestFit="1" customWidth="1"/>
    <col min="1806" max="2048" width="11.42578125" style="92"/>
    <col min="2049" max="2049" width="5.28515625" style="92" bestFit="1" customWidth="1"/>
    <col min="2050" max="2050" width="4.5703125" style="92" bestFit="1" customWidth="1"/>
    <col min="2051" max="2051" width="16.85546875" style="92" bestFit="1" customWidth="1"/>
    <col min="2052" max="2052" width="16.140625" style="92" customWidth="1"/>
    <col min="2053" max="2053" width="15.5703125" style="92" customWidth="1"/>
    <col min="2054" max="2054" width="16" style="92" customWidth="1"/>
    <col min="2055" max="2060" width="17.5703125" style="92" bestFit="1" customWidth="1"/>
    <col min="2061" max="2061" width="12.5703125" style="92" bestFit="1" customWidth="1"/>
    <col min="2062" max="2304" width="11.42578125" style="92"/>
    <col min="2305" max="2305" width="5.28515625" style="92" bestFit="1" customWidth="1"/>
    <col min="2306" max="2306" width="4.5703125" style="92" bestFit="1" customWidth="1"/>
    <col min="2307" max="2307" width="16.85546875" style="92" bestFit="1" customWidth="1"/>
    <col min="2308" max="2308" width="16.140625" style="92" customWidth="1"/>
    <col min="2309" max="2309" width="15.5703125" style="92" customWidth="1"/>
    <col min="2310" max="2310" width="16" style="92" customWidth="1"/>
    <col min="2311" max="2316" width="17.5703125" style="92" bestFit="1" customWidth="1"/>
    <col min="2317" max="2317" width="12.5703125" style="92" bestFit="1" customWidth="1"/>
    <col min="2318" max="2560" width="11.42578125" style="92"/>
    <col min="2561" max="2561" width="5.28515625" style="92" bestFit="1" customWidth="1"/>
    <col min="2562" max="2562" width="4.5703125" style="92" bestFit="1" customWidth="1"/>
    <col min="2563" max="2563" width="16.85546875" style="92" bestFit="1" customWidth="1"/>
    <col min="2564" max="2564" width="16.140625" style="92" customWidth="1"/>
    <col min="2565" max="2565" width="15.5703125" style="92" customWidth="1"/>
    <col min="2566" max="2566" width="16" style="92" customWidth="1"/>
    <col min="2567" max="2572" width="17.5703125" style="92" bestFit="1" customWidth="1"/>
    <col min="2573" max="2573" width="12.5703125" style="92" bestFit="1" customWidth="1"/>
    <col min="2574" max="2816" width="11.42578125" style="92"/>
    <col min="2817" max="2817" width="5.28515625" style="92" bestFit="1" customWidth="1"/>
    <col min="2818" max="2818" width="4.5703125" style="92" bestFit="1" customWidth="1"/>
    <col min="2819" max="2819" width="16.85546875" style="92" bestFit="1" customWidth="1"/>
    <col min="2820" max="2820" width="16.140625" style="92" customWidth="1"/>
    <col min="2821" max="2821" width="15.5703125" style="92" customWidth="1"/>
    <col min="2822" max="2822" width="16" style="92" customWidth="1"/>
    <col min="2823" max="2828" width="17.5703125" style="92" bestFit="1" customWidth="1"/>
    <col min="2829" max="2829" width="12.5703125" style="92" bestFit="1" customWidth="1"/>
    <col min="2830" max="3072" width="11.42578125" style="92"/>
    <col min="3073" max="3073" width="5.28515625" style="92" bestFit="1" customWidth="1"/>
    <col min="3074" max="3074" width="4.5703125" style="92" bestFit="1" customWidth="1"/>
    <col min="3075" max="3075" width="16.85546875" style="92" bestFit="1" customWidth="1"/>
    <col min="3076" max="3076" width="16.140625" style="92" customWidth="1"/>
    <col min="3077" max="3077" width="15.5703125" style="92" customWidth="1"/>
    <col min="3078" max="3078" width="16" style="92" customWidth="1"/>
    <col min="3079" max="3084" width="17.5703125" style="92" bestFit="1" customWidth="1"/>
    <col min="3085" max="3085" width="12.5703125" style="92" bestFit="1" customWidth="1"/>
    <col min="3086" max="3328" width="11.42578125" style="92"/>
    <col min="3329" max="3329" width="5.28515625" style="92" bestFit="1" customWidth="1"/>
    <col min="3330" max="3330" width="4.5703125" style="92" bestFit="1" customWidth="1"/>
    <col min="3331" max="3331" width="16.85546875" style="92" bestFit="1" customWidth="1"/>
    <col min="3332" max="3332" width="16.140625" style="92" customWidth="1"/>
    <col min="3333" max="3333" width="15.5703125" style="92" customWidth="1"/>
    <col min="3334" max="3334" width="16" style="92" customWidth="1"/>
    <col min="3335" max="3340" width="17.5703125" style="92" bestFit="1" customWidth="1"/>
    <col min="3341" max="3341" width="12.5703125" style="92" bestFit="1" customWidth="1"/>
    <col min="3342" max="3584" width="11.42578125" style="92"/>
    <col min="3585" max="3585" width="5.28515625" style="92" bestFit="1" customWidth="1"/>
    <col min="3586" max="3586" width="4.5703125" style="92" bestFit="1" customWidth="1"/>
    <col min="3587" max="3587" width="16.85546875" style="92" bestFit="1" customWidth="1"/>
    <col min="3588" max="3588" width="16.140625" style="92" customWidth="1"/>
    <col min="3589" max="3589" width="15.5703125" style="92" customWidth="1"/>
    <col min="3590" max="3590" width="16" style="92" customWidth="1"/>
    <col min="3591" max="3596" width="17.5703125" style="92" bestFit="1" customWidth="1"/>
    <col min="3597" max="3597" width="12.5703125" style="92" bestFit="1" customWidth="1"/>
    <col min="3598" max="3840" width="11.42578125" style="92"/>
    <col min="3841" max="3841" width="5.28515625" style="92" bestFit="1" customWidth="1"/>
    <col min="3842" max="3842" width="4.5703125" style="92" bestFit="1" customWidth="1"/>
    <col min="3843" max="3843" width="16.85546875" style="92" bestFit="1" customWidth="1"/>
    <col min="3844" max="3844" width="16.140625" style="92" customWidth="1"/>
    <col min="3845" max="3845" width="15.5703125" style="92" customWidth="1"/>
    <col min="3846" max="3846" width="16" style="92" customWidth="1"/>
    <col min="3847" max="3852" width="17.5703125" style="92" bestFit="1" customWidth="1"/>
    <col min="3853" max="3853" width="12.5703125" style="92" bestFit="1" customWidth="1"/>
    <col min="3854" max="4096" width="11.42578125" style="92"/>
    <col min="4097" max="4097" width="5.28515625" style="92" bestFit="1" customWidth="1"/>
    <col min="4098" max="4098" width="4.5703125" style="92" bestFit="1" customWidth="1"/>
    <col min="4099" max="4099" width="16.85546875" style="92" bestFit="1" customWidth="1"/>
    <col min="4100" max="4100" width="16.140625" style="92" customWidth="1"/>
    <col min="4101" max="4101" width="15.5703125" style="92" customWidth="1"/>
    <col min="4102" max="4102" width="16" style="92" customWidth="1"/>
    <col min="4103" max="4108" width="17.5703125" style="92" bestFit="1" customWidth="1"/>
    <col min="4109" max="4109" width="12.5703125" style="92" bestFit="1" customWidth="1"/>
    <col min="4110" max="4352" width="11.42578125" style="92"/>
    <col min="4353" max="4353" width="5.28515625" style="92" bestFit="1" customWidth="1"/>
    <col min="4354" max="4354" width="4.5703125" style="92" bestFit="1" customWidth="1"/>
    <col min="4355" max="4355" width="16.85546875" style="92" bestFit="1" customWidth="1"/>
    <col min="4356" max="4356" width="16.140625" style="92" customWidth="1"/>
    <col min="4357" max="4357" width="15.5703125" style="92" customWidth="1"/>
    <col min="4358" max="4358" width="16" style="92" customWidth="1"/>
    <col min="4359" max="4364" width="17.5703125" style="92" bestFit="1" customWidth="1"/>
    <col min="4365" max="4365" width="12.5703125" style="92" bestFit="1" customWidth="1"/>
    <col min="4366" max="4608" width="11.42578125" style="92"/>
    <col min="4609" max="4609" width="5.28515625" style="92" bestFit="1" customWidth="1"/>
    <col min="4610" max="4610" width="4.5703125" style="92" bestFit="1" customWidth="1"/>
    <col min="4611" max="4611" width="16.85546875" style="92" bestFit="1" customWidth="1"/>
    <col min="4612" max="4612" width="16.140625" style="92" customWidth="1"/>
    <col min="4613" max="4613" width="15.5703125" style="92" customWidth="1"/>
    <col min="4614" max="4614" width="16" style="92" customWidth="1"/>
    <col min="4615" max="4620" width="17.5703125" style="92" bestFit="1" customWidth="1"/>
    <col min="4621" max="4621" width="12.5703125" style="92" bestFit="1" customWidth="1"/>
    <col min="4622" max="4864" width="11.42578125" style="92"/>
    <col min="4865" max="4865" width="5.28515625" style="92" bestFit="1" customWidth="1"/>
    <col min="4866" max="4866" width="4.5703125" style="92" bestFit="1" customWidth="1"/>
    <col min="4867" max="4867" width="16.85546875" style="92" bestFit="1" customWidth="1"/>
    <col min="4868" max="4868" width="16.140625" style="92" customWidth="1"/>
    <col min="4869" max="4869" width="15.5703125" style="92" customWidth="1"/>
    <col min="4870" max="4870" width="16" style="92" customWidth="1"/>
    <col min="4871" max="4876" width="17.5703125" style="92" bestFit="1" customWidth="1"/>
    <col min="4877" max="4877" width="12.5703125" style="92" bestFit="1" customWidth="1"/>
    <col min="4878" max="5120" width="11.42578125" style="92"/>
    <col min="5121" max="5121" width="5.28515625" style="92" bestFit="1" customWidth="1"/>
    <col min="5122" max="5122" width="4.5703125" style="92" bestFit="1" customWidth="1"/>
    <col min="5123" max="5123" width="16.85546875" style="92" bestFit="1" customWidth="1"/>
    <col min="5124" max="5124" width="16.140625" style="92" customWidth="1"/>
    <col min="5125" max="5125" width="15.5703125" style="92" customWidth="1"/>
    <col min="5126" max="5126" width="16" style="92" customWidth="1"/>
    <col min="5127" max="5132" width="17.5703125" style="92" bestFit="1" customWidth="1"/>
    <col min="5133" max="5133" width="12.5703125" style="92" bestFit="1" customWidth="1"/>
    <col min="5134" max="5376" width="11.42578125" style="92"/>
    <col min="5377" max="5377" width="5.28515625" style="92" bestFit="1" customWidth="1"/>
    <col min="5378" max="5378" width="4.5703125" style="92" bestFit="1" customWidth="1"/>
    <col min="5379" max="5379" width="16.85546875" style="92" bestFit="1" customWidth="1"/>
    <col min="5380" max="5380" width="16.140625" style="92" customWidth="1"/>
    <col min="5381" max="5381" width="15.5703125" style="92" customWidth="1"/>
    <col min="5382" max="5382" width="16" style="92" customWidth="1"/>
    <col min="5383" max="5388" width="17.5703125" style="92" bestFit="1" customWidth="1"/>
    <col min="5389" max="5389" width="12.5703125" style="92" bestFit="1" customWidth="1"/>
    <col min="5390" max="5632" width="11.42578125" style="92"/>
    <col min="5633" max="5633" width="5.28515625" style="92" bestFit="1" customWidth="1"/>
    <col min="5634" max="5634" width="4.5703125" style="92" bestFit="1" customWidth="1"/>
    <col min="5635" max="5635" width="16.85546875" style="92" bestFit="1" customWidth="1"/>
    <col min="5636" max="5636" width="16.140625" style="92" customWidth="1"/>
    <col min="5637" max="5637" width="15.5703125" style="92" customWidth="1"/>
    <col min="5638" max="5638" width="16" style="92" customWidth="1"/>
    <col min="5639" max="5644" width="17.5703125" style="92" bestFit="1" customWidth="1"/>
    <col min="5645" max="5645" width="12.5703125" style="92" bestFit="1" customWidth="1"/>
    <col min="5646" max="5888" width="11.42578125" style="92"/>
    <col min="5889" max="5889" width="5.28515625" style="92" bestFit="1" customWidth="1"/>
    <col min="5890" max="5890" width="4.5703125" style="92" bestFit="1" customWidth="1"/>
    <col min="5891" max="5891" width="16.85546875" style="92" bestFit="1" customWidth="1"/>
    <col min="5892" max="5892" width="16.140625" style="92" customWidth="1"/>
    <col min="5893" max="5893" width="15.5703125" style="92" customWidth="1"/>
    <col min="5894" max="5894" width="16" style="92" customWidth="1"/>
    <col min="5895" max="5900" width="17.5703125" style="92" bestFit="1" customWidth="1"/>
    <col min="5901" max="5901" width="12.5703125" style="92" bestFit="1" customWidth="1"/>
    <col min="5902" max="6144" width="11.42578125" style="92"/>
    <col min="6145" max="6145" width="5.28515625" style="92" bestFit="1" customWidth="1"/>
    <col min="6146" max="6146" width="4.5703125" style="92" bestFit="1" customWidth="1"/>
    <col min="6147" max="6147" width="16.85546875" style="92" bestFit="1" customWidth="1"/>
    <col min="6148" max="6148" width="16.140625" style="92" customWidth="1"/>
    <col min="6149" max="6149" width="15.5703125" style="92" customWidth="1"/>
    <col min="6150" max="6150" width="16" style="92" customWidth="1"/>
    <col min="6151" max="6156" width="17.5703125" style="92" bestFit="1" customWidth="1"/>
    <col min="6157" max="6157" width="12.5703125" style="92" bestFit="1" customWidth="1"/>
    <col min="6158" max="6400" width="11.42578125" style="92"/>
    <col min="6401" max="6401" width="5.28515625" style="92" bestFit="1" customWidth="1"/>
    <col min="6402" max="6402" width="4.5703125" style="92" bestFit="1" customWidth="1"/>
    <col min="6403" max="6403" width="16.85546875" style="92" bestFit="1" customWidth="1"/>
    <col min="6404" max="6404" width="16.140625" style="92" customWidth="1"/>
    <col min="6405" max="6405" width="15.5703125" style="92" customWidth="1"/>
    <col min="6406" max="6406" width="16" style="92" customWidth="1"/>
    <col min="6407" max="6412" width="17.5703125" style="92" bestFit="1" customWidth="1"/>
    <col min="6413" max="6413" width="12.5703125" style="92" bestFit="1" customWidth="1"/>
    <col min="6414" max="6656" width="11.42578125" style="92"/>
    <col min="6657" max="6657" width="5.28515625" style="92" bestFit="1" customWidth="1"/>
    <col min="6658" max="6658" width="4.5703125" style="92" bestFit="1" customWidth="1"/>
    <col min="6659" max="6659" width="16.85546875" style="92" bestFit="1" customWidth="1"/>
    <col min="6660" max="6660" width="16.140625" style="92" customWidth="1"/>
    <col min="6661" max="6661" width="15.5703125" style="92" customWidth="1"/>
    <col min="6662" max="6662" width="16" style="92" customWidth="1"/>
    <col min="6663" max="6668" width="17.5703125" style="92" bestFit="1" customWidth="1"/>
    <col min="6669" max="6669" width="12.5703125" style="92" bestFit="1" customWidth="1"/>
    <col min="6670" max="6912" width="11.42578125" style="92"/>
    <col min="6913" max="6913" width="5.28515625" style="92" bestFit="1" customWidth="1"/>
    <col min="6914" max="6914" width="4.5703125" style="92" bestFit="1" customWidth="1"/>
    <col min="6915" max="6915" width="16.85546875" style="92" bestFit="1" customWidth="1"/>
    <col min="6916" max="6916" width="16.140625" style="92" customWidth="1"/>
    <col min="6917" max="6917" width="15.5703125" style="92" customWidth="1"/>
    <col min="6918" max="6918" width="16" style="92" customWidth="1"/>
    <col min="6919" max="6924" width="17.5703125" style="92" bestFit="1" customWidth="1"/>
    <col min="6925" max="6925" width="12.5703125" style="92" bestFit="1" customWidth="1"/>
    <col min="6926" max="7168" width="11.42578125" style="92"/>
    <col min="7169" max="7169" width="5.28515625" style="92" bestFit="1" customWidth="1"/>
    <col min="7170" max="7170" width="4.5703125" style="92" bestFit="1" customWidth="1"/>
    <col min="7171" max="7171" width="16.85546875" style="92" bestFit="1" customWidth="1"/>
    <col min="7172" max="7172" width="16.140625" style="92" customWidth="1"/>
    <col min="7173" max="7173" width="15.5703125" style="92" customWidth="1"/>
    <col min="7174" max="7174" width="16" style="92" customWidth="1"/>
    <col min="7175" max="7180" width="17.5703125" style="92" bestFit="1" customWidth="1"/>
    <col min="7181" max="7181" width="12.5703125" style="92" bestFit="1" customWidth="1"/>
    <col min="7182" max="7424" width="11.42578125" style="92"/>
    <col min="7425" max="7425" width="5.28515625" style="92" bestFit="1" customWidth="1"/>
    <col min="7426" max="7426" width="4.5703125" style="92" bestFit="1" customWidth="1"/>
    <col min="7427" max="7427" width="16.85546875" style="92" bestFit="1" customWidth="1"/>
    <col min="7428" max="7428" width="16.140625" style="92" customWidth="1"/>
    <col min="7429" max="7429" width="15.5703125" style="92" customWidth="1"/>
    <col min="7430" max="7430" width="16" style="92" customWidth="1"/>
    <col min="7431" max="7436" width="17.5703125" style="92" bestFit="1" customWidth="1"/>
    <col min="7437" max="7437" width="12.5703125" style="92" bestFit="1" customWidth="1"/>
    <col min="7438" max="7680" width="11.42578125" style="92"/>
    <col min="7681" max="7681" width="5.28515625" style="92" bestFit="1" customWidth="1"/>
    <col min="7682" max="7682" width="4.5703125" style="92" bestFit="1" customWidth="1"/>
    <col min="7683" max="7683" width="16.85546875" style="92" bestFit="1" customWidth="1"/>
    <col min="7684" max="7684" width="16.140625" style="92" customWidth="1"/>
    <col min="7685" max="7685" width="15.5703125" style="92" customWidth="1"/>
    <col min="7686" max="7686" width="16" style="92" customWidth="1"/>
    <col min="7687" max="7692" width="17.5703125" style="92" bestFit="1" customWidth="1"/>
    <col min="7693" max="7693" width="12.5703125" style="92" bestFit="1" customWidth="1"/>
    <col min="7694" max="7936" width="11.42578125" style="92"/>
    <col min="7937" max="7937" width="5.28515625" style="92" bestFit="1" customWidth="1"/>
    <col min="7938" max="7938" width="4.5703125" style="92" bestFit="1" customWidth="1"/>
    <col min="7939" max="7939" width="16.85546875" style="92" bestFit="1" customWidth="1"/>
    <col min="7940" max="7940" width="16.140625" style="92" customWidth="1"/>
    <col min="7941" max="7941" width="15.5703125" style="92" customWidth="1"/>
    <col min="7942" max="7942" width="16" style="92" customWidth="1"/>
    <col min="7943" max="7948" width="17.5703125" style="92" bestFit="1" customWidth="1"/>
    <col min="7949" max="7949" width="12.5703125" style="92" bestFit="1" customWidth="1"/>
    <col min="7950" max="8192" width="11.42578125" style="92"/>
    <col min="8193" max="8193" width="5.28515625" style="92" bestFit="1" customWidth="1"/>
    <col min="8194" max="8194" width="4.5703125" style="92" bestFit="1" customWidth="1"/>
    <col min="8195" max="8195" width="16.85546875" style="92" bestFit="1" customWidth="1"/>
    <col min="8196" max="8196" width="16.140625" style="92" customWidth="1"/>
    <col min="8197" max="8197" width="15.5703125" style="92" customWidth="1"/>
    <col min="8198" max="8198" width="16" style="92" customWidth="1"/>
    <col min="8199" max="8204" width="17.5703125" style="92" bestFit="1" customWidth="1"/>
    <col min="8205" max="8205" width="12.5703125" style="92" bestFit="1" customWidth="1"/>
    <col min="8206" max="8448" width="11.42578125" style="92"/>
    <col min="8449" max="8449" width="5.28515625" style="92" bestFit="1" customWidth="1"/>
    <col min="8450" max="8450" width="4.5703125" style="92" bestFit="1" customWidth="1"/>
    <col min="8451" max="8451" width="16.85546875" style="92" bestFit="1" customWidth="1"/>
    <col min="8452" max="8452" width="16.140625" style="92" customWidth="1"/>
    <col min="8453" max="8453" width="15.5703125" style="92" customWidth="1"/>
    <col min="8454" max="8454" width="16" style="92" customWidth="1"/>
    <col min="8455" max="8460" width="17.5703125" style="92" bestFit="1" customWidth="1"/>
    <col min="8461" max="8461" width="12.5703125" style="92" bestFit="1" customWidth="1"/>
    <col min="8462" max="8704" width="11.42578125" style="92"/>
    <col min="8705" max="8705" width="5.28515625" style="92" bestFit="1" customWidth="1"/>
    <col min="8706" max="8706" width="4.5703125" style="92" bestFit="1" customWidth="1"/>
    <col min="8707" max="8707" width="16.85546875" style="92" bestFit="1" customWidth="1"/>
    <col min="8708" max="8708" width="16.140625" style="92" customWidth="1"/>
    <col min="8709" max="8709" width="15.5703125" style="92" customWidth="1"/>
    <col min="8710" max="8710" width="16" style="92" customWidth="1"/>
    <col min="8711" max="8716" width="17.5703125" style="92" bestFit="1" customWidth="1"/>
    <col min="8717" max="8717" width="12.5703125" style="92" bestFit="1" customWidth="1"/>
    <col min="8718" max="8960" width="11.42578125" style="92"/>
    <col min="8961" max="8961" width="5.28515625" style="92" bestFit="1" customWidth="1"/>
    <col min="8962" max="8962" width="4.5703125" style="92" bestFit="1" customWidth="1"/>
    <col min="8963" max="8963" width="16.85546875" style="92" bestFit="1" customWidth="1"/>
    <col min="8964" max="8964" width="16.140625" style="92" customWidth="1"/>
    <col min="8965" max="8965" width="15.5703125" style="92" customWidth="1"/>
    <col min="8966" max="8966" width="16" style="92" customWidth="1"/>
    <col min="8967" max="8972" width="17.5703125" style="92" bestFit="1" customWidth="1"/>
    <col min="8973" max="8973" width="12.5703125" style="92" bestFit="1" customWidth="1"/>
    <col min="8974" max="9216" width="11.42578125" style="92"/>
    <col min="9217" max="9217" width="5.28515625" style="92" bestFit="1" customWidth="1"/>
    <col min="9218" max="9218" width="4.5703125" style="92" bestFit="1" customWidth="1"/>
    <col min="9219" max="9219" width="16.85546875" style="92" bestFit="1" customWidth="1"/>
    <col min="9220" max="9220" width="16.140625" style="92" customWidth="1"/>
    <col min="9221" max="9221" width="15.5703125" style="92" customWidth="1"/>
    <col min="9222" max="9222" width="16" style="92" customWidth="1"/>
    <col min="9223" max="9228" width="17.5703125" style="92" bestFit="1" customWidth="1"/>
    <col min="9229" max="9229" width="12.5703125" style="92" bestFit="1" customWidth="1"/>
    <col min="9230" max="9472" width="11.42578125" style="92"/>
    <col min="9473" max="9473" width="5.28515625" style="92" bestFit="1" customWidth="1"/>
    <col min="9474" max="9474" width="4.5703125" style="92" bestFit="1" customWidth="1"/>
    <col min="9475" max="9475" width="16.85546875" style="92" bestFit="1" customWidth="1"/>
    <col min="9476" max="9476" width="16.140625" style="92" customWidth="1"/>
    <col min="9477" max="9477" width="15.5703125" style="92" customWidth="1"/>
    <col min="9478" max="9478" width="16" style="92" customWidth="1"/>
    <col min="9479" max="9484" width="17.5703125" style="92" bestFit="1" customWidth="1"/>
    <col min="9485" max="9485" width="12.5703125" style="92" bestFit="1" customWidth="1"/>
    <col min="9486" max="9728" width="11.42578125" style="92"/>
    <col min="9729" max="9729" width="5.28515625" style="92" bestFit="1" customWidth="1"/>
    <col min="9730" max="9730" width="4.5703125" style="92" bestFit="1" customWidth="1"/>
    <col min="9731" max="9731" width="16.85546875" style="92" bestFit="1" customWidth="1"/>
    <col min="9732" max="9732" width="16.140625" style="92" customWidth="1"/>
    <col min="9733" max="9733" width="15.5703125" style="92" customWidth="1"/>
    <col min="9734" max="9734" width="16" style="92" customWidth="1"/>
    <col min="9735" max="9740" width="17.5703125" style="92" bestFit="1" customWidth="1"/>
    <col min="9741" max="9741" width="12.5703125" style="92" bestFit="1" customWidth="1"/>
    <col min="9742" max="9984" width="11.42578125" style="92"/>
    <col min="9985" max="9985" width="5.28515625" style="92" bestFit="1" customWidth="1"/>
    <col min="9986" max="9986" width="4.5703125" style="92" bestFit="1" customWidth="1"/>
    <col min="9987" max="9987" width="16.85546875" style="92" bestFit="1" customWidth="1"/>
    <col min="9988" max="9988" width="16.140625" style="92" customWidth="1"/>
    <col min="9989" max="9989" width="15.5703125" style="92" customWidth="1"/>
    <col min="9990" max="9990" width="16" style="92" customWidth="1"/>
    <col min="9991" max="9996" width="17.5703125" style="92" bestFit="1" customWidth="1"/>
    <col min="9997" max="9997" width="12.5703125" style="92" bestFit="1" customWidth="1"/>
    <col min="9998" max="10240" width="11.42578125" style="92"/>
    <col min="10241" max="10241" width="5.28515625" style="92" bestFit="1" customWidth="1"/>
    <col min="10242" max="10242" width="4.5703125" style="92" bestFit="1" customWidth="1"/>
    <col min="10243" max="10243" width="16.85546875" style="92" bestFit="1" customWidth="1"/>
    <col min="10244" max="10244" width="16.140625" style="92" customWidth="1"/>
    <col min="10245" max="10245" width="15.5703125" style="92" customWidth="1"/>
    <col min="10246" max="10246" width="16" style="92" customWidth="1"/>
    <col min="10247" max="10252" width="17.5703125" style="92" bestFit="1" customWidth="1"/>
    <col min="10253" max="10253" width="12.5703125" style="92" bestFit="1" customWidth="1"/>
    <col min="10254" max="10496" width="11.42578125" style="92"/>
    <col min="10497" max="10497" width="5.28515625" style="92" bestFit="1" customWidth="1"/>
    <col min="10498" max="10498" width="4.5703125" style="92" bestFit="1" customWidth="1"/>
    <col min="10499" max="10499" width="16.85546875" style="92" bestFit="1" customWidth="1"/>
    <col min="10500" max="10500" width="16.140625" style="92" customWidth="1"/>
    <col min="10501" max="10501" width="15.5703125" style="92" customWidth="1"/>
    <col min="10502" max="10502" width="16" style="92" customWidth="1"/>
    <col min="10503" max="10508" width="17.5703125" style="92" bestFit="1" customWidth="1"/>
    <col min="10509" max="10509" width="12.5703125" style="92" bestFit="1" customWidth="1"/>
    <col min="10510" max="10752" width="11.42578125" style="92"/>
    <col min="10753" max="10753" width="5.28515625" style="92" bestFit="1" customWidth="1"/>
    <col min="10754" max="10754" width="4.5703125" style="92" bestFit="1" customWidth="1"/>
    <col min="10755" max="10755" width="16.85546875" style="92" bestFit="1" customWidth="1"/>
    <col min="10756" max="10756" width="16.140625" style="92" customWidth="1"/>
    <col min="10757" max="10757" width="15.5703125" style="92" customWidth="1"/>
    <col min="10758" max="10758" width="16" style="92" customWidth="1"/>
    <col min="10759" max="10764" width="17.5703125" style="92" bestFit="1" customWidth="1"/>
    <col min="10765" max="10765" width="12.5703125" style="92" bestFit="1" customWidth="1"/>
    <col min="10766" max="11008" width="11.42578125" style="92"/>
    <col min="11009" max="11009" width="5.28515625" style="92" bestFit="1" customWidth="1"/>
    <col min="11010" max="11010" width="4.5703125" style="92" bestFit="1" customWidth="1"/>
    <col min="11011" max="11011" width="16.85546875" style="92" bestFit="1" customWidth="1"/>
    <col min="11012" max="11012" width="16.140625" style="92" customWidth="1"/>
    <col min="11013" max="11013" width="15.5703125" style="92" customWidth="1"/>
    <col min="11014" max="11014" width="16" style="92" customWidth="1"/>
    <col min="11015" max="11020" width="17.5703125" style="92" bestFit="1" customWidth="1"/>
    <col min="11021" max="11021" width="12.5703125" style="92" bestFit="1" customWidth="1"/>
    <col min="11022" max="11264" width="11.42578125" style="92"/>
    <col min="11265" max="11265" width="5.28515625" style="92" bestFit="1" customWidth="1"/>
    <col min="11266" max="11266" width="4.5703125" style="92" bestFit="1" customWidth="1"/>
    <col min="11267" max="11267" width="16.85546875" style="92" bestFit="1" customWidth="1"/>
    <col min="11268" max="11268" width="16.140625" style="92" customWidth="1"/>
    <col min="11269" max="11269" width="15.5703125" style="92" customWidth="1"/>
    <col min="11270" max="11270" width="16" style="92" customWidth="1"/>
    <col min="11271" max="11276" width="17.5703125" style="92" bestFit="1" customWidth="1"/>
    <col min="11277" max="11277" width="12.5703125" style="92" bestFit="1" customWidth="1"/>
    <col min="11278" max="11520" width="11.42578125" style="92"/>
    <col min="11521" max="11521" width="5.28515625" style="92" bestFit="1" customWidth="1"/>
    <col min="11522" max="11522" width="4.5703125" style="92" bestFit="1" customWidth="1"/>
    <col min="11523" max="11523" width="16.85546875" style="92" bestFit="1" customWidth="1"/>
    <col min="11524" max="11524" width="16.140625" style="92" customWidth="1"/>
    <col min="11525" max="11525" width="15.5703125" style="92" customWidth="1"/>
    <col min="11526" max="11526" width="16" style="92" customWidth="1"/>
    <col min="11527" max="11532" width="17.5703125" style="92" bestFit="1" customWidth="1"/>
    <col min="11533" max="11533" width="12.5703125" style="92" bestFit="1" customWidth="1"/>
    <col min="11534" max="11776" width="11.42578125" style="92"/>
    <col min="11777" max="11777" width="5.28515625" style="92" bestFit="1" customWidth="1"/>
    <col min="11778" max="11778" width="4.5703125" style="92" bestFit="1" customWidth="1"/>
    <col min="11779" max="11779" width="16.85546875" style="92" bestFit="1" customWidth="1"/>
    <col min="11780" max="11780" width="16.140625" style="92" customWidth="1"/>
    <col min="11781" max="11781" width="15.5703125" style="92" customWidth="1"/>
    <col min="11782" max="11782" width="16" style="92" customWidth="1"/>
    <col min="11783" max="11788" width="17.5703125" style="92" bestFit="1" customWidth="1"/>
    <col min="11789" max="11789" width="12.5703125" style="92" bestFit="1" customWidth="1"/>
    <col min="11790" max="12032" width="11.42578125" style="92"/>
    <col min="12033" max="12033" width="5.28515625" style="92" bestFit="1" customWidth="1"/>
    <col min="12034" max="12034" width="4.5703125" style="92" bestFit="1" customWidth="1"/>
    <col min="12035" max="12035" width="16.85546875" style="92" bestFit="1" customWidth="1"/>
    <col min="12036" max="12036" width="16.140625" style="92" customWidth="1"/>
    <col min="12037" max="12037" width="15.5703125" style="92" customWidth="1"/>
    <col min="12038" max="12038" width="16" style="92" customWidth="1"/>
    <col min="12039" max="12044" width="17.5703125" style="92" bestFit="1" customWidth="1"/>
    <col min="12045" max="12045" width="12.5703125" style="92" bestFit="1" customWidth="1"/>
    <col min="12046" max="12288" width="11.42578125" style="92"/>
    <col min="12289" max="12289" width="5.28515625" style="92" bestFit="1" customWidth="1"/>
    <col min="12290" max="12290" width="4.5703125" style="92" bestFit="1" customWidth="1"/>
    <col min="12291" max="12291" width="16.85546875" style="92" bestFit="1" customWidth="1"/>
    <col min="12292" max="12292" width="16.140625" style="92" customWidth="1"/>
    <col min="12293" max="12293" width="15.5703125" style="92" customWidth="1"/>
    <col min="12294" max="12294" width="16" style="92" customWidth="1"/>
    <col min="12295" max="12300" width="17.5703125" style="92" bestFit="1" customWidth="1"/>
    <col min="12301" max="12301" width="12.5703125" style="92" bestFit="1" customWidth="1"/>
    <col min="12302" max="12544" width="11.42578125" style="92"/>
    <col min="12545" max="12545" width="5.28515625" style="92" bestFit="1" customWidth="1"/>
    <col min="12546" max="12546" width="4.5703125" style="92" bestFit="1" customWidth="1"/>
    <col min="12547" max="12547" width="16.85546875" style="92" bestFit="1" customWidth="1"/>
    <col min="12548" max="12548" width="16.140625" style="92" customWidth="1"/>
    <col min="12549" max="12549" width="15.5703125" style="92" customWidth="1"/>
    <col min="12550" max="12550" width="16" style="92" customWidth="1"/>
    <col min="12551" max="12556" width="17.5703125" style="92" bestFit="1" customWidth="1"/>
    <col min="12557" max="12557" width="12.5703125" style="92" bestFit="1" customWidth="1"/>
    <col min="12558" max="12800" width="11.42578125" style="92"/>
    <col min="12801" max="12801" width="5.28515625" style="92" bestFit="1" customWidth="1"/>
    <col min="12802" max="12802" width="4.5703125" style="92" bestFit="1" customWidth="1"/>
    <col min="12803" max="12803" width="16.85546875" style="92" bestFit="1" customWidth="1"/>
    <col min="12804" max="12804" width="16.140625" style="92" customWidth="1"/>
    <col min="12805" max="12805" width="15.5703125" style="92" customWidth="1"/>
    <col min="12806" max="12806" width="16" style="92" customWidth="1"/>
    <col min="12807" max="12812" width="17.5703125" style="92" bestFit="1" customWidth="1"/>
    <col min="12813" max="12813" width="12.5703125" style="92" bestFit="1" customWidth="1"/>
    <col min="12814" max="13056" width="11.42578125" style="92"/>
    <col min="13057" max="13057" width="5.28515625" style="92" bestFit="1" customWidth="1"/>
    <col min="13058" max="13058" width="4.5703125" style="92" bestFit="1" customWidth="1"/>
    <col min="13059" max="13059" width="16.85546875" style="92" bestFit="1" customWidth="1"/>
    <col min="13060" max="13060" width="16.140625" style="92" customWidth="1"/>
    <col min="13061" max="13061" width="15.5703125" style="92" customWidth="1"/>
    <col min="13062" max="13062" width="16" style="92" customWidth="1"/>
    <col min="13063" max="13068" width="17.5703125" style="92" bestFit="1" customWidth="1"/>
    <col min="13069" max="13069" width="12.5703125" style="92" bestFit="1" customWidth="1"/>
    <col min="13070" max="13312" width="11.42578125" style="92"/>
    <col min="13313" max="13313" width="5.28515625" style="92" bestFit="1" customWidth="1"/>
    <col min="13314" max="13314" width="4.5703125" style="92" bestFit="1" customWidth="1"/>
    <col min="13315" max="13315" width="16.85546875" style="92" bestFit="1" customWidth="1"/>
    <col min="13316" max="13316" width="16.140625" style="92" customWidth="1"/>
    <col min="13317" max="13317" width="15.5703125" style="92" customWidth="1"/>
    <col min="13318" max="13318" width="16" style="92" customWidth="1"/>
    <col min="13319" max="13324" width="17.5703125" style="92" bestFit="1" customWidth="1"/>
    <col min="13325" max="13325" width="12.5703125" style="92" bestFit="1" customWidth="1"/>
    <col min="13326" max="13568" width="11.42578125" style="92"/>
    <col min="13569" max="13569" width="5.28515625" style="92" bestFit="1" customWidth="1"/>
    <col min="13570" max="13570" width="4.5703125" style="92" bestFit="1" customWidth="1"/>
    <col min="13571" max="13571" width="16.85546875" style="92" bestFit="1" customWidth="1"/>
    <col min="13572" max="13572" width="16.140625" style="92" customWidth="1"/>
    <col min="13573" max="13573" width="15.5703125" style="92" customWidth="1"/>
    <col min="13574" max="13574" width="16" style="92" customWidth="1"/>
    <col min="13575" max="13580" width="17.5703125" style="92" bestFit="1" customWidth="1"/>
    <col min="13581" max="13581" width="12.5703125" style="92" bestFit="1" customWidth="1"/>
    <col min="13582" max="13824" width="11.42578125" style="92"/>
    <col min="13825" max="13825" width="5.28515625" style="92" bestFit="1" customWidth="1"/>
    <col min="13826" max="13826" width="4.5703125" style="92" bestFit="1" customWidth="1"/>
    <col min="13827" max="13827" width="16.85546875" style="92" bestFit="1" customWidth="1"/>
    <col min="13828" max="13828" width="16.140625" style="92" customWidth="1"/>
    <col min="13829" max="13829" width="15.5703125" style="92" customWidth="1"/>
    <col min="13830" max="13830" width="16" style="92" customWidth="1"/>
    <col min="13831" max="13836" width="17.5703125" style="92" bestFit="1" customWidth="1"/>
    <col min="13837" max="13837" width="12.5703125" style="92" bestFit="1" customWidth="1"/>
    <col min="13838" max="14080" width="11.42578125" style="92"/>
    <col min="14081" max="14081" width="5.28515625" style="92" bestFit="1" customWidth="1"/>
    <col min="14082" max="14082" width="4.5703125" style="92" bestFit="1" customWidth="1"/>
    <col min="14083" max="14083" width="16.85546875" style="92" bestFit="1" customWidth="1"/>
    <col min="14084" max="14084" width="16.140625" style="92" customWidth="1"/>
    <col min="14085" max="14085" width="15.5703125" style="92" customWidth="1"/>
    <col min="14086" max="14086" width="16" style="92" customWidth="1"/>
    <col min="14087" max="14092" width="17.5703125" style="92" bestFit="1" customWidth="1"/>
    <col min="14093" max="14093" width="12.5703125" style="92" bestFit="1" customWidth="1"/>
    <col min="14094" max="14336" width="11.42578125" style="92"/>
    <col min="14337" max="14337" width="5.28515625" style="92" bestFit="1" customWidth="1"/>
    <col min="14338" max="14338" width="4.5703125" style="92" bestFit="1" customWidth="1"/>
    <col min="14339" max="14339" width="16.85546875" style="92" bestFit="1" customWidth="1"/>
    <col min="14340" max="14340" width="16.140625" style="92" customWidth="1"/>
    <col min="14341" max="14341" width="15.5703125" style="92" customWidth="1"/>
    <col min="14342" max="14342" width="16" style="92" customWidth="1"/>
    <col min="14343" max="14348" width="17.5703125" style="92" bestFit="1" customWidth="1"/>
    <col min="14349" max="14349" width="12.5703125" style="92" bestFit="1" customWidth="1"/>
    <col min="14350" max="14592" width="11.42578125" style="92"/>
    <col min="14593" max="14593" width="5.28515625" style="92" bestFit="1" customWidth="1"/>
    <col min="14594" max="14594" width="4.5703125" style="92" bestFit="1" customWidth="1"/>
    <col min="14595" max="14595" width="16.85546875" style="92" bestFit="1" customWidth="1"/>
    <col min="14596" max="14596" width="16.140625" style="92" customWidth="1"/>
    <col min="14597" max="14597" width="15.5703125" style="92" customWidth="1"/>
    <col min="14598" max="14598" width="16" style="92" customWidth="1"/>
    <col min="14599" max="14604" width="17.5703125" style="92" bestFit="1" customWidth="1"/>
    <col min="14605" max="14605" width="12.5703125" style="92" bestFit="1" customWidth="1"/>
    <col min="14606" max="14848" width="11.42578125" style="92"/>
    <col min="14849" max="14849" width="5.28515625" style="92" bestFit="1" customWidth="1"/>
    <col min="14850" max="14850" width="4.5703125" style="92" bestFit="1" customWidth="1"/>
    <col min="14851" max="14851" width="16.85546875" style="92" bestFit="1" customWidth="1"/>
    <col min="14852" max="14852" width="16.140625" style="92" customWidth="1"/>
    <col min="14853" max="14853" width="15.5703125" style="92" customWidth="1"/>
    <col min="14854" max="14854" width="16" style="92" customWidth="1"/>
    <col min="14855" max="14860" width="17.5703125" style="92" bestFit="1" customWidth="1"/>
    <col min="14861" max="14861" width="12.5703125" style="92" bestFit="1" customWidth="1"/>
    <col min="14862" max="15104" width="11.42578125" style="92"/>
    <col min="15105" max="15105" width="5.28515625" style="92" bestFit="1" customWidth="1"/>
    <col min="15106" max="15106" width="4.5703125" style="92" bestFit="1" customWidth="1"/>
    <col min="15107" max="15107" width="16.85546875" style="92" bestFit="1" customWidth="1"/>
    <col min="15108" max="15108" width="16.140625" style="92" customWidth="1"/>
    <col min="15109" max="15109" width="15.5703125" style="92" customWidth="1"/>
    <col min="15110" max="15110" width="16" style="92" customWidth="1"/>
    <col min="15111" max="15116" width="17.5703125" style="92" bestFit="1" customWidth="1"/>
    <col min="15117" max="15117" width="12.5703125" style="92" bestFit="1" customWidth="1"/>
    <col min="15118" max="15360" width="11.42578125" style="92"/>
    <col min="15361" max="15361" width="5.28515625" style="92" bestFit="1" customWidth="1"/>
    <col min="15362" max="15362" width="4.5703125" style="92" bestFit="1" customWidth="1"/>
    <col min="15363" max="15363" width="16.85546875" style="92" bestFit="1" customWidth="1"/>
    <col min="15364" max="15364" width="16.140625" style="92" customWidth="1"/>
    <col min="15365" max="15365" width="15.5703125" style="92" customWidth="1"/>
    <col min="15366" max="15366" width="16" style="92" customWidth="1"/>
    <col min="15367" max="15372" width="17.5703125" style="92" bestFit="1" customWidth="1"/>
    <col min="15373" max="15373" width="12.5703125" style="92" bestFit="1" customWidth="1"/>
    <col min="15374" max="15616" width="11.42578125" style="92"/>
    <col min="15617" max="15617" width="5.28515625" style="92" bestFit="1" customWidth="1"/>
    <col min="15618" max="15618" width="4.5703125" style="92" bestFit="1" customWidth="1"/>
    <col min="15619" max="15619" width="16.85546875" style="92" bestFit="1" customWidth="1"/>
    <col min="15620" max="15620" width="16.140625" style="92" customWidth="1"/>
    <col min="15621" max="15621" width="15.5703125" style="92" customWidth="1"/>
    <col min="15622" max="15622" width="16" style="92" customWidth="1"/>
    <col min="15623" max="15628" width="17.5703125" style="92" bestFit="1" customWidth="1"/>
    <col min="15629" max="15629" width="12.5703125" style="92" bestFit="1" customWidth="1"/>
    <col min="15630" max="15872" width="11.42578125" style="92"/>
    <col min="15873" max="15873" width="5.28515625" style="92" bestFit="1" customWidth="1"/>
    <col min="15874" max="15874" width="4.5703125" style="92" bestFit="1" customWidth="1"/>
    <col min="15875" max="15875" width="16.85546875" style="92" bestFit="1" customWidth="1"/>
    <col min="15876" max="15876" width="16.140625" style="92" customWidth="1"/>
    <col min="15877" max="15877" width="15.5703125" style="92" customWidth="1"/>
    <col min="15878" max="15878" width="16" style="92" customWidth="1"/>
    <col min="15879" max="15884" width="17.5703125" style="92" bestFit="1" customWidth="1"/>
    <col min="15885" max="15885" width="12.5703125" style="92" bestFit="1" customWidth="1"/>
    <col min="15886" max="16128" width="11.42578125" style="92"/>
    <col min="16129" max="16129" width="5.28515625" style="92" bestFit="1" customWidth="1"/>
    <col min="16130" max="16130" width="4.5703125" style="92" bestFit="1" customWidth="1"/>
    <col min="16131" max="16131" width="16.85546875" style="92" bestFit="1" customWidth="1"/>
    <col min="16132" max="16132" width="16.140625" style="92" customWidth="1"/>
    <col min="16133" max="16133" width="15.5703125" style="92" customWidth="1"/>
    <col min="16134" max="16134" width="16" style="92" customWidth="1"/>
    <col min="16135" max="16140" width="17.5703125" style="92" bestFit="1" customWidth="1"/>
    <col min="16141" max="16141" width="12.5703125" style="92" bestFit="1" customWidth="1"/>
    <col min="16142" max="16384" width="11.42578125" style="92"/>
  </cols>
  <sheetData>
    <row r="1" spans="1:12" ht="12.75">
      <c r="A1" s="567" t="s">
        <v>208</v>
      </c>
      <c r="B1" s="568"/>
      <c r="C1" s="568"/>
      <c r="D1" s="568"/>
      <c r="E1" s="568"/>
      <c r="F1" s="568"/>
    </row>
    <row r="2" spans="1:12" ht="12.75">
      <c r="A2" s="567" t="s">
        <v>209</v>
      </c>
      <c r="B2" s="568"/>
      <c r="C2" s="568"/>
      <c r="D2" s="568"/>
    </row>
    <row r="3" spans="1:12" ht="12.75">
      <c r="A3" s="567" t="s">
        <v>210</v>
      </c>
      <c r="B3" s="568"/>
      <c r="C3" s="568"/>
      <c r="D3" s="568"/>
      <c r="E3" s="568"/>
      <c r="F3" s="568"/>
    </row>
    <row r="5" spans="1:12" ht="33.75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2.75">
      <c r="A27" s="569" t="s">
        <v>220</v>
      </c>
      <c r="B27" s="568"/>
      <c r="C27" s="568"/>
      <c r="D27" s="98"/>
    </row>
    <row r="28" spans="1:12" ht="12.75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2.75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2.75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2.75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2.75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2.75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2.75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2.75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2.75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2.75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2.75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2.75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2.75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2.75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2.75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2.75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2.75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2.75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2.75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2.75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2.75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2.75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2.75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2.75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2.75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2.7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2.75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2.75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2.7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2.75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2.75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2.75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2.75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2.75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2.75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2.7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2.75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2.75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2.75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2.75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2.75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M271"/>
  <sheetViews>
    <sheetView showGridLines="0" workbookViewId="0">
      <pane xSplit="1" ySplit="10" topLeftCell="BW11" activePane="bottomRight" state="frozen"/>
      <selection pane="topRight" activeCell="B1" sqref="B1"/>
      <selection pane="bottomLeft" activeCell="A11" sqref="A11"/>
      <selection pane="bottomRight" activeCell="CM1" sqref="CM1:CM1048576"/>
    </sheetView>
  </sheetViews>
  <sheetFormatPr baseColWidth="10" defaultRowHeight="12"/>
  <cols>
    <col min="1" max="1" width="38.28515625" style="334" customWidth="1"/>
    <col min="2" max="18" width="6.7109375" style="334" customWidth="1"/>
    <col min="19" max="19" width="7.7109375" style="334" customWidth="1"/>
    <col min="20" max="51" width="6.7109375" style="334" customWidth="1"/>
    <col min="52" max="53" width="6.28515625" style="334" customWidth="1"/>
    <col min="54" max="54" width="7.42578125" style="334" customWidth="1"/>
    <col min="55" max="57" width="8" style="334" customWidth="1"/>
    <col min="58" max="58" width="7.42578125" style="334" customWidth="1"/>
    <col min="59" max="60" width="9.7109375" style="334"/>
    <col min="61" max="61" width="7.28515625" style="334" customWidth="1"/>
    <col min="62" max="91" width="8" style="334" customWidth="1"/>
    <col min="92" max="256" width="11.42578125" style="334"/>
    <col min="257" max="257" width="38.28515625" style="334" customWidth="1"/>
    <col min="258" max="274" width="6.7109375" style="334" customWidth="1"/>
    <col min="275" max="275" width="7.7109375" style="334" customWidth="1"/>
    <col min="276" max="292" width="6.7109375" style="334" customWidth="1"/>
    <col min="293" max="512" width="11.42578125" style="334"/>
    <col min="513" max="513" width="38.28515625" style="334" customWidth="1"/>
    <col min="514" max="530" width="6.7109375" style="334" customWidth="1"/>
    <col min="531" max="531" width="7.7109375" style="334" customWidth="1"/>
    <col min="532" max="548" width="6.7109375" style="334" customWidth="1"/>
    <col min="549" max="768" width="11.42578125" style="334"/>
    <col min="769" max="769" width="38.28515625" style="334" customWidth="1"/>
    <col min="770" max="786" width="6.7109375" style="334" customWidth="1"/>
    <col min="787" max="787" width="7.7109375" style="334" customWidth="1"/>
    <col min="788" max="804" width="6.7109375" style="334" customWidth="1"/>
    <col min="805" max="1024" width="11.42578125" style="334"/>
    <col min="1025" max="1025" width="38.28515625" style="334" customWidth="1"/>
    <col min="1026" max="1042" width="6.7109375" style="334" customWidth="1"/>
    <col min="1043" max="1043" width="7.7109375" style="334" customWidth="1"/>
    <col min="1044" max="1060" width="6.7109375" style="334" customWidth="1"/>
    <col min="1061" max="1280" width="11.42578125" style="334"/>
    <col min="1281" max="1281" width="38.28515625" style="334" customWidth="1"/>
    <col min="1282" max="1298" width="6.7109375" style="334" customWidth="1"/>
    <col min="1299" max="1299" width="7.7109375" style="334" customWidth="1"/>
    <col min="1300" max="1316" width="6.7109375" style="334" customWidth="1"/>
    <col min="1317" max="1536" width="11.42578125" style="334"/>
    <col min="1537" max="1537" width="38.28515625" style="334" customWidth="1"/>
    <col min="1538" max="1554" width="6.7109375" style="334" customWidth="1"/>
    <col min="1555" max="1555" width="7.7109375" style="334" customWidth="1"/>
    <col min="1556" max="1572" width="6.7109375" style="334" customWidth="1"/>
    <col min="1573" max="1792" width="11.42578125" style="334"/>
    <col min="1793" max="1793" width="38.28515625" style="334" customWidth="1"/>
    <col min="1794" max="1810" width="6.7109375" style="334" customWidth="1"/>
    <col min="1811" max="1811" width="7.7109375" style="334" customWidth="1"/>
    <col min="1812" max="1828" width="6.7109375" style="334" customWidth="1"/>
    <col min="1829" max="2048" width="11.42578125" style="334"/>
    <col min="2049" max="2049" width="38.28515625" style="334" customWidth="1"/>
    <col min="2050" max="2066" width="6.7109375" style="334" customWidth="1"/>
    <col min="2067" max="2067" width="7.7109375" style="334" customWidth="1"/>
    <col min="2068" max="2084" width="6.7109375" style="334" customWidth="1"/>
    <col min="2085" max="2304" width="11.42578125" style="334"/>
    <col min="2305" max="2305" width="38.28515625" style="334" customWidth="1"/>
    <col min="2306" max="2322" width="6.7109375" style="334" customWidth="1"/>
    <col min="2323" max="2323" width="7.7109375" style="334" customWidth="1"/>
    <col min="2324" max="2340" width="6.7109375" style="334" customWidth="1"/>
    <col min="2341" max="2560" width="11.42578125" style="334"/>
    <col min="2561" max="2561" width="38.28515625" style="334" customWidth="1"/>
    <col min="2562" max="2578" width="6.7109375" style="334" customWidth="1"/>
    <col min="2579" max="2579" width="7.7109375" style="334" customWidth="1"/>
    <col min="2580" max="2596" width="6.7109375" style="334" customWidth="1"/>
    <col min="2597" max="2816" width="11.42578125" style="334"/>
    <col min="2817" max="2817" width="38.28515625" style="334" customWidth="1"/>
    <col min="2818" max="2834" width="6.7109375" style="334" customWidth="1"/>
    <col min="2835" max="2835" width="7.7109375" style="334" customWidth="1"/>
    <col min="2836" max="2852" width="6.7109375" style="334" customWidth="1"/>
    <col min="2853" max="3072" width="11.42578125" style="334"/>
    <col min="3073" max="3073" width="38.28515625" style="334" customWidth="1"/>
    <col min="3074" max="3090" width="6.7109375" style="334" customWidth="1"/>
    <col min="3091" max="3091" width="7.7109375" style="334" customWidth="1"/>
    <col min="3092" max="3108" width="6.7109375" style="334" customWidth="1"/>
    <col min="3109" max="3328" width="11.42578125" style="334"/>
    <col min="3329" max="3329" width="38.28515625" style="334" customWidth="1"/>
    <col min="3330" max="3346" width="6.7109375" style="334" customWidth="1"/>
    <col min="3347" max="3347" width="7.7109375" style="334" customWidth="1"/>
    <col min="3348" max="3364" width="6.7109375" style="334" customWidth="1"/>
    <col min="3365" max="3584" width="11.42578125" style="334"/>
    <col min="3585" max="3585" width="38.28515625" style="334" customWidth="1"/>
    <col min="3586" max="3602" width="6.7109375" style="334" customWidth="1"/>
    <col min="3603" max="3603" width="7.7109375" style="334" customWidth="1"/>
    <col min="3604" max="3620" width="6.7109375" style="334" customWidth="1"/>
    <col min="3621" max="3840" width="11.42578125" style="334"/>
    <col min="3841" max="3841" width="38.28515625" style="334" customWidth="1"/>
    <col min="3842" max="3858" width="6.7109375" style="334" customWidth="1"/>
    <col min="3859" max="3859" width="7.7109375" style="334" customWidth="1"/>
    <col min="3860" max="3876" width="6.7109375" style="334" customWidth="1"/>
    <col min="3877" max="4096" width="11.42578125" style="334"/>
    <col min="4097" max="4097" width="38.28515625" style="334" customWidth="1"/>
    <col min="4098" max="4114" width="6.7109375" style="334" customWidth="1"/>
    <col min="4115" max="4115" width="7.7109375" style="334" customWidth="1"/>
    <col min="4116" max="4132" width="6.7109375" style="334" customWidth="1"/>
    <col min="4133" max="4352" width="11.42578125" style="334"/>
    <col min="4353" max="4353" width="38.28515625" style="334" customWidth="1"/>
    <col min="4354" max="4370" width="6.7109375" style="334" customWidth="1"/>
    <col min="4371" max="4371" width="7.7109375" style="334" customWidth="1"/>
    <col min="4372" max="4388" width="6.7109375" style="334" customWidth="1"/>
    <col min="4389" max="4608" width="11.42578125" style="334"/>
    <col min="4609" max="4609" width="38.28515625" style="334" customWidth="1"/>
    <col min="4610" max="4626" width="6.7109375" style="334" customWidth="1"/>
    <col min="4627" max="4627" width="7.7109375" style="334" customWidth="1"/>
    <col min="4628" max="4644" width="6.7109375" style="334" customWidth="1"/>
    <col min="4645" max="4864" width="11.42578125" style="334"/>
    <col min="4865" max="4865" width="38.28515625" style="334" customWidth="1"/>
    <col min="4866" max="4882" width="6.7109375" style="334" customWidth="1"/>
    <col min="4883" max="4883" width="7.7109375" style="334" customWidth="1"/>
    <col min="4884" max="4900" width="6.7109375" style="334" customWidth="1"/>
    <col min="4901" max="5120" width="11.42578125" style="334"/>
    <col min="5121" max="5121" width="38.28515625" style="334" customWidth="1"/>
    <col min="5122" max="5138" width="6.7109375" style="334" customWidth="1"/>
    <col min="5139" max="5139" width="7.7109375" style="334" customWidth="1"/>
    <col min="5140" max="5156" width="6.7109375" style="334" customWidth="1"/>
    <col min="5157" max="5376" width="11.42578125" style="334"/>
    <col min="5377" max="5377" width="38.28515625" style="334" customWidth="1"/>
    <col min="5378" max="5394" width="6.7109375" style="334" customWidth="1"/>
    <col min="5395" max="5395" width="7.7109375" style="334" customWidth="1"/>
    <col min="5396" max="5412" width="6.7109375" style="334" customWidth="1"/>
    <col min="5413" max="5632" width="11.42578125" style="334"/>
    <col min="5633" max="5633" width="38.28515625" style="334" customWidth="1"/>
    <col min="5634" max="5650" width="6.7109375" style="334" customWidth="1"/>
    <col min="5651" max="5651" width="7.7109375" style="334" customWidth="1"/>
    <col min="5652" max="5668" width="6.7109375" style="334" customWidth="1"/>
    <col min="5669" max="5888" width="11.42578125" style="334"/>
    <col min="5889" max="5889" width="38.28515625" style="334" customWidth="1"/>
    <col min="5890" max="5906" width="6.7109375" style="334" customWidth="1"/>
    <col min="5907" max="5907" width="7.7109375" style="334" customWidth="1"/>
    <col min="5908" max="5924" width="6.7109375" style="334" customWidth="1"/>
    <col min="5925" max="6144" width="11.42578125" style="334"/>
    <col min="6145" max="6145" width="38.28515625" style="334" customWidth="1"/>
    <col min="6146" max="6162" width="6.7109375" style="334" customWidth="1"/>
    <col min="6163" max="6163" width="7.7109375" style="334" customWidth="1"/>
    <col min="6164" max="6180" width="6.7109375" style="334" customWidth="1"/>
    <col min="6181" max="6400" width="11.42578125" style="334"/>
    <col min="6401" max="6401" width="38.28515625" style="334" customWidth="1"/>
    <col min="6402" max="6418" width="6.7109375" style="334" customWidth="1"/>
    <col min="6419" max="6419" width="7.7109375" style="334" customWidth="1"/>
    <col min="6420" max="6436" width="6.7109375" style="334" customWidth="1"/>
    <col min="6437" max="6656" width="11.42578125" style="334"/>
    <col min="6657" max="6657" width="38.28515625" style="334" customWidth="1"/>
    <col min="6658" max="6674" width="6.7109375" style="334" customWidth="1"/>
    <col min="6675" max="6675" width="7.7109375" style="334" customWidth="1"/>
    <col min="6676" max="6692" width="6.7109375" style="334" customWidth="1"/>
    <col min="6693" max="6912" width="11.42578125" style="334"/>
    <col min="6913" max="6913" width="38.28515625" style="334" customWidth="1"/>
    <col min="6914" max="6930" width="6.7109375" style="334" customWidth="1"/>
    <col min="6931" max="6931" width="7.7109375" style="334" customWidth="1"/>
    <col min="6932" max="6948" width="6.7109375" style="334" customWidth="1"/>
    <col min="6949" max="7168" width="11.42578125" style="334"/>
    <col min="7169" max="7169" width="38.28515625" style="334" customWidth="1"/>
    <col min="7170" max="7186" width="6.7109375" style="334" customWidth="1"/>
    <col min="7187" max="7187" width="7.7109375" style="334" customWidth="1"/>
    <col min="7188" max="7204" width="6.7109375" style="334" customWidth="1"/>
    <col min="7205" max="7424" width="11.42578125" style="334"/>
    <col min="7425" max="7425" width="38.28515625" style="334" customWidth="1"/>
    <col min="7426" max="7442" width="6.7109375" style="334" customWidth="1"/>
    <col min="7443" max="7443" width="7.7109375" style="334" customWidth="1"/>
    <col min="7444" max="7460" width="6.7109375" style="334" customWidth="1"/>
    <col min="7461" max="7680" width="11.42578125" style="334"/>
    <col min="7681" max="7681" width="38.28515625" style="334" customWidth="1"/>
    <col min="7682" max="7698" width="6.7109375" style="334" customWidth="1"/>
    <col min="7699" max="7699" width="7.7109375" style="334" customWidth="1"/>
    <col min="7700" max="7716" width="6.7109375" style="334" customWidth="1"/>
    <col min="7717" max="7936" width="11.42578125" style="334"/>
    <col min="7937" max="7937" width="38.28515625" style="334" customWidth="1"/>
    <col min="7938" max="7954" width="6.7109375" style="334" customWidth="1"/>
    <col min="7955" max="7955" width="7.7109375" style="334" customWidth="1"/>
    <col min="7956" max="7972" width="6.7109375" style="334" customWidth="1"/>
    <col min="7973" max="8192" width="11.42578125" style="334"/>
    <col min="8193" max="8193" width="38.28515625" style="334" customWidth="1"/>
    <col min="8194" max="8210" width="6.7109375" style="334" customWidth="1"/>
    <col min="8211" max="8211" width="7.7109375" style="334" customWidth="1"/>
    <col min="8212" max="8228" width="6.7109375" style="334" customWidth="1"/>
    <col min="8229" max="8448" width="11.42578125" style="334"/>
    <col min="8449" max="8449" width="38.28515625" style="334" customWidth="1"/>
    <col min="8450" max="8466" width="6.7109375" style="334" customWidth="1"/>
    <col min="8467" max="8467" width="7.7109375" style="334" customWidth="1"/>
    <col min="8468" max="8484" width="6.7109375" style="334" customWidth="1"/>
    <col min="8485" max="8704" width="11.42578125" style="334"/>
    <col min="8705" max="8705" width="38.28515625" style="334" customWidth="1"/>
    <col min="8706" max="8722" width="6.7109375" style="334" customWidth="1"/>
    <col min="8723" max="8723" width="7.7109375" style="334" customWidth="1"/>
    <col min="8724" max="8740" width="6.7109375" style="334" customWidth="1"/>
    <col min="8741" max="8960" width="11.42578125" style="334"/>
    <col min="8961" max="8961" width="38.28515625" style="334" customWidth="1"/>
    <col min="8962" max="8978" width="6.7109375" style="334" customWidth="1"/>
    <col min="8979" max="8979" width="7.7109375" style="334" customWidth="1"/>
    <col min="8980" max="8996" width="6.7109375" style="334" customWidth="1"/>
    <col min="8997" max="9216" width="11.42578125" style="334"/>
    <col min="9217" max="9217" width="38.28515625" style="334" customWidth="1"/>
    <col min="9218" max="9234" width="6.7109375" style="334" customWidth="1"/>
    <col min="9235" max="9235" width="7.7109375" style="334" customWidth="1"/>
    <col min="9236" max="9252" width="6.7109375" style="334" customWidth="1"/>
    <col min="9253" max="9472" width="11.42578125" style="334"/>
    <col min="9473" max="9473" width="38.28515625" style="334" customWidth="1"/>
    <col min="9474" max="9490" width="6.7109375" style="334" customWidth="1"/>
    <col min="9491" max="9491" width="7.7109375" style="334" customWidth="1"/>
    <col min="9492" max="9508" width="6.7109375" style="334" customWidth="1"/>
    <col min="9509" max="9728" width="11.42578125" style="334"/>
    <col min="9729" max="9729" width="38.28515625" style="334" customWidth="1"/>
    <col min="9730" max="9746" width="6.7109375" style="334" customWidth="1"/>
    <col min="9747" max="9747" width="7.7109375" style="334" customWidth="1"/>
    <col min="9748" max="9764" width="6.7109375" style="334" customWidth="1"/>
    <col min="9765" max="9984" width="11.42578125" style="334"/>
    <col min="9985" max="9985" width="38.28515625" style="334" customWidth="1"/>
    <col min="9986" max="10002" width="6.7109375" style="334" customWidth="1"/>
    <col min="10003" max="10003" width="7.7109375" style="334" customWidth="1"/>
    <col min="10004" max="10020" width="6.7109375" style="334" customWidth="1"/>
    <col min="10021" max="10240" width="11.42578125" style="334"/>
    <col min="10241" max="10241" width="38.28515625" style="334" customWidth="1"/>
    <col min="10242" max="10258" width="6.7109375" style="334" customWidth="1"/>
    <col min="10259" max="10259" width="7.7109375" style="334" customWidth="1"/>
    <col min="10260" max="10276" width="6.7109375" style="334" customWidth="1"/>
    <col min="10277" max="10496" width="11.42578125" style="334"/>
    <col min="10497" max="10497" width="38.28515625" style="334" customWidth="1"/>
    <col min="10498" max="10514" width="6.7109375" style="334" customWidth="1"/>
    <col min="10515" max="10515" width="7.7109375" style="334" customWidth="1"/>
    <col min="10516" max="10532" width="6.7109375" style="334" customWidth="1"/>
    <col min="10533" max="10752" width="11.42578125" style="334"/>
    <col min="10753" max="10753" width="38.28515625" style="334" customWidth="1"/>
    <col min="10754" max="10770" width="6.7109375" style="334" customWidth="1"/>
    <col min="10771" max="10771" width="7.7109375" style="334" customWidth="1"/>
    <col min="10772" max="10788" width="6.7109375" style="334" customWidth="1"/>
    <col min="10789" max="11008" width="11.42578125" style="334"/>
    <col min="11009" max="11009" width="38.28515625" style="334" customWidth="1"/>
    <col min="11010" max="11026" width="6.7109375" style="334" customWidth="1"/>
    <col min="11027" max="11027" width="7.7109375" style="334" customWidth="1"/>
    <col min="11028" max="11044" width="6.7109375" style="334" customWidth="1"/>
    <col min="11045" max="11264" width="11.42578125" style="334"/>
    <col min="11265" max="11265" width="38.28515625" style="334" customWidth="1"/>
    <col min="11266" max="11282" width="6.7109375" style="334" customWidth="1"/>
    <col min="11283" max="11283" width="7.7109375" style="334" customWidth="1"/>
    <col min="11284" max="11300" width="6.7109375" style="334" customWidth="1"/>
    <col min="11301" max="11520" width="11.42578125" style="334"/>
    <col min="11521" max="11521" width="38.28515625" style="334" customWidth="1"/>
    <col min="11522" max="11538" width="6.7109375" style="334" customWidth="1"/>
    <col min="11539" max="11539" width="7.7109375" style="334" customWidth="1"/>
    <col min="11540" max="11556" width="6.7109375" style="334" customWidth="1"/>
    <col min="11557" max="11776" width="11.42578125" style="334"/>
    <col min="11777" max="11777" width="38.28515625" style="334" customWidth="1"/>
    <col min="11778" max="11794" width="6.7109375" style="334" customWidth="1"/>
    <col min="11795" max="11795" width="7.7109375" style="334" customWidth="1"/>
    <col min="11796" max="11812" width="6.7109375" style="334" customWidth="1"/>
    <col min="11813" max="12032" width="11.42578125" style="334"/>
    <col min="12033" max="12033" width="38.28515625" style="334" customWidth="1"/>
    <col min="12034" max="12050" width="6.7109375" style="334" customWidth="1"/>
    <col min="12051" max="12051" width="7.7109375" style="334" customWidth="1"/>
    <col min="12052" max="12068" width="6.7109375" style="334" customWidth="1"/>
    <col min="12069" max="12288" width="11.42578125" style="334"/>
    <col min="12289" max="12289" width="38.28515625" style="334" customWidth="1"/>
    <col min="12290" max="12306" width="6.7109375" style="334" customWidth="1"/>
    <col min="12307" max="12307" width="7.7109375" style="334" customWidth="1"/>
    <col min="12308" max="12324" width="6.7109375" style="334" customWidth="1"/>
    <col min="12325" max="12544" width="11.42578125" style="334"/>
    <col min="12545" max="12545" width="38.28515625" style="334" customWidth="1"/>
    <col min="12546" max="12562" width="6.7109375" style="334" customWidth="1"/>
    <col min="12563" max="12563" width="7.7109375" style="334" customWidth="1"/>
    <col min="12564" max="12580" width="6.7109375" style="334" customWidth="1"/>
    <col min="12581" max="12800" width="11.42578125" style="334"/>
    <col min="12801" max="12801" width="38.28515625" style="334" customWidth="1"/>
    <col min="12802" max="12818" width="6.7109375" style="334" customWidth="1"/>
    <col min="12819" max="12819" width="7.7109375" style="334" customWidth="1"/>
    <col min="12820" max="12836" width="6.7109375" style="334" customWidth="1"/>
    <col min="12837" max="13056" width="11.42578125" style="334"/>
    <col min="13057" max="13057" width="38.28515625" style="334" customWidth="1"/>
    <col min="13058" max="13074" width="6.7109375" style="334" customWidth="1"/>
    <col min="13075" max="13075" width="7.7109375" style="334" customWidth="1"/>
    <col min="13076" max="13092" width="6.7109375" style="334" customWidth="1"/>
    <col min="13093" max="13312" width="11.42578125" style="334"/>
    <col min="13313" max="13313" width="38.28515625" style="334" customWidth="1"/>
    <col min="13314" max="13330" width="6.7109375" style="334" customWidth="1"/>
    <col min="13331" max="13331" width="7.7109375" style="334" customWidth="1"/>
    <col min="13332" max="13348" width="6.7109375" style="334" customWidth="1"/>
    <col min="13349" max="13568" width="11.42578125" style="334"/>
    <col min="13569" max="13569" width="38.28515625" style="334" customWidth="1"/>
    <col min="13570" max="13586" width="6.7109375" style="334" customWidth="1"/>
    <col min="13587" max="13587" width="7.7109375" style="334" customWidth="1"/>
    <col min="13588" max="13604" width="6.7109375" style="334" customWidth="1"/>
    <col min="13605" max="13824" width="11.42578125" style="334"/>
    <col min="13825" max="13825" width="38.28515625" style="334" customWidth="1"/>
    <col min="13826" max="13842" width="6.7109375" style="334" customWidth="1"/>
    <col min="13843" max="13843" width="7.7109375" style="334" customWidth="1"/>
    <col min="13844" max="13860" width="6.7109375" style="334" customWidth="1"/>
    <col min="13861" max="14080" width="11.42578125" style="334"/>
    <col min="14081" max="14081" width="38.28515625" style="334" customWidth="1"/>
    <col min="14082" max="14098" width="6.7109375" style="334" customWidth="1"/>
    <col min="14099" max="14099" width="7.7109375" style="334" customWidth="1"/>
    <col min="14100" max="14116" width="6.7109375" style="334" customWidth="1"/>
    <col min="14117" max="14336" width="11.42578125" style="334"/>
    <col min="14337" max="14337" width="38.28515625" style="334" customWidth="1"/>
    <col min="14338" max="14354" width="6.7109375" style="334" customWidth="1"/>
    <col min="14355" max="14355" width="7.7109375" style="334" customWidth="1"/>
    <col min="14356" max="14372" width="6.7109375" style="334" customWidth="1"/>
    <col min="14373" max="14592" width="11.42578125" style="334"/>
    <col min="14593" max="14593" width="38.28515625" style="334" customWidth="1"/>
    <col min="14594" max="14610" width="6.7109375" style="334" customWidth="1"/>
    <col min="14611" max="14611" width="7.7109375" style="334" customWidth="1"/>
    <col min="14612" max="14628" width="6.7109375" style="334" customWidth="1"/>
    <col min="14629" max="14848" width="11.42578125" style="334"/>
    <col min="14849" max="14849" width="38.28515625" style="334" customWidth="1"/>
    <col min="14850" max="14866" width="6.7109375" style="334" customWidth="1"/>
    <col min="14867" max="14867" width="7.7109375" style="334" customWidth="1"/>
    <col min="14868" max="14884" width="6.7109375" style="334" customWidth="1"/>
    <col min="14885" max="15104" width="11.42578125" style="334"/>
    <col min="15105" max="15105" width="38.28515625" style="334" customWidth="1"/>
    <col min="15106" max="15122" width="6.7109375" style="334" customWidth="1"/>
    <col min="15123" max="15123" width="7.7109375" style="334" customWidth="1"/>
    <col min="15124" max="15140" width="6.7109375" style="334" customWidth="1"/>
    <col min="15141" max="15360" width="11.42578125" style="334"/>
    <col min="15361" max="15361" width="38.28515625" style="334" customWidth="1"/>
    <col min="15362" max="15378" width="6.7109375" style="334" customWidth="1"/>
    <col min="15379" max="15379" width="7.7109375" style="334" customWidth="1"/>
    <col min="15380" max="15396" width="6.7109375" style="334" customWidth="1"/>
    <col min="15397" max="15616" width="11.42578125" style="334"/>
    <col min="15617" max="15617" width="38.28515625" style="334" customWidth="1"/>
    <col min="15618" max="15634" width="6.7109375" style="334" customWidth="1"/>
    <col min="15635" max="15635" width="7.7109375" style="334" customWidth="1"/>
    <col min="15636" max="15652" width="6.7109375" style="334" customWidth="1"/>
    <col min="15653" max="15872" width="11.42578125" style="334"/>
    <col min="15873" max="15873" width="38.28515625" style="334" customWidth="1"/>
    <col min="15874" max="15890" width="6.7109375" style="334" customWidth="1"/>
    <col min="15891" max="15891" width="7.7109375" style="334" customWidth="1"/>
    <col min="15892" max="15908" width="6.7109375" style="334" customWidth="1"/>
    <col min="15909" max="16128" width="11.42578125" style="334"/>
    <col min="16129" max="16129" width="38.28515625" style="334" customWidth="1"/>
    <col min="16130" max="16146" width="6.7109375" style="334" customWidth="1"/>
    <col min="16147" max="16147" width="7.7109375" style="334" customWidth="1"/>
    <col min="16148" max="16164" width="6.7109375" style="334" customWidth="1"/>
    <col min="16165" max="16384" width="11.42578125" style="334"/>
  </cols>
  <sheetData>
    <row r="1" spans="1:91" ht="15">
      <c r="A1" s="570" t="s">
        <v>448</v>
      </c>
      <c r="B1" s="570"/>
      <c r="C1" s="570"/>
      <c r="D1" s="571"/>
      <c r="E1" s="571"/>
    </row>
    <row r="2" spans="1:91">
      <c r="A2" s="334" t="s">
        <v>359</v>
      </c>
    </row>
    <row r="3" spans="1:91">
      <c r="A3" s="446"/>
    </row>
    <row r="4" spans="1:91" ht="15">
      <c r="A4" s="572" t="s">
        <v>449</v>
      </c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/>
      <c r="R4"/>
    </row>
    <row r="6" spans="1:91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  <c r="CJ6" s="335">
        <v>45323</v>
      </c>
      <c r="CK6" s="335">
        <v>45352</v>
      </c>
      <c r="CL6" s="335">
        <v>45383</v>
      </c>
      <c r="CM6" s="335">
        <v>45413</v>
      </c>
    </row>
    <row r="7" spans="1:91" s="336" customFormat="1" ht="11.25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91" s="336" customFormat="1" ht="11.25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91" s="336" customFormat="1" ht="11.25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91" s="336" customFormat="1" ht="11.25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  <c r="CJ10" s="338">
        <v>4825.7880999999998</v>
      </c>
      <c r="CK10" s="338">
        <v>5357.0928999999996</v>
      </c>
      <c r="CL10" s="338">
        <v>5830.2271000000001</v>
      </c>
      <c r="CM10" s="338">
        <v>6073.7165000000005</v>
      </c>
    </row>
    <row r="11" spans="1:91" s="336" customFormat="1" ht="11.25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  <c r="CJ11" s="339">
        <v>5622.8371999999999</v>
      </c>
      <c r="CK11" s="339">
        <v>6216.0451000000003</v>
      </c>
      <c r="CL11" s="339">
        <v>6590.0877</v>
      </c>
      <c r="CM11" s="339">
        <v>6909.5535</v>
      </c>
    </row>
    <row r="12" spans="1:91" s="336" customFormat="1" ht="11.25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  <c r="CJ12" s="339">
        <v>3783.2759999999998</v>
      </c>
      <c r="CK12" s="339">
        <v>4248.8501999999999</v>
      </c>
      <c r="CL12" s="339">
        <v>4481.9881999999998</v>
      </c>
      <c r="CM12" s="339">
        <v>4781.4925000000003</v>
      </c>
    </row>
    <row r="13" spans="1:91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  <c r="CJ13" s="339">
        <v>4434.6760000000004</v>
      </c>
      <c r="CK13" s="339">
        <v>4919.1558999999997</v>
      </c>
      <c r="CL13" s="339">
        <v>5392.8344999999999</v>
      </c>
      <c r="CM13" s="339">
        <v>5584.1342999999997</v>
      </c>
    </row>
    <row r="14" spans="1:91" s="336" customFormat="1" ht="11.25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  <c r="CJ14" s="339">
        <v>2935.5879</v>
      </c>
      <c r="CK14" s="339">
        <v>3324.6646999999998</v>
      </c>
      <c r="CL14" s="339">
        <v>4509.3648000000003</v>
      </c>
      <c r="CM14" s="339">
        <v>4623.3550999999998</v>
      </c>
    </row>
    <row r="15" spans="1:91" s="336" customFormat="1" ht="11.25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  <c r="CJ15" s="339">
        <v>5142.1336000000001</v>
      </c>
      <c r="CK15" s="339">
        <v>5400.7511999999997</v>
      </c>
      <c r="CL15" s="339">
        <v>5751.7902000000004</v>
      </c>
      <c r="CM15" s="339">
        <v>5937.4758000000002</v>
      </c>
    </row>
    <row r="16" spans="1:91" s="336" customFormat="1" ht="11.25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  <c r="CJ16" s="339">
        <v>5521.4251999999997</v>
      </c>
      <c r="CK16" s="339">
        <v>6195.6446999999998</v>
      </c>
      <c r="CL16" s="339">
        <v>6761.4823999999999</v>
      </c>
      <c r="CM16" s="339">
        <v>6807.8755000000001</v>
      </c>
    </row>
    <row r="17" spans="1:91" s="336" customFormat="1" ht="11.25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  <c r="CJ17" s="339">
        <v>5243.4233000000004</v>
      </c>
      <c r="CK17" s="339">
        <v>5923.3140000000003</v>
      </c>
      <c r="CL17" s="339">
        <v>6293.9030000000002</v>
      </c>
      <c r="CM17" s="339">
        <v>6544.3119999999999</v>
      </c>
    </row>
    <row r="18" spans="1:91" s="336" customFormat="1" ht="11.25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  <c r="CJ18" s="339">
        <v>3741.4942000000001</v>
      </c>
      <c r="CK18" s="339">
        <v>4338.0607</v>
      </c>
      <c r="CL18" s="339">
        <v>4952.6903000000002</v>
      </c>
      <c r="CM18" s="339">
        <v>5359.4587000000001</v>
      </c>
    </row>
    <row r="19" spans="1:91" s="336" customFormat="1" ht="11.25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  <c r="CJ19" s="339">
        <v>4466.7506000000003</v>
      </c>
      <c r="CK19" s="339">
        <v>4846.7452000000003</v>
      </c>
      <c r="CL19" s="339">
        <v>5192.8995000000004</v>
      </c>
      <c r="CM19" s="339">
        <v>5429.4700999999995</v>
      </c>
    </row>
    <row r="20" spans="1:91" s="336" customFormat="1" ht="11.25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  <c r="CJ20" s="339">
        <v>2392.1354000000001</v>
      </c>
      <c r="CK20" s="339">
        <v>3653.0356000000002</v>
      </c>
      <c r="CL20" s="339">
        <v>3966.8820999999998</v>
      </c>
      <c r="CM20" s="339">
        <v>4269.9373999999998</v>
      </c>
    </row>
    <row r="21" spans="1:91" s="336" customFormat="1" ht="11.25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  <c r="CJ21" s="339">
        <v>5088.0443999999998</v>
      </c>
      <c r="CK21" s="339">
        <v>5511.0135</v>
      </c>
      <c r="CL21" s="339">
        <v>5912.6181999999999</v>
      </c>
      <c r="CM21" s="339">
        <v>6240.6270000000004</v>
      </c>
    </row>
    <row r="22" spans="1:91" s="336" customFormat="1" ht="11.25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  <c r="CJ22" s="339">
        <v>5098.6734999999999</v>
      </c>
      <c r="CK22" s="339">
        <v>5586.4345000000003</v>
      </c>
      <c r="CL22" s="339">
        <v>5903.8543</v>
      </c>
      <c r="CM22" s="339">
        <v>6157.7062999999998</v>
      </c>
    </row>
    <row r="23" spans="1:91" s="336" customFormat="1" ht="15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  <c r="CJ23" s="473" t="s">
        <v>446</v>
      </c>
      <c r="CK23" s="473" t="s">
        <v>446</v>
      </c>
      <c r="CL23" s="473" t="s">
        <v>446</v>
      </c>
      <c r="CM23" s="473" t="s">
        <v>446</v>
      </c>
    </row>
    <row r="24" spans="1:91" s="336" customFormat="1" ht="15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  <c r="CJ24" s="473" t="s">
        <v>446</v>
      </c>
      <c r="CK24" s="473" t="s">
        <v>446</v>
      </c>
      <c r="CL24" s="473" t="s">
        <v>446</v>
      </c>
      <c r="CM24" s="473" t="s">
        <v>446</v>
      </c>
    </row>
    <row r="25" spans="1:91" s="336" customFormat="1" ht="11.25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  <c r="CJ25" s="339">
        <v>4979.8266999999996</v>
      </c>
      <c r="CK25" s="339">
        <v>5534.7103999999999</v>
      </c>
      <c r="CL25" s="339">
        <v>6085.2438000000002</v>
      </c>
      <c r="CM25" s="339">
        <v>6521.1761999999999</v>
      </c>
    </row>
    <row r="26" spans="1:91" s="336" customFormat="1" ht="11.25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  <c r="CJ26" s="339">
        <v>5129.5987999999998</v>
      </c>
      <c r="CK26" s="339">
        <v>5612.3990999999996</v>
      </c>
      <c r="CL26" s="339">
        <v>5965.8926000000001</v>
      </c>
      <c r="CM26" s="339">
        <v>6188.6725999999999</v>
      </c>
    </row>
    <row r="27" spans="1:91" s="336" customFormat="1" ht="11.25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  <c r="CJ27" s="339">
        <v>3759.7840000000001</v>
      </c>
      <c r="CK27" s="339">
        <v>4441.3131999999996</v>
      </c>
      <c r="CL27" s="339">
        <v>5258.2523000000001</v>
      </c>
      <c r="CM27" s="339">
        <v>5469.5465999999997</v>
      </c>
    </row>
    <row r="28" spans="1:91" s="336" customFormat="1" ht="11.25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  <c r="CJ28" s="336" t="s">
        <v>446</v>
      </c>
      <c r="CK28" s="336" t="s">
        <v>446</v>
      </c>
      <c r="CL28" s="336" t="s">
        <v>446</v>
      </c>
      <c r="CM28" s="336" t="s">
        <v>446</v>
      </c>
    </row>
    <row r="29" spans="1:91" s="336" customFormat="1" ht="11.25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  <c r="CJ29" s="336" t="s">
        <v>446</v>
      </c>
      <c r="CK29" s="336" t="s">
        <v>446</v>
      </c>
      <c r="CL29" s="336" t="s">
        <v>446</v>
      </c>
      <c r="CM29" s="336" t="s">
        <v>446</v>
      </c>
    </row>
    <row r="30" spans="1:91" s="336" customFormat="1" ht="11.25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  <c r="CJ30" s="339">
        <v>5545.8270000000002</v>
      </c>
      <c r="CK30" s="339">
        <v>6086.8420999999998</v>
      </c>
      <c r="CL30" s="339">
        <v>6468.3760000000002</v>
      </c>
      <c r="CM30" s="339">
        <v>6720.9784</v>
      </c>
    </row>
    <row r="31" spans="1:91" s="336" customFormat="1" ht="11.25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  <c r="CJ31" s="340">
        <v>3410.2062000000001</v>
      </c>
      <c r="CK31" s="340">
        <v>3937.9688999999998</v>
      </c>
      <c r="CL31" s="340">
        <v>4589.5245000000004</v>
      </c>
      <c r="CM31" s="340">
        <v>4817.0114000000003</v>
      </c>
    </row>
    <row r="32" spans="1:91" s="336" customFormat="1" ht="15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  <c r="CJ32" s="473" t="s">
        <v>446</v>
      </c>
      <c r="CK32" s="473" t="s">
        <v>446</v>
      </c>
      <c r="CL32" s="473" t="s">
        <v>446</v>
      </c>
      <c r="CM32" s="473" t="s">
        <v>446</v>
      </c>
    </row>
    <row r="33" spans="1:91" s="336" customFormat="1" ht="15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  <c r="CJ33" s="473" t="s">
        <v>446</v>
      </c>
      <c r="CK33" s="473" t="s">
        <v>446</v>
      </c>
      <c r="CL33" s="473" t="s">
        <v>446</v>
      </c>
      <c r="CM33" s="473" t="s">
        <v>446</v>
      </c>
    </row>
    <row r="34" spans="1:91" s="336" customFormat="1" ht="15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  <c r="CJ34" s="473" t="s">
        <v>446</v>
      </c>
      <c r="CK34" s="473" t="s">
        <v>446</v>
      </c>
      <c r="CL34" s="473" t="s">
        <v>446</v>
      </c>
      <c r="CM34" s="473" t="s">
        <v>446</v>
      </c>
    </row>
    <row r="35" spans="1:91" s="336" customFormat="1" ht="15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  <c r="CJ35" s="473" t="s">
        <v>446</v>
      </c>
      <c r="CK35" s="473" t="s">
        <v>446</v>
      </c>
      <c r="CL35" s="473" t="s">
        <v>446</v>
      </c>
      <c r="CM35" s="473" t="s">
        <v>446</v>
      </c>
    </row>
    <row r="36" spans="1:91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  <c r="CJ36" s="335">
        <v>45323</v>
      </c>
      <c r="CK36" s="335">
        <v>45352</v>
      </c>
      <c r="CL36" s="335">
        <v>45383</v>
      </c>
      <c r="CM36" s="335">
        <v>45413</v>
      </c>
    </row>
    <row r="37" spans="1:91" s="336" customFormat="1" ht="15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  <c r="CJ37" s="473" t="s">
        <v>446</v>
      </c>
      <c r="CK37" s="473" t="s">
        <v>446</v>
      </c>
      <c r="CL37" s="473" t="s">
        <v>446</v>
      </c>
      <c r="CM37" s="473" t="s">
        <v>446</v>
      </c>
    </row>
    <row r="38" spans="1:91" s="336" customFormat="1" ht="15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  <c r="CJ38" s="473" t="s">
        <v>446</v>
      </c>
      <c r="CK38" s="473" t="s">
        <v>446</v>
      </c>
      <c r="CL38" s="473" t="s">
        <v>446</v>
      </c>
      <c r="CM38" s="473" t="s">
        <v>446</v>
      </c>
    </row>
    <row r="39" spans="1:91" s="336" customFormat="1" ht="15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  <c r="CJ39" s="473" t="s">
        <v>446</v>
      </c>
      <c r="CK39" s="473" t="s">
        <v>446</v>
      </c>
      <c r="CL39" s="473" t="s">
        <v>446</v>
      </c>
      <c r="CM39" s="473" t="s">
        <v>446</v>
      </c>
    </row>
    <row r="40" spans="1:91" s="336" customFormat="1" ht="11.25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  <c r="CJ40" s="338">
        <v>4751.2725</v>
      </c>
      <c r="CK40" s="338">
        <v>5296.8225000000002</v>
      </c>
      <c r="CL40" s="338">
        <v>5785.5699000000004</v>
      </c>
      <c r="CM40" s="338">
        <v>6034.3831</v>
      </c>
    </row>
    <row r="41" spans="1:91" s="336" customFormat="1" ht="11.25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  <c r="CJ41" s="339">
        <v>5642.3450999999995</v>
      </c>
      <c r="CK41" s="339">
        <v>6293.3226000000004</v>
      </c>
      <c r="CL41" s="339">
        <v>6653.7983000000004</v>
      </c>
      <c r="CM41" s="339">
        <v>7015.6737999999996</v>
      </c>
    </row>
    <row r="42" spans="1:91" s="336" customFormat="1" ht="11.25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  <c r="CJ42" s="339">
        <v>3715.4594000000002</v>
      </c>
      <c r="CK42" s="339">
        <v>4178.8128999999999</v>
      </c>
      <c r="CL42" s="339">
        <v>4406.2161999999998</v>
      </c>
      <c r="CM42" s="339">
        <v>4725.0281999999997</v>
      </c>
    </row>
    <row r="43" spans="1:91" s="336" customFormat="1" ht="11.25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  <c r="CJ43" s="339">
        <v>4626.5888999999997</v>
      </c>
      <c r="CK43" s="339">
        <v>5192.7168000000001</v>
      </c>
      <c r="CL43" s="339">
        <v>5722.2933999999996</v>
      </c>
      <c r="CM43" s="339">
        <v>5861.2154</v>
      </c>
    </row>
    <row r="44" spans="1:91" s="336" customFormat="1" ht="11.25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  <c r="CJ44" s="339">
        <v>2881.4007999999999</v>
      </c>
      <c r="CK44" s="339">
        <v>3281.3524000000002</v>
      </c>
      <c r="CL44" s="339">
        <v>4607.8824999999997</v>
      </c>
      <c r="CM44" s="339">
        <v>4703.3330999999998</v>
      </c>
    </row>
    <row r="45" spans="1:91" s="336" customFormat="1" ht="11.25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  <c r="CJ45" s="339">
        <v>5130.0468000000001</v>
      </c>
      <c r="CK45" s="339">
        <v>5378.6423999999997</v>
      </c>
      <c r="CL45" s="339">
        <v>5721.9053000000004</v>
      </c>
      <c r="CM45" s="339">
        <v>5899.4931999999999</v>
      </c>
    </row>
    <row r="46" spans="1:91" s="336" customFormat="1" ht="11.25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  <c r="CJ46" s="339">
        <v>5174.9526999999998</v>
      </c>
      <c r="CK46" s="339">
        <v>5826.7575999999999</v>
      </c>
      <c r="CL46" s="339">
        <v>6382.8552</v>
      </c>
      <c r="CM46" s="339">
        <v>6389.1055999999999</v>
      </c>
    </row>
    <row r="47" spans="1:91" s="336" customFormat="1" ht="11.25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  <c r="CJ47" s="339">
        <v>4971.5340999999999</v>
      </c>
      <c r="CK47" s="339">
        <v>5575.7173000000003</v>
      </c>
      <c r="CL47" s="339">
        <v>5852.5933999999997</v>
      </c>
      <c r="CM47" s="339">
        <v>6087.5690999999997</v>
      </c>
    </row>
    <row r="48" spans="1:91" s="336" customFormat="1" ht="11.25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  <c r="CJ48" s="339">
        <v>3761.7429999999999</v>
      </c>
      <c r="CK48" s="339">
        <v>4353.0271000000002</v>
      </c>
      <c r="CL48" s="339">
        <v>4983.8865999999998</v>
      </c>
      <c r="CM48" s="339">
        <v>5421.6220999999996</v>
      </c>
    </row>
    <row r="49" spans="1:91" s="336" customFormat="1" ht="11.25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  <c r="CJ49" s="339">
        <v>4611.1338999999998</v>
      </c>
      <c r="CK49" s="339">
        <v>5006.3648999999996</v>
      </c>
      <c r="CL49" s="339">
        <v>5353.7737999999999</v>
      </c>
      <c r="CM49" s="339">
        <v>5649.4642000000003</v>
      </c>
    </row>
    <row r="50" spans="1:91" s="336" customFormat="1" ht="11.25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  <c r="CJ50" s="339">
        <v>2903.5475999999999</v>
      </c>
      <c r="CK50" s="339">
        <v>4267.3401000000003</v>
      </c>
      <c r="CL50" s="339">
        <v>4626.4997999999996</v>
      </c>
      <c r="CM50" s="339">
        <v>5036.7632000000003</v>
      </c>
    </row>
    <row r="51" spans="1:91" s="336" customFormat="1" ht="11.25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  <c r="CJ51" s="339">
        <v>5029.3190999999997</v>
      </c>
      <c r="CK51" s="339">
        <v>5412.4058000000005</v>
      </c>
      <c r="CL51" s="339">
        <v>5836.3244999999997</v>
      </c>
      <c r="CM51" s="339">
        <v>6173.1674000000003</v>
      </c>
    </row>
    <row r="52" spans="1:91" s="336" customFormat="1" ht="11.25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  <c r="CJ52" s="339">
        <v>4991.3922000000002</v>
      </c>
      <c r="CK52" s="339">
        <v>5446.5568000000003</v>
      </c>
      <c r="CL52" s="339">
        <v>5731.0835999999999</v>
      </c>
      <c r="CM52" s="339">
        <v>6001.6670999999997</v>
      </c>
    </row>
    <row r="53" spans="1:91" s="336" customFormat="1" ht="15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  <c r="CJ53" s="473" t="s">
        <v>446</v>
      </c>
      <c r="CK53" s="473" t="s">
        <v>446</v>
      </c>
      <c r="CL53" s="473" t="s">
        <v>446</v>
      </c>
      <c r="CM53" s="473" t="s">
        <v>446</v>
      </c>
    </row>
    <row r="54" spans="1:91" s="336" customFormat="1" ht="15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  <c r="CJ54" s="473" t="s">
        <v>446</v>
      </c>
      <c r="CK54" s="473" t="s">
        <v>446</v>
      </c>
      <c r="CL54" s="473" t="s">
        <v>446</v>
      </c>
      <c r="CM54" s="473" t="s">
        <v>446</v>
      </c>
    </row>
    <row r="55" spans="1:91" s="336" customFormat="1" ht="11.25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  <c r="CJ55" s="339">
        <v>5204.0041000000001</v>
      </c>
      <c r="CK55" s="339">
        <v>5842.3567000000003</v>
      </c>
      <c r="CL55" s="339">
        <v>6360.8620000000001</v>
      </c>
      <c r="CM55" s="339">
        <v>6894.7831999999999</v>
      </c>
    </row>
    <row r="56" spans="1:91" s="336" customFormat="1" ht="11.25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  <c r="CJ56" s="339">
        <v>5042.3311999999996</v>
      </c>
      <c r="CK56" s="339">
        <v>5530.6354000000001</v>
      </c>
      <c r="CL56" s="339">
        <v>5884.3477999999996</v>
      </c>
      <c r="CM56" s="339">
        <v>6114.3774000000003</v>
      </c>
    </row>
    <row r="57" spans="1:91" s="336" customFormat="1" ht="11.25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  <c r="CJ57" s="339">
        <v>3691.3624</v>
      </c>
      <c r="CK57" s="339">
        <v>4363.4796999999999</v>
      </c>
      <c r="CL57" s="339">
        <v>5235.9684999999999</v>
      </c>
      <c r="CM57" s="339">
        <v>5411.6225000000004</v>
      </c>
    </row>
    <row r="58" spans="1:91" s="336" customFormat="1" ht="11.25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  <c r="CJ58" s="339" t="s">
        <v>446</v>
      </c>
      <c r="CK58" s="339" t="s">
        <v>446</v>
      </c>
      <c r="CL58" s="339" t="s">
        <v>446</v>
      </c>
      <c r="CM58" s="339" t="s">
        <v>446</v>
      </c>
    </row>
    <row r="59" spans="1:91" s="336" customFormat="1" ht="11.25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  <c r="CJ59" s="339" t="s">
        <v>446</v>
      </c>
      <c r="CK59" s="339" t="s">
        <v>446</v>
      </c>
      <c r="CL59" s="339" t="s">
        <v>446</v>
      </c>
      <c r="CM59" s="339" t="s">
        <v>446</v>
      </c>
    </row>
    <row r="60" spans="1:91" s="336" customFormat="1" ht="11.25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  <c r="CJ60" s="339">
        <v>5571.5329000000002</v>
      </c>
      <c r="CK60" s="339">
        <v>6155.1148999999996</v>
      </c>
      <c r="CL60" s="339">
        <v>6533.2371000000003</v>
      </c>
      <c r="CM60" s="339">
        <v>6791.7506000000003</v>
      </c>
    </row>
    <row r="61" spans="1:91" s="336" customFormat="1" ht="11.25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  <c r="CJ61" s="340">
        <v>3554.8476000000001</v>
      </c>
      <c r="CK61" s="340">
        <v>4044.9243999999999</v>
      </c>
      <c r="CL61" s="340">
        <v>4695.0289000000002</v>
      </c>
      <c r="CM61" s="340">
        <v>4929.6931999999997</v>
      </c>
    </row>
    <row r="62" spans="1:91" s="336" customFormat="1" ht="15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  <c r="CJ62" s="473" t="s">
        <v>446</v>
      </c>
      <c r="CK62" s="473" t="s">
        <v>446</v>
      </c>
      <c r="CL62" s="473" t="s">
        <v>446</v>
      </c>
      <c r="CM62" s="473" t="s">
        <v>446</v>
      </c>
    </row>
    <row r="63" spans="1:91" s="336" customFormat="1" ht="15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  <c r="CJ63" s="473" t="s">
        <v>446</v>
      </c>
      <c r="CK63" s="473" t="s">
        <v>446</v>
      </c>
      <c r="CL63" s="473" t="s">
        <v>446</v>
      </c>
      <c r="CM63" s="473" t="s">
        <v>446</v>
      </c>
    </row>
    <row r="64" spans="1:91" s="336" customFormat="1" ht="15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  <c r="CJ64" s="473" t="s">
        <v>446</v>
      </c>
      <c r="CK64" s="473" t="s">
        <v>446</v>
      </c>
      <c r="CL64" s="473" t="s">
        <v>446</v>
      </c>
      <c r="CM64" s="473" t="s">
        <v>446</v>
      </c>
    </row>
    <row r="65" spans="1:91" s="336" customFormat="1" ht="15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  <c r="CJ65" s="473" t="s">
        <v>446</v>
      </c>
      <c r="CK65" s="473" t="s">
        <v>446</v>
      </c>
      <c r="CL65" s="473" t="s">
        <v>446</v>
      </c>
      <c r="CM65" s="473" t="s">
        <v>446</v>
      </c>
    </row>
    <row r="66" spans="1:91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  <c r="CJ66" s="335">
        <v>45323</v>
      </c>
      <c r="CK66" s="335">
        <v>45352</v>
      </c>
      <c r="CL66" s="335">
        <v>45383</v>
      </c>
      <c r="CM66" s="335">
        <v>45413</v>
      </c>
    </row>
    <row r="67" spans="1:91" s="336" customFormat="1" ht="15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  <c r="CJ67" s="473" t="s">
        <v>446</v>
      </c>
      <c r="CK67" s="473" t="s">
        <v>446</v>
      </c>
      <c r="CL67" s="473" t="s">
        <v>446</v>
      </c>
      <c r="CM67" s="473" t="s">
        <v>446</v>
      </c>
    </row>
    <row r="68" spans="1:91" s="336" customFormat="1" ht="15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  <c r="CJ68" s="473" t="s">
        <v>446</v>
      </c>
      <c r="CK68" s="473" t="s">
        <v>446</v>
      </c>
      <c r="CL68" s="473" t="s">
        <v>446</v>
      </c>
      <c r="CM68" s="473" t="s">
        <v>446</v>
      </c>
    </row>
    <row r="69" spans="1:91" s="336" customFormat="1" ht="15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  <c r="CJ69" s="473" t="s">
        <v>446</v>
      </c>
      <c r="CK69" s="473" t="s">
        <v>446</v>
      </c>
      <c r="CL69" s="473" t="s">
        <v>446</v>
      </c>
      <c r="CM69" s="473" t="s">
        <v>446</v>
      </c>
    </row>
    <row r="70" spans="1:91" s="336" customFormat="1" ht="11.25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  <c r="CJ70" s="338">
        <v>4861.5492999999997</v>
      </c>
      <c r="CK70" s="338">
        <v>5409.8995000000004</v>
      </c>
      <c r="CL70" s="338">
        <v>5884.0006999999996</v>
      </c>
      <c r="CM70" s="338">
        <v>6120.2950000000001</v>
      </c>
    </row>
    <row r="71" spans="1:91" s="336" customFormat="1" ht="11.25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  <c r="CJ71" s="339">
        <v>5628.0232999999998</v>
      </c>
      <c r="CK71" s="339">
        <v>6197.6368000000002</v>
      </c>
      <c r="CL71" s="339">
        <v>6592.8978999999999</v>
      </c>
      <c r="CM71" s="339">
        <v>6892.8837999999996</v>
      </c>
    </row>
    <row r="72" spans="1:91" s="336" customFormat="1" ht="11.25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  <c r="CJ72" s="339">
        <v>3858.7296000000001</v>
      </c>
      <c r="CK72" s="339">
        <v>4328.2021999999997</v>
      </c>
      <c r="CL72" s="339">
        <v>4559.2714999999998</v>
      </c>
      <c r="CM72" s="339">
        <v>4853.8110999999999</v>
      </c>
    </row>
    <row r="73" spans="1:91" s="336" customFormat="1" ht="11.25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  <c r="CJ73" s="339">
        <v>4388.3534</v>
      </c>
      <c r="CK73" s="339">
        <v>4872.1019999999999</v>
      </c>
      <c r="CL73" s="339">
        <v>5320.5360000000001</v>
      </c>
      <c r="CM73" s="339">
        <v>5574.6666999999998</v>
      </c>
    </row>
    <row r="74" spans="1:91" s="336" customFormat="1" ht="11.25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  <c r="CJ74" s="339">
        <v>2645.587</v>
      </c>
      <c r="CK74" s="339">
        <v>3067.2615999999998</v>
      </c>
      <c r="CL74" s="339">
        <v>4107.4026000000003</v>
      </c>
      <c r="CM74" s="339">
        <v>4247.3498</v>
      </c>
    </row>
    <row r="75" spans="1:91" s="336" customFormat="1" ht="11.25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  <c r="CJ75" s="339">
        <v>5103.1849000000002</v>
      </c>
      <c r="CK75" s="339">
        <v>5398.2626</v>
      </c>
      <c r="CL75" s="339">
        <v>5758.3734000000004</v>
      </c>
      <c r="CM75" s="339">
        <v>5955.5541999999996</v>
      </c>
    </row>
    <row r="76" spans="1:91" s="336" customFormat="1" ht="11.25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  <c r="CJ76" s="339">
        <v>5767.9195</v>
      </c>
      <c r="CK76" s="339">
        <v>6490.3874999999998</v>
      </c>
      <c r="CL76" s="339">
        <v>7077.5950000000003</v>
      </c>
      <c r="CM76" s="339">
        <v>7135.1193999999996</v>
      </c>
    </row>
    <row r="77" spans="1:91" s="336" customFormat="1" ht="11.25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  <c r="CJ77" s="339">
        <v>5469.5218000000004</v>
      </c>
      <c r="CK77" s="339">
        <v>6209.1849000000002</v>
      </c>
      <c r="CL77" s="339">
        <v>6750.3963000000003</v>
      </c>
      <c r="CM77" s="339">
        <v>6938.7856000000002</v>
      </c>
    </row>
    <row r="78" spans="1:91" s="336" customFormat="1" ht="11.25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  <c r="CJ78" s="339">
        <v>3784.0306</v>
      </c>
      <c r="CK78" s="339">
        <v>4440.9143000000004</v>
      </c>
      <c r="CL78" s="339">
        <v>5046.5226000000002</v>
      </c>
      <c r="CM78" s="339">
        <v>5425.8454000000002</v>
      </c>
    </row>
    <row r="79" spans="1:91" s="336" customFormat="1" ht="11.25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  <c r="CJ79" s="339">
        <v>4344.3017</v>
      </c>
      <c r="CK79" s="339">
        <v>4754.0658999999996</v>
      </c>
      <c r="CL79" s="339">
        <v>5050.9679999999998</v>
      </c>
      <c r="CM79" s="339">
        <v>5230.0985000000001</v>
      </c>
    </row>
    <row r="80" spans="1:91" s="336" customFormat="1" ht="11.25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  <c r="CJ80" s="339">
        <v>1971.9055000000001</v>
      </c>
      <c r="CK80" s="339">
        <v>3195.6287000000002</v>
      </c>
      <c r="CL80" s="339">
        <v>3462.0027</v>
      </c>
      <c r="CM80" s="339">
        <v>3657.7615999999998</v>
      </c>
    </row>
    <row r="81" spans="1:91" s="336" customFormat="1" ht="11.25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  <c r="CJ81" s="339">
        <v>5081.1623</v>
      </c>
      <c r="CK81" s="339">
        <v>5543.6466</v>
      </c>
      <c r="CL81" s="339">
        <v>5943.9913999999999</v>
      </c>
      <c r="CM81" s="339">
        <v>6283.5744999999997</v>
      </c>
    </row>
    <row r="82" spans="1:91" s="336" customFormat="1" ht="11.25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  <c r="CJ82" s="339">
        <v>5007.6291000000001</v>
      </c>
      <c r="CK82" s="339">
        <v>5549.3392000000003</v>
      </c>
      <c r="CL82" s="339">
        <v>5886.5032000000001</v>
      </c>
      <c r="CM82" s="339">
        <v>6137.1220999999996</v>
      </c>
    </row>
    <row r="83" spans="1:91" s="336" customFormat="1" ht="11.25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  <c r="CJ83" s="339" t="s">
        <v>446</v>
      </c>
      <c r="CK83" s="339" t="s">
        <v>446</v>
      </c>
      <c r="CL83" s="339" t="s">
        <v>446</v>
      </c>
      <c r="CM83" s="339" t="s">
        <v>446</v>
      </c>
    </row>
    <row r="84" spans="1:91" s="336" customFormat="1" ht="11.25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  <c r="CJ84" s="339" t="s">
        <v>446</v>
      </c>
      <c r="CK84" s="339" t="s">
        <v>446</v>
      </c>
      <c r="CL84" s="339" t="s">
        <v>446</v>
      </c>
      <c r="CM84" s="339" t="s">
        <v>446</v>
      </c>
    </row>
    <row r="85" spans="1:91" s="336" customFormat="1" ht="11.25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  <c r="CJ85" s="339">
        <v>4926.3977000000004</v>
      </c>
      <c r="CK85" s="339">
        <v>5483.4629000000004</v>
      </c>
      <c r="CL85" s="339">
        <v>6073.0295999999998</v>
      </c>
      <c r="CM85" s="339">
        <v>6425.6617999999999</v>
      </c>
    </row>
    <row r="86" spans="1:91" s="336" customFormat="1" ht="11.25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  <c r="CJ86" s="339">
        <v>5179.1719000000003</v>
      </c>
      <c r="CK86" s="339">
        <v>5679.6896999999999</v>
      </c>
      <c r="CL86" s="339">
        <v>6044.5825000000004</v>
      </c>
      <c r="CM86" s="339">
        <v>6271.7434000000003</v>
      </c>
    </row>
    <row r="87" spans="1:91" s="336" customFormat="1" ht="11.25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  <c r="CJ87" s="339">
        <v>3691.3847999999998</v>
      </c>
      <c r="CK87" s="339">
        <v>4404.4926999999998</v>
      </c>
      <c r="CL87" s="339">
        <v>5195.4790999999996</v>
      </c>
      <c r="CM87" s="339">
        <v>5392.1022000000003</v>
      </c>
    </row>
    <row r="88" spans="1:91" s="336" customFormat="1" ht="11.25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  <c r="CJ88" s="339" t="s">
        <v>446</v>
      </c>
      <c r="CK88" s="339" t="s">
        <v>446</v>
      </c>
      <c r="CL88" s="339" t="s">
        <v>446</v>
      </c>
      <c r="CM88" s="339" t="s">
        <v>446</v>
      </c>
    </row>
    <row r="89" spans="1:91" s="336" customFormat="1" ht="11.25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  <c r="CJ89" s="339" t="s">
        <v>446</v>
      </c>
      <c r="CK89" s="339" t="s">
        <v>446</v>
      </c>
      <c r="CL89" s="339" t="s">
        <v>446</v>
      </c>
      <c r="CM89" s="339" t="s">
        <v>446</v>
      </c>
    </row>
    <row r="90" spans="1:91" s="336" customFormat="1" ht="11.25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  <c r="CJ90" s="339">
        <v>5540.3945999999996</v>
      </c>
      <c r="CK90" s="339">
        <v>6077.1659</v>
      </c>
      <c r="CL90" s="339">
        <v>6481.8872000000001</v>
      </c>
      <c r="CM90" s="339">
        <v>6741.5686999999998</v>
      </c>
    </row>
    <row r="91" spans="1:91" s="336" customFormat="1" ht="11.25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  <c r="CJ91" s="340">
        <v>3268.3117000000002</v>
      </c>
      <c r="CK91" s="340">
        <v>3843.8375999999998</v>
      </c>
      <c r="CL91" s="340">
        <v>4480.7719999999999</v>
      </c>
      <c r="CM91" s="340">
        <v>4662.1772000000001</v>
      </c>
    </row>
    <row r="92" spans="1:91" s="336" customFormat="1" ht="15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  <c r="CJ92" s="473" t="s">
        <v>446</v>
      </c>
      <c r="CK92" s="473" t="s">
        <v>446</v>
      </c>
      <c r="CL92" s="473" t="s">
        <v>446</v>
      </c>
      <c r="CM92" s="473" t="s">
        <v>446</v>
      </c>
    </row>
    <row r="93" spans="1:91" s="336" customFormat="1" ht="15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  <c r="CJ93" s="473" t="s">
        <v>446</v>
      </c>
      <c r="CK93" s="473" t="s">
        <v>446</v>
      </c>
      <c r="CL93" s="473" t="s">
        <v>446</v>
      </c>
      <c r="CM93" s="473" t="s">
        <v>446</v>
      </c>
    </row>
    <row r="94" spans="1:91" s="336" customFormat="1" ht="15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  <c r="CJ94" s="473" t="s">
        <v>446</v>
      </c>
      <c r="CK94" s="473" t="s">
        <v>446</v>
      </c>
      <c r="CL94" s="473" t="s">
        <v>446</v>
      </c>
      <c r="CM94" s="473" t="s">
        <v>446</v>
      </c>
    </row>
    <row r="95" spans="1:91" s="336" customFormat="1" ht="15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  <c r="CJ95" s="473" t="s">
        <v>446</v>
      </c>
      <c r="CK95" s="473" t="s">
        <v>446</v>
      </c>
      <c r="CL95" s="473" t="s">
        <v>446</v>
      </c>
      <c r="CM95" s="473" t="s">
        <v>446</v>
      </c>
    </row>
    <row r="96" spans="1:91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  <c r="CJ96" s="335">
        <v>45323</v>
      </c>
      <c r="CK96" s="335">
        <v>45352</v>
      </c>
      <c r="CL96" s="335">
        <v>45383</v>
      </c>
      <c r="CM96" s="335">
        <v>45413</v>
      </c>
    </row>
    <row r="97" spans="1:91" s="336" customFormat="1" ht="15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  <c r="CJ97" s="473" t="s">
        <v>446</v>
      </c>
      <c r="CK97" s="473" t="s">
        <v>446</v>
      </c>
      <c r="CL97" s="473" t="s">
        <v>446</v>
      </c>
      <c r="CM97" s="473" t="s">
        <v>446</v>
      </c>
    </row>
    <row r="98" spans="1:91" s="336" customFormat="1" ht="15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  <c r="CJ98" s="473" t="s">
        <v>446</v>
      </c>
      <c r="CK98" s="473" t="s">
        <v>446</v>
      </c>
      <c r="CL98" s="473" t="s">
        <v>446</v>
      </c>
      <c r="CM98" s="473" t="s">
        <v>446</v>
      </c>
    </row>
    <row r="99" spans="1:91" s="336" customFormat="1" ht="15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  <c r="CJ99" s="473" t="s">
        <v>446</v>
      </c>
      <c r="CK99" s="473" t="s">
        <v>446</v>
      </c>
      <c r="CL99" s="473" t="s">
        <v>446</v>
      </c>
      <c r="CM99" s="473" t="s">
        <v>446</v>
      </c>
    </row>
    <row r="100" spans="1:91" s="336" customFormat="1" ht="11.25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  <c r="CJ100" s="338">
        <v>4929.6046999999999</v>
      </c>
      <c r="CK100" s="338">
        <v>5361.7677000000003</v>
      </c>
      <c r="CL100" s="338">
        <v>5849.8004000000001</v>
      </c>
      <c r="CM100" s="338">
        <v>6093.7424000000001</v>
      </c>
    </row>
    <row r="101" spans="1:91" s="336" customFormat="1" ht="11.25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  <c r="CJ101" s="339">
        <v>5528.6818000000003</v>
      </c>
      <c r="CK101" s="339">
        <v>5980.7633999999998</v>
      </c>
      <c r="CL101" s="339">
        <v>6439.7599</v>
      </c>
      <c r="CM101" s="339">
        <v>6739.4067999999997</v>
      </c>
    </row>
    <row r="102" spans="1:91" s="336" customFormat="1" ht="11.25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  <c r="CJ102" s="339">
        <v>3745.1495</v>
      </c>
      <c r="CK102" s="339">
        <v>4216.8222999999998</v>
      </c>
      <c r="CL102" s="339">
        <v>4442.2887000000001</v>
      </c>
      <c r="CM102" s="339">
        <v>4716.4627</v>
      </c>
    </row>
    <row r="103" spans="1:91" s="336" customFormat="1" ht="11.25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  <c r="CJ103" s="339">
        <v>4096.4126999999999</v>
      </c>
      <c r="CK103" s="339">
        <v>4372.1611999999996</v>
      </c>
      <c r="CL103" s="339">
        <v>4813.3351000000002</v>
      </c>
      <c r="CM103" s="339">
        <v>5010.2826999999997</v>
      </c>
    </row>
    <row r="104" spans="1:91" s="336" customFormat="1" ht="11.25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  <c r="CJ104" s="339">
        <v>3765.4070000000002</v>
      </c>
      <c r="CK104" s="339">
        <v>3989.2275</v>
      </c>
      <c r="CL104" s="339">
        <v>5243.6387999999997</v>
      </c>
      <c r="CM104" s="339">
        <v>5277.7383</v>
      </c>
    </row>
    <row r="105" spans="1:91" s="336" customFormat="1" ht="11.25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  <c r="CJ105" s="339">
        <v>5136.4609</v>
      </c>
      <c r="CK105" s="339">
        <v>5332.5880999999999</v>
      </c>
      <c r="CL105" s="339">
        <v>5665.5223999999998</v>
      </c>
      <c r="CM105" s="339">
        <v>5840.0906000000004</v>
      </c>
    </row>
    <row r="106" spans="1:91" s="336" customFormat="1" ht="11.25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  <c r="CJ106" s="339">
        <v>5813.6212999999998</v>
      </c>
      <c r="CK106" s="339">
        <v>6446.3477000000003</v>
      </c>
      <c r="CL106" s="339">
        <v>6982.4027999999998</v>
      </c>
      <c r="CM106" s="339">
        <v>7115.8539000000001</v>
      </c>
    </row>
    <row r="107" spans="1:91" s="336" customFormat="1" ht="11.25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  <c r="CJ107" s="339">
        <v>5133.2819</v>
      </c>
      <c r="CK107" s="339">
        <v>5720.4260000000004</v>
      </c>
      <c r="CL107" s="339">
        <v>6119.6170000000002</v>
      </c>
      <c r="CM107" s="339">
        <v>6457.8757999999998</v>
      </c>
    </row>
    <row r="108" spans="1:91" s="336" customFormat="1" ht="11.25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  <c r="CJ108" s="339">
        <v>3965.8234000000002</v>
      </c>
      <c r="CK108" s="339">
        <v>4506.7968000000001</v>
      </c>
      <c r="CL108" s="339">
        <v>5157.51</v>
      </c>
      <c r="CM108" s="339">
        <v>5551.8575000000001</v>
      </c>
    </row>
    <row r="109" spans="1:91" s="336" customFormat="1" ht="11.25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  <c r="CJ109" s="339">
        <v>4252.9299000000001</v>
      </c>
      <c r="CK109" s="339">
        <v>4511.1751000000004</v>
      </c>
      <c r="CL109" s="339">
        <v>5049.2407999999996</v>
      </c>
      <c r="CM109" s="339">
        <v>5209.5974999999999</v>
      </c>
    </row>
    <row r="110" spans="1:91" s="336" customFormat="1" ht="11.25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  <c r="CJ110" s="339">
        <v>2138.8359</v>
      </c>
      <c r="CK110" s="339">
        <v>3754.2163</v>
      </c>
      <c r="CL110" s="339">
        <v>4002.5432999999998</v>
      </c>
      <c r="CM110" s="339">
        <v>4116.0601999999999</v>
      </c>
    </row>
    <row r="111" spans="1:91" s="336" customFormat="1" ht="11.25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  <c r="CJ111" s="339">
        <v>5310.2717000000002</v>
      </c>
      <c r="CK111" s="339">
        <v>5727.8389999999999</v>
      </c>
      <c r="CL111" s="339">
        <v>6089.8710000000001</v>
      </c>
      <c r="CM111" s="339">
        <v>6442.54</v>
      </c>
    </row>
    <row r="112" spans="1:91" s="336" customFormat="1" ht="11.25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  <c r="CJ112" s="339">
        <v>5516.8092999999999</v>
      </c>
      <c r="CK112" s="339">
        <v>5921.8051999999998</v>
      </c>
      <c r="CL112" s="339">
        <v>6178.1337999999996</v>
      </c>
      <c r="CM112" s="339">
        <v>6380.9883</v>
      </c>
    </row>
    <row r="113" spans="1:91" s="336" customFormat="1" ht="11.25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  <c r="CJ113" s="339" t="s">
        <v>446</v>
      </c>
      <c r="CK113" s="339" t="s">
        <v>446</v>
      </c>
      <c r="CL113" s="339" t="s">
        <v>446</v>
      </c>
      <c r="CM113" s="339" t="s">
        <v>446</v>
      </c>
    </row>
    <row r="114" spans="1:91" s="336" customFormat="1" ht="11.25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  <c r="CJ114" s="339" t="s">
        <v>446</v>
      </c>
      <c r="CK114" s="339" t="s">
        <v>446</v>
      </c>
      <c r="CL114" s="339" t="s">
        <v>446</v>
      </c>
      <c r="CM114" s="339" t="s">
        <v>446</v>
      </c>
    </row>
    <row r="115" spans="1:91" s="336" customFormat="1" ht="11.25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  <c r="CJ115" s="339">
        <v>4673.7412999999997</v>
      </c>
      <c r="CK115" s="339">
        <v>4968.9858999999997</v>
      </c>
      <c r="CL115" s="339">
        <v>5626.3001999999997</v>
      </c>
      <c r="CM115" s="339">
        <v>6085.1005999999998</v>
      </c>
    </row>
    <row r="116" spans="1:91" s="336" customFormat="1" ht="11.25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  <c r="CJ116" s="339">
        <v>5239.4148999999998</v>
      </c>
      <c r="CK116" s="339">
        <v>5653.9534999999996</v>
      </c>
      <c r="CL116" s="339">
        <v>6030.9297999999999</v>
      </c>
      <c r="CM116" s="339">
        <v>6238.8406999999997</v>
      </c>
    </row>
    <row r="117" spans="1:91" s="336" customFormat="1" ht="11.25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  <c r="CJ117" s="339">
        <v>3915.0819000000001</v>
      </c>
      <c r="CK117" s="339">
        <v>4513.0729000000001</v>
      </c>
      <c r="CL117" s="339">
        <v>5309.4165000000003</v>
      </c>
      <c r="CM117" s="339">
        <v>5539.2325000000001</v>
      </c>
    </row>
    <row r="118" spans="1:91" s="336" customFormat="1" ht="11.25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  <c r="CJ118" s="339" t="s">
        <v>446</v>
      </c>
      <c r="CK118" s="339" t="s">
        <v>446</v>
      </c>
      <c r="CL118" s="339" t="s">
        <v>446</v>
      </c>
      <c r="CM118" s="339" t="s">
        <v>446</v>
      </c>
    </row>
    <row r="119" spans="1:91" s="336" customFormat="1" ht="11.25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  <c r="CJ119" s="339" t="s">
        <v>446</v>
      </c>
      <c r="CK119" s="339" t="s">
        <v>446</v>
      </c>
      <c r="CL119" s="339" t="s">
        <v>446</v>
      </c>
      <c r="CM119" s="339" t="s">
        <v>446</v>
      </c>
    </row>
    <row r="120" spans="1:91" s="336" customFormat="1" ht="11.25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  <c r="CJ120" s="339">
        <v>5421.8455999999996</v>
      </c>
      <c r="CK120" s="339">
        <v>5839.5182999999997</v>
      </c>
      <c r="CL120" s="339">
        <v>6237.7663000000002</v>
      </c>
      <c r="CM120" s="339">
        <v>6486.5492999999997</v>
      </c>
    </row>
    <row r="121" spans="1:91" s="336" customFormat="1" ht="11.25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  <c r="CJ121" s="340">
        <v>3439.4049</v>
      </c>
      <c r="CK121" s="340">
        <v>3915.4355</v>
      </c>
      <c r="CL121" s="340">
        <v>4675.2802000000001</v>
      </c>
      <c r="CM121" s="340">
        <v>4904.5664999999999</v>
      </c>
    </row>
    <row r="122" spans="1:91" s="336" customFormat="1" ht="15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  <c r="CJ122" s="473" t="s">
        <v>446</v>
      </c>
      <c r="CK122" s="473" t="s">
        <v>446</v>
      </c>
      <c r="CL122" s="473" t="s">
        <v>446</v>
      </c>
      <c r="CM122" s="473" t="s">
        <v>446</v>
      </c>
    </row>
    <row r="123" spans="1:91" s="336" customFormat="1" ht="15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  <c r="CJ123" s="473" t="s">
        <v>446</v>
      </c>
      <c r="CK123" s="473" t="s">
        <v>446</v>
      </c>
      <c r="CL123" s="473" t="s">
        <v>446</v>
      </c>
      <c r="CM123" s="473" t="s">
        <v>446</v>
      </c>
    </row>
    <row r="124" spans="1:91" s="336" customFormat="1" ht="15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  <c r="CJ124" s="473" t="s">
        <v>446</v>
      </c>
      <c r="CK124" s="473" t="s">
        <v>446</v>
      </c>
      <c r="CL124" s="473" t="s">
        <v>446</v>
      </c>
      <c r="CM124" s="473" t="s">
        <v>446</v>
      </c>
    </row>
    <row r="125" spans="1:91" s="336" customFormat="1" ht="15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  <c r="CJ125" s="473" t="s">
        <v>446</v>
      </c>
      <c r="CK125" s="473" t="s">
        <v>446</v>
      </c>
      <c r="CL125" s="473" t="s">
        <v>446</v>
      </c>
      <c r="CM125" s="473" t="s">
        <v>446</v>
      </c>
    </row>
    <row r="126" spans="1:91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  <c r="CJ126" s="335">
        <v>45323</v>
      </c>
      <c r="CK126" s="335">
        <v>45352</v>
      </c>
      <c r="CL126" s="335">
        <v>45383</v>
      </c>
      <c r="CM126" s="335">
        <v>45413</v>
      </c>
    </row>
    <row r="127" spans="1:91" s="336" customFormat="1" ht="15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  <c r="CJ127" s="473" t="s">
        <v>446</v>
      </c>
      <c r="CK127" s="473" t="s">
        <v>446</v>
      </c>
      <c r="CL127" s="473" t="s">
        <v>446</v>
      </c>
      <c r="CM127" s="473" t="s">
        <v>446</v>
      </c>
    </row>
    <row r="128" spans="1:91" s="336" customFormat="1" ht="15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  <c r="CJ128" s="473" t="s">
        <v>446</v>
      </c>
      <c r="CK128" s="473" t="s">
        <v>446</v>
      </c>
      <c r="CL128" s="473" t="s">
        <v>446</v>
      </c>
      <c r="CM128" s="473" t="s">
        <v>446</v>
      </c>
    </row>
    <row r="129" spans="1:91" s="336" customFormat="1" ht="15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  <c r="CJ129" s="473" t="s">
        <v>446</v>
      </c>
      <c r="CK129" s="473" t="s">
        <v>446</v>
      </c>
      <c r="CL129" s="473" t="s">
        <v>446</v>
      </c>
      <c r="CM129" s="473" t="s">
        <v>446</v>
      </c>
    </row>
    <row r="130" spans="1:91" s="336" customFormat="1" ht="11.25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  <c r="CJ130" s="338">
        <v>5030.0151999999998</v>
      </c>
      <c r="CK130" s="338">
        <v>5550.3829999999998</v>
      </c>
      <c r="CL130" s="338">
        <v>5899.3334999999997</v>
      </c>
      <c r="CM130" s="338">
        <v>6119.4233999999997</v>
      </c>
    </row>
    <row r="131" spans="1:91" s="336" customFormat="1" ht="11.25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  <c r="CJ131" s="339">
        <v>5614.4766</v>
      </c>
      <c r="CK131" s="339">
        <v>6073.9264000000003</v>
      </c>
      <c r="CL131" s="339">
        <v>6372.5847000000003</v>
      </c>
      <c r="CM131" s="339">
        <v>6588.5012999999999</v>
      </c>
    </row>
    <row r="132" spans="1:91" s="336" customFormat="1" ht="11.25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  <c r="CJ132" s="339">
        <v>4172.4666999999999</v>
      </c>
      <c r="CK132" s="339">
        <v>4577.9759999999997</v>
      </c>
      <c r="CL132" s="339">
        <v>4834.1197000000002</v>
      </c>
      <c r="CM132" s="339">
        <v>5088.2376999999997</v>
      </c>
    </row>
    <row r="133" spans="1:91" s="336" customFormat="1" ht="11.25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  <c r="CJ133" s="339">
        <v>4113.3240999999998</v>
      </c>
      <c r="CK133" s="339">
        <v>4350.3892999999998</v>
      </c>
      <c r="CL133" s="339">
        <v>4698.6671999999999</v>
      </c>
      <c r="CM133" s="339">
        <v>4839.9922999999999</v>
      </c>
    </row>
    <row r="134" spans="1:91" s="336" customFormat="1" ht="11.25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  <c r="CJ134" s="339">
        <v>3757.9068000000002</v>
      </c>
      <c r="CK134" s="339">
        <v>4303.8472000000002</v>
      </c>
      <c r="CL134" s="339">
        <v>4858.9993999999997</v>
      </c>
      <c r="CM134" s="339">
        <v>5125.5649000000003</v>
      </c>
    </row>
    <row r="135" spans="1:91" s="336" customFormat="1" ht="11.25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  <c r="CJ135" s="339">
        <v>5240.9094999999998</v>
      </c>
      <c r="CK135" s="339">
        <v>5492.5124999999998</v>
      </c>
      <c r="CL135" s="339">
        <v>5800.5306</v>
      </c>
      <c r="CM135" s="339">
        <v>6010.5622000000003</v>
      </c>
    </row>
    <row r="136" spans="1:91" s="336" customFormat="1" ht="11.25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  <c r="CJ136" s="339">
        <v>6043.2228999999998</v>
      </c>
      <c r="CK136" s="339">
        <v>6682.5127000000002</v>
      </c>
      <c r="CL136" s="339">
        <v>7208.42</v>
      </c>
      <c r="CM136" s="339">
        <v>7286.415</v>
      </c>
    </row>
    <row r="137" spans="1:91" s="336" customFormat="1" ht="11.25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  <c r="CJ137" s="339">
        <v>5506.0509000000002</v>
      </c>
      <c r="CK137" s="339">
        <v>6878.1840000000002</v>
      </c>
      <c r="CL137" s="339">
        <v>7140.0715</v>
      </c>
      <c r="CM137" s="339">
        <v>7495.8725000000004</v>
      </c>
    </row>
    <row r="138" spans="1:91" s="336" customFormat="1" ht="11.25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  <c r="CJ138" s="339">
        <v>3874.7808</v>
      </c>
      <c r="CK138" s="339">
        <v>4433.5904</v>
      </c>
      <c r="CL138" s="339">
        <v>5147.9739</v>
      </c>
      <c r="CM138" s="339">
        <v>5547.0666000000001</v>
      </c>
    </row>
    <row r="139" spans="1:91" s="336" customFormat="1" ht="11.25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  <c r="CJ139" s="339">
        <v>4439.0955000000004</v>
      </c>
      <c r="CK139" s="339">
        <v>4811.2094999999999</v>
      </c>
      <c r="CL139" s="339">
        <v>5139.0812999999998</v>
      </c>
      <c r="CM139" s="339">
        <v>5331.0231999999996</v>
      </c>
    </row>
    <row r="140" spans="1:91" s="336" customFormat="1" ht="11.25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  <c r="CJ140" s="339">
        <v>2153.348</v>
      </c>
      <c r="CK140" s="339">
        <v>2812.8492999999999</v>
      </c>
      <c r="CL140" s="339">
        <v>3204.0354000000002</v>
      </c>
      <c r="CM140" s="339">
        <v>3520.8328999999999</v>
      </c>
    </row>
    <row r="141" spans="1:91" s="336" customFormat="1" ht="11.25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  <c r="CJ141" s="339">
        <v>5198.5934999999999</v>
      </c>
      <c r="CK141" s="339">
        <v>5637.2186000000002</v>
      </c>
      <c r="CL141" s="339">
        <v>5939.0902999999998</v>
      </c>
      <c r="CM141" s="339">
        <v>6095.9449999999997</v>
      </c>
    </row>
    <row r="142" spans="1:91" s="336" customFormat="1" ht="11.25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  <c r="CJ142" s="339">
        <v>5603.1544000000004</v>
      </c>
      <c r="CK142" s="339">
        <v>6107.3989000000001</v>
      </c>
      <c r="CL142" s="339">
        <v>6441.2623000000003</v>
      </c>
      <c r="CM142" s="339">
        <v>6641.1736000000001</v>
      </c>
    </row>
    <row r="143" spans="1:91" s="336" customFormat="1" ht="11.25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  <c r="CJ143" s="339" t="s">
        <v>446</v>
      </c>
      <c r="CK143" s="339" t="s">
        <v>446</v>
      </c>
      <c r="CL143" s="339" t="s">
        <v>446</v>
      </c>
      <c r="CM143" s="339" t="s">
        <v>446</v>
      </c>
    </row>
    <row r="144" spans="1:91" s="336" customFormat="1" ht="11.25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  <c r="CJ144" s="339" t="s">
        <v>446</v>
      </c>
      <c r="CK144" s="339" t="s">
        <v>446</v>
      </c>
      <c r="CL144" s="339" t="s">
        <v>446</v>
      </c>
      <c r="CM144" s="339" t="s">
        <v>446</v>
      </c>
    </row>
    <row r="145" spans="1:91" s="336" customFormat="1" ht="11.25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  <c r="CJ145" s="339">
        <v>4762.3963999999996</v>
      </c>
      <c r="CK145" s="339">
        <v>5084.3960999999999</v>
      </c>
      <c r="CL145" s="339">
        <v>5606.6527999999998</v>
      </c>
      <c r="CM145" s="339">
        <v>5864.1535999999996</v>
      </c>
    </row>
    <row r="146" spans="1:91" s="336" customFormat="1" ht="11.25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  <c r="CJ146" s="339">
        <v>5303.1268</v>
      </c>
      <c r="CK146" s="339">
        <v>5737.4418999999998</v>
      </c>
      <c r="CL146" s="339">
        <v>6015.1639999999998</v>
      </c>
      <c r="CM146" s="339">
        <v>6188.5459000000001</v>
      </c>
    </row>
    <row r="147" spans="1:91" s="336" customFormat="1" ht="11.25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  <c r="CJ147" s="339">
        <v>4138.0108</v>
      </c>
      <c r="CK147" s="339">
        <v>5139.0223999999998</v>
      </c>
      <c r="CL147" s="339">
        <v>5647.5289000000002</v>
      </c>
      <c r="CM147" s="339">
        <v>6026.0713999999998</v>
      </c>
    </row>
    <row r="148" spans="1:91" s="336" customFormat="1" ht="11.25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  <c r="CJ148" s="339" t="s">
        <v>446</v>
      </c>
      <c r="CK148" s="339" t="s">
        <v>446</v>
      </c>
      <c r="CL148" s="339" t="s">
        <v>446</v>
      </c>
      <c r="CM148" s="339" t="s">
        <v>446</v>
      </c>
    </row>
    <row r="149" spans="1:91" s="336" customFormat="1" ht="11.25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  <c r="CJ149" s="339" t="s">
        <v>446</v>
      </c>
      <c r="CK149" s="339" t="s">
        <v>446</v>
      </c>
      <c r="CL149" s="339" t="s">
        <v>446</v>
      </c>
      <c r="CM149" s="339" t="s">
        <v>446</v>
      </c>
    </row>
    <row r="150" spans="1:91" s="336" customFormat="1" ht="11.25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  <c r="CJ150" s="339">
        <v>5522.2164000000002</v>
      </c>
      <c r="CK150" s="339">
        <v>5942.9391999999998</v>
      </c>
      <c r="CL150" s="339">
        <v>6245.4565000000002</v>
      </c>
      <c r="CM150" s="339">
        <v>6434.7281000000003</v>
      </c>
    </row>
    <row r="151" spans="1:91" s="336" customFormat="1" ht="11.25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  <c r="CJ151" s="340">
        <v>3343.7755999999999</v>
      </c>
      <c r="CK151" s="340">
        <v>4205.5190000000002</v>
      </c>
      <c r="CL151" s="340">
        <v>4713.5459000000001</v>
      </c>
      <c r="CM151" s="340">
        <v>5039.2163</v>
      </c>
    </row>
    <row r="152" spans="1:91" s="336" customFormat="1" ht="15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  <c r="CJ152" s="473" t="s">
        <v>446</v>
      </c>
      <c r="CK152" s="473" t="s">
        <v>446</v>
      </c>
      <c r="CL152" s="473" t="s">
        <v>446</v>
      </c>
      <c r="CM152" s="473" t="s">
        <v>446</v>
      </c>
    </row>
    <row r="153" spans="1:91" s="336" customFormat="1" ht="15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  <c r="CJ153" s="473" t="s">
        <v>446</v>
      </c>
      <c r="CK153" s="473" t="s">
        <v>446</v>
      </c>
      <c r="CL153" s="473" t="s">
        <v>446</v>
      </c>
      <c r="CM153" s="473" t="s">
        <v>446</v>
      </c>
    </row>
    <row r="154" spans="1:91" s="336" customFormat="1" ht="15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  <c r="CJ154" s="473" t="s">
        <v>446</v>
      </c>
      <c r="CK154" s="473" t="s">
        <v>446</v>
      </c>
      <c r="CL154" s="473" t="s">
        <v>446</v>
      </c>
      <c r="CM154" s="473" t="s">
        <v>446</v>
      </c>
    </row>
    <row r="155" spans="1:91" s="336" customFormat="1" ht="15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  <c r="CJ155" s="473" t="s">
        <v>446</v>
      </c>
      <c r="CK155" s="473" t="s">
        <v>446</v>
      </c>
      <c r="CL155" s="473" t="s">
        <v>446</v>
      </c>
      <c r="CM155" s="473" t="s">
        <v>446</v>
      </c>
    </row>
    <row r="156" spans="1:91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  <c r="CJ156" s="335">
        <v>45323</v>
      </c>
      <c r="CK156" s="335">
        <v>45352</v>
      </c>
      <c r="CL156" s="335">
        <v>45383</v>
      </c>
      <c r="CM156" s="335">
        <v>45413</v>
      </c>
    </row>
    <row r="157" spans="1:91" s="336" customFormat="1" ht="15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  <c r="CJ157" s="473" t="s">
        <v>446</v>
      </c>
      <c r="CK157" s="473" t="s">
        <v>446</v>
      </c>
      <c r="CL157" s="473" t="s">
        <v>446</v>
      </c>
      <c r="CM157" s="473" t="s">
        <v>446</v>
      </c>
    </row>
    <row r="158" spans="1:91" s="336" customFormat="1" ht="15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  <c r="CJ158" s="473" t="s">
        <v>446</v>
      </c>
      <c r="CK158" s="473" t="s">
        <v>446</v>
      </c>
      <c r="CL158" s="473" t="s">
        <v>446</v>
      </c>
      <c r="CM158" s="473" t="s">
        <v>446</v>
      </c>
    </row>
    <row r="159" spans="1:91" s="336" customFormat="1" ht="15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  <c r="CJ159" s="473" t="s">
        <v>446</v>
      </c>
      <c r="CK159" s="473" t="s">
        <v>446</v>
      </c>
      <c r="CL159" s="473" t="s">
        <v>446</v>
      </c>
      <c r="CM159" s="473" t="s">
        <v>446</v>
      </c>
    </row>
    <row r="160" spans="1:91" s="336" customFormat="1" ht="11.25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  <c r="CJ160" s="338">
        <v>4998.0445</v>
      </c>
      <c r="CK160" s="338">
        <v>5463.2377999999999</v>
      </c>
      <c r="CL160" s="338">
        <v>5908.4647000000004</v>
      </c>
      <c r="CM160" s="338">
        <v>6160.5766000000003</v>
      </c>
    </row>
    <row r="161" spans="1:91" s="336" customFormat="1" ht="11.25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  <c r="CJ161" s="339">
        <v>5739.7532000000001</v>
      </c>
      <c r="CK161" s="339">
        <v>6330.5510999999997</v>
      </c>
      <c r="CL161" s="339">
        <v>6675.0540000000001</v>
      </c>
      <c r="CM161" s="339">
        <v>6932.4408000000003</v>
      </c>
    </row>
    <row r="162" spans="1:91" s="336" customFormat="1" ht="11.25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  <c r="CJ162" s="339">
        <v>3636.5319</v>
      </c>
      <c r="CK162" s="339">
        <v>4166.5348000000004</v>
      </c>
      <c r="CL162" s="339">
        <v>4424.5960999999998</v>
      </c>
      <c r="CM162" s="339">
        <v>4659.0998</v>
      </c>
    </row>
    <row r="163" spans="1:91" s="336" customFormat="1" ht="11.25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  <c r="CJ163" s="339">
        <v>4059.9043999999999</v>
      </c>
      <c r="CK163" s="339">
        <v>4294.2619999999997</v>
      </c>
      <c r="CL163" s="339">
        <v>4740.4035000000003</v>
      </c>
      <c r="CM163" s="339">
        <v>4959.8001000000004</v>
      </c>
    </row>
    <row r="164" spans="1:91" s="336" customFormat="1" ht="11.25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  <c r="CJ164" s="339">
        <v>3466.7779999999998</v>
      </c>
      <c r="CK164" s="339">
        <v>3683.6228000000001</v>
      </c>
      <c r="CL164" s="339">
        <v>4796.1025</v>
      </c>
      <c r="CM164" s="339">
        <v>4902.7713999999996</v>
      </c>
    </row>
    <row r="165" spans="1:91" s="336" customFormat="1" ht="11.25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  <c r="CJ165" s="339">
        <v>5159.8568999999998</v>
      </c>
      <c r="CK165" s="339">
        <v>5430.0805</v>
      </c>
      <c r="CL165" s="339">
        <v>5760.2408999999998</v>
      </c>
      <c r="CM165" s="339">
        <v>5957.8545000000004</v>
      </c>
    </row>
    <row r="166" spans="1:91" s="336" customFormat="1" ht="11.25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  <c r="CJ166" s="339">
        <v>6187.0275000000001</v>
      </c>
      <c r="CK166" s="339">
        <v>6903.1315000000004</v>
      </c>
      <c r="CL166" s="339">
        <v>7532.6295</v>
      </c>
      <c r="CM166" s="339">
        <v>7615.5562</v>
      </c>
    </row>
    <row r="167" spans="1:91" s="336" customFormat="1" ht="11.25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  <c r="CJ167" s="339">
        <v>5669.1283999999996</v>
      </c>
      <c r="CK167" s="339">
        <v>6191.1948000000002</v>
      </c>
      <c r="CL167" s="339">
        <v>6471.8023999999996</v>
      </c>
      <c r="CM167" s="339">
        <v>6991.0472</v>
      </c>
    </row>
    <row r="168" spans="1:91" s="336" customFormat="1" ht="11.25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  <c r="CJ168" s="339">
        <v>3421.9859999999999</v>
      </c>
      <c r="CK168" s="339">
        <v>3947.3955000000001</v>
      </c>
      <c r="CL168" s="339">
        <v>4457.6244999999999</v>
      </c>
      <c r="CM168" s="339">
        <v>4787.1754000000001</v>
      </c>
    </row>
    <row r="169" spans="1:91" s="336" customFormat="1" ht="11.25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  <c r="CJ169" s="339">
        <v>4429.826</v>
      </c>
      <c r="CK169" s="339">
        <v>4751.6144000000004</v>
      </c>
      <c r="CL169" s="339">
        <v>5146.0568000000003</v>
      </c>
      <c r="CM169" s="339">
        <v>5316.3738999999996</v>
      </c>
    </row>
    <row r="170" spans="1:91" s="336" customFormat="1" ht="11.25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  <c r="CJ170" s="339">
        <v>1955.6414</v>
      </c>
      <c r="CK170" s="339">
        <v>2780.5210000000002</v>
      </c>
      <c r="CL170" s="339">
        <v>3026.4996999999998</v>
      </c>
      <c r="CM170" s="339">
        <v>3374.1842999999999</v>
      </c>
    </row>
    <row r="171" spans="1:91" s="336" customFormat="1" ht="11.25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  <c r="CJ171" s="339">
        <v>5578.7988999999998</v>
      </c>
      <c r="CK171" s="339">
        <v>5991.3374000000003</v>
      </c>
      <c r="CL171" s="339">
        <v>6381.7813999999998</v>
      </c>
      <c r="CM171" s="339">
        <v>6628.2864</v>
      </c>
    </row>
    <row r="172" spans="1:91" s="336" customFormat="1" ht="11.25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  <c r="CJ172" s="339">
        <v>5205.8998000000001</v>
      </c>
      <c r="CK172" s="339">
        <v>5692.4811</v>
      </c>
      <c r="CL172" s="339">
        <v>6121.6610000000001</v>
      </c>
      <c r="CM172" s="339">
        <v>6406.1067000000003</v>
      </c>
    </row>
    <row r="173" spans="1:91" s="336" customFormat="1" ht="11.25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  <c r="CJ173" s="339" t="s">
        <v>446</v>
      </c>
      <c r="CK173" s="339" t="s">
        <v>446</v>
      </c>
      <c r="CL173" s="339" t="s">
        <v>446</v>
      </c>
      <c r="CM173" s="339" t="s">
        <v>446</v>
      </c>
    </row>
    <row r="174" spans="1:91" s="336" customFormat="1" ht="11.25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  <c r="CJ174" s="339" t="s">
        <v>446</v>
      </c>
      <c r="CK174" s="339" t="s">
        <v>446</v>
      </c>
      <c r="CL174" s="339" t="s">
        <v>446</v>
      </c>
      <c r="CM174" s="339" t="s">
        <v>446</v>
      </c>
    </row>
    <row r="175" spans="1:91" s="336" customFormat="1" ht="11.25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  <c r="CJ175" s="339">
        <v>4433.8195999999998</v>
      </c>
      <c r="CK175" s="339">
        <v>4858.6247000000003</v>
      </c>
      <c r="CL175" s="339">
        <v>5394.0204999999996</v>
      </c>
      <c r="CM175" s="339">
        <v>5788.8180000000002</v>
      </c>
    </row>
    <row r="176" spans="1:91" s="336" customFormat="1" ht="11.25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  <c r="CJ176" s="339">
        <v>5354.9974000000002</v>
      </c>
      <c r="CK176" s="339">
        <v>5823.9408999999996</v>
      </c>
      <c r="CL176" s="339">
        <v>6165.4781999999996</v>
      </c>
      <c r="CM176" s="339">
        <v>6357.8564999999999</v>
      </c>
    </row>
    <row r="177" spans="1:91" s="336" customFormat="1" ht="11.25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  <c r="CJ177" s="339">
        <v>4156.576</v>
      </c>
      <c r="CK177" s="339">
        <v>4632.3760000000002</v>
      </c>
      <c r="CL177" s="339">
        <v>5363.6468000000004</v>
      </c>
      <c r="CM177" s="339">
        <v>5729.3334999999997</v>
      </c>
    </row>
    <row r="178" spans="1:91" s="336" customFormat="1" ht="11.25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  <c r="CJ178" s="339" t="s">
        <v>446</v>
      </c>
      <c r="CK178" s="339" t="s">
        <v>446</v>
      </c>
      <c r="CL178" s="339" t="s">
        <v>446</v>
      </c>
      <c r="CM178" s="339" t="s">
        <v>446</v>
      </c>
    </row>
    <row r="179" spans="1:91" s="336" customFormat="1" ht="11.25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  <c r="CJ179" s="339" t="s">
        <v>446</v>
      </c>
      <c r="CK179" s="339" t="s">
        <v>446</v>
      </c>
      <c r="CL179" s="339" t="s">
        <v>446</v>
      </c>
      <c r="CM179" s="339" t="s">
        <v>446</v>
      </c>
    </row>
    <row r="180" spans="1:91" s="336" customFormat="1" ht="11.25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  <c r="CJ180" s="339">
        <v>5613.3311999999996</v>
      </c>
      <c r="CK180" s="339">
        <v>6110.8797000000004</v>
      </c>
      <c r="CL180" s="339">
        <v>6455.0941999999995</v>
      </c>
      <c r="CM180" s="339">
        <v>6672.3089</v>
      </c>
    </row>
    <row r="181" spans="1:91" s="336" customFormat="1" ht="11.25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  <c r="CJ181" s="340">
        <v>3474.5272</v>
      </c>
      <c r="CK181" s="340">
        <v>3859.6055000000001</v>
      </c>
      <c r="CL181" s="340">
        <v>4554.9502000000002</v>
      </c>
      <c r="CM181" s="340">
        <v>4893.4713000000002</v>
      </c>
    </row>
    <row r="182" spans="1:91" s="336" customFormat="1" ht="15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  <c r="CJ182" s="473" t="s">
        <v>446</v>
      </c>
      <c r="CK182" s="473" t="s">
        <v>446</v>
      </c>
      <c r="CL182" s="473" t="s">
        <v>446</v>
      </c>
      <c r="CM182" s="473" t="s">
        <v>446</v>
      </c>
    </row>
    <row r="183" spans="1:91" s="336" customFormat="1" ht="15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  <c r="CJ183" s="473" t="s">
        <v>446</v>
      </c>
      <c r="CK183" s="473" t="s">
        <v>446</v>
      </c>
      <c r="CL183" s="473" t="s">
        <v>446</v>
      </c>
      <c r="CM183" s="473" t="s">
        <v>446</v>
      </c>
    </row>
    <row r="184" spans="1:91" s="336" customFormat="1" ht="15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  <c r="CJ184" s="473" t="s">
        <v>446</v>
      </c>
      <c r="CK184" s="473" t="s">
        <v>446</v>
      </c>
      <c r="CL184" s="473" t="s">
        <v>446</v>
      </c>
      <c r="CM184" s="473" t="s">
        <v>446</v>
      </c>
    </row>
    <row r="185" spans="1:91" s="336" customFormat="1" ht="15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  <c r="CJ185" s="473" t="s">
        <v>446</v>
      </c>
      <c r="CK185" s="473" t="s">
        <v>446</v>
      </c>
      <c r="CL185" s="473" t="s">
        <v>446</v>
      </c>
      <c r="CM185" s="473" t="s">
        <v>446</v>
      </c>
    </row>
    <row r="186" spans="1:91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  <c r="CJ186" s="335">
        <v>45323</v>
      </c>
      <c r="CK186" s="335">
        <v>45352</v>
      </c>
      <c r="CL186" s="335">
        <v>45383</v>
      </c>
      <c r="CM186" s="335">
        <v>45413</v>
      </c>
    </row>
    <row r="187" spans="1:91" s="336" customFormat="1" ht="15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  <c r="CJ187" s="473" t="s">
        <v>446</v>
      </c>
      <c r="CK187" s="473" t="s">
        <v>446</v>
      </c>
      <c r="CL187" s="473" t="s">
        <v>446</v>
      </c>
      <c r="CM187" s="473" t="s">
        <v>446</v>
      </c>
    </row>
    <row r="188" spans="1:91" s="336" customFormat="1" ht="15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  <c r="CJ188" s="473" t="s">
        <v>446</v>
      </c>
      <c r="CK188" s="473" t="s">
        <v>446</v>
      </c>
      <c r="CL188" s="473" t="s">
        <v>446</v>
      </c>
      <c r="CM188" s="473" t="s">
        <v>446</v>
      </c>
    </row>
    <row r="189" spans="1:91" s="336" customFormat="1" ht="15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  <c r="CJ189" s="473" t="s">
        <v>446</v>
      </c>
      <c r="CK189" s="473" t="s">
        <v>446</v>
      </c>
      <c r="CL189" s="473" t="s">
        <v>446</v>
      </c>
      <c r="CM189" s="473" t="s">
        <v>446</v>
      </c>
    </row>
    <row r="190" spans="1:91" s="336" customFormat="1" ht="11.25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  <c r="CJ190" s="338">
        <v>4746.7686000000003</v>
      </c>
      <c r="CK190" s="338">
        <v>5243.3122000000003</v>
      </c>
      <c r="CL190" s="338">
        <v>5686.5425999999998</v>
      </c>
      <c r="CM190" s="338">
        <v>5943.5929999999998</v>
      </c>
    </row>
    <row r="191" spans="1:91" s="336" customFormat="1" ht="11.25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  <c r="CJ191" s="339">
        <v>5416.0290999999997</v>
      </c>
      <c r="CK191" s="339">
        <v>5971.7214999999997</v>
      </c>
      <c r="CL191" s="339">
        <v>6301.9539999999997</v>
      </c>
      <c r="CM191" s="339">
        <v>6558.1324999999997</v>
      </c>
    </row>
    <row r="192" spans="1:91" s="336" customFormat="1" ht="11.25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  <c r="CJ192" s="339">
        <v>3736.1408999999999</v>
      </c>
      <c r="CK192" s="339">
        <v>4166.5163000000002</v>
      </c>
      <c r="CL192" s="339">
        <v>4431.9317000000001</v>
      </c>
      <c r="CM192" s="339">
        <v>4738.1247999999996</v>
      </c>
    </row>
    <row r="193" spans="1:91" s="336" customFormat="1" ht="11.25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  <c r="CJ193" s="339">
        <v>4152.5830999999998</v>
      </c>
      <c r="CK193" s="339">
        <v>4694.1616000000004</v>
      </c>
      <c r="CL193" s="339">
        <v>5009.8756999999996</v>
      </c>
      <c r="CM193" s="339">
        <v>5263.2281000000003</v>
      </c>
    </row>
    <row r="194" spans="1:91" s="336" customFormat="1" ht="11.25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  <c r="CJ194" s="339">
        <v>3039.5913</v>
      </c>
      <c r="CK194" s="339">
        <v>3354.7653</v>
      </c>
      <c r="CL194" s="339">
        <v>4672.2165999999997</v>
      </c>
      <c r="CM194" s="339">
        <v>4772.1180999999997</v>
      </c>
    </row>
    <row r="195" spans="1:91" s="336" customFormat="1" ht="11.25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  <c r="CJ195" s="339">
        <v>5432.2133999999996</v>
      </c>
      <c r="CK195" s="339">
        <v>5606.1523999999999</v>
      </c>
      <c r="CL195" s="339">
        <v>6058.0183999999999</v>
      </c>
      <c r="CM195" s="339">
        <v>6215.4255000000003</v>
      </c>
    </row>
    <row r="196" spans="1:91" s="336" customFormat="1" ht="11.25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  <c r="CJ196" s="339">
        <v>5459.6742000000004</v>
      </c>
      <c r="CK196" s="339">
        <v>6048.6284999999998</v>
      </c>
      <c r="CL196" s="339">
        <v>6566.4004000000004</v>
      </c>
      <c r="CM196" s="339">
        <v>6732.5101000000004</v>
      </c>
    </row>
    <row r="197" spans="1:91" s="336" customFormat="1" ht="11.25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  <c r="CJ197" s="339">
        <v>5819.4043000000001</v>
      </c>
      <c r="CK197" s="339">
        <v>6487.7791999999999</v>
      </c>
      <c r="CL197" s="339">
        <v>6721.9098000000004</v>
      </c>
      <c r="CM197" s="339">
        <v>7050.4607999999998</v>
      </c>
    </row>
    <row r="198" spans="1:91" s="336" customFormat="1" ht="11.25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  <c r="CJ198" s="339">
        <v>3116.0614999999998</v>
      </c>
      <c r="CK198" s="339">
        <v>3521.3128999999999</v>
      </c>
      <c r="CL198" s="339">
        <v>4007.2042000000001</v>
      </c>
      <c r="CM198" s="339">
        <v>4422.2314999999999</v>
      </c>
    </row>
    <row r="199" spans="1:91" s="336" customFormat="1" ht="11.25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  <c r="CJ199" s="339">
        <v>4376.9661999999998</v>
      </c>
      <c r="CK199" s="339">
        <v>4648.8855000000003</v>
      </c>
      <c r="CL199" s="339">
        <v>5018.9156000000003</v>
      </c>
      <c r="CM199" s="339">
        <v>5351.3422</v>
      </c>
    </row>
    <row r="200" spans="1:91" s="336" customFormat="1" ht="11.25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  <c r="CJ200" s="339">
        <v>1603.7893999999999</v>
      </c>
      <c r="CK200" s="339">
        <v>2629.7898</v>
      </c>
      <c r="CL200" s="339">
        <v>2953.1532999999999</v>
      </c>
      <c r="CM200" s="339">
        <v>3221.4187999999999</v>
      </c>
    </row>
    <row r="201" spans="1:91" s="336" customFormat="1" ht="11.25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  <c r="CJ201" s="339">
        <v>4684.2452999999996</v>
      </c>
      <c r="CK201" s="339">
        <v>5197.5450000000001</v>
      </c>
      <c r="CL201" s="339">
        <v>5568.4272000000001</v>
      </c>
      <c r="CM201" s="339">
        <v>5952.3058000000001</v>
      </c>
    </row>
    <row r="202" spans="1:91" s="336" customFormat="1" ht="11.25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  <c r="CJ202" s="339">
        <v>5544.0391</v>
      </c>
      <c r="CK202" s="339">
        <v>6056.3753999999999</v>
      </c>
      <c r="CL202" s="339">
        <v>6498.8918000000003</v>
      </c>
      <c r="CM202" s="339">
        <v>6713.2793000000001</v>
      </c>
    </row>
    <row r="203" spans="1:91" s="336" customFormat="1" ht="11.25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  <c r="CJ203" s="339" t="s">
        <v>446</v>
      </c>
      <c r="CK203" s="339" t="s">
        <v>446</v>
      </c>
      <c r="CL203" s="339" t="s">
        <v>446</v>
      </c>
      <c r="CM203" s="339" t="s">
        <v>446</v>
      </c>
    </row>
    <row r="204" spans="1:91" s="336" customFormat="1" ht="11.25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  <c r="CJ204" s="339" t="s">
        <v>446</v>
      </c>
      <c r="CK204" s="339" t="s">
        <v>446</v>
      </c>
      <c r="CL204" s="339" t="s">
        <v>446</v>
      </c>
      <c r="CM204" s="339" t="s">
        <v>446</v>
      </c>
    </row>
    <row r="205" spans="1:91" s="336" customFormat="1" ht="11.25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  <c r="CJ205" s="339">
        <v>4526.2764999999999</v>
      </c>
      <c r="CK205" s="339">
        <v>5045.7951999999996</v>
      </c>
      <c r="CL205" s="339">
        <v>5495.1246000000001</v>
      </c>
      <c r="CM205" s="339">
        <v>5802.8306000000002</v>
      </c>
    </row>
    <row r="206" spans="1:91" s="336" customFormat="1" ht="11.25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  <c r="CJ206" s="339">
        <v>5022.7575999999999</v>
      </c>
      <c r="CK206" s="339">
        <v>5486.3941000000004</v>
      </c>
      <c r="CL206" s="339">
        <v>5807.0343000000003</v>
      </c>
      <c r="CM206" s="339">
        <v>6032.3671000000004</v>
      </c>
    </row>
    <row r="207" spans="1:91" s="336" customFormat="1" ht="11.25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  <c r="CJ207" s="339">
        <v>3950.7130999999999</v>
      </c>
      <c r="CK207" s="339">
        <v>4544.2200999999995</v>
      </c>
      <c r="CL207" s="339">
        <v>5397.7632000000003</v>
      </c>
      <c r="CM207" s="339">
        <v>5730.6648999999998</v>
      </c>
    </row>
    <row r="208" spans="1:91" s="336" customFormat="1" ht="11.25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  <c r="CJ208" s="339" t="s">
        <v>446</v>
      </c>
      <c r="CK208" s="339" t="s">
        <v>446</v>
      </c>
      <c r="CL208" s="339" t="s">
        <v>446</v>
      </c>
      <c r="CM208" s="339" t="s">
        <v>446</v>
      </c>
    </row>
    <row r="209" spans="1:91" s="336" customFormat="1" ht="11.25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  <c r="CJ209" s="339" t="s">
        <v>446</v>
      </c>
      <c r="CK209" s="339" t="s">
        <v>446</v>
      </c>
      <c r="CL209" s="339" t="s">
        <v>446</v>
      </c>
      <c r="CM209" s="339" t="s">
        <v>446</v>
      </c>
    </row>
    <row r="210" spans="1:91" s="336" customFormat="1" ht="11.25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  <c r="CJ210" s="339">
        <v>5467.6859000000004</v>
      </c>
      <c r="CK210" s="339">
        <v>5979.0619999999999</v>
      </c>
      <c r="CL210" s="339">
        <v>6316.8326999999999</v>
      </c>
      <c r="CM210" s="339">
        <v>6568.1076000000003</v>
      </c>
    </row>
    <row r="211" spans="1:91" s="336" customFormat="1" ht="11.25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  <c r="CJ211" s="340">
        <v>2957.9234999999999</v>
      </c>
      <c r="CK211" s="340">
        <v>3417.6624000000002</v>
      </c>
      <c r="CL211" s="340">
        <v>4122.5747000000001</v>
      </c>
      <c r="CM211" s="340">
        <v>4393.9562999999998</v>
      </c>
    </row>
    <row r="212" spans="1:91" s="336" customFormat="1" ht="11.25"/>
    <row r="213" spans="1:91" s="336" customFormat="1" ht="12.75" customHeight="1">
      <c r="A213" s="452" t="s">
        <v>451</v>
      </c>
    </row>
    <row r="214" spans="1:91" s="336" customFormat="1" ht="15" customHeight="1">
      <c r="A214" s="453" t="s">
        <v>452</v>
      </c>
    </row>
    <row r="215" spans="1:91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91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  <c r="CJ216" s="474"/>
      <c r="CK216" s="474"/>
      <c r="CL216" s="474"/>
      <c r="CM216" s="474"/>
    </row>
    <row r="217" spans="1:91" s="336" customFormat="1" ht="11.25"/>
    <row r="218" spans="1:91" s="336" customFormat="1" ht="11.25">
      <c r="A218" s="449"/>
    </row>
    <row r="219" spans="1:91" s="336" customFormat="1" ht="11.25"/>
    <row r="220" spans="1:91" s="336" customFormat="1" ht="11.25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</row>
    <row r="221" spans="1:91" s="336" customFormat="1" ht="11.25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  <c r="CJ221" s="339"/>
      <c r="CK221" s="339"/>
      <c r="CL221" s="339"/>
      <c r="CM221" s="339"/>
    </row>
    <row r="222" spans="1:91" s="336" customFormat="1" ht="11.25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  <c r="CJ222" s="339"/>
      <c r="CK222" s="339"/>
      <c r="CL222" s="339"/>
      <c r="CM222" s="339"/>
    </row>
    <row r="223" spans="1:91" s="336" customFormat="1" ht="11.25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  <c r="CJ223" s="339"/>
      <c r="CK223" s="339"/>
      <c r="CL223" s="339"/>
      <c r="CM223" s="339"/>
    </row>
    <row r="224" spans="1:91" s="336" customFormat="1" ht="11.25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  <c r="CJ224" s="339"/>
      <c r="CK224" s="339"/>
      <c r="CL224" s="339"/>
      <c r="CM224" s="339"/>
    </row>
    <row r="225" spans="55:91" s="336" customFormat="1" ht="11.25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  <c r="CJ225" s="339"/>
      <c r="CK225" s="339"/>
      <c r="CL225" s="339"/>
      <c r="CM225" s="339"/>
    </row>
    <row r="226" spans="55:91" s="336" customFormat="1" ht="11.25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  <c r="CJ226" s="339"/>
      <c r="CK226" s="339"/>
      <c r="CL226" s="339"/>
      <c r="CM226" s="339"/>
    </row>
    <row r="227" spans="55:91" s="336" customFormat="1" ht="11.25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  <c r="CJ227" s="339"/>
      <c r="CK227" s="339"/>
      <c r="CL227" s="339"/>
      <c r="CM227" s="339"/>
    </row>
    <row r="228" spans="55:91" s="336" customFormat="1" ht="11.25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  <c r="CJ228" s="339"/>
      <c r="CK228" s="339"/>
      <c r="CL228" s="339"/>
      <c r="CM228" s="339"/>
    </row>
    <row r="229" spans="55:91" s="336" customFormat="1" ht="11.25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  <c r="CJ229" s="339"/>
      <c r="CK229" s="339"/>
      <c r="CL229" s="339"/>
      <c r="CM229" s="339"/>
    </row>
    <row r="230" spans="55:91" s="336" customFormat="1" ht="11.25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  <c r="CJ230" s="339"/>
      <c r="CK230" s="339"/>
      <c r="CL230" s="339"/>
      <c r="CM230" s="339"/>
    </row>
    <row r="231" spans="55:91" s="336" customFormat="1" ht="11.25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  <c r="CJ231" s="339"/>
      <c r="CK231" s="339"/>
      <c r="CL231" s="339"/>
      <c r="CM231" s="339"/>
    </row>
    <row r="232" spans="55:91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  <c r="CJ232" s="339"/>
      <c r="CK232" s="339"/>
      <c r="CL232" s="339"/>
      <c r="CM232" s="339"/>
    </row>
    <row r="233" spans="55:91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  <c r="CJ233" s="339"/>
      <c r="CK233" s="339"/>
      <c r="CL233" s="339"/>
      <c r="CM233" s="339"/>
    </row>
    <row r="234" spans="55:91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  <c r="CJ234" s="339"/>
      <c r="CK234" s="339"/>
      <c r="CL234" s="339"/>
      <c r="CM234" s="339"/>
    </row>
    <row r="235" spans="55:91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  <c r="CJ235" s="339"/>
      <c r="CK235" s="339"/>
      <c r="CL235" s="339"/>
      <c r="CM235" s="339"/>
    </row>
    <row r="236" spans="55:91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  <c r="CJ236" s="339"/>
      <c r="CK236" s="339"/>
      <c r="CL236" s="339"/>
      <c r="CM236" s="339"/>
    </row>
    <row r="237" spans="55:91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  <c r="CJ237" s="339"/>
      <c r="CK237" s="339"/>
      <c r="CL237" s="339"/>
      <c r="CM237" s="339"/>
    </row>
    <row r="238" spans="55:91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  <c r="CJ238" s="339"/>
      <c r="CK238" s="339"/>
      <c r="CL238" s="339"/>
      <c r="CM238" s="339"/>
    </row>
    <row r="239" spans="55:91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  <c r="CJ239" s="339"/>
      <c r="CK239" s="339"/>
      <c r="CL239" s="339"/>
      <c r="CM239" s="339"/>
    </row>
    <row r="240" spans="55:91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  <c r="CJ240" s="339"/>
      <c r="CK240" s="339"/>
      <c r="CL240" s="339"/>
      <c r="CM240" s="339"/>
    </row>
    <row r="241" spans="55:91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  <c r="CJ241" s="339"/>
      <c r="CK241" s="339"/>
      <c r="CL241" s="339"/>
      <c r="CM241" s="339"/>
    </row>
    <row r="242" spans="55:91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  <c r="CJ242" s="336"/>
      <c r="CK242" s="336"/>
      <c r="CL242" s="336"/>
      <c r="CM242" s="336"/>
    </row>
    <row r="243" spans="55:91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  <c r="CJ243" s="336"/>
      <c r="CK243" s="336"/>
      <c r="CL243" s="336"/>
      <c r="CM243" s="336"/>
    </row>
    <row r="244" spans="55:91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  <c r="CJ244" s="336"/>
      <c r="CK244" s="336"/>
      <c r="CL244" s="336"/>
      <c r="CM244" s="336"/>
    </row>
    <row r="245" spans="55:91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  <c r="CJ245" s="336"/>
      <c r="CK245" s="336"/>
      <c r="CL245" s="336"/>
      <c r="CM245" s="336"/>
    </row>
    <row r="246" spans="55:91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  <c r="CJ246" s="474"/>
      <c r="CK246" s="474"/>
      <c r="CL246" s="474"/>
      <c r="CM246" s="474"/>
    </row>
    <row r="247" spans="55:91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  <c r="CJ247" s="336"/>
      <c r="CK247" s="336"/>
      <c r="CL247" s="336"/>
      <c r="CM247" s="336"/>
    </row>
    <row r="248" spans="55:91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  <c r="CJ248" s="336"/>
      <c r="CK248" s="336"/>
      <c r="CL248" s="336"/>
      <c r="CM248" s="336"/>
    </row>
    <row r="249" spans="55:91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  <c r="CJ249" s="336"/>
      <c r="CK249" s="336"/>
      <c r="CL249" s="336"/>
      <c r="CM249" s="336"/>
    </row>
    <row r="250" spans="55:91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</row>
    <row r="251" spans="55:91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  <c r="CJ251" s="339"/>
      <c r="CK251" s="339"/>
      <c r="CL251" s="339"/>
      <c r="CM251" s="339"/>
    </row>
    <row r="252" spans="55:91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  <c r="CJ252" s="339"/>
      <c r="CK252" s="339"/>
      <c r="CL252" s="339"/>
      <c r="CM252" s="339"/>
    </row>
    <row r="253" spans="55:91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  <c r="CJ253" s="339"/>
      <c r="CK253" s="339"/>
      <c r="CL253" s="339"/>
      <c r="CM253" s="339"/>
    </row>
    <row r="254" spans="55:91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  <c r="CJ254" s="339"/>
      <c r="CK254" s="339"/>
      <c r="CL254" s="339"/>
      <c r="CM254" s="339"/>
    </row>
    <row r="255" spans="55:91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  <c r="CJ255" s="339"/>
      <c r="CK255" s="339"/>
      <c r="CL255" s="339"/>
      <c r="CM255" s="339"/>
    </row>
    <row r="256" spans="55:91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  <c r="CJ256" s="339"/>
      <c r="CK256" s="339"/>
      <c r="CL256" s="339"/>
      <c r="CM256" s="339"/>
    </row>
    <row r="257" spans="55:91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  <c r="CJ257" s="339"/>
      <c r="CK257" s="339"/>
      <c r="CL257" s="339"/>
      <c r="CM257" s="339"/>
    </row>
    <row r="258" spans="55:91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  <c r="CJ258" s="339"/>
      <c r="CK258" s="339"/>
      <c r="CL258" s="339"/>
      <c r="CM258" s="339"/>
    </row>
    <row r="259" spans="55:91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  <c r="CJ259" s="339"/>
      <c r="CK259" s="339"/>
      <c r="CL259" s="339"/>
      <c r="CM259" s="339"/>
    </row>
    <row r="260" spans="55:91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  <c r="CJ260" s="339"/>
      <c r="CK260" s="339"/>
      <c r="CL260" s="339"/>
      <c r="CM260" s="339"/>
    </row>
    <row r="261" spans="55:91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  <c r="CJ261" s="339"/>
      <c r="CK261" s="339"/>
      <c r="CL261" s="339"/>
      <c r="CM261" s="339"/>
    </row>
    <row r="262" spans="55:91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  <c r="CJ262" s="339"/>
      <c r="CK262" s="339"/>
      <c r="CL262" s="339"/>
      <c r="CM262" s="339"/>
    </row>
    <row r="263" spans="55:91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  <c r="CJ263" s="339"/>
      <c r="CK263" s="339"/>
      <c r="CL263" s="339"/>
      <c r="CM263" s="339"/>
    </row>
    <row r="264" spans="55:91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  <c r="CJ264" s="339"/>
      <c r="CK264" s="339"/>
      <c r="CL264" s="339"/>
      <c r="CM264" s="339"/>
    </row>
    <row r="265" spans="55:91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  <c r="CJ265" s="339"/>
      <c r="CK265" s="339"/>
      <c r="CL265" s="339"/>
      <c r="CM265" s="339"/>
    </row>
    <row r="266" spans="55:91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  <c r="CJ266" s="339"/>
      <c r="CK266" s="339"/>
      <c r="CL266" s="339"/>
      <c r="CM266" s="339"/>
    </row>
    <row r="267" spans="55:91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  <c r="CJ267" s="339"/>
      <c r="CK267" s="339"/>
      <c r="CL267" s="339"/>
      <c r="CM267" s="339"/>
    </row>
    <row r="268" spans="55:91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  <c r="CJ268" s="339"/>
      <c r="CK268" s="339"/>
      <c r="CL268" s="339"/>
      <c r="CM268" s="339"/>
    </row>
    <row r="269" spans="55:91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  <c r="CJ269" s="339"/>
      <c r="CK269" s="339"/>
      <c r="CL269" s="339"/>
      <c r="CM269" s="339"/>
    </row>
    <row r="270" spans="55:91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  <c r="CJ270" s="339"/>
      <c r="CK270" s="339"/>
      <c r="CL270" s="339"/>
      <c r="CM270" s="339"/>
    </row>
    <row r="271" spans="55:91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  <c r="CJ271" s="340"/>
      <c r="CK271" s="340"/>
      <c r="CL271" s="340"/>
      <c r="CM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baseColWidth="10" defaultRowHeight="15"/>
  <cols>
    <col min="1" max="1" width="55.85546875" customWidth="1"/>
    <col min="2" max="5" width="7.7109375" style="322" customWidth="1"/>
    <col min="6" max="6" width="8.7109375" style="322" customWidth="1"/>
    <col min="7" max="18" width="7.7109375" style="322" customWidth="1"/>
    <col min="19" max="20" width="6.7109375" style="322" customWidth="1"/>
    <col min="21" max="21" width="7.7109375" style="322" customWidth="1"/>
    <col min="22" max="22" width="11.42578125" style="322"/>
    <col min="23" max="32" width="7.7109375" style="322" customWidth="1"/>
    <col min="33" max="33" width="7.28515625" style="322" customWidth="1"/>
    <col min="34" max="34" width="7.7109375" style="322" customWidth="1"/>
    <col min="35" max="36" width="11.42578125" style="322"/>
    <col min="37" max="37" width="6.7109375" style="322" customWidth="1"/>
    <col min="257" max="257" width="55.85546875" customWidth="1"/>
    <col min="258" max="261" width="7.7109375" customWidth="1"/>
    <col min="262" max="262" width="8.7109375" customWidth="1"/>
    <col min="263" max="274" width="7.7109375" customWidth="1"/>
    <col min="513" max="513" width="55.85546875" customWidth="1"/>
    <col min="514" max="517" width="7.7109375" customWidth="1"/>
    <col min="518" max="518" width="8.7109375" customWidth="1"/>
    <col min="519" max="530" width="7.7109375" customWidth="1"/>
    <col min="769" max="769" width="55.85546875" customWidth="1"/>
    <col min="770" max="773" width="7.7109375" customWidth="1"/>
    <col min="774" max="774" width="8.7109375" customWidth="1"/>
    <col min="775" max="786" width="7.7109375" customWidth="1"/>
    <col min="1025" max="1025" width="55.85546875" customWidth="1"/>
    <col min="1026" max="1029" width="7.7109375" customWidth="1"/>
    <col min="1030" max="1030" width="8.7109375" customWidth="1"/>
    <col min="1031" max="1042" width="7.7109375" customWidth="1"/>
    <col min="1281" max="1281" width="55.85546875" customWidth="1"/>
    <col min="1282" max="1285" width="7.7109375" customWidth="1"/>
    <col min="1286" max="1286" width="8.7109375" customWidth="1"/>
    <col min="1287" max="1298" width="7.7109375" customWidth="1"/>
    <col min="1537" max="1537" width="55.85546875" customWidth="1"/>
    <col min="1538" max="1541" width="7.7109375" customWidth="1"/>
    <col min="1542" max="1542" width="8.7109375" customWidth="1"/>
    <col min="1543" max="1554" width="7.7109375" customWidth="1"/>
    <col min="1793" max="1793" width="55.85546875" customWidth="1"/>
    <col min="1794" max="1797" width="7.7109375" customWidth="1"/>
    <col min="1798" max="1798" width="8.7109375" customWidth="1"/>
    <col min="1799" max="1810" width="7.7109375" customWidth="1"/>
    <col min="2049" max="2049" width="55.85546875" customWidth="1"/>
    <col min="2050" max="2053" width="7.7109375" customWidth="1"/>
    <col min="2054" max="2054" width="8.7109375" customWidth="1"/>
    <col min="2055" max="2066" width="7.7109375" customWidth="1"/>
    <col min="2305" max="2305" width="55.85546875" customWidth="1"/>
    <col min="2306" max="2309" width="7.7109375" customWidth="1"/>
    <col min="2310" max="2310" width="8.7109375" customWidth="1"/>
    <col min="2311" max="2322" width="7.7109375" customWidth="1"/>
    <col min="2561" max="2561" width="55.85546875" customWidth="1"/>
    <col min="2562" max="2565" width="7.7109375" customWidth="1"/>
    <col min="2566" max="2566" width="8.7109375" customWidth="1"/>
    <col min="2567" max="2578" width="7.7109375" customWidth="1"/>
    <col min="2817" max="2817" width="55.85546875" customWidth="1"/>
    <col min="2818" max="2821" width="7.7109375" customWidth="1"/>
    <col min="2822" max="2822" width="8.7109375" customWidth="1"/>
    <col min="2823" max="2834" width="7.7109375" customWidth="1"/>
    <col min="3073" max="3073" width="55.85546875" customWidth="1"/>
    <col min="3074" max="3077" width="7.7109375" customWidth="1"/>
    <col min="3078" max="3078" width="8.7109375" customWidth="1"/>
    <col min="3079" max="3090" width="7.7109375" customWidth="1"/>
    <col min="3329" max="3329" width="55.85546875" customWidth="1"/>
    <col min="3330" max="3333" width="7.7109375" customWidth="1"/>
    <col min="3334" max="3334" width="8.7109375" customWidth="1"/>
    <col min="3335" max="3346" width="7.7109375" customWidth="1"/>
    <col min="3585" max="3585" width="55.85546875" customWidth="1"/>
    <col min="3586" max="3589" width="7.7109375" customWidth="1"/>
    <col min="3590" max="3590" width="8.7109375" customWidth="1"/>
    <col min="3591" max="3602" width="7.7109375" customWidth="1"/>
    <col min="3841" max="3841" width="55.85546875" customWidth="1"/>
    <col min="3842" max="3845" width="7.7109375" customWidth="1"/>
    <col min="3846" max="3846" width="8.7109375" customWidth="1"/>
    <col min="3847" max="3858" width="7.7109375" customWidth="1"/>
    <col min="4097" max="4097" width="55.85546875" customWidth="1"/>
    <col min="4098" max="4101" width="7.7109375" customWidth="1"/>
    <col min="4102" max="4102" width="8.7109375" customWidth="1"/>
    <col min="4103" max="4114" width="7.7109375" customWidth="1"/>
    <col min="4353" max="4353" width="55.85546875" customWidth="1"/>
    <col min="4354" max="4357" width="7.7109375" customWidth="1"/>
    <col min="4358" max="4358" width="8.7109375" customWidth="1"/>
    <col min="4359" max="4370" width="7.7109375" customWidth="1"/>
    <col min="4609" max="4609" width="55.85546875" customWidth="1"/>
    <col min="4610" max="4613" width="7.7109375" customWidth="1"/>
    <col min="4614" max="4614" width="8.7109375" customWidth="1"/>
    <col min="4615" max="4626" width="7.7109375" customWidth="1"/>
    <col min="4865" max="4865" width="55.85546875" customWidth="1"/>
    <col min="4866" max="4869" width="7.7109375" customWidth="1"/>
    <col min="4870" max="4870" width="8.7109375" customWidth="1"/>
    <col min="4871" max="4882" width="7.7109375" customWidth="1"/>
    <col min="5121" max="5121" width="55.85546875" customWidth="1"/>
    <col min="5122" max="5125" width="7.7109375" customWidth="1"/>
    <col min="5126" max="5126" width="8.7109375" customWidth="1"/>
    <col min="5127" max="5138" width="7.7109375" customWidth="1"/>
    <col min="5377" max="5377" width="55.85546875" customWidth="1"/>
    <col min="5378" max="5381" width="7.7109375" customWidth="1"/>
    <col min="5382" max="5382" width="8.7109375" customWidth="1"/>
    <col min="5383" max="5394" width="7.7109375" customWidth="1"/>
    <col min="5633" max="5633" width="55.85546875" customWidth="1"/>
    <col min="5634" max="5637" width="7.7109375" customWidth="1"/>
    <col min="5638" max="5638" width="8.7109375" customWidth="1"/>
    <col min="5639" max="5650" width="7.7109375" customWidth="1"/>
    <col min="5889" max="5889" width="55.85546875" customWidth="1"/>
    <col min="5890" max="5893" width="7.7109375" customWidth="1"/>
    <col min="5894" max="5894" width="8.7109375" customWidth="1"/>
    <col min="5895" max="5906" width="7.7109375" customWidth="1"/>
    <col min="6145" max="6145" width="55.85546875" customWidth="1"/>
    <col min="6146" max="6149" width="7.7109375" customWidth="1"/>
    <col min="6150" max="6150" width="8.7109375" customWidth="1"/>
    <col min="6151" max="6162" width="7.7109375" customWidth="1"/>
    <col min="6401" max="6401" width="55.85546875" customWidth="1"/>
    <col min="6402" max="6405" width="7.7109375" customWidth="1"/>
    <col min="6406" max="6406" width="8.7109375" customWidth="1"/>
    <col min="6407" max="6418" width="7.7109375" customWidth="1"/>
    <col min="6657" max="6657" width="55.85546875" customWidth="1"/>
    <col min="6658" max="6661" width="7.7109375" customWidth="1"/>
    <col min="6662" max="6662" width="8.7109375" customWidth="1"/>
    <col min="6663" max="6674" width="7.7109375" customWidth="1"/>
    <col min="6913" max="6913" width="55.85546875" customWidth="1"/>
    <col min="6914" max="6917" width="7.7109375" customWidth="1"/>
    <col min="6918" max="6918" width="8.7109375" customWidth="1"/>
    <col min="6919" max="6930" width="7.7109375" customWidth="1"/>
    <col min="7169" max="7169" width="55.85546875" customWidth="1"/>
    <col min="7170" max="7173" width="7.7109375" customWidth="1"/>
    <col min="7174" max="7174" width="8.7109375" customWidth="1"/>
    <col min="7175" max="7186" width="7.7109375" customWidth="1"/>
    <col min="7425" max="7425" width="55.85546875" customWidth="1"/>
    <col min="7426" max="7429" width="7.7109375" customWidth="1"/>
    <col min="7430" max="7430" width="8.7109375" customWidth="1"/>
    <col min="7431" max="7442" width="7.7109375" customWidth="1"/>
    <col min="7681" max="7681" width="55.85546875" customWidth="1"/>
    <col min="7682" max="7685" width="7.7109375" customWidth="1"/>
    <col min="7686" max="7686" width="8.7109375" customWidth="1"/>
    <col min="7687" max="7698" width="7.7109375" customWidth="1"/>
    <col min="7937" max="7937" width="55.85546875" customWidth="1"/>
    <col min="7938" max="7941" width="7.7109375" customWidth="1"/>
    <col min="7942" max="7942" width="8.7109375" customWidth="1"/>
    <col min="7943" max="7954" width="7.7109375" customWidth="1"/>
    <col min="8193" max="8193" width="55.85546875" customWidth="1"/>
    <col min="8194" max="8197" width="7.7109375" customWidth="1"/>
    <col min="8198" max="8198" width="8.7109375" customWidth="1"/>
    <col min="8199" max="8210" width="7.7109375" customWidth="1"/>
    <col min="8449" max="8449" width="55.85546875" customWidth="1"/>
    <col min="8450" max="8453" width="7.7109375" customWidth="1"/>
    <col min="8454" max="8454" width="8.7109375" customWidth="1"/>
    <col min="8455" max="8466" width="7.7109375" customWidth="1"/>
    <col min="8705" max="8705" width="55.85546875" customWidth="1"/>
    <col min="8706" max="8709" width="7.7109375" customWidth="1"/>
    <col min="8710" max="8710" width="8.7109375" customWidth="1"/>
    <col min="8711" max="8722" width="7.7109375" customWidth="1"/>
    <col min="8961" max="8961" width="55.85546875" customWidth="1"/>
    <col min="8962" max="8965" width="7.7109375" customWidth="1"/>
    <col min="8966" max="8966" width="8.7109375" customWidth="1"/>
    <col min="8967" max="8978" width="7.7109375" customWidth="1"/>
    <col min="9217" max="9217" width="55.85546875" customWidth="1"/>
    <col min="9218" max="9221" width="7.7109375" customWidth="1"/>
    <col min="9222" max="9222" width="8.7109375" customWidth="1"/>
    <col min="9223" max="9234" width="7.7109375" customWidth="1"/>
    <col min="9473" max="9473" width="55.85546875" customWidth="1"/>
    <col min="9474" max="9477" width="7.7109375" customWidth="1"/>
    <col min="9478" max="9478" width="8.7109375" customWidth="1"/>
    <col min="9479" max="9490" width="7.7109375" customWidth="1"/>
    <col min="9729" max="9729" width="55.85546875" customWidth="1"/>
    <col min="9730" max="9733" width="7.7109375" customWidth="1"/>
    <col min="9734" max="9734" width="8.7109375" customWidth="1"/>
    <col min="9735" max="9746" width="7.7109375" customWidth="1"/>
    <col min="9985" max="9985" width="55.85546875" customWidth="1"/>
    <col min="9986" max="9989" width="7.7109375" customWidth="1"/>
    <col min="9990" max="9990" width="8.7109375" customWidth="1"/>
    <col min="9991" max="10002" width="7.7109375" customWidth="1"/>
    <col min="10241" max="10241" width="55.85546875" customWidth="1"/>
    <col min="10242" max="10245" width="7.7109375" customWidth="1"/>
    <col min="10246" max="10246" width="8.7109375" customWidth="1"/>
    <col min="10247" max="10258" width="7.7109375" customWidth="1"/>
    <col min="10497" max="10497" width="55.85546875" customWidth="1"/>
    <col min="10498" max="10501" width="7.7109375" customWidth="1"/>
    <col min="10502" max="10502" width="8.7109375" customWidth="1"/>
    <col min="10503" max="10514" width="7.7109375" customWidth="1"/>
    <col min="10753" max="10753" width="55.85546875" customWidth="1"/>
    <col min="10754" max="10757" width="7.7109375" customWidth="1"/>
    <col min="10758" max="10758" width="8.7109375" customWidth="1"/>
    <col min="10759" max="10770" width="7.7109375" customWidth="1"/>
    <col min="11009" max="11009" width="55.85546875" customWidth="1"/>
    <col min="11010" max="11013" width="7.7109375" customWidth="1"/>
    <col min="11014" max="11014" width="8.7109375" customWidth="1"/>
    <col min="11015" max="11026" width="7.7109375" customWidth="1"/>
    <col min="11265" max="11265" width="55.85546875" customWidth="1"/>
    <col min="11266" max="11269" width="7.7109375" customWidth="1"/>
    <col min="11270" max="11270" width="8.7109375" customWidth="1"/>
    <col min="11271" max="11282" width="7.7109375" customWidth="1"/>
    <col min="11521" max="11521" width="55.85546875" customWidth="1"/>
    <col min="11522" max="11525" width="7.7109375" customWidth="1"/>
    <col min="11526" max="11526" width="8.7109375" customWidth="1"/>
    <col min="11527" max="11538" width="7.7109375" customWidth="1"/>
    <col min="11777" max="11777" width="55.85546875" customWidth="1"/>
    <col min="11778" max="11781" width="7.7109375" customWidth="1"/>
    <col min="11782" max="11782" width="8.7109375" customWidth="1"/>
    <col min="11783" max="11794" width="7.7109375" customWidth="1"/>
    <col min="12033" max="12033" width="55.85546875" customWidth="1"/>
    <col min="12034" max="12037" width="7.7109375" customWidth="1"/>
    <col min="12038" max="12038" width="8.7109375" customWidth="1"/>
    <col min="12039" max="12050" width="7.7109375" customWidth="1"/>
    <col min="12289" max="12289" width="55.85546875" customWidth="1"/>
    <col min="12290" max="12293" width="7.7109375" customWidth="1"/>
    <col min="12294" max="12294" width="8.7109375" customWidth="1"/>
    <col min="12295" max="12306" width="7.7109375" customWidth="1"/>
    <col min="12545" max="12545" width="55.85546875" customWidth="1"/>
    <col min="12546" max="12549" width="7.7109375" customWidth="1"/>
    <col min="12550" max="12550" width="8.7109375" customWidth="1"/>
    <col min="12551" max="12562" width="7.7109375" customWidth="1"/>
    <col min="12801" max="12801" width="55.85546875" customWidth="1"/>
    <col min="12802" max="12805" width="7.7109375" customWidth="1"/>
    <col min="12806" max="12806" width="8.7109375" customWidth="1"/>
    <col min="12807" max="12818" width="7.7109375" customWidth="1"/>
    <col min="13057" max="13057" width="55.85546875" customWidth="1"/>
    <col min="13058" max="13061" width="7.7109375" customWidth="1"/>
    <col min="13062" max="13062" width="8.7109375" customWidth="1"/>
    <col min="13063" max="13074" width="7.7109375" customWidth="1"/>
    <col min="13313" max="13313" width="55.85546875" customWidth="1"/>
    <col min="13314" max="13317" width="7.7109375" customWidth="1"/>
    <col min="13318" max="13318" width="8.7109375" customWidth="1"/>
    <col min="13319" max="13330" width="7.7109375" customWidth="1"/>
    <col min="13569" max="13569" width="55.85546875" customWidth="1"/>
    <col min="13570" max="13573" width="7.7109375" customWidth="1"/>
    <col min="13574" max="13574" width="8.7109375" customWidth="1"/>
    <col min="13575" max="13586" width="7.7109375" customWidth="1"/>
    <col min="13825" max="13825" width="55.85546875" customWidth="1"/>
    <col min="13826" max="13829" width="7.7109375" customWidth="1"/>
    <col min="13830" max="13830" width="8.7109375" customWidth="1"/>
    <col min="13831" max="13842" width="7.7109375" customWidth="1"/>
    <col min="14081" max="14081" width="55.85546875" customWidth="1"/>
    <col min="14082" max="14085" width="7.7109375" customWidth="1"/>
    <col min="14086" max="14086" width="8.7109375" customWidth="1"/>
    <col min="14087" max="14098" width="7.7109375" customWidth="1"/>
    <col min="14337" max="14337" width="55.85546875" customWidth="1"/>
    <col min="14338" max="14341" width="7.7109375" customWidth="1"/>
    <col min="14342" max="14342" width="8.7109375" customWidth="1"/>
    <col min="14343" max="14354" width="7.7109375" customWidth="1"/>
    <col min="14593" max="14593" width="55.85546875" customWidth="1"/>
    <col min="14594" max="14597" width="7.7109375" customWidth="1"/>
    <col min="14598" max="14598" width="8.7109375" customWidth="1"/>
    <col min="14599" max="14610" width="7.7109375" customWidth="1"/>
    <col min="14849" max="14849" width="55.85546875" customWidth="1"/>
    <col min="14850" max="14853" width="7.7109375" customWidth="1"/>
    <col min="14854" max="14854" width="8.7109375" customWidth="1"/>
    <col min="14855" max="14866" width="7.7109375" customWidth="1"/>
    <col min="15105" max="15105" width="55.85546875" customWidth="1"/>
    <col min="15106" max="15109" width="7.7109375" customWidth="1"/>
    <col min="15110" max="15110" width="8.7109375" customWidth="1"/>
    <col min="15111" max="15122" width="7.7109375" customWidth="1"/>
    <col min="15361" max="15361" width="55.85546875" customWidth="1"/>
    <col min="15362" max="15365" width="7.7109375" customWidth="1"/>
    <col min="15366" max="15366" width="8.7109375" customWidth="1"/>
    <col min="15367" max="15378" width="7.7109375" customWidth="1"/>
    <col min="15617" max="15617" width="55.85546875" customWidth="1"/>
    <col min="15618" max="15621" width="7.7109375" customWidth="1"/>
    <col min="15622" max="15622" width="8.7109375" customWidth="1"/>
    <col min="15623" max="15634" width="7.7109375" customWidth="1"/>
    <col min="15873" max="15873" width="55.85546875" customWidth="1"/>
    <col min="15874" max="15877" width="7.7109375" customWidth="1"/>
    <col min="15878" max="15878" width="8.7109375" customWidth="1"/>
    <col min="15879" max="15890" width="7.7109375" customWidth="1"/>
    <col min="16129" max="16129" width="55.85546875" customWidth="1"/>
    <col min="16130" max="16133" width="7.7109375" customWidth="1"/>
    <col min="16134" max="16134" width="8.7109375" customWidth="1"/>
    <col min="16135" max="16146" width="7.7109375" customWidth="1"/>
  </cols>
  <sheetData>
    <row r="1" spans="1:37">
      <c r="A1" s="574" t="s">
        <v>377</v>
      </c>
      <c r="B1" s="571"/>
      <c r="C1" s="571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3" t="s">
        <v>403</v>
      </c>
      <c r="B3" s="573"/>
      <c r="C3" s="571"/>
      <c r="D3" s="571"/>
      <c r="E3" s="571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1.25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1.25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1.25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1.25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1.25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1.25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1.25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1.25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1.25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1.25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1.25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1.25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1.25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1.25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1.25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1.25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1.25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1.25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1.25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1.25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1.25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1.25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1.25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1.25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1.25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1.25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1.25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1.25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1.25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1.25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1.25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1.25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1.25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1.25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1.25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1.25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1.25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1.25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5" t="s">
        <v>399</v>
      </c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1.25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1.25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1.25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2">
      <c r="A51" s="573" t="s">
        <v>404</v>
      </c>
      <c r="B51" s="573"/>
      <c r="C51" s="573"/>
      <c r="D51" s="573"/>
      <c r="E51" s="573"/>
      <c r="F51" s="573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1.25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1.25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1.25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1.25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1.25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1.25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1.25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1.25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1.25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2">
      <c r="A63" s="573" t="s">
        <v>405</v>
      </c>
      <c r="B63" s="573"/>
      <c r="C63" s="573"/>
      <c r="D63" s="573"/>
      <c r="E63" s="573"/>
      <c r="F63" s="573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1.25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1.25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1.25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1.25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1.25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1.25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1.25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1.25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1.25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1.25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1.25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1.25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1.25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1.25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1.25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1.25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1.25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1.25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1.25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1.25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1.25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1.25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1.25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1.25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1.25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1.25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1.25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1.25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1.25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1.25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1.25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1.25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1.25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1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1.25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1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1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1.25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1.25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1.25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1.25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baseColWidth="10" defaultRowHeight="11.25"/>
  <cols>
    <col min="1" max="1" width="48.140625" style="265" customWidth="1"/>
    <col min="2" max="8" width="11.5703125" style="265" customWidth="1"/>
    <col min="9" max="254" width="11.42578125" style="265"/>
    <col min="255" max="255" width="48.140625" style="265" customWidth="1"/>
    <col min="256" max="262" width="11.5703125" style="265" customWidth="1"/>
    <col min="263" max="510" width="11.42578125" style="265"/>
    <col min="511" max="511" width="48.140625" style="265" customWidth="1"/>
    <col min="512" max="518" width="11.5703125" style="265" customWidth="1"/>
    <col min="519" max="766" width="11.42578125" style="265"/>
    <col min="767" max="767" width="48.140625" style="265" customWidth="1"/>
    <col min="768" max="774" width="11.5703125" style="265" customWidth="1"/>
    <col min="775" max="1022" width="11.42578125" style="265"/>
    <col min="1023" max="1023" width="48.140625" style="265" customWidth="1"/>
    <col min="1024" max="1030" width="11.5703125" style="265" customWidth="1"/>
    <col min="1031" max="1278" width="11.42578125" style="265"/>
    <col min="1279" max="1279" width="48.140625" style="265" customWidth="1"/>
    <col min="1280" max="1286" width="11.5703125" style="265" customWidth="1"/>
    <col min="1287" max="1534" width="11.42578125" style="265"/>
    <col min="1535" max="1535" width="48.140625" style="265" customWidth="1"/>
    <col min="1536" max="1542" width="11.5703125" style="265" customWidth="1"/>
    <col min="1543" max="1790" width="11.42578125" style="265"/>
    <col min="1791" max="1791" width="48.140625" style="265" customWidth="1"/>
    <col min="1792" max="1798" width="11.5703125" style="265" customWidth="1"/>
    <col min="1799" max="2046" width="11.42578125" style="265"/>
    <col min="2047" max="2047" width="48.140625" style="265" customWidth="1"/>
    <col min="2048" max="2054" width="11.5703125" style="265" customWidth="1"/>
    <col min="2055" max="2302" width="11.42578125" style="265"/>
    <col min="2303" max="2303" width="48.140625" style="265" customWidth="1"/>
    <col min="2304" max="2310" width="11.5703125" style="265" customWidth="1"/>
    <col min="2311" max="2558" width="11.42578125" style="265"/>
    <col min="2559" max="2559" width="48.140625" style="265" customWidth="1"/>
    <col min="2560" max="2566" width="11.5703125" style="265" customWidth="1"/>
    <col min="2567" max="2814" width="11.42578125" style="265"/>
    <col min="2815" max="2815" width="48.140625" style="265" customWidth="1"/>
    <col min="2816" max="2822" width="11.5703125" style="265" customWidth="1"/>
    <col min="2823" max="3070" width="11.42578125" style="265"/>
    <col min="3071" max="3071" width="48.140625" style="265" customWidth="1"/>
    <col min="3072" max="3078" width="11.5703125" style="265" customWidth="1"/>
    <col min="3079" max="3326" width="11.42578125" style="265"/>
    <col min="3327" max="3327" width="48.140625" style="265" customWidth="1"/>
    <col min="3328" max="3334" width="11.5703125" style="265" customWidth="1"/>
    <col min="3335" max="3582" width="11.42578125" style="265"/>
    <col min="3583" max="3583" width="48.140625" style="265" customWidth="1"/>
    <col min="3584" max="3590" width="11.5703125" style="265" customWidth="1"/>
    <col min="3591" max="3838" width="11.42578125" style="265"/>
    <col min="3839" max="3839" width="48.140625" style="265" customWidth="1"/>
    <col min="3840" max="3846" width="11.5703125" style="265" customWidth="1"/>
    <col min="3847" max="4094" width="11.42578125" style="265"/>
    <col min="4095" max="4095" width="48.140625" style="265" customWidth="1"/>
    <col min="4096" max="4102" width="11.5703125" style="265" customWidth="1"/>
    <col min="4103" max="4350" width="11.42578125" style="265"/>
    <col min="4351" max="4351" width="48.140625" style="265" customWidth="1"/>
    <col min="4352" max="4358" width="11.5703125" style="265" customWidth="1"/>
    <col min="4359" max="4606" width="11.42578125" style="265"/>
    <col min="4607" max="4607" width="48.140625" style="265" customWidth="1"/>
    <col min="4608" max="4614" width="11.5703125" style="265" customWidth="1"/>
    <col min="4615" max="4862" width="11.42578125" style="265"/>
    <col min="4863" max="4863" width="48.140625" style="265" customWidth="1"/>
    <col min="4864" max="4870" width="11.5703125" style="265" customWidth="1"/>
    <col min="4871" max="5118" width="11.42578125" style="265"/>
    <col min="5119" max="5119" width="48.140625" style="265" customWidth="1"/>
    <col min="5120" max="5126" width="11.5703125" style="265" customWidth="1"/>
    <col min="5127" max="5374" width="11.42578125" style="265"/>
    <col min="5375" max="5375" width="48.140625" style="265" customWidth="1"/>
    <col min="5376" max="5382" width="11.5703125" style="265" customWidth="1"/>
    <col min="5383" max="5630" width="11.42578125" style="265"/>
    <col min="5631" max="5631" width="48.140625" style="265" customWidth="1"/>
    <col min="5632" max="5638" width="11.5703125" style="265" customWidth="1"/>
    <col min="5639" max="5886" width="11.42578125" style="265"/>
    <col min="5887" max="5887" width="48.140625" style="265" customWidth="1"/>
    <col min="5888" max="5894" width="11.5703125" style="265" customWidth="1"/>
    <col min="5895" max="6142" width="11.42578125" style="265"/>
    <col min="6143" max="6143" width="48.140625" style="265" customWidth="1"/>
    <col min="6144" max="6150" width="11.5703125" style="265" customWidth="1"/>
    <col min="6151" max="6398" width="11.42578125" style="265"/>
    <col min="6399" max="6399" width="48.140625" style="265" customWidth="1"/>
    <col min="6400" max="6406" width="11.5703125" style="265" customWidth="1"/>
    <col min="6407" max="6654" width="11.42578125" style="265"/>
    <col min="6655" max="6655" width="48.140625" style="265" customWidth="1"/>
    <col min="6656" max="6662" width="11.5703125" style="265" customWidth="1"/>
    <col min="6663" max="6910" width="11.42578125" style="265"/>
    <col min="6911" max="6911" width="48.140625" style="265" customWidth="1"/>
    <col min="6912" max="6918" width="11.5703125" style="265" customWidth="1"/>
    <col min="6919" max="7166" width="11.42578125" style="265"/>
    <col min="7167" max="7167" width="48.140625" style="265" customWidth="1"/>
    <col min="7168" max="7174" width="11.5703125" style="265" customWidth="1"/>
    <col min="7175" max="7422" width="11.42578125" style="265"/>
    <col min="7423" max="7423" width="48.140625" style="265" customWidth="1"/>
    <col min="7424" max="7430" width="11.5703125" style="265" customWidth="1"/>
    <col min="7431" max="7678" width="11.42578125" style="265"/>
    <col min="7679" max="7679" width="48.140625" style="265" customWidth="1"/>
    <col min="7680" max="7686" width="11.5703125" style="265" customWidth="1"/>
    <col min="7687" max="7934" width="11.42578125" style="265"/>
    <col min="7935" max="7935" width="48.140625" style="265" customWidth="1"/>
    <col min="7936" max="7942" width="11.5703125" style="265" customWidth="1"/>
    <col min="7943" max="8190" width="11.42578125" style="265"/>
    <col min="8191" max="8191" width="48.140625" style="265" customWidth="1"/>
    <col min="8192" max="8198" width="11.5703125" style="265" customWidth="1"/>
    <col min="8199" max="8446" width="11.42578125" style="265"/>
    <col min="8447" max="8447" width="48.140625" style="265" customWidth="1"/>
    <col min="8448" max="8454" width="11.5703125" style="265" customWidth="1"/>
    <col min="8455" max="8702" width="11.42578125" style="265"/>
    <col min="8703" max="8703" width="48.140625" style="265" customWidth="1"/>
    <col min="8704" max="8710" width="11.5703125" style="265" customWidth="1"/>
    <col min="8711" max="8958" width="11.42578125" style="265"/>
    <col min="8959" max="8959" width="48.140625" style="265" customWidth="1"/>
    <col min="8960" max="8966" width="11.5703125" style="265" customWidth="1"/>
    <col min="8967" max="9214" width="11.42578125" style="265"/>
    <col min="9215" max="9215" width="48.140625" style="265" customWidth="1"/>
    <col min="9216" max="9222" width="11.5703125" style="265" customWidth="1"/>
    <col min="9223" max="9470" width="11.42578125" style="265"/>
    <col min="9471" max="9471" width="48.140625" style="265" customWidth="1"/>
    <col min="9472" max="9478" width="11.5703125" style="265" customWidth="1"/>
    <col min="9479" max="9726" width="11.42578125" style="265"/>
    <col min="9727" max="9727" width="48.140625" style="265" customWidth="1"/>
    <col min="9728" max="9734" width="11.5703125" style="265" customWidth="1"/>
    <col min="9735" max="9982" width="11.42578125" style="265"/>
    <col min="9983" max="9983" width="48.140625" style="265" customWidth="1"/>
    <col min="9984" max="9990" width="11.5703125" style="265" customWidth="1"/>
    <col min="9991" max="10238" width="11.42578125" style="265"/>
    <col min="10239" max="10239" width="48.140625" style="265" customWidth="1"/>
    <col min="10240" max="10246" width="11.5703125" style="265" customWidth="1"/>
    <col min="10247" max="10494" width="11.42578125" style="265"/>
    <col min="10495" max="10495" width="48.140625" style="265" customWidth="1"/>
    <col min="10496" max="10502" width="11.5703125" style="265" customWidth="1"/>
    <col min="10503" max="10750" width="11.42578125" style="265"/>
    <col min="10751" max="10751" width="48.140625" style="265" customWidth="1"/>
    <col min="10752" max="10758" width="11.5703125" style="265" customWidth="1"/>
    <col min="10759" max="11006" width="11.42578125" style="265"/>
    <col min="11007" max="11007" width="48.140625" style="265" customWidth="1"/>
    <col min="11008" max="11014" width="11.5703125" style="265" customWidth="1"/>
    <col min="11015" max="11262" width="11.42578125" style="265"/>
    <col min="11263" max="11263" width="48.140625" style="265" customWidth="1"/>
    <col min="11264" max="11270" width="11.5703125" style="265" customWidth="1"/>
    <col min="11271" max="11518" width="11.42578125" style="265"/>
    <col min="11519" max="11519" width="48.140625" style="265" customWidth="1"/>
    <col min="11520" max="11526" width="11.5703125" style="265" customWidth="1"/>
    <col min="11527" max="11774" width="11.42578125" style="265"/>
    <col min="11775" max="11775" width="48.140625" style="265" customWidth="1"/>
    <col min="11776" max="11782" width="11.5703125" style="265" customWidth="1"/>
    <col min="11783" max="12030" width="11.42578125" style="265"/>
    <col min="12031" max="12031" width="48.140625" style="265" customWidth="1"/>
    <col min="12032" max="12038" width="11.5703125" style="265" customWidth="1"/>
    <col min="12039" max="12286" width="11.42578125" style="265"/>
    <col min="12287" max="12287" width="48.140625" style="265" customWidth="1"/>
    <col min="12288" max="12294" width="11.5703125" style="265" customWidth="1"/>
    <col min="12295" max="12542" width="11.42578125" style="265"/>
    <col min="12543" max="12543" width="48.140625" style="265" customWidth="1"/>
    <col min="12544" max="12550" width="11.5703125" style="265" customWidth="1"/>
    <col min="12551" max="12798" width="11.42578125" style="265"/>
    <col min="12799" max="12799" width="48.140625" style="265" customWidth="1"/>
    <col min="12800" max="12806" width="11.5703125" style="265" customWidth="1"/>
    <col min="12807" max="13054" width="11.42578125" style="265"/>
    <col min="13055" max="13055" width="48.140625" style="265" customWidth="1"/>
    <col min="13056" max="13062" width="11.5703125" style="265" customWidth="1"/>
    <col min="13063" max="13310" width="11.42578125" style="265"/>
    <col min="13311" max="13311" width="48.140625" style="265" customWidth="1"/>
    <col min="13312" max="13318" width="11.5703125" style="265" customWidth="1"/>
    <col min="13319" max="13566" width="11.42578125" style="265"/>
    <col min="13567" max="13567" width="48.140625" style="265" customWidth="1"/>
    <col min="13568" max="13574" width="11.5703125" style="265" customWidth="1"/>
    <col min="13575" max="13822" width="11.42578125" style="265"/>
    <col min="13823" max="13823" width="48.140625" style="265" customWidth="1"/>
    <col min="13824" max="13830" width="11.5703125" style="265" customWidth="1"/>
    <col min="13831" max="14078" width="11.42578125" style="265"/>
    <col min="14079" max="14079" width="48.140625" style="265" customWidth="1"/>
    <col min="14080" max="14086" width="11.5703125" style="265" customWidth="1"/>
    <col min="14087" max="14334" width="11.42578125" style="265"/>
    <col min="14335" max="14335" width="48.140625" style="265" customWidth="1"/>
    <col min="14336" max="14342" width="11.5703125" style="265" customWidth="1"/>
    <col min="14343" max="14590" width="11.42578125" style="265"/>
    <col min="14591" max="14591" width="48.140625" style="265" customWidth="1"/>
    <col min="14592" max="14598" width="11.5703125" style="265" customWidth="1"/>
    <col min="14599" max="14846" width="11.42578125" style="265"/>
    <col min="14847" max="14847" width="48.140625" style="265" customWidth="1"/>
    <col min="14848" max="14854" width="11.5703125" style="265" customWidth="1"/>
    <col min="14855" max="15102" width="11.42578125" style="265"/>
    <col min="15103" max="15103" width="48.140625" style="265" customWidth="1"/>
    <col min="15104" max="15110" width="11.5703125" style="265" customWidth="1"/>
    <col min="15111" max="15358" width="11.42578125" style="265"/>
    <col min="15359" max="15359" width="48.140625" style="265" customWidth="1"/>
    <col min="15360" max="15366" width="11.5703125" style="265" customWidth="1"/>
    <col min="15367" max="15614" width="11.42578125" style="265"/>
    <col min="15615" max="15615" width="48.140625" style="265" customWidth="1"/>
    <col min="15616" max="15622" width="11.5703125" style="265" customWidth="1"/>
    <col min="15623" max="15870" width="11.42578125" style="265"/>
    <col min="15871" max="15871" width="48.140625" style="265" customWidth="1"/>
    <col min="15872" max="15878" width="11.5703125" style="265" customWidth="1"/>
    <col min="15879" max="16126" width="11.42578125" style="265"/>
    <col min="16127" max="16127" width="48.140625" style="265" customWidth="1"/>
    <col min="16128" max="16134" width="11.5703125" style="265" customWidth="1"/>
    <col min="16135" max="16384" width="11.42578125" style="265"/>
  </cols>
  <sheetData>
    <row r="1" spans="1:15">
      <c r="A1" s="252" t="s">
        <v>240</v>
      </c>
      <c r="B1" s="260"/>
      <c r="C1" s="260"/>
    </row>
    <row r="2" spans="1:15" ht="21.75" customHeight="1">
      <c r="A2" s="577" t="s">
        <v>348</v>
      </c>
      <c r="B2" s="577"/>
      <c r="C2" s="577"/>
      <c r="D2" s="577"/>
      <c r="E2" s="577"/>
      <c r="F2" s="577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77"/>
      <c r="B19" s="577"/>
      <c r="C19" s="577"/>
      <c r="D19" s="577"/>
      <c r="E19" s="577"/>
      <c r="F19" s="577"/>
    </row>
    <row r="20" spans="1:15" ht="15">
      <c r="A20" s="576" t="s">
        <v>355</v>
      </c>
      <c r="B20" s="576"/>
      <c r="C20" s="576"/>
      <c r="D20" s="576"/>
      <c r="E20" s="576"/>
      <c r="F20" s="576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5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5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5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5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5">
      <c r="A31" s="576" t="s">
        <v>356</v>
      </c>
      <c r="B31" s="576"/>
      <c r="C31" s="576"/>
      <c r="D31" s="576"/>
      <c r="E31" s="576"/>
      <c r="F31" s="576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5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5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5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5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5">
      <c r="A41" s="576" t="s">
        <v>357</v>
      </c>
      <c r="B41" s="576"/>
      <c r="C41" s="576"/>
      <c r="D41" s="576"/>
      <c r="E41" s="576"/>
      <c r="F41" s="576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5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5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5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5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baseColWidth="10" defaultRowHeight="15"/>
  <cols>
    <col min="2" max="2" width="12.28515625" customWidth="1"/>
    <col min="3" max="3" width="13.42578125" customWidth="1"/>
    <col min="4" max="4" width="15.5703125" customWidth="1"/>
    <col min="9" max="9" width="17.28515625" customWidth="1"/>
    <col min="10" max="10" width="13" customWidth="1"/>
  </cols>
  <sheetData>
    <row r="1" spans="1:11">
      <c r="A1" s="578" t="s">
        <v>454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</row>
    <row r="2" spans="1:11" ht="15.75" thickBot="1">
      <c r="A2" s="579" t="s">
        <v>455</v>
      </c>
      <c r="B2" s="579"/>
      <c r="C2" s="579"/>
      <c r="D2" s="579"/>
      <c r="E2" s="579"/>
      <c r="F2" s="579"/>
      <c r="G2" s="579"/>
      <c r="H2" s="579"/>
      <c r="I2" s="579"/>
      <c r="J2" s="579"/>
      <c r="K2" s="579"/>
    </row>
    <row r="3" spans="1:11" ht="26.25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.7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.7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.7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.7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.7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.7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.7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.7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.7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.7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.7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.7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.7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.7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baseColWidth="10" defaultRowHeight="12"/>
  <cols>
    <col min="1" max="4" width="10.7109375" style="370" customWidth="1"/>
    <col min="5" max="5" width="10.7109375" style="397" customWidth="1"/>
    <col min="6" max="6" width="10.7109375" style="370" customWidth="1"/>
    <col min="7" max="7" width="10.7109375" style="372" customWidth="1"/>
    <col min="8" max="253" width="11.42578125" style="372"/>
    <col min="254" max="254" width="18.7109375" style="372" customWidth="1"/>
    <col min="255" max="255" width="4.28515625" style="372" customWidth="1"/>
    <col min="256" max="256" width="18.42578125" style="372" customWidth="1"/>
    <col min="257" max="257" width="20.85546875" style="372" customWidth="1"/>
    <col min="258" max="258" width="20.42578125" style="372" customWidth="1"/>
    <col min="259" max="259" width="18" style="372" customWidth="1"/>
    <col min="260" max="509" width="11.42578125" style="372"/>
    <col min="510" max="510" width="18.7109375" style="372" customWidth="1"/>
    <col min="511" max="511" width="4.28515625" style="372" customWidth="1"/>
    <col min="512" max="512" width="18.42578125" style="372" customWidth="1"/>
    <col min="513" max="513" width="20.85546875" style="372" customWidth="1"/>
    <col min="514" max="514" width="20.42578125" style="372" customWidth="1"/>
    <col min="515" max="515" width="18" style="372" customWidth="1"/>
    <col min="516" max="765" width="11.42578125" style="372"/>
    <col min="766" max="766" width="18.7109375" style="372" customWidth="1"/>
    <col min="767" max="767" width="4.28515625" style="372" customWidth="1"/>
    <col min="768" max="768" width="18.42578125" style="372" customWidth="1"/>
    <col min="769" max="769" width="20.85546875" style="372" customWidth="1"/>
    <col min="770" max="770" width="20.42578125" style="372" customWidth="1"/>
    <col min="771" max="771" width="18" style="372" customWidth="1"/>
    <col min="772" max="1021" width="11.42578125" style="372"/>
    <col min="1022" max="1022" width="18.7109375" style="372" customWidth="1"/>
    <col min="1023" max="1023" width="4.28515625" style="372" customWidth="1"/>
    <col min="1024" max="1024" width="18.42578125" style="372" customWidth="1"/>
    <col min="1025" max="1025" width="20.85546875" style="372" customWidth="1"/>
    <col min="1026" max="1026" width="20.42578125" style="372" customWidth="1"/>
    <col min="1027" max="1027" width="18" style="372" customWidth="1"/>
    <col min="1028" max="1277" width="11.42578125" style="372"/>
    <col min="1278" max="1278" width="18.7109375" style="372" customWidth="1"/>
    <col min="1279" max="1279" width="4.28515625" style="372" customWidth="1"/>
    <col min="1280" max="1280" width="18.42578125" style="372" customWidth="1"/>
    <col min="1281" max="1281" width="20.85546875" style="372" customWidth="1"/>
    <col min="1282" max="1282" width="20.42578125" style="372" customWidth="1"/>
    <col min="1283" max="1283" width="18" style="372" customWidth="1"/>
    <col min="1284" max="1533" width="11.42578125" style="372"/>
    <col min="1534" max="1534" width="18.7109375" style="372" customWidth="1"/>
    <col min="1535" max="1535" width="4.28515625" style="372" customWidth="1"/>
    <col min="1536" max="1536" width="18.42578125" style="372" customWidth="1"/>
    <col min="1537" max="1537" width="20.85546875" style="372" customWidth="1"/>
    <col min="1538" max="1538" width="20.42578125" style="372" customWidth="1"/>
    <col min="1539" max="1539" width="18" style="372" customWidth="1"/>
    <col min="1540" max="1789" width="11.42578125" style="372"/>
    <col min="1790" max="1790" width="18.7109375" style="372" customWidth="1"/>
    <col min="1791" max="1791" width="4.28515625" style="372" customWidth="1"/>
    <col min="1792" max="1792" width="18.42578125" style="372" customWidth="1"/>
    <col min="1793" max="1793" width="20.85546875" style="372" customWidth="1"/>
    <col min="1794" max="1794" width="20.42578125" style="372" customWidth="1"/>
    <col min="1795" max="1795" width="18" style="372" customWidth="1"/>
    <col min="1796" max="2045" width="11.42578125" style="372"/>
    <col min="2046" max="2046" width="18.7109375" style="372" customWidth="1"/>
    <col min="2047" max="2047" width="4.28515625" style="372" customWidth="1"/>
    <col min="2048" max="2048" width="18.42578125" style="372" customWidth="1"/>
    <col min="2049" max="2049" width="20.85546875" style="372" customWidth="1"/>
    <col min="2050" max="2050" width="20.42578125" style="372" customWidth="1"/>
    <col min="2051" max="2051" width="18" style="372" customWidth="1"/>
    <col min="2052" max="2301" width="11.42578125" style="372"/>
    <col min="2302" max="2302" width="18.7109375" style="372" customWidth="1"/>
    <col min="2303" max="2303" width="4.28515625" style="372" customWidth="1"/>
    <col min="2304" max="2304" width="18.42578125" style="372" customWidth="1"/>
    <col min="2305" max="2305" width="20.85546875" style="372" customWidth="1"/>
    <col min="2306" max="2306" width="20.42578125" style="372" customWidth="1"/>
    <col min="2307" max="2307" width="18" style="372" customWidth="1"/>
    <col min="2308" max="2557" width="11.42578125" style="372"/>
    <col min="2558" max="2558" width="18.7109375" style="372" customWidth="1"/>
    <col min="2559" max="2559" width="4.28515625" style="372" customWidth="1"/>
    <col min="2560" max="2560" width="18.42578125" style="372" customWidth="1"/>
    <col min="2561" max="2561" width="20.85546875" style="372" customWidth="1"/>
    <col min="2562" max="2562" width="20.42578125" style="372" customWidth="1"/>
    <col min="2563" max="2563" width="18" style="372" customWidth="1"/>
    <col min="2564" max="2813" width="11.42578125" style="372"/>
    <col min="2814" max="2814" width="18.7109375" style="372" customWidth="1"/>
    <col min="2815" max="2815" width="4.28515625" style="372" customWidth="1"/>
    <col min="2816" max="2816" width="18.42578125" style="372" customWidth="1"/>
    <col min="2817" max="2817" width="20.85546875" style="372" customWidth="1"/>
    <col min="2818" max="2818" width="20.42578125" style="372" customWidth="1"/>
    <col min="2819" max="2819" width="18" style="372" customWidth="1"/>
    <col min="2820" max="3069" width="11.42578125" style="372"/>
    <col min="3070" max="3070" width="18.7109375" style="372" customWidth="1"/>
    <col min="3071" max="3071" width="4.28515625" style="372" customWidth="1"/>
    <col min="3072" max="3072" width="18.42578125" style="372" customWidth="1"/>
    <col min="3073" max="3073" width="20.85546875" style="372" customWidth="1"/>
    <col min="3074" max="3074" width="20.42578125" style="372" customWidth="1"/>
    <col min="3075" max="3075" width="18" style="372" customWidth="1"/>
    <col min="3076" max="3325" width="11.42578125" style="372"/>
    <col min="3326" max="3326" width="18.7109375" style="372" customWidth="1"/>
    <col min="3327" max="3327" width="4.28515625" style="372" customWidth="1"/>
    <col min="3328" max="3328" width="18.42578125" style="372" customWidth="1"/>
    <col min="3329" max="3329" width="20.85546875" style="372" customWidth="1"/>
    <col min="3330" max="3330" width="20.42578125" style="372" customWidth="1"/>
    <col min="3331" max="3331" width="18" style="372" customWidth="1"/>
    <col min="3332" max="3581" width="11.42578125" style="372"/>
    <col min="3582" max="3582" width="18.7109375" style="372" customWidth="1"/>
    <col min="3583" max="3583" width="4.28515625" style="372" customWidth="1"/>
    <col min="3584" max="3584" width="18.42578125" style="372" customWidth="1"/>
    <col min="3585" max="3585" width="20.85546875" style="372" customWidth="1"/>
    <col min="3586" max="3586" width="20.42578125" style="372" customWidth="1"/>
    <col min="3587" max="3587" width="18" style="372" customWidth="1"/>
    <col min="3588" max="3837" width="11.42578125" style="372"/>
    <col min="3838" max="3838" width="18.7109375" style="372" customWidth="1"/>
    <col min="3839" max="3839" width="4.28515625" style="372" customWidth="1"/>
    <col min="3840" max="3840" width="18.42578125" style="372" customWidth="1"/>
    <col min="3841" max="3841" width="20.85546875" style="372" customWidth="1"/>
    <col min="3842" max="3842" width="20.42578125" style="372" customWidth="1"/>
    <col min="3843" max="3843" width="18" style="372" customWidth="1"/>
    <col min="3844" max="4093" width="11.42578125" style="372"/>
    <col min="4094" max="4094" width="18.7109375" style="372" customWidth="1"/>
    <col min="4095" max="4095" width="4.28515625" style="372" customWidth="1"/>
    <col min="4096" max="4096" width="18.42578125" style="372" customWidth="1"/>
    <col min="4097" max="4097" width="20.85546875" style="372" customWidth="1"/>
    <col min="4098" max="4098" width="20.42578125" style="372" customWidth="1"/>
    <col min="4099" max="4099" width="18" style="372" customWidth="1"/>
    <col min="4100" max="4349" width="11.42578125" style="372"/>
    <col min="4350" max="4350" width="18.7109375" style="372" customWidth="1"/>
    <col min="4351" max="4351" width="4.28515625" style="372" customWidth="1"/>
    <col min="4352" max="4352" width="18.42578125" style="372" customWidth="1"/>
    <col min="4353" max="4353" width="20.85546875" style="372" customWidth="1"/>
    <col min="4354" max="4354" width="20.42578125" style="372" customWidth="1"/>
    <col min="4355" max="4355" width="18" style="372" customWidth="1"/>
    <col min="4356" max="4605" width="11.42578125" style="372"/>
    <col min="4606" max="4606" width="18.7109375" style="372" customWidth="1"/>
    <col min="4607" max="4607" width="4.28515625" style="372" customWidth="1"/>
    <col min="4608" max="4608" width="18.42578125" style="372" customWidth="1"/>
    <col min="4609" max="4609" width="20.85546875" style="372" customWidth="1"/>
    <col min="4610" max="4610" width="20.42578125" style="372" customWidth="1"/>
    <col min="4611" max="4611" width="18" style="372" customWidth="1"/>
    <col min="4612" max="4861" width="11.42578125" style="372"/>
    <col min="4862" max="4862" width="18.7109375" style="372" customWidth="1"/>
    <col min="4863" max="4863" width="4.28515625" style="372" customWidth="1"/>
    <col min="4864" max="4864" width="18.42578125" style="372" customWidth="1"/>
    <col min="4865" max="4865" width="20.85546875" style="372" customWidth="1"/>
    <col min="4866" max="4866" width="20.42578125" style="372" customWidth="1"/>
    <col min="4867" max="4867" width="18" style="372" customWidth="1"/>
    <col min="4868" max="5117" width="11.42578125" style="372"/>
    <col min="5118" max="5118" width="18.7109375" style="372" customWidth="1"/>
    <col min="5119" max="5119" width="4.28515625" style="372" customWidth="1"/>
    <col min="5120" max="5120" width="18.42578125" style="372" customWidth="1"/>
    <col min="5121" max="5121" width="20.85546875" style="372" customWidth="1"/>
    <col min="5122" max="5122" width="20.42578125" style="372" customWidth="1"/>
    <col min="5123" max="5123" width="18" style="372" customWidth="1"/>
    <col min="5124" max="5373" width="11.42578125" style="372"/>
    <col min="5374" max="5374" width="18.7109375" style="372" customWidth="1"/>
    <col min="5375" max="5375" width="4.28515625" style="372" customWidth="1"/>
    <col min="5376" max="5376" width="18.42578125" style="372" customWidth="1"/>
    <col min="5377" max="5377" width="20.85546875" style="372" customWidth="1"/>
    <col min="5378" max="5378" width="20.42578125" style="372" customWidth="1"/>
    <col min="5379" max="5379" width="18" style="372" customWidth="1"/>
    <col min="5380" max="5629" width="11.42578125" style="372"/>
    <col min="5630" max="5630" width="18.7109375" style="372" customWidth="1"/>
    <col min="5631" max="5631" width="4.28515625" style="372" customWidth="1"/>
    <col min="5632" max="5632" width="18.42578125" style="372" customWidth="1"/>
    <col min="5633" max="5633" width="20.85546875" style="372" customWidth="1"/>
    <col min="5634" max="5634" width="20.42578125" style="372" customWidth="1"/>
    <col min="5635" max="5635" width="18" style="372" customWidth="1"/>
    <col min="5636" max="5885" width="11.42578125" style="372"/>
    <col min="5886" max="5886" width="18.7109375" style="372" customWidth="1"/>
    <col min="5887" max="5887" width="4.28515625" style="372" customWidth="1"/>
    <col min="5888" max="5888" width="18.42578125" style="372" customWidth="1"/>
    <col min="5889" max="5889" width="20.85546875" style="372" customWidth="1"/>
    <col min="5890" max="5890" width="20.42578125" style="372" customWidth="1"/>
    <col min="5891" max="5891" width="18" style="372" customWidth="1"/>
    <col min="5892" max="6141" width="11.42578125" style="372"/>
    <col min="6142" max="6142" width="18.7109375" style="372" customWidth="1"/>
    <col min="6143" max="6143" width="4.28515625" style="372" customWidth="1"/>
    <col min="6144" max="6144" width="18.42578125" style="372" customWidth="1"/>
    <col min="6145" max="6145" width="20.85546875" style="372" customWidth="1"/>
    <col min="6146" max="6146" width="20.42578125" style="372" customWidth="1"/>
    <col min="6147" max="6147" width="18" style="372" customWidth="1"/>
    <col min="6148" max="6397" width="11.42578125" style="372"/>
    <col min="6398" max="6398" width="18.7109375" style="372" customWidth="1"/>
    <col min="6399" max="6399" width="4.28515625" style="372" customWidth="1"/>
    <col min="6400" max="6400" width="18.42578125" style="372" customWidth="1"/>
    <col min="6401" max="6401" width="20.85546875" style="372" customWidth="1"/>
    <col min="6402" max="6402" width="20.42578125" style="372" customWidth="1"/>
    <col min="6403" max="6403" width="18" style="372" customWidth="1"/>
    <col min="6404" max="6653" width="11.42578125" style="372"/>
    <col min="6654" max="6654" width="18.7109375" style="372" customWidth="1"/>
    <col min="6655" max="6655" width="4.28515625" style="372" customWidth="1"/>
    <col min="6656" max="6656" width="18.42578125" style="372" customWidth="1"/>
    <col min="6657" max="6657" width="20.85546875" style="372" customWidth="1"/>
    <col min="6658" max="6658" width="20.42578125" style="372" customWidth="1"/>
    <col min="6659" max="6659" width="18" style="372" customWidth="1"/>
    <col min="6660" max="6909" width="11.42578125" style="372"/>
    <col min="6910" max="6910" width="18.7109375" style="372" customWidth="1"/>
    <col min="6911" max="6911" width="4.28515625" style="372" customWidth="1"/>
    <col min="6912" max="6912" width="18.42578125" style="372" customWidth="1"/>
    <col min="6913" max="6913" width="20.85546875" style="372" customWidth="1"/>
    <col min="6914" max="6914" width="20.42578125" style="372" customWidth="1"/>
    <col min="6915" max="6915" width="18" style="372" customWidth="1"/>
    <col min="6916" max="7165" width="11.42578125" style="372"/>
    <col min="7166" max="7166" width="18.7109375" style="372" customWidth="1"/>
    <col min="7167" max="7167" width="4.28515625" style="372" customWidth="1"/>
    <col min="7168" max="7168" width="18.42578125" style="372" customWidth="1"/>
    <col min="7169" max="7169" width="20.85546875" style="372" customWidth="1"/>
    <col min="7170" max="7170" width="20.42578125" style="372" customWidth="1"/>
    <col min="7171" max="7171" width="18" style="372" customWidth="1"/>
    <col min="7172" max="7421" width="11.42578125" style="372"/>
    <col min="7422" max="7422" width="18.7109375" style="372" customWidth="1"/>
    <col min="7423" max="7423" width="4.28515625" style="372" customWidth="1"/>
    <col min="7424" max="7424" width="18.42578125" style="372" customWidth="1"/>
    <col min="7425" max="7425" width="20.85546875" style="372" customWidth="1"/>
    <col min="7426" max="7426" width="20.42578125" style="372" customWidth="1"/>
    <col min="7427" max="7427" width="18" style="372" customWidth="1"/>
    <col min="7428" max="7677" width="11.42578125" style="372"/>
    <col min="7678" max="7678" width="18.7109375" style="372" customWidth="1"/>
    <col min="7679" max="7679" width="4.28515625" style="372" customWidth="1"/>
    <col min="7680" max="7680" width="18.42578125" style="372" customWidth="1"/>
    <col min="7681" max="7681" width="20.85546875" style="372" customWidth="1"/>
    <col min="7682" max="7682" width="20.42578125" style="372" customWidth="1"/>
    <col min="7683" max="7683" width="18" style="372" customWidth="1"/>
    <col min="7684" max="7933" width="11.42578125" style="372"/>
    <col min="7934" max="7934" width="18.7109375" style="372" customWidth="1"/>
    <col min="7935" max="7935" width="4.28515625" style="372" customWidth="1"/>
    <col min="7936" max="7936" width="18.42578125" style="372" customWidth="1"/>
    <col min="7937" max="7937" width="20.85546875" style="372" customWidth="1"/>
    <col min="7938" max="7938" width="20.42578125" style="372" customWidth="1"/>
    <col min="7939" max="7939" width="18" style="372" customWidth="1"/>
    <col min="7940" max="8189" width="11.42578125" style="372"/>
    <col min="8190" max="8190" width="18.7109375" style="372" customWidth="1"/>
    <col min="8191" max="8191" width="4.28515625" style="372" customWidth="1"/>
    <col min="8192" max="8192" width="18.42578125" style="372" customWidth="1"/>
    <col min="8193" max="8193" width="20.85546875" style="372" customWidth="1"/>
    <col min="8194" max="8194" width="20.42578125" style="372" customWidth="1"/>
    <col min="8195" max="8195" width="18" style="372" customWidth="1"/>
    <col min="8196" max="8445" width="11.42578125" style="372"/>
    <col min="8446" max="8446" width="18.7109375" style="372" customWidth="1"/>
    <col min="8447" max="8447" width="4.28515625" style="372" customWidth="1"/>
    <col min="8448" max="8448" width="18.42578125" style="372" customWidth="1"/>
    <col min="8449" max="8449" width="20.85546875" style="372" customWidth="1"/>
    <col min="8450" max="8450" width="20.42578125" style="372" customWidth="1"/>
    <col min="8451" max="8451" width="18" style="372" customWidth="1"/>
    <col min="8452" max="8701" width="11.42578125" style="372"/>
    <col min="8702" max="8702" width="18.7109375" style="372" customWidth="1"/>
    <col min="8703" max="8703" width="4.28515625" style="372" customWidth="1"/>
    <col min="8704" max="8704" width="18.42578125" style="372" customWidth="1"/>
    <col min="8705" max="8705" width="20.85546875" style="372" customWidth="1"/>
    <col min="8706" max="8706" width="20.42578125" style="372" customWidth="1"/>
    <col min="8707" max="8707" width="18" style="372" customWidth="1"/>
    <col min="8708" max="8957" width="11.42578125" style="372"/>
    <col min="8958" max="8958" width="18.7109375" style="372" customWidth="1"/>
    <col min="8959" max="8959" width="4.28515625" style="372" customWidth="1"/>
    <col min="8960" max="8960" width="18.42578125" style="372" customWidth="1"/>
    <col min="8961" max="8961" width="20.85546875" style="372" customWidth="1"/>
    <col min="8962" max="8962" width="20.42578125" style="372" customWidth="1"/>
    <col min="8963" max="8963" width="18" style="372" customWidth="1"/>
    <col min="8964" max="9213" width="11.42578125" style="372"/>
    <col min="9214" max="9214" width="18.7109375" style="372" customWidth="1"/>
    <col min="9215" max="9215" width="4.28515625" style="372" customWidth="1"/>
    <col min="9216" max="9216" width="18.42578125" style="372" customWidth="1"/>
    <col min="9217" max="9217" width="20.85546875" style="372" customWidth="1"/>
    <col min="9218" max="9218" width="20.42578125" style="372" customWidth="1"/>
    <col min="9219" max="9219" width="18" style="372" customWidth="1"/>
    <col min="9220" max="9469" width="11.42578125" style="372"/>
    <col min="9470" max="9470" width="18.7109375" style="372" customWidth="1"/>
    <col min="9471" max="9471" width="4.28515625" style="372" customWidth="1"/>
    <col min="9472" max="9472" width="18.42578125" style="372" customWidth="1"/>
    <col min="9473" max="9473" width="20.85546875" style="372" customWidth="1"/>
    <col min="9474" max="9474" width="20.42578125" style="372" customWidth="1"/>
    <col min="9475" max="9475" width="18" style="372" customWidth="1"/>
    <col min="9476" max="9725" width="11.42578125" style="372"/>
    <col min="9726" max="9726" width="18.7109375" style="372" customWidth="1"/>
    <col min="9727" max="9727" width="4.28515625" style="372" customWidth="1"/>
    <col min="9728" max="9728" width="18.42578125" style="372" customWidth="1"/>
    <col min="9729" max="9729" width="20.85546875" style="372" customWidth="1"/>
    <col min="9730" max="9730" width="20.42578125" style="372" customWidth="1"/>
    <col min="9731" max="9731" width="18" style="372" customWidth="1"/>
    <col min="9732" max="9981" width="11.42578125" style="372"/>
    <col min="9982" max="9982" width="18.7109375" style="372" customWidth="1"/>
    <col min="9983" max="9983" width="4.28515625" style="372" customWidth="1"/>
    <col min="9984" max="9984" width="18.42578125" style="372" customWidth="1"/>
    <col min="9985" max="9985" width="20.85546875" style="372" customWidth="1"/>
    <col min="9986" max="9986" width="20.42578125" style="372" customWidth="1"/>
    <col min="9987" max="9987" width="18" style="372" customWidth="1"/>
    <col min="9988" max="10237" width="11.42578125" style="372"/>
    <col min="10238" max="10238" width="18.7109375" style="372" customWidth="1"/>
    <col min="10239" max="10239" width="4.28515625" style="372" customWidth="1"/>
    <col min="10240" max="10240" width="18.42578125" style="372" customWidth="1"/>
    <col min="10241" max="10241" width="20.85546875" style="372" customWidth="1"/>
    <col min="10242" max="10242" width="20.42578125" style="372" customWidth="1"/>
    <col min="10243" max="10243" width="18" style="372" customWidth="1"/>
    <col min="10244" max="10493" width="11.42578125" style="372"/>
    <col min="10494" max="10494" width="18.7109375" style="372" customWidth="1"/>
    <col min="10495" max="10495" width="4.28515625" style="372" customWidth="1"/>
    <col min="10496" max="10496" width="18.42578125" style="372" customWidth="1"/>
    <col min="10497" max="10497" width="20.85546875" style="372" customWidth="1"/>
    <col min="10498" max="10498" width="20.42578125" style="372" customWidth="1"/>
    <col min="10499" max="10499" width="18" style="372" customWidth="1"/>
    <col min="10500" max="10749" width="11.42578125" style="372"/>
    <col min="10750" max="10750" width="18.7109375" style="372" customWidth="1"/>
    <col min="10751" max="10751" width="4.28515625" style="372" customWidth="1"/>
    <col min="10752" max="10752" width="18.42578125" style="372" customWidth="1"/>
    <col min="10753" max="10753" width="20.85546875" style="372" customWidth="1"/>
    <col min="10754" max="10754" width="20.42578125" style="372" customWidth="1"/>
    <col min="10755" max="10755" width="18" style="372" customWidth="1"/>
    <col min="10756" max="11005" width="11.42578125" style="372"/>
    <col min="11006" max="11006" width="18.7109375" style="372" customWidth="1"/>
    <col min="11007" max="11007" width="4.28515625" style="372" customWidth="1"/>
    <col min="11008" max="11008" width="18.42578125" style="372" customWidth="1"/>
    <col min="11009" max="11009" width="20.85546875" style="372" customWidth="1"/>
    <col min="11010" max="11010" width="20.42578125" style="372" customWidth="1"/>
    <col min="11011" max="11011" width="18" style="372" customWidth="1"/>
    <col min="11012" max="11261" width="11.42578125" style="372"/>
    <col min="11262" max="11262" width="18.7109375" style="372" customWidth="1"/>
    <col min="11263" max="11263" width="4.28515625" style="372" customWidth="1"/>
    <col min="11264" max="11264" width="18.42578125" style="372" customWidth="1"/>
    <col min="11265" max="11265" width="20.85546875" style="372" customWidth="1"/>
    <col min="11266" max="11266" width="20.42578125" style="372" customWidth="1"/>
    <col min="11267" max="11267" width="18" style="372" customWidth="1"/>
    <col min="11268" max="11517" width="11.42578125" style="372"/>
    <col min="11518" max="11518" width="18.7109375" style="372" customWidth="1"/>
    <col min="11519" max="11519" width="4.28515625" style="372" customWidth="1"/>
    <col min="11520" max="11520" width="18.42578125" style="372" customWidth="1"/>
    <col min="11521" max="11521" width="20.85546875" style="372" customWidth="1"/>
    <col min="11522" max="11522" width="20.42578125" style="372" customWidth="1"/>
    <col min="11523" max="11523" width="18" style="372" customWidth="1"/>
    <col min="11524" max="11773" width="11.42578125" style="372"/>
    <col min="11774" max="11774" width="18.7109375" style="372" customWidth="1"/>
    <col min="11775" max="11775" width="4.28515625" style="372" customWidth="1"/>
    <col min="11776" max="11776" width="18.42578125" style="372" customWidth="1"/>
    <col min="11777" max="11777" width="20.85546875" style="372" customWidth="1"/>
    <col min="11778" max="11778" width="20.42578125" style="372" customWidth="1"/>
    <col min="11779" max="11779" width="18" style="372" customWidth="1"/>
    <col min="11780" max="12029" width="11.42578125" style="372"/>
    <col min="12030" max="12030" width="18.7109375" style="372" customWidth="1"/>
    <col min="12031" max="12031" width="4.28515625" style="372" customWidth="1"/>
    <col min="12032" max="12032" width="18.42578125" style="372" customWidth="1"/>
    <col min="12033" max="12033" width="20.85546875" style="372" customWidth="1"/>
    <col min="12034" max="12034" width="20.42578125" style="372" customWidth="1"/>
    <col min="12035" max="12035" width="18" style="372" customWidth="1"/>
    <col min="12036" max="12285" width="11.42578125" style="372"/>
    <col min="12286" max="12286" width="18.7109375" style="372" customWidth="1"/>
    <col min="12287" max="12287" width="4.28515625" style="372" customWidth="1"/>
    <col min="12288" max="12288" width="18.42578125" style="372" customWidth="1"/>
    <col min="12289" max="12289" width="20.85546875" style="372" customWidth="1"/>
    <col min="12290" max="12290" width="20.42578125" style="372" customWidth="1"/>
    <col min="12291" max="12291" width="18" style="372" customWidth="1"/>
    <col min="12292" max="12541" width="11.42578125" style="372"/>
    <col min="12542" max="12542" width="18.7109375" style="372" customWidth="1"/>
    <col min="12543" max="12543" width="4.28515625" style="372" customWidth="1"/>
    <col min="12544" max="12544" width="18.42578125" style="372" customWidth="1"/>
    <col min="12545" max="12545" width="20.85546875" style="372" customWidth="1"/>
    <col min="12546" max="12546" width="20.42578125" style="372" customWidth="1"/>
    <col min="12547" max="12547" width="18" style="372" customWidth="1"/>
    <col min="12548" max="12797" width="11.42578125" style="372"/>
    <col min="12798" max="12798" width="18.7109375" style="372" customWidth="1"/>
    <col min="12799" max="12799" width="4.28515625" style="372" customWidth="1"/>
    <col min="12800" max="12800" width="18.42578125" style="372" customWidth="1"/>
    <col min="12801" max="12801" width="20.85546875" style="372" customWidth="1"/>
    <col min="12802" max="12802" width="20.42578125" style="372" customWidth="1"/>
    <col min="12803" max="12803" width="18" style="372" customWidth="1"/>
    <col min="12804" max="13053" width="11.42578125" style="372"/>
    <col min="13054" max="13054" width="18.7109375" style="372" customWidth="1"/>
    <col min="13055" max="13055" width="4.28515625" style="372" customWidth="1"/>
    <col min="13056" max="13056" width="18.42578125" style="372" customWidth="1"/>
    <col min="13057" max="13057" width="20.85546875" style="372" customWidth="1"/>
    <col min="13058" max="13058" width="20.42578125" style="372" customWidth="1"/>
    <col min="13059" max="13059" width="18" style="372" customWidth="1"/>
    <col min="13060" max="13309" width="11.42578125" style="372"/>
    <col min="13310" max="13310" width="18.7109375" style="372" customWidth="1"/>
    <col min="13311" max="13311" width="4.28515625" style="372" customWidth="1"/>
    <col min="13312" max="13312" width="18.42578125" style="372" customWidth="1"/>
    <col min="13313" max="13313" width="20.85546875" style="372" customWidth="1"/>
    <col min="13314" max="13314" width="20.42578125" style="372" customWidth="1"/>
    <col min="13315" max="13315" width="18" style="372" customWidth="1"/>
    <col min="13316" max="13565" width="11.42578125" style="372"/>
    <col min="13566" max="13566" width="18.7109375" style="372" customWidth="1"/>
    <col min="13567" max="13567" width="4.28515625" style="372" customWidth="1"/>
    <col min="13568" max="13568" width="18.42578125" style="372" customWidth="1"/>
    <col min="13569" max="13569" width="20.85546875" style="372" customWidth="1"/>
    <col min="13570" max="13570" width="20.42578125" style="372" customWidth="1"/>
    <col min="13571" max="13571" width="18" style="372" customWidth="1"/>
    <col min="13572" max="13821" width="11.42578125" style="372"/>
    <col min="13822" max="13822" width="18.7109375" style="372" customWidth="1"/>
    <col min="13823" max="13823" width="4.28515625" style="372" customWidth="1"/>
    <col min="13824" max="13824" width="18.42578125" style="372" customWidth="1"/>
    <col min="13825" max="13825" width="20.85546875" style="372" customWidth="1"/>
    <col min="13826" max="13826" width="20.42578125" style="372" customWidth="1"/>
    <col min="13827" max="13827" width="18" style="372" customWidth="1"/>
    <col min="13828" max="14077" width="11.42578125" style="372"/>
    <col min="14078" max="14078" width="18.7109375" style="372" customWidth="1"/>
    <col min="14079" max="14079" width="4.28515625" style="372" customWidth="1"/>
    <col min="14080" max="14080" width="18.42578125" style="372" customWidth="1"/>
    <col min="14081" max="14081" width="20.85546875" style="372" customWidth="1"/>
    <col min="14082" max="14082" width="20.42578125" style="372" customWidth="1"/>
    <col min="14083" max="14083" width="18" style="372" customWidth="1"/>
    <col min="14084" max="14333" width="11.42578125" style="372"/>
    <col min="14334" max="14334" width="18.7109375" style="372" customWidth="1"/>
    <col min="14335" max="14335" width="4.28515625" style="372" customWidth="1"/>
    <col min="14336" max="14336" width="18.42578125" style="372" customWidth="1"/>
    <col min="14337" max="14337" width="20.85546875" style="372" customWidth="1"/>
    <col min="14338" max="14338" width="20.42578125" style="372" customWidth="1"/>
    <col min="14339" max="14339" width="18" style="372" customWidth="1"/>
    <col min="14340" max="14589" width="11.42578125" style="372"/>
    <col min="14590" max="14590" width="18.7109375" style="372" customWidth="1"/>
    <col min="14591" max="14591" width="4.28515625" style="372" customWidth="1"/>
    <col min="14592" max="14592" width="18.42578125" style="372" customWidth="1"/>
    <col min="14593" max="14593" width="20.85546875" style="372" customWidth="1"/>
    <col min="14594" max="14594" width="20.42578125" style="372" customWidth="1"/>
    <col min="14595" max="14595" width="18" style="372" customWidth="1"/>
    <col min="14596" max="14845" width="11.42578125" style="372"/>
    <col min="14846" max="14846" width="18.7109375" style="372" customWidth="1"/>
    <col min="14847" max="14847" width="4.28515625" style="372" customWidth="1"/>
    <col min="14848" max="14848" width="18.42578125" style="372" customWidth="1"/>
    <col min="14849" max="14849" width="20.85546875" style="372" customWidth="1"/>
    <col min="14850" max="14850" width="20.42578125" style="372" customWidth="1"/>
    <col min="14851" max="14851" width="18" style="372" customWidth="1"/>
    <col min="14852" max="15101" width="11.42578125" style="372"/>
    <col min="15102" max="15102" width="18.7109375" style="372" customWidth="1"/>
    <col min="15103" max="15103" width="4.28515625" style="372" customWidth="1"/>
    <col min="15104" max="15104" width="18.42578125" style="372" customWidth="1"/>
    <col min="15105" max="15105" width="20.85546875" style="372" customWidth="1"/>
    <col min="15106" max="15106" width="20.42578125" style="372" customWidth="1"/>
    <col min="15107" max="15107" width="18" style="372" customWidth="1"/>
    <col min="15108" max="15357" width="11.42578125" style="372"/>
    <col min="15358" max="15358" width="18.7109375" style="372" customWidth="1"/>
    <col min="15359" max="15359" width="4.28515625" style="372" customWidth="1"/>
    <col min="15360" max="15360" width="18.42578125" style="372" customWidth="1"/>
    <col min="15361" max="15361" width="20.85546875" style="372" customWidth="1"/>
    <col min="15362" max="15362" width="20.42578125" style="372" customWidth="1"/>
    <col min="15363" max="15363" width="18" style="372" customWidth="1"/>
    <col min="15364" max="15613" width="11.42578125" style="372"/>
    <col min="15614" max="15614" width="18.7109375" style="372" customWidth="1"/>
    <col min="15615" max="15615" width="4.28515625" style="372" customWidth="1"/>
    <col min="15616" max="15616" width="18.42578125" style="372" customWidth="1"/>
    <col min="15617" max="15617" width="20.85546875" style="372" customWidth="1"/>
    <col min="15618" max="15618" width="20.42578125" style="372" customWidth="1"/>
    <col min="15619" max="15619" width="18" style="372" customWidth="1"/>
    <col min="15620" max="15869" width="11.42578125" style="372"/>
    <col min="15870" max="15870" width="18.7109375" style="372" customWidth="1"/>
    <col min="15871" max="15871" width="4.28515625" style="372" customWidth="1"/>
    <col min="15872" max="15872" width="18.42578125" style="372" customWidth="1"/>
    <col min="15873" max="15873" width="20.85546875" style="372" customWidth="1"/>
    <col min="15874" max="15874" width="20.42578125" style="372" customWidth="1"/>
    <col min="15875" max="15875" width="18" style="372" customWidth="1"/>
    <col min="15876" max="16125" width="11.42578125" style="372"/>
    <col min="16126" max="16126" width="18.7109375" style="372" customWidth="1"/>
    <col min="16127" max="16127" width="4.28515625" style="372" customWidth="1"/>
    <col min="16128" max="16128" width="18.42578125" style="372" customWidth="1"/>
    <col min="16129" max="16129" width="20.85546875" style="372" customWidth="1"/>
    <col min="16130" max="16130" width="20.42578125" style="372" customWidth="1"/>
    <col min="16131" max="16131" width="18" style="372" customWidth="1"/>
    <col min="16132" max="16384" width="11.42578125" style="372"/>
  </cols>
  <sheetData>
    <row r="1" spans="1:118">
      <c r="A1" s="369"/>
      <c r="E1" s="371"/>
    </row>
    <row r="2" spans="1:118" ht="15" customHeight="1">
      <c r="A2" s="583" t="s">
        <v>77</v>
      </c>
      <c r="B2" s="581" t="s">
        <v>74</v>
      </c>
      <c r="C2" s="581" t="s">
        <v>75</v>
      </c>
      <c r="D2" s="582"/>
      <c r="E2" s="580" t="s">
        <v>76</v>
      </c>
      <c r="F2" s="581"/>
      <c r="G2" s="582"/>
    </row>
    <row r="3" spans="1:118" s="376" customFormat="1" ht="30" customHeight="1" thickBot="1">
      <c r="A3" s="584"/>
      <c r="B3" s="585"/>
      <c r="C3" s="585"/>
      <c r="D3" s="586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baseColWidth="10" defaultRowHeight="12.75"/>
  <cols>
    <col min="1" max="1" width="5.5703125" style="145" customWidth="1"/>
    <col min="2" max="2" width="6" style="145" customWidth="1"/>
    <col min="3" max="8" width="9.7109375" style="145" customWidth="1"/>
    <col min="9" max="256" width="11.42578125" style="145"/>
    <col min="257" max="257" width="5.5703125" style="145" customWidth="1"/>
    <col min="258" max="258" width="6" style="145" customWidth="1"/>
    <col min="259" max="264" width="9.7109375" style="145" customWidth="1"/>
    <col min="265" max="512" width="11.42578125" style="145"/>
    <col min="513" max="513" width="5.5703125" style="145" customWidth="1"/>
    <col min="514" max="514" width="6" style="145" customWidth="1"/>
    <col min="515" max="520" width="9.7109375" style="145" customWidth="1"/>
    <col min="521" max="768" width="11.42578125" style="145"/>
    <col min="769" max="769" width="5.5703125" style="145" customWidth="1"/>
    <col min="770" max="770" width="6" style="145" customWidth="1"/>
    <col min="771" max="776" width="9.7109375" style="145" customWidth="1"/>
    <col min="777" max="1024" width="11.42578125" style="145"/>
    <col min="1025" max="1025" width="5.5703125" style="145" customWidth="1"/>
    <col min="1026" max="1026" width="6" style="145" customWidth="1"/>
    <col min="1027" max="1032" width="9.7109375" style="145" customWidth="1"/>
    <col min="1033" max="1280" width="11.42578125" style="145"/>
    <col min="1281" max="1281" width="5.5703125" style="145" customWidth="1"/>
    <col min="1282" max="1282" width="6" style="145" customWidth="1"/>
    <col min="1283" max="1288" width="9.7109375" style="145" customWidth="1"/>
    <col min="1289" max="1536" width="11.42578125" style="145"/>
    <col min="1537" max="1537" width="5.5703125" style="145" customWidth="1"/>
    <col min="1538" max="1538" width="6" style="145" customWidth="1"/>
    <col min="1539" max="1544" width="9.7109375" style="145" customWidth="1"/>
    <col min="1545" max="1792" width="11.42578125" style="145"/>
    <col min="1793" max="1793" width="5.5703125" style="145" customWidth="1"/>
    <col min="1794" max="1794" width="6" style="145" customWidth="1"/>
    <col min="1795" max="1800" width="9.7109375" style="145" customWidth="1"/>
    <col min="1801" max="2048" width="11.42578125" style="145"/>
    <col min="2049" max="2049" width="5.5703125" style="145" customWidth="1"/>
    <col min="2050" max="2050" width="6" style="145" customWidth="1"/>
    <col min="2051" max="2056" width="9.7109375" style="145" customWidth="1"/>
    <col min="2057" max="2304" width="11.42578125" style="145"/>
    <col min="2305" max="2305" width="5.5703125" style="145" customWidth="1"/>
    <col min="2306" max="2306" width="6" style="145" customWidth="1"/>
    <col min="2307" max="2312" width="9.7109375" style="145" customWidth="1"/>
    <col min="2313" max="2560" width="11.42578125" style="145"/>
    <col min="2561" max="2561" width="5.5703125" style="145" customWidth="1"/>
    <col min="2562" max="2562" width="6" style="145" customWidth="1"/>
    <col min="2563" max="2568" width="9.7109375" style="145" customWidth="1"/>
    <col min="2569" max="2816" width="11.42578125" style="145"/>
    <col min="2817" max="2817" width="5.5703125" style="145" customWidth="1"/>
    <col min="2818" max="2818" width="6" style="145" customWidth="1"/>
    <col min="2819" max="2824" width="9.7109375" style="145" customWidth="1"/>
    <col min="2825" max="3072" width="11.42578125" style="145"/>
    <col min="3073" max="3073" width="5.5703125" style="145" customWidth="1"/>
    <col min="3074" max="3074" width="6" style="145" customWidth="1"/>
    <col min="3075" max="3080" width="9.7109375" style="145" customWidth="1"/>
    <col min="3081" max="3328" width="11.42578125" style="145"/>
    <col min="3329" max="3329" width="5.5703125" style="145" customWidth="1"/>
    <col min="3330" max="3330" width="6" style="145" customWidth="1"/>
    <col min="3331" max="3336" width="9.7109375" style="145" customWidth="1"/>
    <col min="3337" max="3584" width="11.42578125" style="145"/>
    <col min="3585" max="3585" width="5.5703125" style="145" customWidth="1"/>
    <col min="3586" max="3586" width="6" style="145" customWidth="1"/>
    <col min="3587" max="3592" width="9.7109375" style="145" customWidth="1"/>
    <col min="3593" max="3840" width="11.42578125" style="145"/>
    <col min="3841" max="3841" width="5.5703125" style="145" customWidth="1"/>
    <col min="3842" max="3842" width="6" style="145" customWidth="1"/>
    <col min="3843" max="3848" width="9.7109375" style="145" customWidth="1"/>
    <col min="3849" max="4096" width="11.42578125" style="145"/>
    <col min="4097" max="4097" width="5.5703125" style="145" customWidth="1"/>
    <col min="4098" max="4098" width="6" style="145" customWidth="1"/>
    <col min="4099" max="4104" width="9.7109375" style="145" customWidth="1"/>
    <col min="4105" max="4352" width="11.42578125" style="145"/>
    <col min="4353" max="4353" width="5.5703125" style="145" customWidth="1"/>
    <col min="4354" max="4354" width="6" style="145" customWidth="1"/>
    <col min="4355" max="4360" width="9.7109375" style="145" customWidth="1"/>
    <col min="4361" max="4608" width="11.42578125" style="145"/>
    <col min="4609" max="4609" width="5.5703125" style="145" customWidth="1"/>
    <col min="4610" max="4610" width="6" style="145" customWidth="1"/>
    <col min="4611" max="4616" width="9.7109375" style="145" customWidth="1"/>
    <col min="4617" max="4864" width="11.42578125" style="145"/>
    <col min="4865" max="4865" width="5.5703125" style="145" customWidth="1"/>
    <col min="4866" max="4866" width="6" style="145" customWidth="1"/>
    <col min="4867" max="4872" width="9.7109375" style="145" customWidth="1"/>
    <col min="4873" max="5120" width="11.42578125" style="145"/>
    <col min="5121" max="5121" width="5.5703125" style="145" customWidth="1"/>
    <col min="5122" max="5122" width="6" style="145" customWidth="1"/>
    <col min="5123" max="5128" width="9.7109375" style="145" customWidth="1"/>
    <col min="5129" max="5376" width="11.42578125" style="145"/>
    <col min="5377" max="5377" width="5.5703125" style="145" customWidth="1"/>
    <col min="5378" max="5378" width="6" style="145" customWidth="1"/>
    <col min="5379" max="5384" width="9.7109375" style="145" customWidth="1"/>
    <col min="5385" max="5632" width="11.42578125" style="145"/>
    <col min="5633" max="5633" width="5.5703125" style="145" customWidth="1"/>
    <col min="5634" max="5634" width="6" style="145" customWidth="1"/>
    <col min="5635" max="5640" width="9.7109375" style="145" customWidth="1"/>
    <col min="5641" max="5888" width="11.42578125" style="145"/>
    <col min="5889" max="5889" width="5.5703125" style="145" customWidth="1"/>
    <col min="5890" max="5890" width="6" style="145" customWidth="1"/>
    <col min="5891" max="5896" width="9.7109375" style="145" customWidth="1"/>
    <col min="5897" max="6144" width="11.42578125" style="145"/>
    <col min="6145" max="6145" width="5.5703125" style="145" customWidth="1"/>
    <col min="6146" max="6146" width="6" style="145" customWidth="1"/>
    <col min="6147" max="6152" width="9.7109375" style="145" customWidth="1"/>
    <col min="6153" max="6400" width="11.42578125" style="145"/>
    <col min="6401" max="6401" width="5.5703125" style="145" customWidth="1"/>
    <col min="6402" max="6402" width="6" style="145" customWidth="1"/>
    <col min="6403" max="6408" width="9.7109375" style="145" customWidth="1"/>
    <col min="6409" max="6656" width="11.42578125" style="145"/>
    <col min="6657" max="6657" width="5.5703125" style="145" customWidth="1"/>
    <col min="6658" max="6658" width="6" style="145" customWidth="1"/>
    <col min="6659" max="6664" width="9.7109375" style="145" customWidth="1"/>
    <col min="6665" max="6912" width="11.42578125" style="145"/>
    <col min="6913" max="6913" width="5.5703125" style="145" customWidth="1"/>
    <col min="6914" max="6914" width="6" style="145" customWidth="1"/>
    <col min="6915" max="6920" width="9.7109375" style="145" customWidth="1"/>
    <col min="6921" max="7168" width="11.42578125" style="145"/>
    <col min="7169" max="7169" width="5.5703125" style="145" customWidth="1"/>
    <col min="7170" max="7170" width="6" style="145" customWidth="1"/>
    <col min="7171" max="7176" width="9.7109375" style="145" customWidth="1"/>
    <col min="7177" max="7424" width="11.42578125" style="145"/>
    <col min="7425" max="7425" width="5.5703125" style="145" customWidth="1"/>
    <col min="7426" max="7426" width="6" style="145" customWidth="1"/>
    <col min="7427" max="7432" width="9.7109375" style="145" customWidth="1"/>
    <col min="7433" max="7680" width="11.42578125" style="145"/>
    <col min="7681" max="7681" width="5.5703125" style="145" customWidth="1"/>
    <col min="7682" max="7682" width="6" style="145" customWidth="1"/>
    <col min="7683" max="7688" width="9.7109375" style="145" customWidth="1"/>
    <col min="7689" max="7936" width="11.42578125" style="145"/>
    <col min="7937" max="7937" width="5.5703125" style="145" customWidth="1"/>
    <col min="7938" max="7938" width="6" style="145" customWidth="1"/>
    <col min="7939" max="7944" width="9.7109375" style="145" customWidth="1"/>
    <col min="7945" max="8192" width="11.42578125" style="145"/>
    <col min="8193" max="8193" width="5.5703125" style="145" customWidth="1"/>
    <col min="8194" max="8194" width="6" style="145" customWidth="1"/>
    <col min="8195" max="8200" width="9.7109375" style="145" customWidth="1"/>
    <col min="8201" max="8448" width="11.42578125" style="145"/>
    <col min="8449" max="8449" width="5.5703125" style="145" customWidth="1"/>
    <col min="8450" max="8450" width="6" style="145" customWidth="1"/>
    <col min="8451" max="8456" width="9.7109375" style="145" customWidth="1"/>
    <col min="8457" max="8704" width="11.42578125" style="145"/>
    <col min="8705" max="8705" width="5.5703125" style="145" customWidth="1"/>
    <col min="8706" max="8706" width="6" style="145" customWidth="1"/>
    <col min="8707" max="8712" width="9.7109375" style="145" customWidth="1"/>
    <col min="8713" max="8960" width="11.42578125" style="145"/>
    <col min="8961" max="8961" width="5.5703125" style="145" customWidth="1"/>
    <col min="8962" max="8962" width="6" style="145" customWidth="1"/>
    <col min="8963" max="8968" width="9.7109375" style="145" customWidth="1"/>
    <col min="8969" max="9216" width="11.42578125" style="145"/>
    <col min="9217" max="9217" width="5.5703125" style="145" customWidth="1"/>
    <col min="9218" max="9218" width="6" style="145" customWidth="1"/>
    <col min="9219" max="9224" width="9.7109375" style="145" customWidth="1"/>
    <col min="9225" max="9472" width="11.42578125" style="145"/>
    <col min="9473" max="9473" width="5.5703125" style="145" customWidth="1"/>
    <col min="9474" max="9474" width="6" style="145" customWidth="1"/>
    <col min="9475" max="9480" width="9.7109375" style="145" customWidth="1"/>
    <col min="9481" max="9728" width="11.42578125" style="145"/>
    <col min="9729" max="9729" width="5.5703125" style="145" customWidth="1"/>
    <col min="9730" max="9730" width="6" style="145" customWidth="1"/>
    <col min="9731" max="9736" width="9.7109375" style="145" customWidth="1"/>
    <col min="9737" max="9984" width="11.42578125" style="145"/>
    <col min="9985" max="9985" width="5.5703125" style="145" customWidth="1"/>
    <col min="9986" max="9986" width="6" style="145" customWidth="1"/>
    <col min="9987" max="9992" width="9.7109375" style="145" customWidth="1"/>
    <col min="9993" max="10240" width="11.42578125" style="145"/>
    <col min="10241" max="10241" width="5.5703125" style="145" customWidth="1"/>
    <col min="10242" max="10242" width="6" style="145" customWidth="1"/>
    <col min="10243" max="10248" width="9.7109375" style="145" customWidth="1"/>
    <col min="10249" max="10496" width="11.42578125" style="145"/>
    <col min="10497" max="10497" width="5.5703125" style="145" customWidth="1"/>
    <col min="10498" max="10498" width="6" style="145" customWidth="1"/>
    <col min="10499" max="10504" width="9.7109375" style="145" customWidth="1"/>
    <col min="10505" max="10752" width="11.42578125" style="145"/>
    <col min="10753" max="10753" width="5.5703125" style="145" customWidth="1"/>
    <col min="10754" max="10754" width="6" style="145" customWidth="1"/>
    <col min="10755" max="10760" width="9.7109375" style="145" customWidth="1"/>
    <col min="10761" max="11008" width="11.42578125" style="145"/>
    <col min="11009" max="11009" width="5.5703125" style="145" customWidth="1"/>
    <col min="11010" max="11010" width="6" style="145" customWidth="1"/>
    <col min="11011" max="11016" width="9.7109375" style="145" customWidth="1"/>
    <col min="11017" max="11264" width="11.42578125" style="145"/>
    <col min="11265" max="11265" width="5.5703125" style="145" customWidth="1"/>
    <col min="11266" max="11266" width="6" style="145" customWidth="1"/>
    <col min="11267" max="11272" width="9.7109375" style="145" customWidth="1"/>
    <col min="11273" max="11520" width="11.42578125" style="145"/>
    <col min="11521" max="11521" width="5.5703125" style="145" customWidth="1"/>
    <col min="11522" max="11522" width="6" style="145" customWidth="1"/>
    <col min="11523" max="11528" width="9.7109375" style="145" customWidth="1"/>
    <col min="11529" max="11776" width="11.42578125" style="145"/>
    <col min="11777" max="11777" width="5.5703125" style="145" customWidth="1"/>
    <col min="11778" max="11778" width="6" style="145" customWidth="1"/>
    <col min="11779" max="11784" width="9.7109375" style="145" customWidth="1"/>
    <col min="11785" max="12032" width="11.42578125" style="145"/>
    <col min="12033" max="12033" width="5.5703125" style="145" customWidth="1"/>
    <col min="12034" max="12034" width="6" style="145" customWidth="1"/>
    <col min="12035" max="12040" width="9.7109375" style="145" customWidth="1"/>
    <col min="12041" max="12288" width="11.42578125" style="145"/>
    <col min="12289" max="12289" width="5.5703125" style="145" customWidth="1"/>
    <col min="12290" max="12290" width="6" style="145" customWidth="1"/>
    <col min="12291" max="12296" width="9.7109375" style="145" customWidth="1"/>
    <col min="12297" max="12544" width="11.42578125" style="145"/>
    <col min="12545" max="12545" width="5.5703125" style="145" customWidth="1"/>
    <col min="12546" max="12546" width="6" style="145" customWidth="1"/>
    <col min="12547" max="12552" width="9.7109375" style="145" customWidth="1"/>
    <col min="12553" max="12800" width="11.42578125" style="145"/>
    <col min="12801" max="12801" width="5.5703125" style="145" customWidth="1"/>
    <col min="12802" max="12802" width="6" style="145" customWidth="1"/>
    <col min="12803" max="12808" width="9.7109375" style="145" customWidth="1"/>
    <col min="12809" max="13056" width="11.42578125" style="145"/>
    <col min="13057" max="13057" width="5.5703125" style="145" customWidth="1"/>
    <col min="13058" max="13058" width="6" style="145" customWidth="1"/>
    <col min="13059" max="13064" width="9.7109375" style="145" customWidth="1"/>
    <col min="13065" max="13312" width="11.42578125" style="145"/>
    <col min="13313" max="13313" width="5.5703125" style="145" customWidth="1"/>
    <col min="13314" max="13314" width="6" style="145" customWidth="1"/>
    <col min="13315" max="13320" width="9.7109375" style="145" customWidth="1"/>
    <col min="13321" max="13568" width="11.42578125" style="145"/>
    <col min="13569" max="13569" width="5.5703125" style="145" customWidth="1"/>
    <col min="13570" max="13570" width="6" style="145" customWidth="1"/>
    <col min="13571" max="13576" width="9.7109375" style="145" customWidth="1"/>
    <col min="13577" max="13824" width="11.42578125" style="145"/>
    <col min="13825" max="13825" width="5.5703125" style="145" customWidth="1"/>
    <col min="13826" max="13826" width="6" style="145" customWidth="1"/>
    <col min="13827" max="13832" width="9.7109375" style="145" customWidth="1"/>
    <col min="13833" max="14080" width="11.42578125" style="145"/>
    <col min="14081" max="14081" width="5.5703125" style="145" customWidth="1"/>
    <col min="14082" max="14082" width="6" style="145" customWidth="1"/>
    <col min="14083" max="14088" width="9.7109375" style="145" customWidth="1"/>
    <col min="14089" max="14336" width="11.42578125" style="145"/>
    <col min="14337" max="14337" width="5.5703125" style="145" customWidth="1"/>
    <col min="14338" max="14338" width="6" style="145" customWidth="1"/>
    <col min="14339" max="14344" width="9.7109375" style="145" customWidth="1"/>
    <col min="14345" max="14592" width="11.42578125" style="145"/>
    <col min="14593" max="14593" width="5.5703125" style="145" customWidth="1"/>
    <col min="14594" max="14594" width="6" style="145" customWidth="1"/>
    <col min="14595" max="14600" width="9.7109375" style="145" customWidth="1"/>
    <col min="14601" max="14848" width="11.42578125" style="145"/>
    <col min="14849" max="14849" width="5.5703125" style="145" customWidth="1"/>
    <col min="14850" max="14850" width="6" style="145" customWidth="1"/>
    <col min="14851" max="14856" width="9.7109375" style="145" customWidth="1"/>
    <col min="14857" max="15104" width="11.42578125" style="145"/>
    <col min="15105" max="15105" width="5.5703125" style="145" customWidth="1"/>
    <col min="15106" max="15106" width="6" style="145" customWidth="1"/>
    <col min="15107" max="15112" width="9.7109375" style="145" customWidth="1"/>
    <col min="15113" max="15360" width="11.42578125" style="145"/>
    <col min="15361" max="15361" width="5.5703125" style="145" customWidth="1"/>
    <col min="15362" max="15362" width="6" style="145" customWidth="1"/>
    <col min="15363" max="15368" width="9.7109375" style="145" customWidth="1"/>
    <col min="15369" max="15616" width="11.42578125" style="145"/>
    <col min="15617" max="15617" width="5.5703125" style="145" customWidth="1"/>
    <col min="15618" max="15618" width="6" style="145" customWidth="1"/>
    <col min="15619" max="15624" width="9.7109375" style="145" customWidth="1"/>
    <col min="15625" max="15872" width="11.42578125" style="145"/>
    <col min="15873" max="15873" width="5.5703125" style="145" customWidth="1"/>
    <col min="15874" max="15874" width="6" style="145" customWidth="1"/>
    <col min="15875" max="15880" width="9.7109375" style="145" customWidth="1"/>
    <col min="15881" max="16128" width="11.42578125" style="145"/>
    <col min="16129" max="16129" width="5.5703125" style="145" customWidth="1"/>
    <col min="16130" max="16130" width="6" style="145" customWidth="1"/>
    <col min="16131" max="16136" width="9.7109375" style="145" customWidth="1"/>
    <col min="16137" max="16384" width="11.42578125" style="145"/>
  </cols>
  <sheetData>
    <row r="1" spans="1:8">
      <c r="A1" s="589" t="s">
        <v>302</v>
      </c>
      <c r="B1" s="589"/>
      <c r="C1" s="589"/>
      <c r="D1" s="589"/>
      <c r="E1" s="589"/>
      <c r="F1" s="589"/>
      <c r="G1" s="589"/>
      <c r="H1" s="589"/>
    </row>
    <row r="2" spans="1:8" ht="25.5" customHeight="1">
      <c r="A2" s="589"/>
      <c r="B2" s="589"/>
      <c r="C2" s="589"/>
      <c r="D2" s="589"/>
      <c r="E2" s="589"/>
      <c r="F2" s="589"/>
      <c r="G2" s="589"/>
      <c r="H2" s="589"/>
    </row>
    <row r="3" spans="1:8" ht="14.25" customHeight="1">
      <c r="A3" s="590"/>
      <c r="B3" s="590"/>
      <c r="C3" s="590"/>
      <c r="D3" s="590"/>
      <c r="E3" s="590"/>
      <c r="F3" s="590"/>
      <c r="G3" s="590"/>
      <c r="H3" s="590"/>
    </row>
    <row r="4" spans="1:8" ht="13.5">
      <c r="A4" s="591" t="s">
        <v>75</v>
      </c>
      <c r="B4" s="591"/>
      <c r="C4" s="593" t="s">
        <v>303</v>
      </c>
      <c r="D4" s="593"/>
      <c r="E4" s="593"/>
      <c r="F4" s="593" t="s">
        <v>304</v>
      </c>
      <c r="G4" s="593"/>
      <c r="H4" s="593"/>
    </row>
    <row r="5" spans="1:8" ht="28.5" customHeight="1">
      <c r="A5" s="592"/>
      <c r="B5" s="592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87">
        <v>41091</v>
      </c>
      <c r="B6" s="588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87">
        <v>41122</v>
      </c>
      <c r="B7" s="588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87">
        <v>41153</v>
      </c>
      <c r="B8" s="588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87">
        <v>41183</v>
      </c>
      <c r="B9" s="588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87">
        <v>41214</v>
      </c>
      <c r="B10" s="588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87">
        <v>41244</v>
      </c>
      <c r="B11" s="588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87">
        <v>41275</v>
      </c>
      <c r="B12" s="588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87">
        <v>41306</v>
      </c>
      <c r="B13" s="588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87">
        <v>41334</v>
      </c>
      <c r="B14" s="588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87">
        <v>41365</v>
      </c>
      <c r="B15" s="588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87">
        <v>41395</v>
      </c>
      <c r="B16" s="588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87">
        <v>41426</v>
      </c>
      <c r="B17" s="588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94"/>
      <c r="K17" s="594"/>
    </row>
    <row r="18" spans="1:11">
      <c r="A18" s="587">
        <v>41456</v>
      </c>
      <c r="B18" s="588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87">
        <v>41487</v>
      </c>
      <c r="B19" s="588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87">
        <v>41518</v>
      </c>
      <c r="B20" s="588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87">
        <v>41548</v>
      </c>
      <c r="B21" s="588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87">
        <v>41579</v>
      </c>
      <c r="B22" s="588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87">
        <v>41609</v>
      </c>
      <c r="B23" s="588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87">
        <v>41640</v>
      </c>
      <c r="B24" s="588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87">
        <v>41671</v>
      </c>
      <c r="B25" s="588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87">
        <v>41699</v>
      </c>
      <c r="B26" s="588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87">
        <v>41730</v>
      </c>
      <c r="B27" s="588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87">
        <v>41760</v>
      </c>
      <c r="B28" s="588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87">
        <v>41791</v>
      </c>
      <c r="B29" s="588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87">
        <v>41821</v>
      </c>
      <c r="B30" s="588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87">
        <v>41852</v>
      </c>
      <c r="B31" s="588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87">
        <v>41883</v>
      </c>
      <c r="B32" s="588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87">
        <v>41913</v>
      </c>
      <c r="B33" s="588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87">
        <v>41944</v>
      </c>
      <c r="B34" s="588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87">
        <v>41974</v>
      </c>
      <c r="B35" s="588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87">
        <v>42005</v>
      </c>
      <c r="B36" s="588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87">
        <v>42036</v>
      </c>
      <c r="B37" s="588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87">
        <v>42064</v>
      </c>
      <c r="B38" s="588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87">
        <v>42095</v>
      </c>
      <c r="B39" s="588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87">
        <v>42125</v>
      </c>
      <c r="B40" s="588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87">
        <v>42156</v>
      </c>
      <c r="B41" s="588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87">
        <v>42186</v>
      </c>
      <c r="B42" s="588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87">
        <v>42217</v>
      </c>
      <c r="B43" s="588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87">
        <v>42248</v>
      </c>
      <c r="B44" s="588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87">
        <v>42278</v>
      </c>
      <c r="B45" s="588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87">
        <v>42309</v>
      </c>
      <c r="B46" s="588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87">
        <v>42339</v>
      </c>
      <c r="B47" s="588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87">
        <v>42370</v>
      </c>
      <c r="B48" s="588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87">
        <v>42401</v>
      </c>
      <c r="B49" s="588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87">
        <v>42430</v>
      </c>
      <c r="B50" s="588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87">
        <v>42461</v>
      </c>
      <c r="B51" s="588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87">
        <v>42491</v>
      </c>
      <c r="B52" s="588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87" t="s">
        <v>307</v>
      </c>
      <c r="B53" s="588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6:B6"/>
    <mergeCell ref="A1:H2"/>
    <mergeCell ref="A3:H3"/>
    <mergeCell ref="A4:B5"/>
    <mergeCell ref="C4:E4"/>
    <mergeCell ref="F4:H4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baseColWidth="10" defaultRowHeight="15"/>
  <cols>
    <col min="5" max="5" width="11.85546875" bestFit="1" customWidth="1"/>
  </cols>
  <sheetData>
    <row r="1" spans="1:8" ht="15.75">
      <c r="A1" s="595" t="s">
        <v>438</v>
      </c>
      <c r="B1" s="595"/>
      <c r="C1" s="595"/>
      <c r="D1" s="595"/>
      <c r="E1" s="595"/>
      <c r="F1" s="595"/>
      <c r="G1" s="595"/>
    </row>
    <row r="2" spans="1:8" ht="15.75">
      <c r="A2" s="596" t="s">
        <v>439</v>
      </c>
      <c r="B2" s="596"/>
      <c r="C2" s="596"/>
      <c r="D2" s="596"/>
      <c r="E2" s="596"/>
      <c r="F2" s="596"/>
      <c r="G2" s="596"/>
    </row>
    <row r="4" spans="1:8" ht="15.7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5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5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5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5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5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5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5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5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5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5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5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5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5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5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5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5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5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5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5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5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5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5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5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5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5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5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5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5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5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75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5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5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5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5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5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5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5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5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5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5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5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5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5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5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5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5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5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5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5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5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5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5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5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5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5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5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5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5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5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5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5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5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5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5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75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5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5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5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baseColWidth="10" defaultRowHeight="15" customHeight="1"/>
  <cols>
    <col min="1" max="1" width="11.42578125" style="2"/>
    <col min="2" max="4" width="12.7109375" style="2" customWidth="1"/>
    <col min="5" max="5" width="12.7109375" style="13" customWidth="1"/>
    <col min="6" max="8" width="12.7109375" style="2" customWidth="1"/>
    <col min="9" max="9" width="11.42578125" style="14"/>
    <col min="10" max="10" width="14.42578125" style="2" customWidth="1"/>
    <col min="11" max="12" width="12.7109375" style="2" customWidth="1"/>
    <col min="13" max="243" width="11.42578125" style="2"/>
    <col min="244" max="244" width="13" style="2" bestFit="1" customWidth="1"/>
    <col min="245" max="245" width="11.42578125" style="2"/>
    <col min="246" max="246" width="12.7109375" style="2" bestFit="1" customWidth="1"/>
    <col min="247" max="252" width="11.42578125" style="2"/>
    <col min="253" max="253" width="20" style="2" customWidth="1"/>
    <col min="254" max="254" width="17.7109375" style="2" customWidth="1"/>
    <col min="255" max="255" width="3.42578125" style="2" customWidth="1"/>
    <col min="256" max="257" width="11.42578125" style="2"/>
    <col min="258" max="264" width="12.7109375" style="2" customWidth="1"/>
    <col min="265" max="265" width="11.42578125" style="2"/>
    <col min="266" max="266" width="14.42578125" style="2" customWidth="1"/>
    <col min="267" max="268" width="12.7109375" style="2" customWidth="1"/>
    <col min="269" max="499" width="11.42578125" style="2"/>
    <col min="500" max="500" width="13" style="2" bestFit="1" customWidth="1"/>
    <col min="501" max="501" width="11.42578125" style="2"/>
    <col min="502" max="502" width="12.7109375" style="2" bestFit="1" customWidth="1"/>
    <col min="503" max="508" width="11.42578125" style="2"/>
    <col min="509" max="509" width="20" style="2" customWidth="1"/>
    <col min="510" max="510" width="17.7109375" style="2" customWidth="1"/>
    <col min="511" max="511" width="3.42578125" style="2" customWidth="1"/>
    <col min="512" max="513" width="11.42578125" style="2"/>
    <col min="514" max="520" width="12.7109375" style="2" customWidth="1"/>
    <col min="521" max="521" width="11.42578125" style="2"/>
    <col min="522" max="522" width="14.42578125" style="2" customWidth="1"/>
    <col min="523" max="524" width="12.7109375" style="2" customWidth="1"/>
    <col min="525" max="755" width="11.42578125" style="2"/>
    <col min="756" max="756" width="13" style="2" bestFit="1" customWidth="1"/>
    <col min="757" max="757" width="11.42578125" style="2"/>
    <col min="758" max="758" width="12.7109375" style="2" bestFit="1" customWidth="1"/>
    <col min="759" max="764" width="11.42578125" style="2"/>
    <col min="765" max="765" width="20" style="2" customWidth="1"/>
    <col min="766" max="766" width="17.7109375" style="2" customWidth="1"/>
    <col min="767" max="767" width="3.42578125" style="2" customWidth="1"/>
    <col min="768" max="769" width="11.42578125" style="2"/>
    <col min="770" max="776" width="12.7109375" style="2" customWidth="1"/>
    <col min="777" max="777" width="11.42578125" style="2"/>
    <col min="778" max="778" width="14.42578125" style="2" customWidth="1"/>
    <col min="779" max="780" width="12.7109375" style="2" customWidth="1"/>
    <col min="781" max="1011" width="11.42578125" style="2"/>
    <col min="1012" max="1012" width="13" style="2" bestFit="1" customWidth="1"/>
    <col min="1013" max="1013" width="11.42578125" style="2"/>
    <col min="1014" max="1014" width="12.7109375" style="2" bestFit="1" customWidth="1"/>
    <col min="1015" max="1020" width="11.42578125" style="2"/>
    <col min="1021" max="1021" width="20" style="2" customWidth="1"/>
    <col min="1022" max="1022" width="17.7109375" style="2" customWidth="1"/>
    <col min="1023" max="1023" width="3.42578125" style="2" customWidth="1"/>
    <col min="1024" max="1025" width="11.42578125" style="2"/>
    <col min="1026" max="1032" width="12.7109375" style="2" customWidth="1"/>
    <col min="1033" max="1033" width="11.42578125" style="2"/>
    <col min="1034" max="1034" width="14.42578125" style="2" customWidth="1"/>
    <col min="1035" max="1036" width="12.7109375" style="2" customWidth="1"/>
    <col min="1037" max="1267" width="11.42578125" style="2"/>
    <col min="1268" max="1268" width="13" style="2" bestFit="1" customWidth="1"/>
    <col min="1269" max="1269" width="11.42578125" style="2"/>
    <col min="1270" max="1270" width="12.7109375" style="2" bestFit="1" customWidth="1"/>
    <col min="1271" max="1276" width="11.42578125" style="2"/>
    <col min="1277" max="1277" width="20" style="2" customWidth="1"/>
    <col min="1278" max="1278" width="17.7109375" style="2" customWidth="1"/>
    <col min="1279" max="1279" width="3.42578125" style="2" customWidth="1"/>
    <col min="1280" max="1281" width="11.42578125" style="2"/>
    <col min="1282" max="1288" width="12.7109375" style="2" customWidth="1"/>
    <col min="1289" max="1289" width="11.42578125" style="2"/>
    <col min="1290" max="1290" width="14.42578125" style="2" customWidth="1"/>
    <col min="1291" max="1292" width="12.7109375" style="2" customWidth="1"/>
    <col min="1293" max="1523" width="11.42578125" style="2"/>
    <col min="1524" max="1524" width="13" style="2" bestFit="1" customWidth="1"/>
    <col min="1525" max="1525" width="11.42578125" style="2"/>
    <col min="1526" max="1526" width="12.7109375" style="2" bestFit="1" customWidth="1"/>
    <col min="1527" max="1532" width="11.42578125" style="2"/>
    <col min="1533" max="1533" width="20" style="2" customWidth="1"/>
    <col min="1534" max="1534" width="17.7109375" style="2" customWidth="1"/>
    <col min="1535" max="1535" width="3.42578125" style="2" customWidth="1"/>
    <col min="1536" max="1537" width="11.42578125" style="2"/>
    <col min="1538" max="1544" width="12.7109375" style="2" customWidth="1"/>
    <col min="1545" max="1545" width="11.42578125" style="2"/>
    <col min="1546" max="1546" width="14.42578125" style="2" customWidth="1"/>
    <col min="1547" max="1548" width="12.7109375" style="2" customWidth="1"/>
    <col min="1549" max="1779" width="11.42578125" style="2"/>
    <col min="1780" max="1780" width="13" style="2" bestFit="1" customWidth="1"/>
    <col min="1781" max="1781" width="11.42578125" style="2"/>
    <col min="1782" max="1782" width="12.7109375" style="2" bestFit="1" customWidth="1"/>
    <col min="1783" max="1788" width="11.42578125" style="2"/>
    <col min="1789" max="1789" width="20" style="2" customWidth="1"/>
    <col min="1790" max="1790" width="17.7109375" style="2" customWidth="1"/>
    <col min="1791" max="1791" width="3.42578125" style="2" customWidth="1"/>
    <col min="1792" max="1793" width="11.42578125" style="2"/>
    <col min="1794" max="1800" width="12.7109375" style="2" customWidth="1"/>
    <col min="1801" max="1801" width="11.42578125" style="2"/>
    <col min="1802" max="1802" width="14.42578125" style="2" customWidth="1"/>
    <col min="1803" max="1804" width="12.7109375" style="2" customWidth="1"/>
    <col min="1805" max="2035" width="11.42578125" style="2"/>
    <col min="2036" max="2036" width="13" style="2" bestFit="1" customWidth="1"/>
    <col min="2037" max="2037" width="11.42578125" style="2"/>
    <col min="2038" max="2038" width="12.7109375" style="2" bestFit="1" customWidth="1"/>
    <col min="2039" max="2044" width="11.42578125" style="2"/>
    <col min="2045" max="2045" width="20" style="2" customWidth="1"/>
    <col min="2046" max="2046" width="17.7109375" style="2" customWidth="1"/>
    <col min="2047" max="2047" width="3.42578125" style="2" customWidth="1"/>
    <col min="2048" max="2049" width="11.42578125" style="2"/>
    <col min="2050" max="2056" width="12.7109375" style="2" customWidth="1"/>
    <col min="2057" max="2057" width="11.42578125" style="2"/>
    <col min="2058" max="2058" width="14.42578125" style="2" customWidth="1"/>
    <col min="2059" max="2060" width="12.7109375" style="2" customWidth="1"/>
    <col min="2061" max="2291" width="11.42578125" style="2"/>
    <col min="2292" max="2292" width="13" style="2" bestFit="1" customWidth="1"/>
    <col min="2293" max="2293" width="11.42578125" style="2"/>
    <col min="2294" max="2294" width="12.7109375" style="2" bestFit="1" customWidth="1"/>
    <col min="2295" max="2300" width="11.42578125" style="2"/>
    <col min="2301" max="2301" width="20" style="2" customWidth="1"/>
    <col min="2302" max="2302" width="17.7109375" style="2" customWidth="1"/>
    <col min="2303" max="2303" width="3.42578125" style="2" customWidth="1"/>
    <col min="2304" max="2305" width="11.42578125" style="2"/>
    <col min="2306" max="2312" width="12.7109375" style="2" customWidth="1"/>
    <col min="2313" max="2313" width="11.42578125" style="2"/>
    <col min="2314" max="2314" width="14.42578125" style="2" customWidth="1"/>
    <col min="2315" max="2316" width="12.7109375" style="2" customWidth="1"/>
    <col min="2317" max="2547" width="11.42578125" style="2"/>
    <col min="2548" max="2548" width="13" style="2" bestFit="1" customWidth="1"/>
    <col min="2549" max="2549" width="11.42578125" style="2"/>
    <col min="2550" max="2550" width="12.7109375" style="2" bestFit="1" customWidth="1"/>
    <col min="2551" max="2556" width="11.42578125" style="2"/>
    <col min="2557" max="2557" width="20" style="2" customWidth="1"/>
    <col min="2558" max="2558" width="17.7109375" style="2" customWidth="1"/>
    <col min="2559" max="2559" width="3.42578125" style="2" customWidth="1"/>
    <col min="2560" max="2561" width="11.42578125" style="2"/>
    <col min="2562" max="2568" width="12.7109375" style="2" customWidth="1"/>
    <col min="2569" max="2569" width="11.42578125" style="2"/>
    <col min="2570" max="2570" width="14.42578125" style="2" customWidth="1"/>
    <col min="2571" max="2572" width="12.7109375" style="2" customWidth="1"/>
    <col min="2573" max="2803" width="11.42578125" style="2"/>
    <col min="2804" max="2804" width="13" style="2" bestFit="1" customWidth="1"/>
    <col min="2805" max="2805" width="11.42578125" style="2"/>
    <col min="2806" max="2806" width="12.7109375" style="2" bestFit="1" customWidth="1"/>
    <col min="2807" max="2812" width="11.42578125" style="2"/>
    <col min="2813" max="2813" width="20" style="2" customWidth="1"/>
    <col min="2814" max="2814" width="17.7109375" style="2" customWidth="1"/>
    <col min="2815" max="2815" width="3.42578125" style="2" customWidth="1"/>
    <col min="2816" max="2817" width="11.42578125" style="2"/>
    <col min="2818" max="2824" width="12.7109375" style="2" customWidth="1"/>
    <col min="2825" max="2825" width="11.42578125" style="2"/>
    <col min="2826" max="2826" width="14.42578125" style="2" customWidth="1"/>
    <col min="2827" max="2828" width="12.7109375" style="2" customWidth="1"/>
    <col min="2829" max="3059" width="11.42578125" style="2"/>
    <col min="3060" max="3060" width="13" style="2" bestFit="1" customWidth="1"/>
    <col min="3061" max="3061" width="11.42578125" style="2"/>
    <col min="3062" max="3062" width="12.7109375" style="2" bestFit="1" customWidth="1"/>
    <col min="3063" max="3068" width="11.42578125" style="2"/>
    <col min="3069" max="3069" width="20" style="2" customWidth="1"/>
    <col min="3070" max="3070" width="17.7109375" style="2" customWidth="1"/>
    <col min="3071" max="3071" width="3.42578125" style="2" customWidth="1"/>
    <col min="3072" max="3073" width="11.42578125" style="2"/>
    <col min="3074" max="3080" width="12.7109375" style="2" customWidth="1"/>
    <col min="3081" max="3081" width="11.42578125" style="2"/>
    <col min="3082" max="3082" width="14.42578125" style="2" customWidth="1"/>
    <col min="3083" max="3084" width="12.7109375" style="2" customWidth="1"/>
    <col min="3085" max="3315" width="11.42578125" style="2"/>
    <col min="3316" max="3316" width="13" style="2" bestFit="1" customWidth="1"/>
    <col min="3317" max="3317" width="11.42578125" style="2"/>
    <col min="3318" max="3318" width="12.7109375" style="2" bestFit="1" customWidth="1"/>
    <col min="3319" max="3324" width="11.42578125" style="2"/>
    <col min="3325" max="3325" width="20" style="2" customWidth="1"/>
    <col min="3326" max="3326" width="17.7109375" style="2" customWidth="1"/>
    <col min="3327" max="3327" width="3.42578125" style="2" customWidth="1"/>
    <col min="3328" max="3329" width="11.42578125" style="2"/>
    <col min="3330" max="3336" width="12.7109375" style="2" customWidth="1"/>
    <col min="3337" max="3337" width="11.42578125" style="2"/>
    <col min="3338" max="3338" width="14.42578125" style="2" customWidth="1"/>
    <col min="3339" max="3340" width="12.7109375" style="2" customWidth="1"/>
    <col min="3341" max="3571" width="11.42578125" style="2"/>
    <col min="3572" max="3572" width="13" style="2" bestFit="1" customWidth="1"/>
    <col min="3573" max="3573" width="11.42578125" style="2"/>
    <col min="3574" max="3574" width="12.7109375" style="2" bestFit="1" customWidth="1"/>
    <col min="3575" max="3580" width="11.42578125" style="2"/>
    <col min="3581" max="3581" width="20" style="2" customWidth="1"/>
    <col min="3582" max="3582" width="17.7109375" style="2" customWidth="1"/>
    <col min="3583" max="3583" width="3.42578125" style="2" customWidth="1"/>
    <col min="3584" max="3585" width="11.42578125" style="2"/>
    <col min="3586" max="3592" width="12.7109375" style="2" customWidth="1"/>
    <col min="3593" max="3593" width="11.42578125" style="2"/>
    <col min="3594" max="3594" width="14.42578125" style="2" customWidth="1"/>
    <col min="3595" max="3596" width="12.7109375" style="2" customWidth="1"/>
    <col min="3597" max="3827" width="11.42578125" style="2"/>
    <col min="3828" max="3828" width="13" style="2" bestFit="1" customWidth="1"/>
    <col min="3829" max="3829" width="11.42578125" style="2"/>
    <col min="3830" max="3830" width="12.7109375" style="2" bestFit="1" customWidth="1"/>
    <col min="3831" max="3836" width="11.42578125" style="2"/>
    <col min="3837" max="3837" width="20" style="2" customWidth="1"/>
    <col min="3838" max="3838" width="17.7109375" style="2" customWidth="1"/>
    <col min="3839" max="3839" width="3.42578125" style="2" customWidth="1"/>
    <col min="3840" max="3841" width="11.42578125" style="2"/>
    <col min="3842" max="3848" width="12.7109375" style="2" customWidth="1"/>
    <col min="3849" max="3849" width="11.42578125" style="2"/>
    <col min="3850" max="3850" width="14.42578125" style="2" customWidth="1"/>
    <col min="3851" max="3852" width="12.7109375" style="2" customWidth="1"/>
    <col min="3853" max="4083" width="11.42578125" style="2"/>
    <col min="4084" max="4084" width="13" style="2" bestFit="1" customWidth="1"/>
    <col min="4085" max="4085" width="11.42578125" style="2"/>
    <col min="4086" max="4086" width="12.7109375" style="2" bestFit="1" customWidth="1"/>
    <col min="4087" max="4092" width="11.42578125" style="2"/>
    <col min="4093" max="4093" width="20" style="2" customWidth="1"/>
    <col min="4094" max="4094" width="17.7109375" style="2" customWidth="1"/>
    <col min="4095" max="4095" width="3.42578125" style="2" customWidth="1"/>
    <col min="4096" max="4097" width="11.42578125" style="2"/>
    <col min="4098" max="4104" width="12.7109375" style="2" customWidth="1"/>
    <col min="4105" max="4105" width="11.42578125" style="2"/>
    <col min="4106" max="4106" width="14.42578125" style="2" customWidth="1"/>
    <col min="4107" max="4108" width="12.7109375" style="2" customWidth="1"/>
    <col min="4109" max="4339" width="11.42578125" style="2"/>
    <col min="4340" max="4340" width="13" style="2" bestFit="1" customWidth="1"/>
    <col min="4341" max="4341" width="11.42578125" style="2"/>
    <col min="4342" max="4342" width="12.7109375" style="2" bestFit="1" customWidth="1"/>
    <col min="4343" max="4348" width="11.42578125" style="2"/>
    <col min="4349" max="4349" width="20" style="2" customWidth="1"/>
    <col min="4350" max="4350" width="17.7109375" style="2" customWidth="1"/>
    <col min="4351" max="4351" width="3.42578125" style="2" customWidth="1"/>
    <col min="4352" max="4353" width="11.42578125" style="2"/>
    <col min="4354" max="4360" width="12.7109375" style="2" customWidth="1"/>
    <col min="4361" max="4361" width="11.42578125" style="2"/>
    <col min="4362" max="4362" width="14.42578125" style="2" customWidth="1"/>
    <col min="4363" max="4364" width="12.7109375" style="2" customWidth="1"/>
    <col min="4365" max="4595" width="11.42578125" style="2"/>
    <col min="4596" max="4596" width="13" style="2" bestFit="1" customWidth="1"/>
    <col min="4597" max="4597" width="11.42578125" style="2"/>
    <col min="4598" max="4598" width="12.7109375" style="2" bestFit="1" customWidth="1"/>
    <col min="4599" max="4604" width="11.42578125" style="2"/>
    <col min="4605" max="4605" width="20" style="2" customWidth="1"/>
    <col min="4606" max="4606" width="17.7109375" style="2" customWidth="1"/>
    <col min="4607" max="4607" width="3.42578125" style="2" customWidth="1"/>
    <col min="4608" max="4609" width="11.42578125" style="2"/>
    <col min="4610" max="4616" width="12.7109375" style="2" customWidth="1"/>
    <col min="4617" max="4617" width="11.42578125" style="2"/>
    <col min="4618" max="4618" width="14.42578125" style="2" customWidth="1"/>
    <col min="4619" max="4620" width="12.7109375" style="2" customWidth="1"/>
    <col min="4621" max="4851" width="11.42578125" style="2"/>
    <col min="4852" max="4852" width="13" style="2" bestFit="1" customWidth="1"/>
    <col min="4853" max="4853" width="11.42578125" style="2"/>
    <col min="4854" max="4854" width="12.7109375" style="2" bestFit="1" customWidth="1"/>
    <col min="4855" max="4860" width="11.42578125" style="2"/>
    <col min="4861" max="4861" width="20" style="2" customWidth="1"/>
    <col min="4862" max="4862" width="17.7109375" style="2" customWidth="1"/>
    <col min="4863" max="4863" width="3.42578125" style="2" customWidth="1"/>
    <col min="4864" max="4865" width="11.42578125" style="2"/>
    <col min="4866" max="4872" width="12.7109375" style="2" customWidth="1"/>
    <col min="4873" max="4873" width="11.42578125" style="2"/>
    <col min="4874" max="4874" width="14.42578125" style="2" customWidth="1"/>
    <col min="4875" max="4876" width="12.7109375" style="2" customWidth="1"/>
    <col min="4877" max="5107" width="11.42578125" style="2"/>
    <col min="5108" max="5108" width="13" style="2" bestFit="1" customWidth="1"/>
    <col min="5109" max="5109" width="11.42578125" style="2"/>
    <col min="5110" max="5110" width="12.7109375" style="2" bestFit="1" customWidth="1"/>
    <col min="5111" max="5116" width="11.42578125" style="2"/>
    <col min="5117" max="5117" width="20" style="2" customWidth="1"/>
    <col min="5118" max="5118" width="17.7109375" style="2" customWidth="1"/>
    <col min="5119" max="5119" width="3.42578125" style="2" customWidth="1"/>
    <col min="5120" max="5121" width="11.42578125" style="2"/>
    <col min="5122" max="5128" width="12.7109375" style="2" customWidth="1"/>
    <col min="5129" max="5129" width="11.42578125" style="2"/>
    <col min="5130" max="5130" width="14.42578125" style="2" customWidth="1"/>
    <col min="5131" max="5132" width="12.7109375" style="2" customWidth="1"/>
    <col min="5133" max="5363" width="11.42578125" style="2"/>
    <col min="5364" max="5364" width="13" style="2" bestFit="1" customWidth="1"/>
    <col min="5365" max="5365" width="11.42578125" style="2"/>
    <col min="5366" max="5366" width="12.7109375" style="2" bestFit="1" customWidth="1"/>
    <col min="5367" max="5372" width="11.42578125" style="2"/>
    <col min="5373" max="5373" width="20" style="2" customWidth="1"/>
    <col min="5374" max="5374" width="17.7109375" style="2" customWidth="1"/>
    <col min="5375" max="5375" width="3.42578125" style="2" customWidth="1"/>
    <col min="5376" max="5377" width="11.42578125" style="2"/>
    <col min="5378" max="5384" width="12.7109375" style="2" customWidth="1"/>
    <col min="5385" max="5385" width="11.42578125" style="2"/>
    <col min="5386" max="5386" width="14.42578125" style="2" customWidth="1"/>
    <col min="5387" max="5388" width="12.7109375" style="2" customWidth="1"/>
    <col min="5389" max="5619" width="11.42578125" style="2"/>
    <col min="5620" max="5620" width="13" style="2" bestFit="1" customWidth="1"/>
    <col min="5621" max="5621" width="11.42578125" style="2"/>
    <col min="5622" max="5622" width="12.7109375" style="2" bestFit="1" customWidth="1"/>
    <col min="5623" max="5628" width="11.42578125" style="2"/>
    <col min="5629" max="5629" width="20" style="2" customWidth="1"/>
    <col min="5630" max="5630" width="17.7109375" style="2" customWidth="1"/>
    <col min="5631" max="5631" width="3.42578125" style="2" customWidth="1"/>
    <col min="5632" max="5633" width="11.42578125" style="2"/>
    <col min="5634" max="5640" width="12.7109375" style="2" customWidth="1"/>
    <col min="5641" max="5641" width="11.42578125" style="2"/>
    <col min="5642" max="5642" width="14.42578125" style="2" customWidth="1"/>
    <col min="5643" max="5644" width="12.7109375" style="2" customWidth="1"/>
    <col min="5645" max="5875" width="11.42578125" style="2"/>
    <col min="5876" max="5876" width="13" style="2" bestFit="1" customWidth="1"/>
    <col min="5877" max="5877" width="11.42578125" style="2"/>
    <col min="5878" max="5878" width="12.7109375" style="2" bestFit="1" customWidth="1"/>
    <col min="5879" max="5884" width="11.42578125" style="2"/>
    <col min="5885" max="5885" width="20" style="2" customWidth="1"/>
    <col min="5886" max="5886" width="17.7109375" style="2" customWidth="1"/>
    <col min="5887" max="5887" width="3.42578125" style="2" customWidth="1"/>
    <col min="5888" max="5889" width="11.42578125" style="2"/>
    <col min="5890" max="5896" width="12.7109375" style="2" customWidth="1"/>
    <col min="5897" max="5897" width="11.42578125" style="2"/>
    <col min="5898" max="5898" width="14.42578125" style="2" customWidth="1"/>
    <col min="5899" max="5900" width="12.7109375" style="2" customWidth="1"/>
    <col min="5901" max="6131" width="11.42578125" style="2"/>
    <col min="6132" max="6132" width="13" style="2" bestFit="1" customWidth="1"/>
    <col min="6133" max="6133" width="11.42578125" style="2"/>
    <col min="6134" max="6134" width="12.7109375" style="2" bestFit="1" customWidth="1"/>
    <col min="6135" max="6140" width="11.42578125" style="2"/>
    <col min="6141" max="6141" width="20" style="2" customWidth="1"/>
    <col min="6142" max="6142" width="17.7109375" style="2" customWidth="1"/>
    <col min="6143" max="6143" width="3.42578125" style="2" customWidth="1"/>
    <col min="6144" max="6145" width="11.42578125" style="2"/>
    <col min="6146" max="6152" width="12.7109375" style="2" customWidth="1"/>
    <col min="6153" max="6153" width="11.42578125" style="2"/>
    <col min="6154" max="6154" width="14.42578125" style="2" customWidth="1"/>
    <col min="6155" max="6156" width="12.7109375" style="2" customWidth="1"/>
    <col min="6157" max="6387" width="11.42578125" style="2"/>
    <col min="6388" max="6388" width="13" style="2" bestFit="1" customWidth="1"/>
    <col min="6389" max="6389" width="11.42578125" style="2"/>
    <col min="6390" max="6390" width="12.7109375" style="2" bestFit="1" customWidth="1"/>
    <col min="6391" max="6396" width="11.42578125" style="2"/>
    <col min="6397" max="6397" width="20" style="2" customWidth="1"/>
    <col min="6398" max="6398" width="17.7109375" style="2" customWidth="1"/>
    <col min="6399" max="6399" width="3.42578125" style="2" customWidth="1"/>
    <col min="6400" max="6401" width="11.42578125" style="2"/>
    <col min="6402" max="6408" width="12.7109375" style="2" customWidth="1"/>
    <col min="6409" max="6409" width="11.42578125" style="2"/>
    <col min="6410" max="6410" width="14.42578125" style="2" customWidth="1"/>
    <col min="6411" max="6412" width="12.7109375" style="2" customWidth="1"/>
    <col min="6413" max="6643" width="11.42578125" style="2"/>
    <col min="6644" max="6644" width="13" style="2" bestFit="1" customWidth="1"/>
    <col min="6645" max="6645" width="11.42578125" style="2"/>
    <col min="6646" max="6646" width="12.7109375" style="2" bestFit="1" customWidth="1"/>
    <col min="6647" max="6652" width="11.42578125" style="2"/>
    <col min="6653" max="6653" width="20" style="2" customWidth="1"/>
    <col min="6654" max="6654" width="17.7109375" style="2" customWidth="1"/>
    <col min="6655" max="6655" width="3.42578125" style="2" customWidth="1"/>
    <col min="6656" max="6657" width="11.42578125" style="2"/>
    <col min="6658" max="6664" width="12.7109375" style="2" customWidth="1"/>
    <col min="6665" max="6665" width="11.42578125" style="2"/>
    <col min="6666" max="6666" width="14.42578125" style="2" customWidth="1"/>
    <col min="6667" max="6668" width="12.7109375" style="2" customWidth="1"/>
    <col min="6669" max="6899" width="11.42578125" style="2"/>
    <col min="6900" max="6900" width="13" style="2" bestFit="1" customWidth="1"/>
    <col min="6901" max="6901" width="11.42578125" style="2"/>
    <col min="6902" max="6902" width="12.7109375" style="2" bestFit="1" customWidth="1"/>
    <col min="6903" max="6908" width="11.42578125" style="2"/>
    <col min="6909" max="6909" width="20" style="2" customWidth="1"/>
    <col min="6910" max="6910" width="17.7109375" style="2" customWidth="1"/>
    <col min="6911" max="6911" width="3.42578125" style="2" customWidth="1"/>
    <col min="6912" max="6913" width="11.42578125" style="2"/>
    <col min="6914" max="6920" width="12.7109375" style="2" customWidth="1"/>
    <col min="6921" max="6921" width="11.42578125" style="2"/>
    <col min="6922" max="6922" width="14.42578125" style="2" customWidth="1"/>
    <col min="6923" max="6924" width="12.7109375" style="2" customWidth="1"/>
    <col min="6925" max="7155" width="11.42578125" style="2"/>
    <col min="7156" max="7156" width="13" style="2" bestFit="1" customWidth="1"/>
    <col min="7157" max="7157" width="11.42578125" style="2"/>
    <col min="7158" max="7158" width="12.7109375" style="2" bestFit="1" customWidth="1"/>
    <col min="7159" max="7164" width="11.42578125" style="2"/>
    <col min="7165" max="7165" width="20" style="2" customWidth="1"/>
    <col min="7166" max="7166" width="17.7109375" style="2" customWidth="1"/>
    <col min="7167" max="7167" width="3.42578125" style="2" customWidth="1"/>
    <col min="7168" max="7169" width="11.42578125" style="2"/>
    <col min="7170" max="7176" width="12.7109375" style="2" customWidth="1"/>
    <col min="7177" max="7177" width="11.42578125" style="2"/>
    <col min="7178" max="7178" width="14.42578125" style="2" customWidth="1"/>
    <col min="7179" max="7180" width="12.7109375" style="2" customWidth="1"/>
    <col min="7181" max="7411" width="11.42578125" style="2"/>
    <col min="7412" max="7412" width="13" style="2" bestFit="1" customWidth="1"/>
    <col min="7413" max="7413" width="11.42578125" style="2"/>
    <col min="7414" max="7414" width="12.7109375" style="2" bestFit="1" customWidth="1"/>
    <col min="7415" max="7420" width="11.42578125" style="2"/>
    <col min="7421" max="7421" width="20" style="2" customWidth="1"/>
    <col min="7422" max="7422" width="17.7109375" style="2" customWidth="1"/>
    <col min="7423" max="7423" width="3.42578125" style="2" customWidth="1"/>
    <col min="7424" max="7425" width="11.42578125" style="2"/>
    <col min="7426" max="7432" width="12.7109375" style="2" customWidth="1"/>
    <col min="7433" max="7433" width="11.42578125" style="2"/>
    <col min="7434" max="7434" width="14.42578125" style="2" customWidth="1"/>
    <col min="7435" max="7436" width="12.7109375" style="2" customWidth="1"/>
    <col min="7437" max="7667" width="11.42578125" style="2"/>
    <col min="7668" max="7668" width="13" style="2" bestFit="1" customWidth="1"/>
    <col min="7669" max="7669" width="11.42578125" style="2"/>
    <col min="7670" max="7670" width="12.7109375" style="2" bestFit="1" customWidth="1"/>
    <col min="7671" max="7676" width="11.42578125" style="2"/>
    <col min="7677" max="7677" width="20" style="2" customWidth="1"/>
    <col min="7678" max="7678" width="17.7109375" style="2" customWidth="1"/>
    <col min="7679" max="7679" width="3.42578125" style="2" customWidth="1"/>
    <col min="7680" max="7681" width="11.42578125" style="2"/>
    <col min="7682" max="7688" width="12.7109375" style="2" customWidth="1"/>
    <col min="7689" max="7689" width="11.42578125" style="2"/>
    <col min="7690" max="7690" width="14.42578125" style="2" customWidth="1"/>
    <col min="7691" max="7692" width="12.7109375" style="2" customWidth="1"/>
    <col min="7693" max="7923" width="11.42578125" style="2"/>
    <col min="7924" max="7924" width="13" style="2" bestFit="1" customWidth="1"/>
    <col min="7925" max="7925" width="11.42578125" style="2"/>
    <col min="7926" max="7926" width="12.7109375" style="2" bestFit="1" customWidth="1"/>
    <col min="7927" max="7932" width="11.42578125" style="2"/>
    <col min="7933" max="7933" width="20" style="2" customWidth="1"/>
    <col min="7934" max="7934" width="17.7109375" style="2" customWidth="1"/>
    <col min="7935" max="7935" width="3.42578125" style="2" customWidth="1"/>
    <col min="7936" max="7937" width="11.42578125" style="2"/>
    <col min="7938" max="7944" width="12.7109375" style="2" customWidth="1"/>
    <col min="7945" max="7945" width="11.42578125" style="2"/>
    <col min="7946" max="7946" width="14.42578125" style="2" customWidth="1"/>
    <col min="7947" max="7948" width="12.7109375" style="2" customWidth="1"/>
    <col min="7949" max="8179" width="11.42578125" style="2"/>
    <col min="8180" max="8180" width="13" style="2" bestFit="1" customWidth="1"/>
    <col min="8181" max="8181" width="11.42578125" style="2"/>
    <col min="8182" max="8182" width="12.7109375" style="2" bestFit="1" customWidth="1"/>
    <col min="8183" max="8188" width="11.42578125" style="2"/>
    <col min="8189" max="8189" width="20" style="2" customWidth="1"/>
    <col min="8190" max="8190" width="17.7109375" style="2" customWidth="1"/>
    <col min="8191" max="8191" width="3.42578125" style="2" customWidth="1"/>
    <col min="8192" max="8193" width="11.42578125" style="2"/>
    <col min="8194" max="8200" width="12.7109375" style="2" customWidth="1"/>
    <col min="8201" max="8201" width="11.42578125" style="2"/>
    <col min="8202" max="8202" width="14.42578125" style="2" customWidth="1"/>
    <col min="8203" max="8204" width="12.7109375" style="2" customWidth="1"/>
    <col min="8205" max="8435" width="11.42578125" style="2"/>
    <col min="8436" max="8436" width="13" style="2" bestFit="1" customWidth="1"/>
    <col min="8437" max="8437" width="11.42578125" style="2"/>
    <col min="8438" max="8438" width="12.7109375" style="2" bestFit="1" customWidth="1"/>
    <col min="8439" max="8444" width="11.42578125" style="2"/>
    <col min="8445" max="8445" width="20" style="2" customWidth="1"/>
    <col min="8446" max="8446" width="17.7109375" style="2" customWidth="1"/>
    <col min="8447" max="8447" width="3.42578125" style="2" customWidth="1"/>
    <col min="8448" max="8449" width="11.42578125" style="2"/>
    <col min="8450" max="8456" width="12.7109375" style="2" customWidth="1"/>
    <col min="8457" max="8457" width="11.42578125" style="2"/>
    <col min="8458" max="8458" width="14.42578125" style="2" customWidth="1"/>
    <col min="8459" max="8460" width="12.7109375" style="2" customWidth="1"/>
    <col min="8461" max="8691" width="11.42578125" style="2"/>
    <col min="8692" max="8692" width="13" style="2" bestFit="1" customWidth="1"/>
    <col min="8693" max="8693" width="11.42578125" style="2"/>
    <col min="8694" max="8694" width="12.7109375" style="2" bestFit="1" customWidth="1"/>
    <col min="8695" max="8700" width="11.42578125" style="2"/>
    <col min="8701" max="8701" width="20" style="2" customWidth="1"/>
    <col min="8702" max="8702" width="17.7109375" style="2" customWidth="1"/>
    <col min="8703" max="8703" width="3.42578125" style="2" customWidth="1"/>
    <col min="8704" max="8705" width="11.42578125" style="2"/>
    <col min="8706" max="8712" width="12.7109375" style="2" customWidth="1"/>
    <col min="8713" max="8713" width="11.42578125" style="2"/>
    <col min="8714" max="8714" width="14.42578125" style="2" customWidth="1"/>
    <col min="8715" max="8716" width="12.7109375" style="2" customWidth="1"/>
    <col min="8717" max="8947" width="11.42578125" style="2"/>
    <col min="8948" max="8948" width="13" style="2" bestFit="1" customWidth="1"/>
    <col min="8949" max="8949" width="11.42578125" style="2"/>
    <col min="8950" max="8950" width="12.7109375" style="2" bestFit="1" customWidth="1"/>
    <col min="8951" max="8956" width="11.42578125" style="2"/>
    <col min="8957" max="8957" width="20" style="2" customWidth="1"/>
    <col min="8958" max="8958" width="17.7109375" style="2" customWidth="1"/>
    <col min="8959" max="8959" width="3.42578125" style="2" customWidth="1"/>
    <col min="8960" max="8961" width="11.42578125" style="2"/>
    <col min="8962" max="8968" width="12.7109375" style="2" customWidth="1"/>
    <col min="8969" max="8969" width="11.42578125" style="2"/>
    <col min="8970" max="8970" width="14.42578125" style="2" customWidth="1"/>
    <col min="8971" max="8972" width="12.7109375" style="2" customWidth="1"/>
    <col min="8973" max="9203" width="11.42578125" style="2"/>
    <col min="9204" max="9204" width="13" style="2" bestFit="1" customWidth="1"/>
    <col min="9205" max="9205" width="11.42578125" style="2"/>
    <col min="9206" max="9206" width="12.7109375" style="2" bestFit="1" customWidth="1"/>
    <col min="9207" max="9212" width="11.42578125" style="2"/>
    <col min="9213" max="9213" width="20" style="2" customWidth="1"/>
    <col min="9214" max="9214" width="17.7109375" style="2" customWidth="1"/>
    <col min="9215" max="9215" width="3.42578125" style="2" customWidth="1"/>
    <col min="9216" max="9217" width="11.42578125" style="2"/>
    <col min="9218" max="9224" width="12.7109375" style="2" customWidth="1"/>
    <col min="9225" max="9225" width="11.42578125" style="2"/>
    <col min="9226" max="9226" width="14.42578125" style="2" customWidth="1"/>
    <col min="9227" max="9228" width="12.7109375" style="2" customWidth="1"/>
    <col min="9229" max="9459" width="11.42578125" style="2"/>
    <col min="9460" max="9460" width="13" style="2" bestFit="1" customWidth="1"/>
    <col min="9461" max="9461" width="11.42578125" style="2"/>
    <col min="9462" max="9462" width="12.7109375" style="2" bestFit="1" customWidth="1"/>
    <col min="9463" max="9468" width="11.42578125" style="2"/>
    <col min="9469" max="9469" width="20" style="2" customWidth="1"/>
    <col min="9470" max="9470" width="17.7109375" style="2" customWidth="1"/>
    <col min="9471" max="9471" width="3.42578125" style="2" customWidth="1"/>
    <col min="9472" max="9473" width="11.42578125" style="2"/>
    <col min="9474" max="9480" width="12.7109375" style="2" customWidth="1"/>
    <col min="9481" max="9481" width="11.42578125" style="2"/>
    <col min="9482" max="9482" width="14.42578125" style="2" customWidth="1"/>
    <col min="9483" max="9484" width="12.7109375" style="2" customWidth="1"/>
    <col min="9485" max="9715" width="11.42578125" style="2"/>
    <col min="9716" max="9716" width="13" style="2" bestFit="1" customWidth="1"/>
    <col min="9717" max="9717" width="11.42578125" style="2"/>
    <col min="9718" max="9718" width="12.7109375" style="2" bestFit="1" customWidth="1"/>
    <col min="9719" max="9724" width="11.42578125" style="2"/>
    <col min="9725" max="9725" width="20" style="2" customWidth="1"/>
    <col min="9726" max="9726" width="17.7109375" style="2" customWidth="1"/>
    <col min="9727" max="9727" width="3.42578125" style="2" customWidth="1"/>
    <col min="9728" max="9729" width="11.42578125" style="2"/>
    <col min="9730" max="9736" width="12.7109375" style="2" customWidth="1"/>
    <col min="9737" max="9737" width="11.42578125" style="2"/>
    <col min="9738" max="9738" width="14.42578125" style="2" customWidth="1"/>
    <col min="9739" max="9740" width="12.7109375" style="2" customWidth="1"/>
    <col min="9741" max="9971" width="11.42578125" style="2"/>
    <col min="9972" max="9972" width="13" style="2" bestFit="1" customWidth="1"/>
    <col min="9973" max="9973" width="11.42578125" style="2"/>
    <col min="9974" max="9974" width="12.7109375" style="2" bestFit="1" customWidth="1"/>
    <col min="9975" max="9980" width="11.42578125" style="2"/>
    <col min="9981" max="9981" width="20" style="2" customWidth="1"/>
    <col min="9982" max="9982" width="17.7109375" style="2" customWidth="1"/>
    <col min="9983" max="9983" width="3.42578125" style="2" customWidth="1"/>
    <col min="9984" max="9985" width="11.42578125" style="2"/>
    <col min="9986" max="9992" width="12.7109375" style="2" customWidth="1"/>
    <col min="9993" max="9993" width="11.42578125" style="2"/>
    <col min="9994" max="9994" width="14.42578125" style="2" customWidth="1"/>
    <col min="9995" max="9996" width="12.7109375" style="2" customWidth="1"/>
    <col min="9997" max="10227" width="11.42578125" style="2"/>
    <col min="10228" max="10228" width="13" style="2" bestFit="1" customWidth="1"/>
    <col min="10229" max="10229" width="11.42578125" style="2"/>
    <col min="10230" max="10230" width="12.7109375" style="2" bestFit="1" customWidth="1"/>
    <col min="10231" max="10236" width="11.42578125" style="2"/>
    <col min="10237" max="10237" width="20" style="2" customWidth="1"/>
    <col min="10238" max="10238" width="17.7109375" style="2" customWidth="1"/>
    <col min="10239" max="10239" width="3.42578125" style="2" customWidth="1"/>
    <col min="10240" max="10241" width="11.42578125" style="2"/>
    <col min="10242" max="10248" width="12.7109375" style="2" customWidth="1"/>
    <col min="10249" max="10249" width="11.42578125" style="2"/>
    <col min="10250" max="10250" width="14.42578125" style="2" customWidth="1"/>
    <col min="10251" max="10252" width="12.7109375" style="2" customWidth="1"/>
    <col min="10253" max="10483" width="11.42578125" style="2"/>
    <col min="10484" max="10484" width="13" style="2" bestFit="1" customWidth="1"/>
    <col min="10485" max="10485" width="11.42578125" style="2"/>
    <col min="10486" max="10486" width="12.7109375" style="2" bestFit="1" customWidth="1"/>
    <col min="10487" max="10492" width="11.42578125" style="2"/>
    <col min="10493" max="10493" width="20" style="2" customWidth="1"/>
    <col min="10494" max="10494" width="17.7109375" style="2" customWidth="1"/>
    <col min="10495" max="10495" width="3.42578125" style="2" customWidth="1"/>
    <col min="10496" max="10497" width="11.42578125" style="2"/>
    <col min="10498" max="10504" width="12.7109375" style="2" customWidth="1"/>
    <col min="10505" max="10505" width="11.42578125" style="2"/>
    <col min="10506" max="10506" width="14.42578125" style="2" customWidth="1"/>
    <col min="10507" max="10508" width="12.7109375" style="2" customWidth="1"/>
    <col min="10509" max="10739" width="11.42578125" style="2"/>
    <col min="10740" max="10740" width="13" style="2" bestFit="1" customWidth="1"/>
    <col min="10741" max="10741" width="11.42578125" style="2"/>
    <col min="10742" max="10742" width="12.7109375" style="2" bestFit="1" customWidth="1"/>
    <col min="10743" max="10748" width="11.42578125" style="2"/>
    <col min="10749" max="10749" width="20" style="2" customWidth="1"/>
    <col min="10750" max="10750" width="17.7109375" style="2" customWidth="1"/>
    <col min="10751" max="10751" width="3.42578125" style="2" customWidth="1"/>
    <col min="10752" max="10753" width="11.42578125" style="2"/>
    <col min="10754" max="10760" width="12.7109375" style="2" customWidth="1"/>
    <col min="10761" max="10761" width="11.42578125" style="2"/>
    <col min="10762" max="10762" width="14.42578125" style="2" customWidth="1"/>
    <col min="10763" max="10764" width="12.7109375" style="2" customWidth="1"/>
    <col min="10765" max="10995" width="11.42578125" style="2"/>
    <col min="10996" max="10996" width="13" style="2" bestFit="1" customWidth="1"/>
    <col min="10997" max="10997" width="11.42578125" style="2"/>
    <col min="10998" max="10998" width="12.7109375" style="2" bestFit="1" customWidth="1"/>
    <col min="10999" max="11004" width="11.42578125" style="2"/>
    <col min="11005" max="11005" width="20" style="2" customWidth="1"/>
    <col min="11006" max="11006" width="17.7109375" style="2" customWidth="1"/>
    <col min="11007" max="11007" width="3.42578125" style="2" customWidth="1"/>
    <col min="11008" max="11009" width="11.42578125" style="2"/>
    <col min="11010" max="11016" width="12.7109375" style="2" customWidth="1"/>
    <col min="11017" max="11017" width="11.42578125" style="2"/>
    <col min="11018" max="11018" width="14.42578125" style="2" customWidth="1"/>
    <col min="11019" max="11020" width="12.7109375" style="2" customWidth="1"/>
    <col min="11021" max="11251" width="11.42578125" style="2"/>
    <col min="11252" max="11252" width="13" style="2" bestFit="1" customWidth="1"/>
    <col min="11253" max="11253" width="11.42578125" style="2"/>
    <col min="11254" max="11254" width="12.7109375" style="2" bestFit="1" customWidth="1"/>
    <col min="11255" max="11260" width="11.42578125" style="2"/>
    <col min="11261" max="11261" width="20" style="2" customWidth="1"/>
    <col min="11262" max="11262" width="17.7109375" style="2" customWidth="1"/>
    <col min="11263" max="11263" width="3.42578125" style="2" customWidth="1"/>
    <col min="11264" max="11265" width="11.42578125" style="2"/>
    <col min="11266" max="11272" width="12.7109375" style="2" customWidth="1"/>
    <col min="11273" max="11273" width="11.42578125" style="2"/>
    <col min="11274" max="11274" width="14.42578125" style="2" customWidth="1"/>
    <col min="11275" max="11276" width="12.7109375" style="2" customWidth="1"/>
    <col min="11277" max="11507" width="11.42578125" style="2"/>
    <col min="11508" max="11508" width="13" style="2" bestFit="1" customWidth="1"/>
    <col min="11509" max="11509" width="11.42578125" style="2"/>
    <col min="11510" max="11510" width="12.7109375" style="2" bestFit="1" customWidth="1"/>
    <col min="11511" max="11516" width="11.42578125" style="2"/>
    <col min="11517" max="11517" width="20" style="2" customWidth="1"/>
    <col min="11518" max="11518" width="17.7109375" style="2" customWidth="1"/>
    <col min="11519" max="11519" width="3.42578125" style="2" customWidth="1"/>
    <col min="11520" max="11521" width="11.42578125" style="2"/>
    <col min="11522" max="11528" width="12.7109375" style="2" customWidth="1"/>
    <col min="11529" max="11529" width="11.42578125" style="2"/>
    <col min="11530" max="11530" width="14.42578125" style="2" customWidth="1"/>
    <col min="11531" max="11532" width="12.7109375" style="2" customWidth="1"/>
    <col min="11533" max="11763" width="11.42578125" style="2"/>
    <col min="11764" max="11764" width="13" style="2" bestFit="1" customWidth="1"/>
    <col min="11765" max="11765" width="11.42578125" style="2"/>
    <col min="11766" max="11766" width="12.7109375" style="2" bestFit="1" customWidth="1"/>
    <col min="11767" max="11772" width="11.42578125" style="2"/>
    <col min="11773" max="11773" width="20" style="2" customWidth="1"/>
    <col min="11774" max="11774" width="17.7109375" style="2" customWidth="1"/>
    <col min="11775" max="11775" width="3.42578125" style="2" customWidth="1"/>
    <col min="11776" max="11777" width="11.42578125" style="2"/>
    <col min="11778" max="11784" width="12.7109375" style="2" customWidth="1"/>
    <col min="11785" max="11785" width="11.42578125" style="2"/>
    <col min="11786" max="11786" width="14.42578125" style="2" customWidth="1"/>
    <col min="11787" max="11788" width="12.7109375" style="2" customWidth="1"/>
    <col min="11789" max="12019" width="11.42578125" style="2"/>
    <col min="12020" max="12020" width="13" style="2" bestFit="1" customWidth="1"/>
    <col min="12021" max="12021" width="11.42578125" style="2"/>
    <col min="12022" max="12022" width="12.7109375" style="2" bestFit="1" customWidth="1"/>
    <col min="12023" max="12028" width="11.42578125" style="2"/>
    <col min="12029" max="12029" width="20" style="2" customWidth="1"/>
    <col min="12030" max="12030" width="17.7109375" style="2" customWidth="1"/>
    <col min="12031" max="12031" width="3.42578125" style="2" customWidth="1"/>
    <col min="12032" max="12033" width="11.42578125" style="2"/>
    <col min="12034" max="12040" width="12.7109375" style="2" customWidth="1"/>
    <col min="12041" max="12041" width="11.42578125" style="2"/>
    <col min="12042" max="12042" width="14.42578125" style="2" customWidth="1"/>
    <col min="12043" max="12044" width="12.7109375" style="2" customWidth="1"/>
    <col min="12045" max="12275" width="11.42578125" style="2"/>
    <col min="12276" max="12276" width="13" style="2" bestFit="1" customWidth="1"/>
    <col min="12277" max="12277" width="11.42578125" style="2"/>
    <col min="12278" max="12278" width="12.7109375" style="2" bestFit="1" customWidth="1"/>
    <col min="12279" max="12284" width="11.42578125" style="2"/>
    <col min="12285" max="12285" width="20" style="2" customWidth="1"/>
    <col min="12286" max="12286" width="17.7109375" style="2" customWidth="1"/>
    <col min="12287" max="12287" width="3.42578125" style="2" customWidth="1"/>
    <col min="12288" max="12289" width="11.42578125" style="2"/>
    <col min="12290" max="12296" width="12.7109375" style="2" customWidth="1"/>
    <col min="12297" max="12297" width="11.42578125" style="2"/>
    <col min="12298" max="12298" width="14.42578125" style="2" customWidth="1"/>
    <col min="12299" max="12300" width="12.7109375" style="2" customWidth="1"/>
    <col min="12301" max="12531" width="11.42578125" style="2"/>
    <col min="12532" max="12532" width="13" style="2" bestFit="1" customWidth="1"/>
    <col min="12533" max="12533" width="11.42578125" style="2"/>
    <col min="12534" max="12534" width="12.7109375" style="2" bestFit="1" customWidth="1"/>
    <col min="12535" max="12540" width="11.42578125" style="2"/>
    <col min="12541" max="12541" width="20" style="2" customWidth="1"/>
    <col min="12542" max="12542" width="17.7109375" style="2" customWidth="1"/>
    <col min="12543" max="12543" width="3.42578125" style="2" customWidth="1"/>
    <col min="12544" max="12545" width="11.42578125" style="2"/>
    <col min="12546" max="12552" width="12.7109375" style="2" customWidth="1"/>
    <col min="12553" max="12553" width="11.42578125" style="2"/>
    <col min="12554" max="12554" width="14.42578125" style="2" customWidth="1"/>
    <col min="12555" max="12556" width="12.7109375" style="2" customWidth="1"/>
    <col min="12557" max="12787" width="11.42578125" style="2"/>
    <col min="12788" max="12788" width="13" style="2" bestFit="1" customWidth="1"/>
    <col min="12789" max="12789" width="11.42578125" style="2"/>
    <col min="12790" max="12790" width="12.7109375" style="2" bestFit="1" customWidth="1"/>
    <col min="12791" max="12796" width="11.42578125" style="2"/>
    <col min="12797" max="12797" width="20" style="2" customWidth="1"/>
    <col min="12798" max="12798" width="17.7109375" style="2" customWidth="1"/>
    <col min="12799" max="12799" width="3.42578125" style="2" customWidth="1"/>
    <col min="12800" max="12801" width="11.42578125" style="2"/>
    <col min="12802" max="12808" width="12.7109375" style="2" customWidth="1"/>
    <col min="12809" max="12809" width="11.42578125" style="2"/>
    <col min="12810" max="12810" width="14.42578125" style="2" customWidth="1"/>
    <col min="12811" max="12812" width="12.7109375" style="2" customWidth="1"/>
    <col min="12813" max="13043" width="11.42578125" style="2"/>
    <col min="13044" max="13044" width="13" style="2" bestFit="1" customWidth="1"/>
    <col min="13045" max="13045" width="11.42578125" style="2"/>
    <col min="13046" max="13046" width="12.7109375" style="2" bestFit="1" customWidth="1"/>
    <col min="13047" max="13052" width="11.42578125" style="2"/>
    <col min="13053" max="13053" width="20" style="2" customWidth="1"/>
    <col min="13054" max="13054" width="17.7109375" style="2" customWidth="1"/>
    <col min="13055" max="13055" width="3.42578125" style="2" customWidth="1"/>
    <col min="13056" max="13057" width="11.42578125" style="2"/>
    <col min="13058" max="13064" width="12.7109375" style="2" customWidth="1"/>
    <col min="13065" max="13065" width="11.42578125" style="2"/>
    <col min="13066" max="13066" width="14.42578125" style="2" customWidth="1"/>
    <col min="13067" max="13068" width="12.7109375" style="2" customWidth="1"/>
    <col min="13069" max="13299" width="11.42578125" style="2"/>
    <col min="13300" max="13300" width="13" style="2" bestFit="1" customWidth="1"/>
    <col min="13301" max="13301" width="11.42578125" style="2"/>
    <col min="13302" max="13302" width="12.7109375" style="2" bestFit="1" customWidth="1"/>
    <col min="13303" max="13308" width="11.42578125" style="2"/>
    <col min="13309" max="13309" width="20" style="2" customWidth="1"/>
    <col min="13310" max="13310" width="17.7109375" style="2" customWidth="1"/>
    <col min="13311" max="13311" width="3.42578125" style="2" customWidth="1"/>
    <col min="13312" max="13313" width="11.42578125" style="2"/>
    <col min="13314" max="13320" width="12.7109375" style="2" customWidth="1"/>
    <col min="13321" max="13321" width="11.42578125" style="2"/>
    <col min="13322" max="13322" width="14.42578125" style="2" customWidth="1"/>
    <col min="13323" max="13324" width="12.7109375" style="2" customWidth="1"/>
    <col min="13325" max="13555" width="11.42578125" style="2"/>
    <col min="13556" max="13556" width="13" style="2" bestFit="1" customWidth="1"/>
    <col min="13557" max="13557" width="11.42578125" style="2"/>
    <col min="13558" max="13558" width="12.7109375" style="2" bestFit="1" customWidth="1"/>
    <col min="13559" max="13564" width="11.42578125" style="2"/>
    <col min="13565" max="13565" width="20" style="2" customWidth="1"/>
    <col min="13566" max="13566" width="17.7109375" style="2" customWidth="1"/>
    <col min="13567" max="13567" width="3.42578125" style="2" customWidth="1"/>
    <col min="13568" max="13569" width="11.42578125" style="2"/>
    <col min="13570" max="13576" width="12.7109375" style="2" customWidth="1"/>
    <col min="13577" max="13577" width="11.42578125" style="2"/>
    <col min="13578" max="13578" width="14.42578125" style="2" customWidth="1"/>
    <col min="13579" max="13580" width="12.7109375" style="2" customWidth="1"/>
    <col min="13581" max="13811" width="11.42578125" style="2"/>
    <col min="13812" max="13812" width="13" style="2" bestFit="1" customWidth="1"/>
    <col min="13813" max="13813" width="11.42578125" style="2"/>
    <col min="13814" max="13814" width="12.7109375" style="2" bestFit="1" customWidth="1"/>
    <col min="13815" max="13820" width="11.42578125" style="2"/>
    <col min="13821" max="13821" width="20" style="2" customWidth="1"/>
    <col min="13822" max="13822" width="17.7109375" style="2" customWidth="1"/>
    <col min="13823" max="13823" width="3.42578125" style="2" customWidth="1"/>
    <col min="13824" max="13825" width="11.42578125" style="2"/>
    <col min="13826" max="13832" width="12.7109375" style="2" customWidth="1"/>
    <col min="13833" max="13833" width="11.42578125" style="2"/>
    <col min="13834" max="13834" width="14.42578125" style="2" customWidth="1"/>
    <col min="13835" max="13836" width="12.7109375" style="2" customWidth="1"/>
    <col min="13837" max="14067" width="11.42578125" style="2"/>
    <col min="14068" max="14068" width="13" style="2" bestFit="1" customWidth="1"/>
    <col min="14069" max="14069" width="11.42578125" style="2"/>
    <col min="14070" max="14070" width="12.7109375" style="2" bestFit="1" customWidth="1"/>
    <col min="14071" max="14076" width="11.42578125" style="2"/>
    <col min="14077" max="14077" width="20" style="2" customWidth="1"/>
    <col min="14078" max="14078" width="17.7109375" style="2" customWidth="1"/>
    <col min="14079" max="14079" width="3.42578125" style="2" customWidth="1"/>
    <col min="14080" max="14081" width="11.42578125" style="2"/>
    <col min="14082" max="14088" width="12.7109375" style="2" customWidth="1"/>
    <col min="14089" max="14089" width="11.42578125" style="2"/>
    <col min="14090" max="14090" width="14.42578125" style="2" customWidth="1"/>
    <col min="14091" max="14092" width="12.7109375" style="2" customWidth="1"/>
    <col min="14093" max="14323" width="11.42578125" style="2"/>
    <col min="14324" max="14324" width="13" style="2" bestFit="1" customWidth="1"/>
    <col min="14325" max="14325" width="11.42578125" style="2"/>
    <col min="14326" max="14326" width="12.7109375" style="2" bestFit="1" customWidth="1"/>
    <col min="14327" max="14332" width="11.42578125" style="2"/>
    <col min="14333" max="14333" width="20" style="2" customWidth="1"/>
    <col min="14334" max="14334" width="17.7109375" style="2" customWidth="1"/>
    <col min="14335" max="14335" width="3.42578125" style="2" customWidth="1"/>
    <col min="14336" max="14337" width="11.42578125" style="2"/>
    <col min="14338" max="14344" width="12.7109375" style="2" customWidth="1"/>
    <col min="14345" max="14345" width="11.42578125" style="2"/>
    <col min="14346" max="14346" width="14.42578125" style="2" customWidth="1"/>
    <col min="14347" max="14348" width="12.7109375" style="2" customWidth="1"/>
    <col min="14349" max="14579" width="11.42578125" style="2"/>
    <col min="14580" max="14580" width="13" style="2" bestFit="1" customWidth="1"/>
    <col min="14581" max="14581" width="11.42578125" style="2"/>
    <col min="14582" max="14582" width="12.7109375" style="2" bestFit="1" customWidth="1"/>
    <col min="14583" max="14588" width="11.42578125" style="2"/>
    <col min="14589" max="14589" width="20" style="2" customWidth="1"/>
    <col min="14590" max="14590" width="17.7109375" style="2" customWidth="1"/>
    <col min="14591" max="14591" width="3.42578125" style="2" customWidth="1"/>
    <col min="14592" max="14593" width="11.42578125" style="2"/>
    <col min="14594" max="14600" width="12.7109375" style="2" customWidth="1"/>
    <col min="14601" max="14601" width="11.42578125" style="2"/>
    <col min="14602" max="14602" width="14.42578125" style="2" customWidth="1"/>
    <col min="14603" max="14604" width="12.7109375" style="2" customWidth="1"/>
    <col min="14605" max="14835" width="11.42578125" style="2"/>
    <col min="14836" max="14836" width="13" style="2" bestFit="1" customWidth="1"/>
    <col min="14837" max="14837" width="11.42578125" style="2"/>
    <col min="14838" max="14838" width="12.7109375" style="2" bestFit="1" customWidth="1"/>
    <col min="14839" max="14844" width="11.42578125" style="2"/>
    <col min="14845" max="14845" width="20" style="2" customWidth="1"/>
    <col min="14846" max="14846" width="17.7109375" style="2" customWidth="1"/>
    <col min="14847" max="14847" width="3.42578125" style="2" customWidth="1"/>
    <col min="14848" max="14849" width="11.42578125" style="2"/>
    <col min="14850" max="14856" width="12.7109375" style="2" customWidth="1"/>
    <col min="14857" max="14857" width="11.42578125" style="2"/>
    <col min="14858" max="14858" width="14.42578125" style="2" customWidth="1"/>
    <col min="14859" max="14860" width="12.7109375" style="2" customWidth="1"/>
    <col min="14861" max="15091" width="11.42578125" style="2"/>
    <col min="15092" max="15092" width="13" style="2" bestFit="1" customWidth="1"/>
    <col min="15093" max="15093" width="11.42578125" style="2"/>
    <col min="15094" max="15094" width="12.7109375" style="2" bestFit="1" customWidth="1"/>
    <col min="15095" max="15100" width="11.42578125" style="2"/>
    <col min="15101" max="15101" width="20" style="2" customWidth="1"/>
    <col min="15102" max="15102" width="17.7109375" style="2" customWidth="1"/>
    <col min="15103" max="15103" width="3.42578125" style="2" customWidth="1"/>
    <col min="15104" max="15105" width="11.42578125" style="2"/>
    <col min="15106" max="15112" width="12.7109375" style="2" customWidth="1"/>
    <col min="15113" max="15113" width="11.42578125" style="2"/>
    <col min="15114" max="15114" width="14.42578125" style="2" customWidth="1"/>
    <col min="15115" max="15116" width="12.7109375" style="2" customWidth="1"/>
    <col min="15117" max="15347" width="11.42578125" style="2"/>
    <col min="15348" max="15348" width="13" style="2" bestFit="1" customWidth="1"/>
    <col min="15349" max="15349" width="11.42578125" style="2"/>
    <col min="15350" max="15350" width="12.7109375" style="2" bestFit="1" customWidth="1"/>
    <col min="15351" max="15356" width="11.42578125" style="2"/>
    <col min="15357" max="15357" width="20" style="2" customWidth="1"/>
    <col min="15358" max="15358" width="17.7109375" style="2" customWidth="1"/>
    <col min="15359" max="15359" width="3.42578125" style="2" customWidth="1"/>
    <col min="15360" max="15361" width="11.42578125" style="2"/>
    <col min="15362" max="15368" width="12.7109375" style="2" customWidth="1"/>
    <col min="15369" max="15369" width="11.42578125" style="2"/>
    <col min="15370" max="15370" width="14.42578125" style="2" customWidth="1"/>
    <col min="15371" max="15372" width="12.7109375" style="2" customWidth="1"/>
    <col min="15373" max="15603" width="11.42578125" style="2"/>
    <col min="15604" max="15604" width="13" style="2" bestFit="1" customWidth="1"/>
    <col min="15605" max="15605" width="11.42578125" style="2"/>
    <col min="15606" max="15606" width="12.7109375" style="2" bestFit="1" customWidth="1"/>
    <col min="15607" max="15612" width="11.42578125" style="2"/>
    <col min="15613" max="15613" width="20" style="2" customWidth="1"/>
    <col min="15614" max="15614" width="17.7109375" style="2" customWidth="1"/>
    <col min="15615" max="15615" width="3.42578125" style="2" customWidth="1"/>
    <col min="15616" max="15617" width="11.42578125" style="2"/>
    <col min="15618" max="15624" width="12.7109375" style="2" customWidth="1"/>
    <col min="15625" max="15625" width="11.42578125" style="2"/>
    <col min="15626" max="15626" width="14.42578125" style="2" customWidth="1"/>
    <col min="15627" max="15628" width="12.7109375" style="2" customWidth="1"/>
    <col min="15629" max="15859" width="11.42578125" style="2"/>
    <col min="15860" max="15860" width="13" style="2" bestFit="1" customWidth="1"/>
    <col min="15861" max="15861" width="11.42578125" style="2"/>
    <col min="15862" max="15862" width="12.7109375" style="2" bestFit="1" customWidth="1"/>
    <col min="15863" max="15868" width="11.42578125" style="2"/>
    <col min="15869" max="15869" width="20" style="2" customWidth="1"/>
    <col min="15870" max="15870" width="17.7109375" style="2" customWidth="1"/>
    <col min="15871" max="15871" width="3.42578125" style="2" customWidth="1"/>
    <col min="15872" max="15873" width="11.42578125" style="2"/>
    <col min="15874" max="15880" width="12.7109375" style="2" customWidth="1"/>
    <col min="15881" max="15881" width="11.42578125" style="2"/>
    <col min="15882" max="15882" width="14.42578125" style="2" customWidth="1"/>
    <col min="15883" max="15884" width="12.7109375" style="2" customWidth="1"/>
    <col min="15885" max="16115" width="11.42578125" style="2"/>
    <col min="16116" max="16116" width="13" style="2" bestFit="1" customWidth="1"/>
    <col min="16117" max="16117" width="11.42578125" style="2"/>
    <col min="16118" max="16118" width="12.7109375" style="2" bestFit="1" customWidth="1"/>
    <col min="16119" max="16124" width="11.42578125" style="2"/>
    <col min="16125" max="16125" width="20" style="2" customWidth="1"/>
    <col min="16126" max="16126" width="17.7109375" style="2" customWidth="1"/>
    <col min="16127" max="16127" width="3.42578125" style="2" customWidth="1"/>
    <col min="16128" max="16129" width="11.42578125" style="2"/>
    <col min="16130" max="16136" width="12.7109375" style="2" customWidth="1"/>
    <col min="16137" max="16137" width="11.42578125" style="2"/>
    <col min="16138" max="16138" width="14.42578125" style="2" customWidth="1"/>
    <col min="16139" max="16140" width="12.7109375" style="2" customWidth="1"/>
    <col min="16141" max="16371" width="11.42578125" style="2"/>
    <col min="16372" max="16372" width="13" style="2" bestFit="1" customWidth="1"/>
    <col min="16373" max="16373" width="11.42578125" style="2"/>
    <col min="16374" max="16374" width="12.7109375" style="2" bestFit="1" customWidth="1"/>
    <col min="16375" max="16380" width="11.42578125" style="2"/>
    <col min="16381" max="16381" width="20" style="2" customWidth="1"/>
    <col min="16382" max="16382" width="17.7109375" style="2" customWidth="1"/>
    <col min="16383" max="16383" width="3.42578125" style="2" customWidth="1"/>
    <col min="16384" max="16384" width="11.425781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597" t="s">
        <v>11</v>
      </c>
      <c r="C8" s="598"/>
      <c r="D8" s="598"/>
      <c r="E8" s="599"/>
      <c r="F8" s="600" t="s">
        <v>12</v>
      </c>
      <c r="G8" s="601"/>
      <c r="H8" s="602"/>
      <c r="I8" s="16"/>
      <c r="J8" s="600" t="s">
        <v>13</v>
      </c>
      <c r="K8" s="603"/>
      <c r="L8" s="602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computos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mensual'!Área_de_impresión</vt:lpstr>
      <vt:lpstr>'IPC mensual_base móvil'!Área_de_impresión</vt:lpstr>
      <vt:lpstr>'IPC trim'!Área_de_impresión</vt:lpstr>
      <vt:lpstr>'IPC_INDEC_1943-2006'!Área_de_impresión</vt:lpstr>
      <vt:lpstr>IPCNU_Axel!Área_de_impresión</vt:lpstr>
      <vt:lpstr>'IPC mensual'!Títulos_a_imprimir</vt:lpstr>
      <vt:lpstr>'IPC mensual_base móvil'!Títulos_a_imprimir</vt:lpstr>
      <vt:lpstr>'IPC trim'!Títulos_a_imprimir</vt:lpstr>
      <vt:lpstr>'IPC_INDEC_1943-2006'!Títulos_a_imprimir</vt:lpstr>
      <vt:lpstr>IPCNU_Axel!Títulos_a_imprimir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Guido Ezequiel Weksler</cp:lastModifiedBy>
  <dcterms:created xsi:type="dcterms:W3CDTF">2013-01-17T18:37:00Z</dcterms:created>
  <dcterms:modified xsi:type="dcterms:W3CDTF">2025-01-21T15:15:43Z</dcterms:modified>
</cp:coreProperties>
</file>