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uriiyah/Documents/CERI/2022_projects/Africa_arboviruses/VIPR_chikungunya/"/>
    </mc:Choice>
  </mc:AlternateContent>
  <xr:revisionPtr revIDLastSave="0" documentId="13_ncr:1_{ADF14FBD-7554-8441-B05D-B848ADF59B45}" xr6:coauthVersionLast="47" xr6:coauthVersionMax="47" xr10:uidLastSave="{00000000-0000-0000-0000-000000000000}"/>
  <bookViews>
    <workbookView xWindow="0" yWindow="500" windowWidth="26360" windowHeight="16720" xr2:uid="{DB9934DF-5103-1745-BF6F-0C0C682261DB}"/>
  </bookViews>
  <sheets>
    <sheet name="Sheet2" sheetId="13" r:id="rId1"/>
    <sheet name="Seroprevalence" sheetId="11" r:id="rId2"/>
    <sheet name="Sheet1" sheetId="12" r:id="rId3"/>
  </sheets>
  <definedNames>
    <definedName name="_xlnm._FilterDatabase" localSheetId="1" hidden="1">Seroprevalence!$A$2:$M$56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2" l="1"/>
  <c r="L29" i="12" s="1"/>
  <c r="K29" i="12" l="1"/>
</calcChain>
</file>

<file path=xl/sharedStrings.xml><?xml version="1.0" encoding="utf-8"?>
<sst xmlns="http://schemas.openxmlformats.org/spreadsheetml/2006/main" count="722" uniqueCount="225">
  <si>
    <t>Country</t>
  </si>
  <si>
    <t>Region</t>
  </si>
  <si>
    <t>Author, Year</t>
  </si>
  <si>
    <t>ID*</t>
  </si>
  <si>
    <t>Africa</t>
  </si>
  <si>
    <t>Cameroon</t>
  </si>
  <si>
    <t>NR</t>
  </si>
  <si>
    <t>La Reunion</t>
  </si>
  <si>
    <t>Madagascar</t>
  </si>
  <si>
    <t>Mayotte</t>
  </si>
  <si>
    <t>Senegal</t>
  </si>
  <si>
    <t>Southeast (Kedougou)</t>
  </si>
  <si>
    <t>Americas</t>
  </si>
  <si>
    <t>Brazil</t>
  </si>
  <si>
    <t>Cunha, 2017</t>
  </si>
  <si>
    <t>Dias, 2018</t>
  </si>
  <si>
    <t>Martinique and Guadeloupe</t>
  </si>
  <si>
    <t>Mexico</t>
  </si>
  <si>
    <t>Nicaragua</t>
  </si>
  <si>
    <t>Asia</t>
  </si>
  <si>
    <t>India</t>
  </si>
  <si>
    <t>West (Sholapur, Maharashtra)</t>
  </si>
  <si>
    <t>Chopra, 2012</t>
  </si>
  <si>
    <t>South (Chennai, Tamil Nadu)</t>
  </si>
  <si>
    <t>South (Kerala)</t>
  </si>
  <si>
    <t>Malaysia</t>
  </si>
  <si>
    <t>Thailand</t>
  </si>
  <si>
    <t>Europe</t>
  </si>
  <si>
    <t>Italy</t>
  </si>
  <si>
    <t>Oceania</t>
  </si>
  <si>
    <t>Table 2. Overall seroprevalences reported in the different countries, and characteristics of the different studies.</t>
  </si>
  <si>
    <t>Reference</t>
  </si>
  <si>
    <t>Population</t>
  </si>
  <si>
    <t>Sampling strategy</t>
  </si>
  <si>
    <t>Date of sample collection</t>
  </si>
  <si>
    <t>Recent outbreak</t>
  </si>
  <si>
    <t>Sample size</t>
  </si>
  <si>
    <t>Seroprevalence (%)</t>
  </si>
  <si>
    <t>Asymptomatics</t>
  </si>
  <si>
    <t>start</t>
  </si>
  <si>
    <t>end</t>
  </si>
  <si>
    <t>IgG</t>
  </si>
  <si>
    <t>Overall IgM or IgG</t>
  </si>
  <si>
    <t xml:space="preserve"> (% of seropositves)</t>
  </si>
  <si>
    <t>Benin</t>
  </si>
  <si>
    <t>South (Cotonou)</t>
  </si>
  <si>
    <t>Bacci, 2015</t>
  </si>
  <si>
    <t>pregnant women</t>
  </si>
  <si>
    <t>Clinic-based convenience</t>
  </si>
  <si>
    <t>no outbreak reported</t>
  </si>
  <si>
    <t>Northwest (3 sites, Kumbo)</t>
  </si>
  <si>
    <t>Demanou, 2010</t>
  </si>
  <si>
    <t>households</t>
  </si>
  <si>
    <t>community-based convenience (village volunteers)</t>
  </si>
  <si>
    <t>yes (1 year after outbreak)</t>
  </si>
  <si>
    <t>Comoros</t>
  </si>
  <si>
    <t>Comoros (Grande Comore, Ndzouani and Mwali)</t>
  </si>
  <si>
    <t>Dellagi, 2016</t>
  </si>
  <si>
    <t>patients &gt;15y</t>
  </si>
  <si>
    <t>clinic-based, convenience (laboratory clients)</t>
  </si>
  <si>
    <t>no (6 years after outbreak)</t>
  </si>
  <si>
    <t>Grande Comore</t>
  </si>
  <si>
    <t>Sergon, 2007</t>
  </si>
  <si>
    <t>community-based, multistage stratified, clinic-based random</t>
  </si>
  <si>
    <t>yes (during peak of outbreak)</t>
  </si>
  <si>
    <t>Kenya</t>
  </si>
  <si>
    <t>West (Alupe)</t>
  </si>
  <si>
    <t>Inziani, 2020</t>
  </si>
  <si>
    <t>children     aged 1-12y</t>
  </si>
  <si>
    <t xml:space="preserve">clinic-based, convenience </t>
  </si>
  <si>
    <t>East (Lamu Island)</t>
  </si>
  <si>
    <t>Sergon, 2008</t>
  </si>
  <si>
    <t>households, individuals &gt;1y</t>
  </si>
  <si>
    <t>community-based, stratified, random</t>
  </si>
  <si>
    <t>yes (9 weeks after peak of outbreak)</t>
  </si>
  <si>
    <t>Kenya (West - Busia and Samburu - and East - Malindi)</t>
  </si>
  <si>
    <t>Mease, 2011</t>
  </si>
  <si>
    <t>individuals &gt;17y</t>
  </si>
  <si>
    <t>community-based, two-stage cluster, systematic</t>
  </si>
  <si>
    <t>yes (during outbreak in Eastern Kenya)</t>
  </si>
  <si>
    <t>West (Busia)</t>
  </si>
  <si>
    <t>Grossi-Soyster, 2017</t>
  </si>
  <si>
    <t>individuals &gt;5y</t>
  </si>
  <si>
    <t>Gérardin, 2008</t>
  </si>
  <si>
    <t xml:space="preserve">clinic-based convenience </t>
  </si>
  <si>
    <t>yes (6 months after peak of outbreak)</t>
  </si>
  <si>
    <t>Central-East (6 sites)</t>
  </si>
  <si>
    <t>Schwarz, 2012</t>
  </si>
  <si>
    <t>clinic-based convenience</t>
  </si>
  <si>
    <t>yes (3 months after peak of outbreak)</t>
  </si>
  <si>
    <t>Sissoko, 2008</t>
  </si>
  <si>
    <t>community-based multistage stratified, random</t>
  </si>
  <si>
    <t>yes (9 months after peak of outbreak)</t>
  </si>
  <si>
    <t>Mozambique</t>
  </si>
  <si>
    <t>Central-North (5 sites)</t>
  </si>
  <si>
    <t>António, 2018</t>
  </si>
  <si>
    <t>all patients</t>
  </si>
  <si>
    <t>Antonio, 2019</t>
  </si>
  <si>
    <t>clinic-based convenience (measles and rubella surveillance)</t>
  </si>
  <si>
    <t>Republic of Djibouti</t>
  </si>
  <si>
    <t>Southeast (Djibouti city)</t>
  </si>
  <si>
    <t>Andayi, 2014</t>
  </si>
  <si>
    <t xml:space="preserve">community-based, convenience, random </t>
  </si>
  <si>
    <t>Rwanda</t>
  </si>
  <si>
    <t>Seruyange, 2019</t>
  </si>
  <si>
    <t>blood donors</t>
  </si>
  <si>
    <t>clinic-based systematic (consecutive donors)</t>
  </si>
  <si>
    <t>Northeast (5 sites)</t>
  </si>
  <si>
    <t>Seck, 2019</t>
  </si>
  <si>
    <t>individuals &gt;1y (nomadic pastoralists)</t>
  </si>
  <si>
    <t>community-based convenience</t>
  </si>
  <si>
    <t>Sow, 2020</t>
  </si>
  <si>
    <t>community-based, two-stage cluster, random</t>
  </si>
  <si>
    <t>Tanzania</t>
  </si>
  <si>
    <t>Southwest (Kyela)</t>
  </si>
  <si>
    <t>Patrick, 2018</t>
  </si>
  <si>
    <t>patients &gt;2y</t>
  </si>
  <si>
    <t>Uganda</t>
  </si>
  <si>
    <t>Uganda (5 sites)</t>
  </si>
  <si>
    <t>Clements, 2019</t>
  </si>
  <si>
    <t>clinic-based, convenience (subsample from a previous cohort)</t>
  </si>
  <si>
    <t/>
  </si>
  <si>
    <t>North (Macapá, Amapá)</t>
  </si>
  <si>
    <t>Slavov, 2018</t>
  </si>
  <si>
    <t>clinic-based, convenience</t>
  </si>
  <si>
    <t>yes (during outbreak)</t>
  </si>
  <si>
    <t>Southeast (Ribeirão Preto, São Paulo)</t>
  </si>
  <si>
    <t>Northeast (Chapada, Bahia)</t>
  </si>
  <si>
    <t>community-based, cluster, random</t>
  </si>
  <si>
    <t>yes (1.5 years after peak of outbreak)</t>
  </si>
  <si>
    <t>Northeast (2 sites, Bahia)</t>
  </si>
  <si>
    <t>community-based, geographic stratified (by incidence in earlier epidemic)</t>
  </si>
  <si>
    <t>yes (1 year after oubreak)</t>
  </si>
  <si>
    <t>Martinique</t>
  </si>
  <si>
    <t>Gallian, 2017</t>
  </si>
  <si>
    <t>yes (at the end of outbreak)</t>
  </si>
  <si>
    <t>Guadeloupe</t>
  </si>
  <si>
    <t>Central (Puente de Ixtla, Morelos)</t>
  </si>
  <si>
    <t>Cortes-Escamilla, 2018</t>
  </si>
  <si>
    <t>community-based, multistage stratified, random</t>
  </si>
  <si>
    <t>yes (during outbreak in other regions of Mexico)</t>
  </si>
  <si>
    <t>Managua</t>
  </si>
  <si>
    <t>Kuan, 2016</t>
  </si>
  <si>
    <t>children aged 2-14y</t>
  </si>
  <si>
    <t>clinic-based, convenience (preexisting cohort)</t>
  </si>
  <si>
    <t>households, individuals ≥15y</t>
  </si>
  <si>
    <t>Nicaragua (39 sites)</t>
  </si>
  <si>
    <t>Ministerio del Poder Ciudadano para la Salud de Nicaragua, 2017</t>
  </si>
  <si>
    <t>households, individuals &gt;2y</t>
  </si>
  <si>
    <t>community-based, geographic stratified (by incidence)</t>
  </si>
  <si>
    <t>Saint Martin</t>
  </si>
  <si>
    <t>Gay, 2016</t>
  </si>
  <si>
    <t>clinic-based, convenience, systematic (laboratory clients)</t>
  </si>
  <si>
    <t>yes (5 months after peak of outbreak)</t>
  </si>
  <si>
    <t>Rodríguez-Barraquer, 2015</t>
  </si>
  <si>
    <t>households, individuals &gt;4y</t>
  </si>
  <si>
    <t>yes (ongoing outbreaks in the region)</t>
  </si>
  <si>
    <t>community-based, systematic (all respondants in affected village)</t>
  </si>
  <si>
    <t>Kumar, 2011</t>
  </si>
  <si>
    <t>households, individuals &gt;13y</t>
  </si>
  <si>
    <t>community-based, geographic stratified (by population) in affected areas</t>
  </si>
  <si>
    <t>Iraq</t>
  </si>
  <si>
    <t>South (Nasiriyah)</t>
  </si>
  <si>
    <t>Barakat, 2016</t>
  </si>
  <si>
    <t>individuals &gt;13y and patients &gt;9y</t>
  </si>
  <si>
    <t>community and clinic-based convenience (healthy and patients with non-viral diseases)</t>
  </si>
  <si>
    <t>Central</t>
  </si>
  <si>
    <t>Azami, 2013</t>
  </si>
  <si>
    <t>individuals &gt;34y</t>
  </si>
  <si>
    <t>community-based, convenience, random (previous cohort)</t>
  </si>
  <si>
    <t>no (outbreak-free regions)</t>
  </si>
  <si>
    <t>Qatar</t>
  </si>
  <si>
    <t>Humphrey, 2019</t>
  </si>
  <si>
    <t>blood donors, male ≥18y</t>
  </si>
  <si>
    <t>clinic-based, convenience (blood donors from preexisting cohort)</t>
  </si>
  <si>
    <t>Singapore</t>
  </si>
  <si>
    <t>Ang, 2017</t>
  </si>
  <si>
    <t>community-based, convenience (preexisting cohort)</t>
  </si>
  <si>
    <t>Central + South</t>
  </si>
  <si>
    <t>Vongpunsawad, 2017</t>
  </si>
  <si>
    <t>patients &gt;6m</t>
  </si>
  <si>
    <t>clinic-based, convenience, random (preexisting cohort)</t>
  </si>
  <si>
    <t>no (limited outbreaks in different regions)</t>
  </si>
  <si>
    <t>South (Songkhla)</t>
  </si>
  <si>
    <t>Laoprasopwattana, 2016</t>
  </si>
  <si>
    <t>clinic-based, convenience (pregnant women)</t>
  </si>
  <si>
    <t>South (Phatthalung)</t>
  </si>
  <si>
    <t>Nakkhara, 2013</t>
  </si>
  <si>
    <t>households, individuals &gt;17y</t>
  </si>
  <si>
    <t>community-based, geographic, random (region with high incidence)</t>
  </si>
  <si>
    <t>yes (2 years after outbreak)</t>
  </si>
  <si>
    <t>Turkey</t>
  </si>
  <si>
    <t>Central (Kirrikale, Central Anatolia)</t>
  </si>
  <si>
    <t>Atalay, 2017</t>
  </si>
  <si>
    <t>clinic-based, convenience, random (blood donors)</t>
  </si>
  <si>
    <t>Croatia</t>
  </si>
  <si>
    <t>Southwest (Adriatic Coast)</t>
  </si>
  <si>
    <t>Vilibic-Cavlek, 2015</t>
  </si>
  <si>
    <t>individuals &gt;2y</t>
  </si>
  <si>
    <t>clinic-based, convenience, random (laboratory clients)</t>
  </si>
  <si>
    <t>Castiglione di Cervia</t>
  </si>
  <si>
    <t>Moro, 2010</t>
  </si>
  <si>
    <t>community-based, stratified (by age) in the affected village, random</t>
  </si>
  <si>
    <t>yes (3 months after outbreak end)</t>
  </si>
  <si>
    <t>Sweden</t>
  </si>
  <si>
    <t>clinic-based, systematic (consecutive blood donors)</t>
  </si>
  <si>
    <t>Fiji</t>
  </si>
  <si>
    <t>Aubry, 2020</t>
  </si>
  <si>
    <t>community-based, convenience (volunteers from preexisting cohort)</t>
  </si>
  <si>
    <t>French Polynesia</t>
  </si>
  <si>
    <t>Tahiti</t>
  </si>
  <si>
    <t>Aubry, 2018</t>
  </si>
  <si>
    <t>children (primary and secondary school)</t>
  </si>
  <si>
    <t>school-based, convenience</t>
  </si>
  <si>
    <t>French Polynesian (5 sites)</t>
  </si>
  <si>
    <t>community-based, geographic (most populated archipelagos)</t>
  </si>
  <si>
    <t>Society</t>
  </si>
  <si>
    <t>community-based, geographic (most populated archipelago)</t>
  </si>
  <si>
    <t>yes (postoutbreak)</t>
  </si>
  <si>
    <t>Solomon Islands</t>
  </si>
  <si>
    <t>Honiara and Gizo</t>
  </si>
  <si>
    <t>Darcy, 2020</t>
  </si>
  <si>
    <t>community-based, geographic</t>
  </si>
  <si>
    <t>no (at the end of dengue outbreak)</t>
  </si>
  <si>
    <r>
      <t xml:space="preserve">In Population, "households" and "all patients" includes children and adults, unless otherwise specified. Recent outbreak refers to studies conducted during or immediately after an outbreak. *ID according to supplementary table. </t>
    </r>
    <r>
      <rPr>
        <vertAlign val="superscript"/>
        <sz val="8"/>
        <color theme="1"/>
        <rFont val="Avenir Next Regular"/>
      </rPr>
      <t>a</t>
    </r>
    <r>
      <rPr>
        <sz val="8"/>
        <color theme="1"/>
        <rFont val="Avenir Next Regular"/>
      </rPr>
      <t>Overall seroprevalence includes IgG, IgM and IgA). NR: Not reported or not clear from the study text.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</si>
</sst>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\-yy;@"/>
  </numFmts>
  <fonts count="7">
    <font>
      <sz val="11"/>
      <color theme="1"/>
      <name val="Calibri"/>
      <family val="2"/>
      <scheme val="minor"/>
    </font>
    <font>
      <sz val="8"/>
      <color theme="1"/>
      <name val="Avenir Next Regular"/>
    </font>
    <font>
      <b/>
      <sz val="8"/>
      <color theme="1"/>
      <name val="Avenir Next Demi Bold"/>
      <family val="2"/>
    </font>
    <font>
      <sz val="8"/>
      <color theme="1"/>
      <name val="Avenir Next Demi Bold"/>
      <family val="2"/>
    </font>
    <font>
      <sz val="8"/>
      <name val="Avenir Next Regular"/>
    </font>
    <font>
      <b/>
      <sz val="8"/>
      <name val="Avenir Next Demi Bold"/>
      <family val="2"/>
    </font>
    <font>
      <vertAlign val="superscript"/>
      <sz val="8"/>
      <color theme="1"/>
      <name val="Avenir Next Regula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theme="0" tint="-0.14996795556505021"/>
      </right>
      <top style="medium">
        <color auto="1"/>
      </top>
      <bottom/>
      <diagonal/>
    </border>
    <border>
      <left/>
      <right style="dashed">
        <color theme="0" tint="-0.14996795556505021"/>
      </right>
      <top/>
      <bottom style="thin">
        <color auto="1"/>
      </bottom>
      <diagonal/>
    </border>
    <border>
      <left style="dashed">
        <color theme="0" tint="-0.14996795556505021"/>
      </left>
      <right style="dashed">
        <color theme="0" tint="-0.14996795556505021"/>
      </right>
      <top style="medium">
        <color auto="1"/>
      </top>
      <bottom/>
      <diagonal/>
    </border>
    <border>
      <left style="dashed">
        <color theme="0" tint="-0.14996795556505021"/>
      </left>
      <right style="dashed">
        <color theme="0" tint="-0.14996795556505021"/>
      </right>
      <top/>
      <bottom style="thin">
        <color auto="1"/>
      </bottom>
      <diagonal/>
    </border>
    <border>
      <left style="dashed">
        <color theme="0" tint="-0.1499679555650502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wrapText="1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2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8" xfId="0" applyNumberFormat="1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164" fontId="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164" fontId="1" fillId="2" borderId="0" xfId="0" applyNumberFormat="1" applyFont="1" applyFill="1" applyAlignment="1">
      <alignment horizontal="center" vertical="top" wrapText="1"/>
    </xf>
    <xf numFmtId="165" fontId="1" fillId="0" borderId="0" xfId="0" applyNumberFormat="1" applyFont="1" applyAlignment="1">
      <alignment horizontal="center" wrapText="1"/>
    </xf>
    <xf numFmtId="165" fontId="2" fillId="0" borderId="6" xfId="0" applyNumberFormat="1" applyFont="1" applyBorder="1" applyAlignment="1">
      <alignment horizontal="center" wrapText="1"/>
    </xf>
    <xf numFmtId="165" fontId="1" fillId="2" borderId="0" xfId="0" applyNumberFormat="1" applyFont="1" applyFill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2" borderId="2" xfId="0" applyNumberFormat="1" applyFont="1" applyFill="1" applyBorder="1" applyAlignment="1">
      <alignment horizontal="center" vertical="top" wrapText="1"/>
    </xf>
    <xf numFmtId="165" fontId="1" fillId="0" borderId="8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wrapText="1"/>
    </xf>
    <xf numFmtId="0" fontId="4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0" fontId="4" fillId="0" borderId="0" xfId="0" applyFont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164" fontId="2" fillId="2" borderId="0" xfId="0" applyNumberFormat="1" applyFont="1" applyFill="1" applyAlignment="1">
      <alignment horizontal="center" vertical="top" wrapText="1"/>
    </xf>
    <xf numFmtId="165" fontId="2" fillId="2" borderId="0" xfId="0" applyNumberFormat="1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165" fontId="2" fillId="0" borderId="7" xfId="0" applyNumberFormat="1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5182"/>
      <color rgb="FF063E5C"/>
      <color rgb="FF444E86"/>
      <color rgb="FF965196"/>
      <color rgb="FFFA6E54"/>
      <color rgb="FFFCA6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8CFC-938E-A64D-9982-46374559EBEB}">
  <dimension ref="A1:M21"/>
  <sheetViews>
    <sheetView tabSelected="1" workbookViewId="0">
      <selection activeCell="J5" sqref="J5"/>
    </sheetView>
  </sheetViews>
  <sheetFormatPr baseColWidth="10" defaultRowHeight="15"/>
  <sheetData>
    <row r="1" spans="1:13" ht="26">
      <c r="A1" s="38" t="s">
        <v>0</v>
      </c>
      <c r="B1" s="2" t="s">
        <v>1</v>
      </c>
      <c r="C1" s="48" t="s">
        <v>31</v>
      </c>
      <c r="D1" s="52"/>
      <c r="E1" s="3" t="s">
        <v>32</v>
      </c>
      <c r="F1" s="33" t="s">
        <v>33</v>
      </c>
      <c r="G1" s="45" t="s">
        <v>34</v>
      </c>
      <c r="H1" s="46"/>
      <c r="I1" s="3" t="s">
        <v>35</v>
      </c>
      <c r="J1" s="33" t="s">
        <v>36</v>
      </c>
      <c r="K1" s="48" t="s">
        <v>37</v>
      </c>
      <c r="L1" s="49"/>
      <c r="M1" s="33" t="s">
        <v>38</v>
      </c>
    </row>
    <row r="2" spans="1:13" ht="26">
      <c r="A2" s="36" t="s">
        <v>44</v>
      </c>
      <c r="B2" s="23" t="s">
        <v>45</v>
      </c>
      <c r="C2" s="23" t="s">
        <v>46</v>
      </c>
      <c r="D2" s="24">
        <v>44</v>
      </c>
      <c r="E2" s="24" t="s">
        <v>47</v>
      </c>
      <c r="F2" s="14" t="s">
        <v>48</v>
      </c>
      <c r="G2" s="28">
        <v>38899</v>
      </c>
      <c r="H2" s="28">
        <v>39113</v>
      </c>
      <c r="I2" s="24" t="s">
        <v>49</v>
      </c>
      <c r="J2" s="24">
        <v>352</v>
      </c>
      <c r="K2" s="25">
        <v>36.1</v>
      </c>
      <c r="L2" s="25" t="s">
        <v>6</v>
      </c>
      <c r="M2" s="24" t="s">
        <v>6</v>
      </c>
    </row>
    <row r="3" spans="1:13" ht="52">
      <c r="A3" s="12" t="s">
        <v>65</v>
      </c>
      <c r="B3" s="12" t="s">
        <v>75</v>
      </c>
      <c r="C3" s="12" t="s">
        <v>76</v>
      </c>
      <c r="D3" s="14">
        <v>344</v>
      </c>
      <c r="E3" s="14" t="s">
        <v>77</v>
      </c>
      <c r="F3" s="14" t="s">
        <v>78</v>
      </c>
      <c r="G3" s="30">
        <v>38139</v>
      </c>
      <c r="H3" s="30">
        <v>38139</v>
      </c>
      <c r="I3" s="14" t="s">
        <v>79</v>
      </c>
      <c r="J3" s="14">
        <v>1141</v>
      </c>
      <c r="K3" s="16">
        <v>34</v>
      </c>
      <c r="L3" s="16" t="s">
        <v>6</v>
      </c>
      <c r="M3" s="14" t="s">
        <v>6</v>
      </c>
    </row>
    <row r="4" spans="1:13" ht="52">
      <c r="A4" s="12" t="s">
        <v>65</v>
      </c>
      <c r="B4" s="12" t="s">
        <v>70</v>
      </c>
      <c r="C4" s="12" t="s">
        <v>71</v>
      </c>
      <c r="D4" s="14">
        <v>506</v>
      </c>
      <c r="E4" s="14" t="s">
        <v>72</v>
      </c>
      <c r="F4" s="14" t="s">
        <v>73</v>
      </c>
      <c r="G4" s="30">
        <v>38265</v>
      </c>
      <c r="H4" s="30">
        <v>38269</v>
      </c>
      <c r="I4" s="14" t="s">
        <v>74</v>
      </c>
      <c r="J4" s="14">
        <v>288</v>
      </c>
      <c r="K4" s="16">
        <v>71.53</v>
      </c>
      <c r="L4" s="16">
        <v>74.650000000000006</v>
      </c>
      <c r="M4" s="14" t="s">
        <v>6</v>
      </c>
    </row>
    <row r="5" spans="1:13" ht="65">
      <c r="A5" s="23" t="s">
        <v>55</v>
      </c>
      <c r="B5" s="23" t="s">
        <v>61</v>
      </c>
      <c r="C5" s="23" t="s">
        <v>62</v>
      </c>
      <c r="D5" s="24">
        <v>507</v>
      </c>
      <c r="E5" s="24" t="s">
        <v>52</v>
      </c>
      <c r="F5" s="14" t="s">
        <v>63</v>
      </c>
      <c r="G5" s="28">
        <v>38439</v>
      </c>
      <c r="H5" s="28">
        <v>38437</v>
      </c>
      <c r="I5" s="24" t="s">
        <v>64</v>
      </c>
      <c r="J5" s="24">
        <v>331</v>
      </c>
      <c r="K5" s="25">
        <v>26.9</v>
      </c>
      <c r="L5" s="25">
        <v>63.14</v>
      </c>
      <c r="M5" s="24" t="s">
        <v>6</v>
      </c>
    </row>
    <row r="6" spans="1:13" ht="65">
      <c r="A6" s="36" t="s">
        <v>117</v>
      </c>
      <c r="B6" s="23" t="s">
        <v>118</v>
      </c>
      <c r="C6" s="23" t="s">
        <v>119</v>
      </c>
      <c r="D6" s="24">
        <v>119</v>
      </c>
      <c r="E6" s="24" t="s">
        <v>105</v>
      </c>
      <c r="F6" s="14" t="s">
        <v>120</v>
      </c>
      <c r="G6" s="28">
        <v>38718</v>
      </c>
      <c r="H6" s="28">
        <v>39447</v>
      </c>
      <c r="I6" s="24" t="s">
        <v>49</v>
      </c>
      <c r="J6" s="24">
        <v>1744</v>
      </c>
      <c r="K6" s="25">
        <v>31.7</v>
      </c>
      <c r="L6" s="25" t="s">
        <v>6</v>
      </c>
      <c r="M6" s="24" t="s">
        <v>6</v>
      </c>
    </row>
    <row r="7" spans="1:13" ht="39">
      <c r="A7" s="23" t="s">
        <v>7</v>
      </c>
      <c r="B7" s="23" t="s">
        <v>7</v>
      </c>
      <c r="C7" s="23" t="s">
        <v>83</v>
      </c>
      <c r="D7" s="24">
        <v>213</v>
      </c>
      <c r="E7" s="24" t="s">
        <v>47</v>
      </c>
      <c r="F7" s="14" t="s">
        <v>84</v>
      </c>
      <c r="G7" s="28">
        <v>38732</v>
      </c>
      <c r="H7" s="28">
        <v>38763</v>
      </c>
      <c r="I7" s="24" t="s">
        <v>64</v>
      </c>
      <c r="J7" s="24">
        <v>888</v>
      </c>
      <c r="K7" s="25" t="s">
        <v>6</v>
      </c>
      <c r="L7" s="25">
        <v>18.239999999999998</v>
      </c>
      <c r="M7" s="24" t="s">
        <v>6</v>
      </c>
    </row>
    <row r="8" spans="1:13" ht="52">
      <c r="A8" s="23" t="s">
        <v>7</v>
      </c>
      <c r="B8" s="23" t="s">
        <v>7</v>
      </c>
      <c r="C8" s="23" t="s">
        <v>83</v>
      </c>
      <c r="D8" s="24">
        <v>213</v>
      </c>
      <c r="E8" s="24" t="s">
        <v>52</v>
      </c>
      <c r="F8" s="14" t="s">
        <v>73</v>
      </c>
      <c r="G8" s="28">
        <v>38946</v>
      </c>
      <c r="H8" s="28">
        <v>39010</v>
      </c>
      <c r="I8" s="24" t="s">
        <v>85</v>
      </c>
      <c r="J8" s="24">
        <v>2442</v>
      </c>
      <c r="K8" s="25">
        <v>39.6</v>
      </c>
      <c r="L8" s="25" t="s">
        <v>6</v>
      </c>
      <c r="M8" s="24" t="s">
        <v>6</v>
      </c>
    </row>
    <row r="9" spans="1:13" ht="65">
      <c r="A9" s="36" t="s">
        <v>9</v>
      </c>
      <c r="B9" s="23" t="s">
        <v>9</v>
      </c>
      <c r="C9" s="23" t="s">
        <v>90</v>
      </c>
      <c r="D9" s="24">
        <v>536</v>
      </c>
      <c r="E9" s="24" t="s">
        <v>52</v>
      </c>
      <c r="F9" s="14" t="s">
        <v>91</v>
      </c>
      <c r="G9" s="28">
        <v>39022</v>
      </c>
      <c r="H9" s="28">
        <v>39082</v>
      </c>
      <c r="I9" s="24" t="s">
        <v>92</v>
      </c>
      <c r="J9" s="24">
        <v>1154</v>
      </c>
      <c r="K9" s="25">
        <v>37.200000000000003</v>
      </c>
      <c r="L9" s="25" t="s">
        <v>6</v>
      </c>
      <c r="M9" s="24">
        <v>28</v>
      </c>
    </row>
    <row r="10" spans="1:13" ht="65">
      <c r="A10" s="35" t="s">
        <v>5</v>
      </c>
      <c r="B10" s="12" t="s">
        <v>50</v>
      </c>
      <c r="C10" s="12" t="s">
        <v>51</v>
      </c>
      <c r="D10" s="14">
        <v>143</v>
      </c>
      <c r="E10" s="14" t="s">
        <v>52</v>
      </c>
      <c r="F10" s="14" t="s">
        <v>53</v>
      </c>
      <c r="G10" s="30">
        <v>39404</v>
      </c>
      <c r="H10" s="30">
        <v>39412</v>
      </c>
      <c r="I10" s="14" t="s">
        <v>54</v>
      </c>
      <c r="J10" s="14">
        <v>105</v>
      </c>
      <c r="K10" s="16">
        <v>88.57</v>
      </c>
      <c r="L10" s="16" t="s">
        <v>6</v>
      </c>
      <c r="M10" s="14" t="s">
        <v>6</v>
      </c>
    </row>
    <row r="11" spans="1:13" ht="65">
      <c r="A11" s="12" t="s">
        <v>93</v>
      </c>
      <c r="B11" s="12" t="s">
        <v>93</v>
      </c>
      <c r="C11" s="12" t="s">
        <v>97</v>
      </c>
      <c r="D11" s="14">
        <v>27</v>
      </c>
      <c r="E11" s="14" t="s">
        <v>96</v>
      </c>
      <c r="F11" s="14" t="s">
        <v>98</v>
      </c>
      <c r="G11" s="30">
        <v>39814</v>
      </c>
      <c r="H11" s="30">
        <v>42369</v>
      </c>
      <c r="I11" s="14" t="s">
        <v>49</v>
      </c>
      <c r="J11" s="14">
        <v>895</v>
      </c>
      <c r="K11" s="16">
        <v>17.88</v>
      </c>
      <c r="L11" s="16" t="s">
        <v>6</v>
      </c>
      <c r="M11" s="14" t="s">
        <v>6</v>
      </c>
    </row>
    <row r="12" spans="1:13" ht="39">
      <c r="A12" s="35" t="s">
        <v>8</v>
      </c>
      <c r="B12" s="12" t="s">
        <v>86</v>
      </c>
      <c r="C12" s="12" t="s">
        <v>87</v>
      </c>
      <c r="D12" s="14">
        <v>503</v>
      </c>
      <c r="E12" s="14" t="s">
        <v>47</v>
      </c>
      <c r="F12" s="14" t="s">
        <v>88</v>
      </c>
      <c r="G12" s="30">
        <v>40299</v>
      </c>
      <c r="H12" s="30">
        <v>40390</v>
      </c>
      <c r="I12" s="14" t="s">
        <v>89</v>
      </c>
      <c r="J12" s="14">
        <v>1244</v>
      </c>
      <c r="K12" s="16">
        <v>12.38</v>
      </c>
      <c r="L12" s="16" t="s">
        <v>6</v>
      </c>
      <c r="M12" s="14">
        <v>25</v>
      </c>
    </row>
    <row r="13" spans="1:13" ht="26">
      <c r="A13" s="12" t="s">
        <v>65</v>
      </c>
      <c r="B13" s="12" t="s">
        <v>66</v>
      </c>
      <c r="C13" s="12" t="s">
        <v>67</v>
      </c>
      <c r="D13" s="14">
        <v>249</v>
      </c>
      <c r="E13" s="39" t="s">
        <v>68</v>
      </c>
      <c r="F13" s="14" t="s">
        <v>69</v>
      </c>
      <c r="G13" s="30">
        <v>40391</v>
      </c>
      <c r="H13" s="30">
        <v>40602</v>
      </c>
      <c r="I13" s="14" t="s">
        <v>49</v>
      </c>
      <c r="J13" s="14">
        <v>649</v>
      </c>
      <c r="K13" s="16" t="s">
        <v>6</v>
      </c>
      <c r="L13" s="16">
        <v>5.6</v>
      </c>
      <c r="M13" s="14" t="s">
        <v>6</v>
      </c>
    </row>
    <row r="14" spans="1:13" ht="52">
      <c r="A14" s="12" t="s">
        <v>65</v>
      </c>
      <c r="B14" s="12" t="s">
        <v>80</v>
      </c>
      <c r="C14" s="12" t="s">
        <v>81</v>
      </c>
      <c r="D14" s="14">
        <v>226</v>
      </c>
      <c r="E14" s="14" t="s">
        <v>82</v>
      </c>
      <c r="F14" s="14" t="s">
        <v>73</v>
      </c>
      <c r="G14" s="30">
        <v>40391</v>
      </c>
      <c r="H14" s="30">
        <v>41091</v>
      </c>
      <c r="I14" s="14" t="s">
        <v>49</v>
      </c>
      <c r="J14" s="14">
        <v>500</v>
      </c>
      <c r="K14" s="16">
        <v>66.900000000000006</v>
      </c>
      <c r="L14" s="16" t="s">
        <v>6</v>
      </c>
      <c r="M14" s="14" t="s">
        <v>6</v>
      </c>
    </row>
    <row r="15" spans="1:13" ht="52">
      <c r="A15" s="36" t="s">
        <v>99</v>
      </c>
      <c r="B15" s="23" t="s">
        <v>100</v>
      </c>
      <c r="C15" s="23" t="s">
        <v>101</v>
      </c>
      <c r="D15" s="24">
        <v>18</v>
      </c>
      <c r="E15" s="24" t="s">
        <v>52</v>
      </c>
      <c r="F15" s="14" t="s">
        <v>102</v>
      </c>
      <c r="G15" s="28">
        <v>40493</v>
      </c>
      <c r="H15" s="28">
        <v>40589</v>
      </c>
      <c r="I15" s="24" t="s">
        <v>49</v>
      </c>
      <c r="J15" s="24">
        <v>914</v>
      </c>
      <c r="K15" s="25">
        <v>2.6</v>
      </c>
      <c r="L15" s="25" t="s">
        <v>6</v>
      </c>
      <c r="M15" s="24" t="s">
        <v>6</v>
      </c>
    </row>
    <row r="16" spans="1:13" ht="65">
      <c r="A16" s="23" t="s">
        <v>55</v>
      </c>
      <c r="B16" s="23" t="s">
        <v>56</v>
      </c>
      <c r="C16" s="23" t="s">
        <v>57</v>
      </c>
      <c r="D16" s="24">
        <v>142</v>
      </c>
      <c r="E16" s="24" t="s">
        <v>58</v>
      </c>
      <c r="F16" s="14" t="s">
        <v>59</v>
      </c>
      <c r="G16" s="28">
        <v>40756</v>
      </c>
      <c r="H16" s="28">
        <v>40824</v>
      </c>
      <c r="I16" s="24" t="s">
        <v>60</v>
      </c>
      <c r="J16" s="24">
        <v>400</v>
      </c>
      <c r="K16" s="25">
        <v>12</v>
      </c>
      <c r="L16" s="25" t="s">
        <v>6</v>
      </c>
      <c r="M16" s="24" t="s">
        <v>6</v>
      </c>
    </row>
    <row r="17" spans="1:13" ht="52">
      <c r="A17" s="23" t="s">
        <v>10</v>
      </c>
      <c r="B17" s="23" t="s">
        <v>11</v>
      </c>
      <c r="C17" s="23" t="s">
        <v>111</v>
      </c>
      <c r="D17" s="24">
        <v>548</v>
      </c>
      <c r="E17" s="24" t="s">
        <v>52</v>
      </c>
      <c r="F17" s="14" t="s">
        <v>112</v>
      </c>
      <c r="G17" s="28">
        <v>40909</v>
      </c>
      <c r="H17" s="28">
        <v>41274</v>
      </c>
      <c r="I17" s="24" t="s">
        <v>49</v>
      </c>
      <c r="J17" s="24">
        <v>998</v>
      </c>
      <c r="K17" s="25">
        <v>54</v>
      </c>
      <c r="L17" s="25" t="s">
        <v>6</v>
      </c>
      <c r="M17" s="24" t="s">
        <v>6</v>
      </c>
    </row>
    <row r="18" spans="1:13" ht="39">
      <c r="A18" s="23" t="s">
        <v>10</v>
      </c>
      <c r="B18" s="23" t="s">
        <v>107</v>
      </c>
      <c r="C18" s="23" t="s">
        <v>108</v>
      </c>
      <c r="D18" s="24">
        <v>504</v>
      </c>
      <c r="E18" s="24" t="s">
        <v>109</v>
      </c>
      <c r="F18" s="14" t="s">
        <v>110</v>
      </c>
      <c r="G18" s="28">
        <v>41883</v>
      </c>
      <c r="H18" s="28">
        <v>41942</v>
      </c>
      <c r="I18" s="24" t="s">
        <v>49</v>
      </c>
      <c r="J18" s="24">
        <v>1463</v>
      </c>
      <c r="K18" s="25">
        <v>2.7</v>
      </c>
      <c r="L18" s="25" t="s">
        <v>6</v>
      </c>
      <c r="M18" s="24" t="s">
        <v>6</v>
      </c>
    </row>
    <row r="19" spans="1:13" ht="52">
      <c r="A19" s="35" t="s">
        <v>103</v>
      </c>
      <c r="B19" s="12" t="s">
        <v>103</v>
      </c>
      <c r="C19" s="12" t="s">
        <v>104</v>
      </c>
      <c r="D19" s="14">
        <v>508</v>
      </c>
      <c r="E19" s="14" t="s">
        <v>105</v>
      </c>
      <c r="F19" s="14" t="s">
        <v>106</v>
      </c>
      <c r="G19" s="30">
        <v>42005</v>
      </c>
      <c r="H19" s="30">
        <v>42369</v>
      </c>
      <c r="I19" s="14" t="s">
        <v>49</v>
      </c>
      <c r="J19" s="14">
        <v>874</v>
      </c>
      <c r="K19" s="16">
        <v>63.04</v>
      </c>
      <c r="L19" s="16" t="s">
        <v>6</v>
      </c>
      <c r="M19" s="14" t="s">
        <v>6</v>
      </c>
    </row>
    <row r="20" spans="1:13" ht="26">
      <c r="A20" s="12" t="s">
        <v>93</v>
      </c>
      <c r="B20" s="12" t="s">
        <v>94</v>
      </c>
      <c r="C20" s="12" t="s">
        <v>95</v>
      </c>
      <c r="D20" s="14">
        <v>28</v>
      </c>
      <c r="E20" s="14" t="s">
        <v>96</v>
      </c>
      <c r="F20" s="14" t="s">
        <v>84</v>
      </c>
      <c r="G20" s="30">
        <v>42064</v>
      </c>
      <c r="H20" s="30">
        <v>42521</v>
      </c>
      <c r="I20" s="14" t="s">
        <v>49</v>
      </c>
      <c r="J20" s="14">
        <v>392</v>
      </c>
      <c r="K20" s="16">
        <v>28.57</v>
      </c>
      <c r="L20" s="16" t="s">
        <v>6</v>
      </c>
      <c r="M20" s="14" t="s">
        <v>6</v>
      </c>
    </row>
    <row r="21" spans="1:13" ht="26">
      <c r="A21" s="35" t="s">
        <v>113</v>
      </c>
      <c r="B21" s="12" t="s">
        <v>114</v>
      </c>
      <c r="C21" s="12" t="s">
        <v>115</v>
      </c>
      <c r="D21" s="14">
        <v>417</v>
      </c>
      <c r="E21" s="14" t="s">
        <v>116</v>
      </c>
      <c r="F21" s="14" t="s">
        <v>69</v>
      </c>
      <c r="G21" s="30">
        <v>42125</v>
      </c>
      <c r="H21" s="30">
        <v>42185</v>
      </c>
      <c r="I21" s="14" t="s">
        <v>49</v>
      </c>
      <c r="J21" s="14">
        <v>132</v>
      </c>
      <c r="K21" s="16">
        <v>10.61</v>
      </c>
      <c r="L21" s="16">
        <v>14.39</v>
      </c>
      <c r="M21" s="14" t="s">
        <v>6</v>
      </c>
    </row>
  </sheetData>
  <sortState xmlns:xlrd2="http://schemas.microsoft.com/office/spreadsheetml/2017/richdata2" ref="A3:M21">
    <sortCondition ref="G2:G21"/>
  </sortState>
  <mergeCells count="3">
    <mergeCell ref="C1:D1"/>
    <mergeCell ref="G1:H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C4ED-91CB-1048-AB43-8F9765AD0EC0}">
  <sheetPr>
    <pageSetUpPr fitToPage="1"/>
  </sheetPr>
  <dimension ref="A1:M57"/>
  <sheetViews>
    <sheetView zoomScale="120" zoomScaleNormal="120" workbookViewId="0">
      <pane xSplit="4" ySplit="1" topLeftCell="E2" activePane="bottomRight" state="frozen"/>
      <selection pane="topRight" activeCell="D1" sqref="D1"/>
      <selection pane="bottomLeft" activeCell="A4" sqref="A4"/>
      <selection pane="bottomRight" activeCell="I6" sqref="A1:M21"/>
    </sheetView>
  </sheetViews>
  <sheetFormatPr baseColWidth="10" defaultColWidth="10.83203125" defaultRowHeight="12"/>
  <cols>
    <col min="1" max="1" width="10.5" style="35" customWidth="1"/>
    <col min="2" max="2" width="19.83203125" style="12" customWidth="1"/>
    <col min="3" max="3" width="14.1640625" style="1" customWidth="1"/>
    <col min="4" max="4" width="3.5" style="6" customWidth="1"/>
    <col min="5" max="5" width="15.1640625" style="6" bestFit="1" customWidth="1"/>
    <col min="6" max="6" width="16.5" style="6" customWidth="1"/>
    <col min="7" max="8" width="7.5" style="26" customWidth="1"/>
    <col min="9" max="9" width="15" style="6" customWidth="1"/>
    <col min="10" max="10" width="11.5" style="6" customWidth="1"/>
    <col min="11" max="11" width="9" style="6" customWidth="1"/>
    <col min="12" max="12" width="7.5" style="6" customWidth="1"/>
    <col min="13" max="13" width="11.5" style="6" customWidth="1"/>
    <col min="14" max="16384" width="10.83203125" style="1"/>
  </cols>
  <sheetData>
    <row r="1" spans="1:13" ht="15" customHeight="1">
      <c r="A1" s="38" t="s">
        <v>0</v>
      </c>
      <c r="B1" s="2" t="s">
        <v>1</v>
      </c>
      <c r="C1" s="48" t="s">
        <v>31</v>
      </c>
      <c r="D1" s="52"/>
      <c r="E1" s="3" t="s">
        <v>32</v>
      </c>
      <c r="F1" s="33" t="s">
        <v>33</v>
      </c>
      <c r="G1" s="45" t="s">
        <v>34</v>
      </c>
      <c r="H1" s="46"/>
      <c r="I1" s="3" t="s">
        <v>35</v>
      </c>
      <c r="J1" s="33" t="s">
        <v>36</v>
      </c>
      <c r="K1" s="48" t="s">
        <v>37</v>
      </c>
      <c r="L1" s="49"/>
      <c r="M1" s="33" t="s">
        <v>38</v>
      </c>
    </row>
    <row r="2" spans="1:13" ht="26">
      <c r="A2" s="36" t="s">
        <v>44</v>
      </c>
      <c r="B2" s="23" t="s">
        <v>45</v>
      </c>
      <c r="C2" s="23" t="s">
        <v>46</v>
      </c>
      <c r="D2" s="24">
        <v>44</v>
      </c>
      <c r="E2" s="24" t="s">
        <v>47</v>
      </c>
      <c r="F2" s="14" t="s">
        <v>48</v>
      </c>
      <c r="G2" s="28">
        <v>38899</v>
      </c>
      <c r="H2" s="28">
        <v>39113</v>
      </c>
      <c r="I2" s="24" t="s">
        <v>49</v>
      </c>
      <c r="J2" s="24">
        <v>352</v>
      </c>
      <c r="K2" s="25">
        <v>36.1</v>
      </c>
      <c r="L2" s="25" t="s">
        <v>6</v>
      </c>
      <c r="M2" s="24" t="s">
        <v>6</v>
      </c>
    </row>
    <row r="3" spans="1:13" ht="39">
      <c r="A3" s="35" t="s">
        <v>5</v>
      </c>
      <c r="B3" s="12" t="s">
        <v>50</v>
      </c>
      <c r="C3" s="12" t="s">
        <v>51</v>
      </c>
      <c r="D3" s="14">
        <v>143</v>
      </c>
      <c r="E3" s="14" t="s">
        <v>52</v>
      </c>
      <c r="F3" s="14" t="s">
        <v>53</v>
      </c>
      <c r="G3" s="30">
        <v>39404</v>
      </c>
      <c r="H3" s="30">
        <v>39412</v>
      </c>
      <c r="I3" s="14" t="s">
        <v>54</v>
      </c>
      <c r="J3" s="14">
        <v>105</v>
      </c>
      <c r="K3" s="16">
        <v>88.57</v>
      </c>
      <c r="L3" s="16" t="s">
        <v>6</v>
      </c>
      <c r="M3" s="14" t="s">
        <v>6</v>
      </c>
    </row>
    <row r="4" spans="1:13" ht="39">
      <c r="A4" s="23" t="s">
        <v>55</v>
      </c>
      <c r="B4" s="23" t="s">
        <v>56</v>
      </c>
      <c r="C4" s="23" t="s">
        <v>57</v>
      </c>
      <c r="D4" s="24">
        <v>142</v>
      </c>
      <c r="E4" s="24" t="s">
        <v>58</v>
      </c>
      <c r="F4" s="14" t="s">
        <v>59</v>
      </c>
      <c r="G4" s="28">
        <v>40756</v>
      </c>
      <c r="H4" s="28">
        <v>40824</v>
      </c>
      <c r="I4" s="24" t="s">
        <v>60</v>
      </c>
      <c r="J4" s="24">
        <v>400</v>
      </c>
      <c r="K4" s="25">
        <v>12</v>
      </c>
      <c r="L4" s="25" t="s">
        <v>6</v>
      </c>
      <c r="M4" s="24" t="s">
        <v>6</v>
      </c>
    </row>
    <row r="5" spans="1:13" ht="39">
      <c r="A5" s="23" t="s">
        <v>55</v>
      </c>
      <c r="B5" s="23" t="s">
        <v>61</v>
      </c>
      <c r="C5" s="23" t="s">
        <v>62</v>
      </c>
      <c r="D5" s="24">
        <v>507</v>
      </c>
      <c r="E5" s="24" t="s">
        <v>52</v>
      </c>
      <c r="F5" s="14" t="s">
        <v>63</v>
      </c>
      <c r="G5" s="28">
        <v>38439</v>
      </c>
      <c r="H5" s="28">
        <v>38437</v>
      </c>
      <c r="I5" s="24" t="s">
        <v>64</v>
      </c>
      <c r="J5" s="24">
        <v>331</v>
      </c>
      <c r="K5" s="25">
        <v>26.9</v>
      </c>
      <c r="L5" s="25">
        <v>63.14</v>
      </c>
      <c r="M5" s="24" t="s">
        <v>6</v>
      </c>
    </row>
    <row r="6" spans="1:13" ht="26">
      <c r="A6" s="12" t="s">
        <v>65</v>
      </c>
      <c r="B6" s="12" t="s">
        <v>66</v>
      </c>
      <c r="C6" s="12" t="s">
        <v>67</v>
      </c>
      <c r="D6" s="14">
        <v>249</v>
      </c>
      <c r="E6" s="39" t="s">
        <v>68</v>
      </c>
      <c r="F6" s="14" t="s">
        <v>69</v>
      </c>
      <c r="G6" s="30">
        <v>40391</v>
      </c>
      <c r="H6" s="30">
        <v>40602</v>
      </c>
      <c r="I6" s="14" t="s">
        <v>49</v>
      </c>
      <c r="J6" s="14">
        <v>649</v>
      </c>
      <c r="K6" s="16" t="s">
        <v>6</v>
      </c>
      <c r="L6" s="16">
        <v>5.6</v>
      </c>
      <c r="M6" s="14" t="s">
        <v>6</v>
      </c>
    </row>
    <row r="7" spans="1:13" ht="26">
      <c r="A7" s="12" t="s">
        <v>65</v>
      </c>
      <c r="B7" s="12" t="s">
        <v>70</v>
      </c>
      <c r="C7" s="12" t="s">
        <v>71</v>
      </c>
      <c r="D7" s="14">
        <v>506</v>
      </c>
      <c r="E7" s="14" t="s">
        <v>72</v>
      </c>
      <c r="F7" s="14" t="s">
        <v>73</v>
      </c>
      <c r="G7" s="30">
        <v>38265</v>
      </c>
      <c r="H7" s="30">
        <v>38269</v>
      </c>
      <c r="I7" s="14" t="s">
        <v>74</v>
      </c>
      <c r="J7" s="14">
        <v>288</v>
      </c>
      <c r="K7" s="16">
        <v>71.53</v>
      </c>
      <c r="L7" s="16">
        <v>74.650000000000006</v>
      </c>
      <c r="M7" s="14" t="s">
        <v>6</v>
      </c>
    </row>
    <row r="8" spans="1:13" ht="39">
      <c r="A8" s="12" t="s">
        <v>65</v>
      </c>
      <c r="B8" s="12" t="s">
        <v>75</v>
      </c>
      <c r="C8" s="12" t="s">
        <v>76</v>
      </c>
      <c r="D8" s="14">
        <v>344</v>
      </c>
      <c r="E8" s="14" t="s">
        <v>77</v>
      </c>
      <c r="F8" s="14" t="s">
        <v>78</v>
      </c>
      <c r="G8" s="30">
        <v>38139</v>
      </c>
      <c r="H8" s="30">
        <v>38139</v>
      </c>
      <c r="I8" s="14" t="s">
        <v>79</v>
      </c>
      <c r="J8" s="14">
        <v>1141</v>
      </c>
      <c r="K8" s="16">
        <v>34</v>
      </c>
      <c r="L8" s="16" t="s">
        <v>6</v>
      </c>
      <c r="M8" s="14" t="s">
        <v>6</v>
      </c>
    </row>
    <row r="9" spans="1:13" ht="26">
      <c r="A9" s="12" t="s">
        <v>65</v>
      </c>
      <c r="B9" s="12" t="s">
        <v>80</v>
      </c>
      <c r="C9" s="12" t="s">
        <v>81</v>
      </c>
      <c r="D9" s="14">
        <v>226</v>
      </c>
      <c r="E9" s="14" t="s">
        <v>82</v>
      </c>
      <c r="F9" s="14" t="s">
        <v>73</v>
      </c>
      <c r="G9" s="30">
        <v>40391</v>
      </c>
      <c r="H9" s="30">
        <v>41091</v>
      </c>
      <c r="I9" s="14" t="s">
        <v>49</v>
      </c>
      <c r="J9" s="14">
        <v>500</v>
      </c>
      <c r="K9" s="16">
        <v>66.900000000000006</v>
      </c>
      <c r="L9" s="16" t="s">
        <v>6</v>
      </c>
      <c r="M9" s="14" t="s">
        <v>6</v>
      </c>
    </row>
    <row r="10" spans="1:13" ht="26">
      <c r="A10" s="23" t="s">
        <v>7</v>
      </c>
      <c r="B10" s="23" t="s">
        <v>7</v>
      </c>
      <c r="C10" s="23" t="s">
        <v>83</v>
      </c>
      <c r="D10" s="24">
        <v>213</v>
      </c>
      <c r="E10" s="24" t="s">
        <v>47</v>
      </c>
      <c r="F10" s="14" t="s">
        <v>84</v>
      </c>
      <c r="G10" s="28">
        <v>38732</v>
      </c>
      <c r="H10" s="28">
        <v>38763</v>
      </c>
      <c r="I10" s="24" t="s">
        <v>64</v>
      </c>
      <c r="J10" s="24">
        <v>888</v>
      </c>
      <c r="K10" s="25" t="s">
        <v>6</v>
      </c>
      <c r="L10" s="25">
        <v>18.239999999999998</v>
      </c>
      <c r="M10" s="24" t="s">
        <v>6</v>
      </c>
    </row>
    <row r="11" spans="1:13" ht="26">
      <c r="A11" s="23" t="s">
        <v>7</v>
      </c>
      <c r="B11" s="23" t="s">
        <v>7</v>
      </c>
      <c r="C11" s="23" t="s">
        <v>83</v>
      </c>
      <c r="D11" s="24">
        <v>213</v>
      </c>
      <c r="E11" s="24" t="s">
        <v>52</v>
      </c>
      <c r="F11" s="14" t="s">
        <v>73</v>
      </c>
      <c r="G11" s="28">
        <v>38946</v>
      </c>
      <c r="H11" s="28">
        <v>39010</v>
      </c>
      <c r="I11" s="24" t="s">
        <v>85</v>
      </c>
      <c r="J11" s="24">
        <v>2442</v>
      </c>
      <c r="K11" s="25">
        <v>39.6</v>
      </c>
      <c r="L11" s="25" t="s">
        <v>6</v>
      </c>
      <c r="M11" s="24" t="s">
        <v>6</v>
      </c>
    </row>
    <row r="12" spans="1:13" ht="26">
      <c r="A12" s="35" t="s">
        <v>8</v>
      </c>
      <c r="B12" s="12" t="s">
        <v>86</v>
      </c>
      <c r="C12" s="12" t="s">
        <v>87</v>
      </c>
      <c r="D12" s="14">
        <v>503</v>
      </c>
      <c r="E12" s="14" t="s">
        <v>47</v>
      </c>
      <c r="F12" s="14" t="s">
        <v>88</v>
      </c>
      <c r="G12" s="30">
        <v>40299</v>
      </c>
      <c r="H12" s="30">
        <v>40390</v>
      </c>
      <c r="I12" s="14" t="s">
        <v>89</v>
      </c>
      <c r="J12" s="14">
        <v>1244</v>
      </c>
      <c r="K12" s="16">
        <v>12.38</v>
      </c>
      <c r="L12" s="16" t="s">
        <v>6</v>
      </c>
      <c r="M12" s="14">
        <v>25</v>
      </c>
    </row>
    <row r="13" spans="1:13" ht="39">
      <c r="A13" s="36" t="s">
        <v>9</v>
      </c>
      <c r="B13" s="23" t="s">
        <v>9</v>
      </c>
      <c r="C13" s="23" t="s">
        <v>90</v>
      </c>
      <c r="D13" s="24">
        <v>536</v>
      </c>
      <c r="E13" s="24" t="s">
        <v>52</v>
      </c>
      <c r="F13" s="14" t="s">
        <v>91</v>
      </c>
      <c r="G13" s="28">
        <v>39022</v>
      </c>
      <c r="H13" s="28">
        <v>39082</v>
      </c>
      <c r="I13" s="24" t="s">
        <v>92</v>
      </c>
      <c r="J13" s="24">
        <v>1154</v>
      </c>
      <c r="K13" s="25">
        <v>37.200000000000003</v>
      </c>
      <c r="L13" s="25" t="s">
        <v>6</v>
      </c>
      <c r="M13" s="24">
        <v>28</v>
      </c>
    </row>
    <row r="14" spans="1:13" ht="26">
      <c r="A14" s="12" t="s">
        <v>93</v>
      </c>
      <c r="B14" s="12" t="s">
        <v>94</v>
      </c>
      <c r="C14" s="12" t="s">
        <v>95</v>
      </c>
      <c r="D14" s="14">
        <v>28</v>
      </c>
      <c r="E14" s="14" t="s">
        <v>96</v>
      </c>
      <c r="F14" s="14" t="s">
        <v>84</v>
      </c>
      <c r="G14" s="30">
        <v>42064</v>
      </c>
      <c r="H14" s="30">
        <v>42521</v>
      </c>
      <c r="I14" s="14" t="s">
        <v>49</v>
      </c>
      <c r="J14" s="14">
        <v>392</v>
      </c>
      <c r="K14" s="16">
        <v>28.57</v>
      </c>
      <c r="L14" s="16" t="s">
        <v>6</v>
      </c>
      <c r="M14" s="14" t="s">
        <v>6</v>
      </c>
    </row>
    <row r="15" spans="1:13" ht="39">
      <c r="A15" s="12" t="s">
        <v>93</v>
      </c>
      <c r="B15" s="12" t="s">
        <v>93</v>
      </c>
      <c r="C15" s="12" t="s">
        <v>97</v>
      </c>
      <c r="D15" s="14">
        <v>27</v>
      </c>
      <c r="E15" s="14" t="s">
        <v>96</v>
      </c>
      <c r="F15" s="14" t="s">
        <v>98</v>
      </c>
      <c r="G15" s="30">
        <v>39814</v>
      </c>
      <c r="H15" s="30">
        <v>42369</v>
      </c>
      <c r="I15" s="14" t="s">
        <v>49</v>
      </c>
      <c r="J15" s="14">
        <v>895</v>
      </c>
      <c r="K15" s="16">
        <v>17.88</v>
      </c>
      <c r="L15" s="16" t="s">
        <v>6</v>
      </c>
      <c r="M15" s="14" t="s">
        <v>6</v>
      </c>
    </row>
    <row r="16" spans="1:13" ht="26">
      <c r="A16" s="36" t="s">
        <v>99</v>
      </c>
      <c r="B16" s="23" t="s">
        <v>100</v>
      </c>
      <c r="C16" s="23" t="s">
        <v>101</v>
      </c>
      <c r="D16" s="24">
        <v>18</v>
      </c>
      <c r="E16" s="24" t="s">
        <v>52</v>
      </c>
      <c r="F16" s="14" t="s">
        <v>102</v>
      </c>
      <c r="G16" s="28">
        <v>40493</v>
      </c>
      <c r="H16" s="28">
        <v>40589</v>
      </c>
      <c r="I16" s="24" t="s">
        <v>49</v>
      </c>
      <c r="J16" s="24">
        <v>914</v>
      </c>
      <c r="K16" s="25">
        <v>2.6</v>
      </c>
      <c r="L16" s="25" t="s">
        <v>6</v>
      </c>
      <c r="M16" s="24" t="s">
        <v>6</v>
      </c>
    </row>
    <row r="17" spans="1:13" ht="26">
      <c r="A17" s="35" t="s">
        <v>103</v>
      </c>
      <c r="B17" s="12" t="s">
        <v>103</v>
      </c>
      <c r="C17" s="12" t="s">
        <v>104</v>
      </c>
      <c r="D17" s="14">
        <v>508</v>
      </c>
      <c r="E17" s="14" t="s">
        <v>105</v>
      </c>
      <c r="F17" s="14" t="s">
        <v>106</v>
      </c>
      <c r="G17" s="30">
        <v>42005</v>
      </c>
      <c r="H17" s="30">
        <v>42369</v>
      </c>
      <c r="I17" s="14" t="s">
        <v>49</v>
      </c>
      <c r="J17" s="14">
        <v>874</v>
      </c>
      <c r="K17" s="16">
        <v>63.04</v>
      </c>
      <c r="L17" s="16" t="s">
        <v>6</v>
      </c>
      <c r="M17" s="14" t="s">
        <v>6</v>
      </c>
    </row>
    <row r="18" spans="1:13" ht="26">
      <c r="A18" s="23" t="s">
        <v>10</v>
      </c>
      <c r="B18" s="23" t="s">
        <v>107</v>
      </c>
      <c r="C18" s="23" t="s">
        <v>108</v>
      </c>
      <c r="D18" s="24">
        <v>504</v>
      </c>
      <c r="E18" s="24" t="s">
        <v>109</v>
      </c>
      <c r="F18" s="14" t="s">
        <v>110</v>
      </c>
      <c r="G18" s="28">
        <v>41883</v>
      </c>
      <c r="H18" s="28">
        <v>41942</v>
      </c>
      <c r="I18" s="24" t="s">
        <v>49</v>
      </c>
      <c r="J18" s="24">
        <v>1463</v>
      </c>
      <c r="K18" s="25">
        <v>2.7</v>
      </c>
      <c r="L18" s="25" t="s">
        <v>6</v>
      </c>
      <c r="M18" s="24" t="s">
        <v>6</v>
      </c>
    </row>
    <row r="19" spans="1:13" ht="26">
      <c r="A19" s="23" t="s">
        <v>10</v>
      </c>
      <c r="B19" s="23" t="s">
        <v>11</v>
      </c>
      <c r="C19" s="23" t="s">
        <v>111</v>
      </c>
      <c r="D19" s="24">
        <v>548</v>
      </c>
      <c r="E19" s="24" t="s">
        <v>52</v>
      </c>
      <c r="F19" s="14" t="s">
        <v>112</v>
      </c>
      <c r="G19" s="28">
        <v>40909</v>
      </c>
      <c r="H19" s="28">
        <v>41274</v>
      </c>
      <c r="I19" s="24" t="s">
        <v>49</v>
      </c>
      <c r="J19" s="24">
        <v>998</v>
      </c>
      <c r="K19" s="25">
        <v>54</v>
      </c>
      <c r="L19" s="25" t="s">
        <v>6</v>
      </c>
      <c r="M19" s="24" t="s">
        <v>6</v>
      </c>
    </row>
    <row r="20" spans="1:13" ht="26">
      <c r="A20" s="35" t="s">
        <v>113</v>
      </c>
      <c r="B20" s="12" t="s">
        <v>114</v>
      </c>
      <c r="C20" s="12" t="s">
        <v>115</v>
      </c>
      <c r="D20" s="14">
        <v>417</v>
      </c>
      <c r="E20" s="14" t="s">
        <v>116</v>
      </c>
      <c r="F20" s="14" t="s">
        <v>69</v>
      </c>
      <c r="G20" s="30">
        <v>42125</v>
      </c>
      <c r="H20" s="30">
        <v>42185</v>
      </c>
      <c r="I20" s="14" t="s">
        <v>49</v>
      </c>
      <c r="J20" s="14">
        <v>132</v>
      </c>
      <c r="K20" s="16">
        <v>10.61</v>
      </c>
      <c r="L20" s="16">
        <v>14.39</v>
      </c>
      <c r="M20" s="14" t="s">
        <v>6</v>
      </c>
    </row>
    <row r="21" spans="1:13" ht="52">
      <c r="A21" s="36" t="s">
        <v>117</v>
      </c>
      <c r="B21" s="23" t="s">
        <v>118</v>
      </c>
      <c r="C21" s="23" t="s">
        <v>119</v>
      </c>
      <c r="D21" s="24">
        <v>119</v>
      </c>
      <c r="E21" s="24" t="s">
        <v>105</v>
      </c>
      <c r="F21" s="14" t="s">
        <v>120</v>
      </c>
      <c r="G21" s="28">
        <v>38718</v>
      </c>
      <c r="H21" s="28">
        <v>39447</v>
      </c>
      <c r="I21" s="24" t="s">
        <v>49</v>
      </c>
      <c r="J21" s="24">
        <v>1744</v>
      </c>
      <c r="K21" s="25">
        <v>31.7</v>
      </c>
      <c r="L21" s="25" t="s">
        <v>6</v>
      </c>
      <c r="M21" s="24" t="s">
        <v>6</v>
      </c>
    </row>
    <row r="22" spans="1:13">
      <c r="A22" s="5"/>
      <c r="B22" s="9"/>
      <c r="C22" s="9"/>
      <c r="D22" s="10"/>
      <c r="E22" s="10"/>
      <c r="F22" s="10"/>
      <c r="G22" s="29"/>
      <c r="H22" s="29"/>
      <c r="I22" s="10"/>
      <c r="J22" s="10"/>
      <c r="K22" s="17"/>
      <c r="L22" s="17"/>
      <c r="M22" s="10"/>
    </row>
    <row r="23" spans="1:13">
      <c r="A23" s="51"/>
      <c r="C23" s="12"/>
      <c r="D23" s="14"/>
      <c r="E23" s="14"/>
      <c r="F23" s="14"/>
      <c r="G23" s="30"/>
      <c r="H23" s="30"/>
      <c r="I23" s="14"/>
      <c r="J23" s="14"/>
      <c r="K23" s="16"/>
      <c r="L23" s="16"/>
      <c r="M23" s="16"/>
    </row>
    <row r="24" spans="1:13">
      <c r="A24" s="51"/>
      <c r="C24" s="12"/>
      <c r="D24" s="14"/>
      <c r="E24" s="14"/>
      <c r="F24" s="14"/>
      <c r="G24" s="30"/>
      <c r="H24" s="30"/>
      <c r="I24" s="14"/>
      <c r="J24" s="14"/>
      <c r="K24" s="16"/>
      <c r="L24" s="16"/>
      <c r="M24" s="16"/>
    </row>
    <row r="25" spans="1:13">
      <c r="A25" s="51"/>
      <c r="C25" s="12"/>
      <c r="D25" s="14"/>
      <c r="E25" s="14"/>
      <c r="F25" s="14"/>
      <c r="G25" s="30"/>
      <c r="H25" s="30"/>
      <c r="I25" s="14"/>
      <c r="J25" s="14"/>
      <c r="K25" s="16"/>
      <c r="L25" s="16"/>
      <c r="M25" s="39"/>
    </row>
    <row r="26" spans="1:13">
      <c r="A26" s="51"/>
      <c r="C26" s="12"/>
      <c r="D26" s="14"/>
      <c r="E26" s="14"/>
      <c r="F26" s="14"/>
      <c r="G26" s="30"/>
      <c r="H26" s="30"/>
      <c r="I26" s="14"/>
      <c r="J26" s="14"/>
      <c r="K26" s="16"/>
      <c r="L26" s="16"/>
      <c r="M26" s="14"/>
    </row>
    <row r="27" spans="1:13">
      <c r="A27" s="50"/>
      <c r="B27" s="23"/>
      <c r="C27" s="23"/>
      <c r="D27" s="24"/>
      <c r="E27" s="24"/>
      <c r="F27" s="24"/>
      <c r="G27" s="28"/>
      <c r="H27" s="28"/>
      <c r="I27" s="24"/>
      <c r="J27" s="24"/>
      <c r="K27" s="25"/>
      <c r="L27" s="25"/>
      <c r="M27" s="24"/>
    </row>
    <row r="28" spans="1:13">
      <c r="A28" s="50"/>
      <c r="B28" s="23"/>
      <c r="C28" s="23"/>
      <c r="D28" s="24"/>
      <c r="E28" s="24"/>
      <c r="F28" s="24"/>
      <c r="G28" s="28"/>
      <c r="H28" s="28"/>
      <c r="I28" s="24"/>
      <c r="J28" s="24"/>
      <c r="K28" s="25"/>
      <c r="L28" s="25"/>
      <c r="M28" s="24"/>
    </row>
    <row r="29" spans="1:13">
      <c r="C29" s="12"/>
      <c r="D29" s="14"/>
      <c r="E29" s="14"/>
      <c r="F29" s="14"/>
      <c r="G29" s="30"/>
      <c r="H29" s="30"/>
      <c r="I29" s="14"/>
      <c r="J29" s="14"/>
      <c r="K29" s="16"/>
      <c r="L29" s="16"/>
      <c r="M29" s="14"/>
    </row>
    <row r="30" spans="1:13">
      <c r="A30" s="50"/>
      <c r="B30" s="23"/>
      <c r="C30" s="23"/>
      <c r="D30" s="24"/>
      <c r="E30" s="34"/>
      <c r="F30" s="24"/>
      <c r="G30" s="28"/>
      <c r="H30" s="28"/>
      <c r="I30" s="24"/>
      <c r="J30" s="24"/>
      <c r="K30" s="25"/>
      <c r="L30" s="25"/>
      <c r="M30" s="24"/>
    </row>
    <row r="31" spans="1:13">
      <c r="A31" s="50"/>
      <c r="B31" s="23"/>
      <c r="C31" s="23"/>
      <c r="D31" s="24"/>
      <c r="E31" s="24"/>
      <c r="F31" s="24"/>
      <c r="G31" s="28"/>
      <c r="H31" s="28"/>
      <c r="I31" s="24"/>
      <c r="J31" s="24"/>
      <c r="K31" s="25"/>
      <c r="L31" s="25"/>
      <c r="M31" s="24"/>
    </row>
    <row r="32" spans="1:13">
      <c r="A32" s="50"/>
      <c r="B32" s="23"/>
      <c r="C32" s="23"/>
      <c r="D32" s="24"/>
      <c r="E32" s="24"/>
      <c r="F32" s="24"/>
      <c r="G32" s="28"/>
      <c r="H32" s="28"/>
      <c r="I32" s="24"/>
      <c r="J32" s="24"/>
      <c r="K32" s="25"/>
      <c r="L32" s="25"/>
      <c r="M32" s="24"/>
    </row>
    <row r="33" spans="1:13">
      <c r="C33" s="12"/>
      <c r="D33" s="14"/>
      <c r="E33" s="14"/>
      <c r="F33" s="14"/>
      <c r="G33" s="30"/>
      <c r="H33" s="30"/>
      <c r="I33" s="14"/>
      <c r="J33" s="14"/>
      <c r="K33" s="16"/>
      <c r="L33" s="16"/>
      <c r="M33" s="14"/>
    </row>
    <row r="34" spans="1:13">
      <c r="A34" s="19"/>
      <c r="B34" s="20"/>
      <c r="C34" s="20"/>
      <c r="D34" s="21"/>
      <c r="E34" s="21"/>
      <c r="F34" s="21"/>
      <c r="G34" s="31"/>
      <c r="H34" s="31"/>
      <c r="I34" s="21"/>
      <c r="J34" s="21"/>
      <c r="K34" s="22"/>
      <c r="L34" s="22"/>
      <c r="M34" s="21"/>
    </row>
    <row r="35" spans="1:13">
      <c r="A35" s="50"/>
      <c r="B35" s="23"/>
      <c r="C35" s="23"/>
      <c r="D35" s="24"/>
      <c r="E35" s="24"/>
      <c r="F35" s="24"/>
      <c r="G35" s="28"/>
      <c r="H35" s="28"/>
      <c r="I35" s="24"/>
      <c r="J35" s="24"/>
      <c r="K35" s="25"/>
      <c r="L35" s="25"/>
      <c r="M35" s="24"/>
    </row>
    <row r="36" spans="1:13">
      <c r="A36" s="50"/>
      <c r="B36" s="23"/>
      <c r="C36" s="23"/>
      <c r="D36" s="24"/>
      <c r="E36" s="24"/>
      <c r="F36" s="24"/>
      <c r="G36" s="28"/>
      <c r="H36" s="28"/>
      <c r="I36" s="24"/>
      <c r="J36" s="24"/>
      <c r="K36" s="25"/>
      <c r="L36" s="25"/>
      <c r="M36" s="24"/>
    </row>
    <row r="37" spans="1:13">
      <c r="A37" s="50"/>
      <c r="B37" s="23"/>
      <c r="C37" s="23"/>
      <c r="D37" s="24"/>
      <c r="E37" s="24"/>
      <c r="F37" s="24"/>
      <c r="G37" s="28"/>
      <c r="H37" s="28"/>
      <c r="I37" s="24"/>
      <c r="J37" s="24"/>
      <c r="K37" s="25"/>
      <c r="L37" s="25"/>
      <c r="M37" s="24"/>
    </row>
    <row r="38" spans="1:13">
      <c r="A38" s="36"/>
      <c r="B38" s="23"/>
      <c r="C38" s="23"/>
      <c r="D38" s="24"/>
      <c r="E38" s="24"/>
      <c r="F38" s="24"/>
      <c r="G38" s="28"/>
      <c r="H38" s="28"/>
      <c r="I38" s="24"/>
      <c r="J38" s="24"/>
      <c r="K38" s="25"/>
      <c r="L38" s="25"/>
      <c r="M38" s="24"/>
    </row>
    <row r="39" spans="1:13">
      <c r="C39" s="12"/>
      <c r="D39" s="14"/>
      <c r="E39" s="14"/>
      <c r="F39" s="14"/>
      <c r="G39" s="30"/>
      <c r="H39" s="30"/>
      <c r="I39" s="14"/>
      <c r="J39" s="14"/>
      <c r="K39" s="16"/>
      <c r="L39" s="16"/>
      <c r="M39" s="14"/>
    </row>
    <row r="40" spans="1:13">
      <c r="A40" s="36"/>
      <c r="B40" s="23"/>
      <c r="C40" s="23"/>
      <c r="D40" s="24"/>
      <c r="E40" s="24"/>
      <c r="F40" s="24"/>
      <c r="G40" s="28"/>
      <c r="H40" s="28"/>
      <c r="I40" s="24"/>
      <c r="J40" s="24"/>
      <c r="K40" s="25"/>
      <c r="L40" s="25"/>
      <c r="M40" s="24"/>
    </row>
    <row r="41" spans="1:13">
      <c r="C41" s="12"/>
      <c r="D41" s="14"/>
      <c r="E41" s="14"/>
      <c r="F41" s="14"/>
      <c r="G41" s="30"/>
      <c r="H41" s="30"/>
      <c r="I41" s="14"/>
      <c r="J41" s="14"/>
      <c r="K41" s="16"/>
      <c r="L41" s="16"/>
      <c r="M41" s="14"/>
    </row>
    <row r="42" spans="1:13">
      <c r="A42" s="50"/>
      <c r="B42" s="23"/>
      <c r="C42" s="23"/>
      <c r="D42" s="24"/>
      <c r="E42" s="24"/>
      <c r="F42" s="24"/>
      <c r="G42" s="28"/>
      <c r="H42" s="28"/>
      <c r="I42" s="24"/>
      <c r="J42" s="24"/>
      <c r="K42" s="25"/>
      <c r="L42" s="25"/>
      <c r="M42" s="24"/>
    </row>
    <row r="43" spans="1:13">
      <c r="A43" s="50"/>
      <c r="B43" s="23"/>
      <c r="C43" s="23"/>
      <c r="D43" s="24"/>
      <c r="E43" s="24"/>
      <c r="F43" s="24"/>
      <c r="G43" s="28"/>
      <c r="H43" s="28"/>
      <c r="I43" s="24"/>
      <c r="J43" s="24"/>
      <c r="K43" s="25"/>
      <c r="L43" s="25"/>
      <c r="M43" s="24"/>
    </row>
    <row r="44" spans="1:13">
      <c r="A44" s="50"/>
      <c r="B44" s="23"/>
      <c r="C44" s="23"/>
      <c r="D44" s="24"/>
      <c r="E44" s="24"/>
      <c r="F44" s="24"/>
      <c r="G44" s="28"/>
      <c r="H44" s="28"/>
      <c r="I44" s="24"/>
      <c r="J44" s="24"/>
      <c r="K44" s="25"/>
      <c r="L44" s="25"/>
      <c r="M44" s="24"/>
    </row>
    <row r="45" spans="1:13">
      <c r="A45" s="8"/>
      <c r="B45" s="9"/>
      <c r="C45" s="9"/>
      <c r="D45" s="10"/>
      <c r="E45" s="10"/>
      <c r="F45" s="10"/>
      <c r="G45" s="29"/>
      <c r="H45" s="29"/>
      <c r="I45" s="10"/>
      <c r="J45" s="10"/>
      <c r="K45" s="17"/>
      <c r="L45" s="17"/>
      <c r="M45" s="10"/>
    </row>
    <row r="46" spans="1:13">
      <c r="C46" s="12"/>
      <c r="D46" s="14"/>
      <c r="E46" s="14"/>
      <c r="F46" s="14"/>
      <c r="G46" s="30"/>
      <c r="H46" s="30"/>
      <c r="I46" s="14"/>
      <c r="J46" s="14"/>
      <c r="K46" s="16"/>
      <c r="L46" s="16"/>
      <c r="M46" s="14"/>
    </row>
    <row r="47" spans="1:13">
      <c r="A47" s="36"/>
      <c r="B47" s="23"/>
      <c r="C47" s="23"/>
      <c r="D47" s="24"/>
      <c r="E47" s="24"/>
      <c r="F47" s="24"/>
      <c r="G47" s="28"/>
      <c r="H47" s="28"/>
      <c r="I47" s="24"/>
      <c r="J47" s="24"/>
      <c r="K47" s="25"/>
      <c r="L47" s="25"/>
      <c r="M47" s="24"/>
    </row>
    <row r="48" spans="1:13">
      <c r="C48" s="12"/>
      <c r="D48" s="14"/>
      <c r="E48" s="14"/>
      <c r="F48" s="14"/>
      <c r="G48" s="30"/>
      <c r="H48" s="30"/>
      <c r="I48" s="14"/>
      <c r="J48" s="14"/>
      <c r="K48" s="16"/>
      <c r="L48" s="16"/>
      <c r="M48" s="14"/>
    </row>
    <row r="49" spans="1:13">
      <c r="A49" s="36"/>
      <c r="B49" s="23"/>
      <c r="C49" s="23"/>
      <c r="D49" s="24"/>
      <c r="E49" s="24"/>
      <c r="F49" s="24"/>
      <c r="G49" s="28"/>
      <c r="H49" s="28"/>
      <c r="I49" s="24"/>
      <c r="J49" s="24"/>
      <c r="K49" s="25"/>
      <c r="L49" s="25"/>
      <c r="M49" s="24"/>
    </row>
    <row r="50" spans="1:13">
      <c r="A50" s="8"/>
      <c r="B50" s="9"/>
      <c r="C50" s="9"/>
      <c r="D50" s="10"/>
      <c r="E50" s="10"/>
      <c r="F50" s="10"/>
      <c r="G50" s="29"/>
      <c r="H50" s="29"/>
      <c r="I50" s="10"/>
      <c r="J50" s="10"/>
      <c r="K50" s="17"/>
      <c r="L50" s="17"/>
      <c r="M50" s="10"/>
    </row>
    <row r="51" spans="1:13">
      <c r="C51" s="12"/>
      <c r="D51" s="14"/>
      <c r="E51" s="14"/>
      <c r="F51" s="14"/>
      <c r="G51" s="30"/>
      <c r="H51" s="30"/>
      <c r="I51" s="14"/>
      <c r="J51" s="14"/>
      <c r="K51" s="16"/>
      <c r="L51" s="16"/>
      <c r="M51" s="14"/>
    </row>
    <row r="52" spans="1:13">
      <c r="A52" s="50"/>
      <c r="B52" s="23"/>
      <c r="C52" s="23"/>
      <c r="D52" s="24"/>
      <c r="E52" s="24"/>
      <c r="F52" s="24"/>
      <c r="G52" s="28"/>
      <c r="H52" s="28"/>
      <c r="I52" s="24"/>
      <c r="J52" s="24"/>
      <c r="K52" s="25"/>
      <c r="L52" s="25"/>
      <c r="M52" s="24"/>
    </row>
    <row r="53" spans="1:13">
      <c r="A53" s="50"/>
      <c r="B53" s="23"/>
      <c r="C53" s="23"/>
      <c r="D53" s="24"/>
      <c r="E53" s="24"/>
      <c r="F53" s="24"/>
      <c r="G53" s="28"/>
      <c r="H53" s="28"/>
      <c r="I53" s="24"/>
      <c r="J53" s="24"/>
      <c r="K53" s="25"/>
      <c r="L53" s="25"/>
      <c r="M53" s="24"/>
    </row>
    <row r="54" spans="1:13">
      <c r="A54" s="50"/>
      <c r="B54" s="23"/>
      <c r="C54" s="23"/>
      <c r="D54" s="24"/>
      <c r="E54" s="24"/>
      <c r="F54" s="24"/>
      <c r="G54" s="28"/>
      <c r="H54" s="28"/>
      <c r="I54" s="24"/>
      <c r="J54" s="24"/>
      <c r="K54" s="25"/>
      <c r="L54" s="25"/>
      <c r="M54" s="24"/>
    </row>
    <row r="55" spans="1:13" ht="13" thickBot="1">
      <c r="A55" s="37"/>
      <c r="B55" s="13"/>
      <c r="C55" s="13"/>
      <c r="D55" s="15"/>
      <c r="E55" s="15"/>
      <c r="F55" s="15"/>
      <c r="G55" s="32"/>
      <c r="H55" s="32"/>
      <c r="I55" s="15"/>
      <c r="J55" s="15"/>
      <c r="K55" s="18"/>
      <c r="L55" s="18"/>
      <c r="M55" s="15"/>
    </row>
    <row r="56" spans="1:13" ht="23.2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</row>
    <row r="57" spans="1:13">
      <c r="A57" s="12"/>
      <c r="C57" s="12"/>
      <c r="D57" s="14"/>
      <c r="E57" s="12"/>
      <c r="F57" s="12"/>
      <c r="G57" s="12"/>
      <c r="H57" s="12"/>
      <c r="I57" s="12"/>
      <c r="J57" s="12"/>
      <c r="K57" s="12"/>
      <c r="L57" s="12"/>
      <c r="M57" s="12"/>
    </row>
  </sheetData>
  <mergeCells count="10">
    <mergeCell ref="A56:M56"/>
    <mergeCell ref="A52:A54"/>
    <mergeCell ref="A23:A26"/>
    <mergeCell ref="A27:A28"/>
    <mergeCell ref="A30:A32"/>
    <mergeCell ref="A35:A37"/>
    <mergeCell ref="A42:A44"/>
    <mergeCell ref="G1:H1"/>
    <mergeCell ref="K1:L1"/>
    <mergeCell ref="C1:D1"/>
  </mergeCells>
  <pageMargins left="0.25" right="0.25" top="0.75" bottom="0.75" header="0.3" footer="0.3"/>
  <pageSetup paperSize="9" scale="66" fitToHeight="0" orientation="portrait" horizontalDpi="4294967293" r:id="rId1"/>
  <headerFooter>
    <oddFooter>&amp;L&amp;1#&amp;"Calibri"&amp;10&amp;K000000Sensitivity: CEPI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D2BA-218F-0643-BD70-573A57C242C8}">
  <dimension ref="A1:M59"/>
  <sheetViews>
    <sheetView workbookViewId="0">
      <selection sqref="A1:M59"/>
    </sheetView>
  </sheetViews>
  <sheetFormatPr baseColWidth="10" defaultRowHeight="15"/>
  <sheetData>
    <row r="1" spans="1:13" ht="16" thickBot="1">
      <c r="A1" s="47" t="s">
        <v>30</v>
      </c>
      <c r="B1" s="47"/>
      <c r="C1" s="47"/>
      <c r="D1" s="47"/>
      <c r="E1" s="6"/>
      <c r="F1" s="6"/>
      <c r="G1" s="26"/>
      <c r="H1" s="26"/>
      <c r="I1" s="6"/>
      <c r="J1" s="6"/>
      <c r="K1" s="6"/>
      <c r="L1" s="6"/>
      <c r="M1" s="6"/>
    </row>
    <row r="2" spans="1:13" ht="26">
      <c r="A2" s="38" t="s">
        <v>0</v>
      </c>
      <c r="B2" s="2" t="s">
        <v>1</v>
      </c>
      <c r="C2" s="48" t="s">
        <v>31</v>
      </c>
      <c r="D2" s="52"/>
      <c r="E2" s="3" t="s">
        <v>32</v>
      </c>
      <c r="F2" s="33" t="s">
        <v>33</v>
      </c>
      <c r="G2" s="45" t="s">
        <v>34</v>
      </c>
      <c r="H2" s="46"/>
      <c r="I2" s="3" t="s">
        <v>35</v>
      </c>
      <c r="J2" s="33" t="s">
        <v>36</v>
      </c>
      <c r="K2" s="48" t="s">
        <v>37</v>
      </c>
      <c r="L2" s="49"/>
      <c r="M2" s="33" t="s">
        <v>38</v>
      </c>
    </row>
    <row r="3" spans="1:13" ht="26">
      <c r="A3" s="7"/>
      <c r="B3" s="11"/>
      <c r="C3" s="40" t="s">
        <v>2</v>
      </c>
      <c r="D3" s="40" t="s">
        <v>3</v>
      </c>
      <c r="E3" s="4"/>
      <c r="F3" s="4"/>
      <c r="G3" s="27" t="s">
        <v>39</v>
      </c>
      <c r="H3" s="27" t="s">
        <v>40</v>
      </c>
      <c r="I3" s="4"/>
      <c r="J3" s="4"/>
      <c r="K3" s="4" t="s">
        <v>41</v>
      </c>
      <c r="L3" s="4" t="s">
        <v>42</v>
      </c>
      <c r="M3" s="4" t="s">
        <v>43</v>
      </c>
    </row>
    <row r="4" spans="1:13">
      <c r="A4" s="44" t="s">
        <v>4</v>
      </c>
      <c r="B4" s="41"/>
      <c r="C4" s="41"/>
      <c r="D4" s="41"/>
      <c r="E4" s="41"/>
      <c r="F4" s="41"/>
      <c r="G4" s="43"/>
      <c r="H4" s="43"/>
      <c r="I4" s="41"/>
      <c r="J4" s="41"/>
      <c r="K4" s="42"/>
      <c r="L4" s="42"/>
      <c r="M4" s="41"/>
    </row>
    <row r="5" spans="1:13" ht="26">
      <c r="A5" s="36" t="s">
        <v>44</v>
      </c>
      <c r="B5" s="23" t="s">
        <v>45</v>
      </c>
      <c r="C5" s="23" t="s">
        <v>46</v>
      </c>
      <c r="D5" s="24">
        <v>44</v>
      </c>
      <c r="E5" s="24" t="s">
        <v>47</v>
      </c>
      <c r="F5" s="14" t="s">
        <v>48</v>
      </c>
      <c r="G5" s="28">
        <v>38899</v>
      </c>
      <c r="H5" s="28">
        <v>39113</v>
      </c>
      <c r="I5" s="24" t="s">
        <v>49</v>
      </c>
      <c r="J5" s="24">
        <v>352</v>
      </c>
      <c r="K5" s="25">
        <v>36.1</v>
      </c>
      <c r="L5" s="25" t="s">
        <v>6</v>
      </c>
      <c r="M5" s="24" t="s">
        <v>6</v>
      </c>
    </row>
    <row r="6" spans="1:13" ht="65">
      <c r="A6" s="35" t="s">
        <v>5</v>
      </c>
      <c r="B6" s="12" t="s">
        <v>50</v>
      </c>
      <c r="C6" s="12" t="s">
        <v>51</v>
      </c>
      <c r="D6" s="14">
        <v>143</v>
      </c>
      <c r="E6" s="14" t="s">
        <v>52</v>
      </c>
      <c r="F6" s="14" t="s">
        <v>53</v>
      </c>
      <c r="G6" s="30">
        <v>39404</v>
      </c>
      <c r="H6" s="30">
        <v>39412</v>
      </c>
      <c r="I6" s="14" t="s">
        <v>54</v>
      </c>
      <c r="J6" s="14">
        <v>105</v>
      </c>
      <c r="K6" s="16">
        <v>88.57</v>
      </c>
      <c r="L6" s="16" t="s">
        <v>6</v>
      </c>
      <c r="M6" s="14" t="s">
        <v>6</v>
      </c>
    </row>
    <row r="7" spans="1:13" ht="65">
      <c r="A7" s="50" t="s">
        <v>55</v>
      </c>
      <c r="B7" s="23" t="s">
        <v>56</v>
      </c>
      <c r="C7" s="23" t="s">
        <v>57</v>
      </c>
      <c r="D7" s="24">
        <v>142</v>
      </c>
      <c r="E7" s="24" t="s">
        <v>58</v>
      </c>
      <c r="F7" s="14" t="s">
        <v>59</v>
      </c>
      <c r="G7" s="28">
        <v>40756</v>
      </c>
      <c r="H7" s="28">
        <v>40824</v>
      </c>
      <c r="I7" s="24" t="s">
        <v>60</v>
      </c>
      <c r="J7" s="24">
        <v>400</v>
      </c>
      <c r="K7" s="25">
        <v>12</v>
      </c>
      <c r="L7" s="25" t="s">
        <v>6</v>
      </c>
      <c r="M7" s="24" t="s">
        <v>6</v>
      </c>
    </row>
    <row r="8" spans="1:13" ht="65">
      <c r="A8" s="50"/>
      <c r="B8" s="23" t="s">
        <v>61</v>
      </c>
      <c r="C8" s="23" t="s">
        <v>62</v>
      </c>
      <c r="D8" s="24">
        <v>507</v>
      </c>
      <c r="E8" s="24" t="s">
        <v>52</v>
      </c>
      <c r="F8" s="14" t="s">
        <v>63</v>
      </c>
      <c r="G8" s="28">
        <v>38439</v>
      </c>
      <c r="H8" s="28">
        <v>38437</v>
      </c>
      <c r="I8" s="24" t="s">
        <v>64</v>
      </c>
      <c r="J8" s="24">
        <v>331</v>
      </c>
      <c r="K8" s="25">
        <v>26.9</v>
      </c>
      <c r="L8" s="25">
        <v>63.14</v>
      </c>
      <c r="M8" s="24" t="s">
        <v>6</v>
      </c>
    </row>
    <row r="9" spans="1:13" ht="26">
      <c r="A9" s="51" t="s">
        <v>65</v>
      </c>
      <c r="B9" s="12" t="s">
        <v>66</v>
      </c>
      <c r="C9" s="12" t="s">
        <v>67</v>
      </c>
      <c r="D9" s="14">
        <v>249</v>
      </c>
      <c r="E9" s="39" t="s">
        <v>68</v>
      </c>
      <c r="F9" s="14" t="s">
        <v>69</v>
      </c>
      <c r="G9" s="30">
        <v>40391</v>
      </c>
      <c r="H9" s="30">
        <v>40602</v>
      </c>
      <c r="I9" s="14" t="s">
        <v>49</v>
      </c>
      <c r="J9" s="14">
        <v>649</v>
      </c>
      <c r="K9" s="16" t="s">
        <v>6</v>
      </c>
      <c r="L9" s="16">
        <v>5.6</v>
      </c>
      <c r="M9" s="14" t="s">
        <v>6</v>
      </c>
    </row>
    <row r="10" spans="1:13" ht="52">
      <c r="A10" s="51"/>
      <c r="B10" s="12" t="s">
        <v>70</v>
      </c>
      <c r="C10" s="12" t="s">
        <v>71</v>
      </c>
      <c r="D10" s="14">
        <v>506</v>
      </c>
      <c r="E10" s="14" t="s">
        <v>72</v>
      </c>
      <c r="F10" s="14" t="s">
        <v>73</v>
      </c>
      <c r="G10" s="30">
        <v>38265</v>
      </c>
      <c r="H10" s="30">
        <v>38269</v>
      </c>
      <c r="I10" s="14" t="s">
        <v>74</v>
      </c>
      <c r="J10" s="14">
        <v>288</v>
      </c>
      <c r="K10" s="16">
        <v>71.53</v>
      </c>
      <c r="L10" s="16">
        <v>74.650000000000006</v>
      </c>
      <c r="M10" s="14" t="s">
        <v>6</v>
      </c>
    </row>
    <row r="11" spans="1:13" ht="52">
      <c r="A11" s="51"/>
      <c r="B11" s="12" t="s">
        <v>75</v>
      </c>
      <c r="C11" s="12" t="s">
        <v>76</v>
      </c>
      <c r="D11" s="14">
        <v>344</v>
      </c>
      <c r="E11" s="14" t="s">
        <v>77</v>
      </c>
      <c r="F11" s="14" t="s">
        <v>78</v>
      </c>
      <c r="G11" s="30">
        <v>38139</v>
      </c>
      <c r="H11" s="30">
        <v>38139</v>
      </c>
      <c r="I11" s="14" t="s">
        <v>79</v>
      </c>
      <c r="J11" s="14">
        <v>1141</v>
      </c>
      <c r="K11" s="16">
        <v>34</v>
      </c>
      <c r="L11" s="16" t="s">
        <v>6</v>
      </c>
      <c r="M11" s="14" t="s">
        <v>6</v>
      </c>
    </row>
    <row r="12" spans="1:13" ht="52">
      <c r="A12" s="51"/>
      <c r="B12" s="12" t="s">
        <v>80</v>
      </c>
      <c r="C12" s="12" t="s">
        <v>81</v>
      </c>
      <c r="D12" s="14">
        <v>226</v>
      </c>
      <c r="E12" s="14" t="s">
        <v>82</v>
      </c>
      <c r="F12" s="14" t="s">
        <v>73</v>
      </c>
      <c r="G12" s="30">
        <v>40391</v>
      </c>
      <c r="H12" s="30">
        <v>41091</v>
      </c>
      <c r="I12" s="14" t="s">
        <v>49</v>
      </c>
      <c r="J12" s="14">
        <v>500</v>
      </c>
      <c r="K12" s="16">
        <v>66.900000000000006</v>
      </c>
      <c r="L12" s="16" t="s">
        <v>6</v>
      </c>
      <c r="M12" s="14" t="s">
        <v>6</v>
      </c>
    </row>
    <row r="13" spans="1:13" ht="39">
      <c r="A13" s="50" t="s">
        <v>7</v>
      </c>
      <c r="B13" s="23" t="s">
        <v>7</v>
      </c>
      <c r="C13" s="23" t="s">
        <v>83</v>
      </c>
      <c r="D13" s="24">
        <v>213</v>
      </c>
      <c r="E13" s="24" t="s">
        <v>47</v>
      </c>
      <c r="F13" s="14" t="s">
        <v>84</v>
      </c>
      <c r="G13" s="28">
        <v>38732</v>
      </c>
      <c r="H13" s="28">
        <v>38763</v>
      </c>
      <c r="I13" s="24" t="s">
        <v>64</v>
      </c>
      <c r="J13" s="24">
        <v>888</v>
      </c>
      <c r="K13" s="25" t="s">
        <v>6</v>
      </c>
      <c r="L13" s="25">
        <v>18.239999999999998</v>
      </c>
      <c r="M13" s="24" t="s">
        <v>6</v>
      </c>
    </row>
    <row r="14" spans="1:13" ht="52">
      <c r="A14" s="50"/>
      <c r="B14" s="23" t="s">
        <v>7</v>
      </c>
      <c r="C14" s="23" t="s">
        <v>83</v>
      </c>
      <c r="D14" s="24">
        <v>213</v>
      </c>
      <c r="E14" s="24" t="s">
        <v>52</v>
      </c>
      <c r="F14" s="14" t="s">
        <v>73</v>
      </c>
      <c r="G14" s="28">
        <v>38946</v>
      </c>
      <c r="H14" s="28">
        <v>39010</v>
      </c>
      <c r="I14" s="24" t="s">
        <v>85</v>
      </c>
      <c r="J14" s="24">
        <v>2442</v>
      </c>
      <c r="K14" s="25">
        <v>39.6</v>
      </c>
      <c r="L14" s="25" t="s">
        <v>6</v>
      </c>
      <c r="M14" s="24" t="s">
        <v>6</v>
      </c>
    </row>
    <row r="15" spans="1:13" ht="39">
      <c r="A15" s="35" t="s">
        <v>8</v>
      </c>
      <c r="B15" s="12" t="s">
        <v>86</v>
      </c>
      <c r="C15" s="12" t="s">
        <v>87</v>
      </c>
      <c r="D15" s="14">
        <v>503</v>
      </c>
      <c r="E15" s="14" t="s">
        <v>47</v>
      </c>
      <c r="F15" s="14" t="s">
        <v>88</v>
      </c>
      <c r="G15" s="30">
        <v>40299</v>
      </c>
      <c r="H15" s="30">
        <v>40390</v>
      </c>
      <c r="I15" s="14" t="s">
        <v>89</v>
      </c>
      <c r="J15" s="14">
        <v>1244</v>
      </c>
      <c r="K15" s="16">
        <v>12.38</v>
      </c>
      <c r="L15" s="16" t="s">
        <v>6</v>
      </c>
      <c r="M15" s="14">
        <v>25</v>
      </c>
    </row>
    <row r="16" spans="1:13" ht="65">
      <c r="A16" s="36" t="s">
        <v>9</v>
      </c>
      <c r="B16" s="23" t="s">
        <v>9</v>
      </c>
      <c r="C16" s="23" t="s">
        <v>90</v>
      </c>
      <c r="D16" s="24">
        <v>536</v>
      </c>
      <c r="E16" s="24" t="s">
        <v>52</v>
      </c>
      <c r="F16" s="14" t="s">
        <v>91</v>
      </c>
      <c r="G16" s="28">
        <v>39022</v>
      </c>
      <c r="H16" s="28">
        <v>39082</v>
      </c>
      <c r="I16" s="24" t="s">
        <v>92</v>
      </c>
      <c r="J16" s="24">
        <v>1154</v>
      </c>
      <c r="K16" s="25">
        <v>37.200000000000003</v>
      </c>
      <c r="L16" s="25" t="s">
        <v>6</v>
      </c>
      <c r="M16" s="24">
        <v>28</v>
      </c>
    </row>
    <row r="17" spans="1:13" ht="26">
      <c r="A17" s="51" t="s">
        <v>93</v>
      </c>
      <c r="B17" s="12" t="s">
        <v>94</v>
      </c>
      <c r="C17" s="12" t="s">
        <v>95</v>
      </c>
      <c r="D17" s="14">
        <v>28</v>
      </c>
      <c r="E17" s="14" t="s">
        <v>96</v>
      </c>
      <c r="F17" s="14" t="s">
        <v>84</v>
      </c>
      <c r="G17" s="30">
        <v>42064</v>
      </c>
      <c r="H17" s="30">
        <v>42521</v>
      </c>
      <c r="I17" s="14" t="s">
        <v>49</v>
      </c>
      <c r="J17" s="14">
        <v>392</v>
      </c>
      <c r="K17" s="16">
        <v>28.57</v>
      </c>
      <c r="L17" s="16" t="s">
        <v>6</v>
      </c>
      <c r="M17" s="14" t="s">
        <v>6</v>
      </c>
    </row>
    <row r="18" spans="1:13" ht="65">
      <c r="A18" s="51"/>
      <c r="B18" s="12" t="s">
        <v>93</v>
      </c>
      <c r="C18" s="12" t="s">
        <v>97</v>
      </c>
      <c r="D18" s="14">
        <v>27</v>
      </c>
      <c r="E18" s="14" t="s">
        <v>96</v>
      </c>
      <c r="F18" s="14" t="s">
        <v>98</v>
      </c>
      <c r="G18" s="30">
        <v>39814</v>
      </c>
      <c r="H18" s="30">
        <v>42369</v>
      </c>
      <c r="I18" s="14" t="s">
        <v>49</v>
      </c>
      <c r="J18" s="14">
        <v>895</v>
      </c>
      <c r="K18" s="16">
        <v>17.88</v>
      </c>
      <c r="L18" s="16" t="s">
        <v>6</v>
      </c>
      <c r="M18" s="14" t="s">
        <v>6</v>
      </c>
    </row>
    <row r="19" spans="1:13" ht="52">
      <c r="A19" s="36" t="s">
        <v>99</v>
      </c>
      <c r="B19" s="23" t="s">
        <v>100</v>
      </c>
      <c r="C19" s="23" t="s">
        <v>101</v>
      </c>
      <c r="D19" s="24">
        <v>18</v>
      </c>
      <c r="E19" s="24" t="s">
        <v>52</v>
      </c>
      <c r="F19" s="14" t="s">
        <v>102</v>
      </c>
      <c r="G19" s="28">
        <v>40493</v>
      </c>
      <c r="H19" s="28">
        <v>40589</v>
      </c>
      <c r="I19" s="24" t="s">
        <v>49</v>
      </c>
      <c r="J19" s="24">
        <v>914</v>
      </c>
      <c r="K19" s="25">
        <v>2.6</v>
      </c>
      <c r="L19" s="25" t="s">
        <v>6</v>
      </c>
      <c r="M19" s="24" t="s">
        <v>6</v>
      </c>
    </row>
    <row r="20" spans="1:13" ht="52">
      <c r="A20" s="35" t="s">
        <v>103</v>
      </c>
      <c r="B20" s="12" t="s">
        <v>103</v>
      </c>
      <c r="C20" s="12" t="s">
        <v>104</v>
      </c>
      <c r="D20" s="14">
        <v>508</v>
      </c>
      <c r="E20" s="14" t="s">
        <v>105</v>
      </c>
      <c r="F20" s="14" t="s">
        <v>106</v>
      </c>
      <c r="G20" s="30">
        <v>42005</v>
      </c>
      <c r="H20" s="30">
        <v>42369</v>
      </c>
      <c r="I20" s="14" t="s">
        <v>49</v>
      </c>
      <c r="J20" s="14">
        <v>874</v>
      </c>
      <c r="K20" s="16">
        <v>63.04</v>
      </c>
      <c r="L20" s="16" t="s">
        <v>6</v>
      </c>
      <c r="M20" s="14" t="s">
        <v>6</v>
      </c>
    </row>
    <row r="21" spans="1:13" ht="39">
      <c r="A21" s="50" t="s">
        <v>10</v>
      </c>
      <c r="B21" s="23" t="s">
        <v>107</v>
      </c>
      <c r="C21" s="23" t="s">
        <v>108</v>
      </c>
      <c r="D21" s="24">
        <v>504</v>
      </c>
      <c r="E21" s="24" t="s">
        <v>109</v>
      </c>
      <c r="F21" s="14" t="s">
        <v>110</v>
      </c>
      <c r="G21" s="28">
        <v>41883</v>
      </c>
      <c r="H21" s="28">
        <v>41942</v>
      </c>
      <c r="I21" s="24" t="s">
        <v>49</v>
      </c>
      <c r="J21" s="24">
        <v>1463</v>
      </c>
      <c r="K21" s="25">
        <v>2.7</v>
      </c>
      <c r="L21" s="25" t="s">
        <v>6</v>
      </c>
      <c r="M21" s="24" t="s">
        <v>6</v>
      </c>
    </row>
    <row r="22" spans="1:13" ht="52">
      <c r="A22" s="50"/>
      <c r="B22" s="23" t="s">
        <v>11</v>
      </c>
      <c r="C22" s="23" t="s">
        <v>111</v>
      </c>
      <c r="D22" s="24">
        <v>548</v>
      </c>
      <c r="E22" s="24" t="s">
        <v>52</v>
      </c>
      <c r="F22" s="14" t="s">
        <v>112</v>
      </c>
      <c r="G22" s="28">
        <v>40909</v>
      </c>
      <c r="H22" s="28">
        <v>41274</v>
      </c>
      <c r="I22" s="24" t="s">
        <v>49</v>
      </c>
      <c r="J22" s="24">
        <v>998</v>
      </c>
      <c r="K22" s="25">
        <v>54</v>
      </c>
      <c r="L22" s="25" t="s">
        <v>6</v>
      </c>
      <c r="M22" s="24" t="s">
        <v>6</v>
      </c>
    </row>
    <row r="23" spans="1:13" ht="26">
      <c r="A23" s="35" t="s">
        <v>113</v>
      </c>
      <c r="B23" s="12" t="s">
        <v>114</v>
      </c>
      <c r="C23" s="12" t="s">
        <v>115</v>
      </c>
      <c r="D23" s="14">
        <v>417</v>
      </c>
      <c r="E23" s="14" t="s">
        <v>116</v>
      </c>
      <c r="F23" s="14" t="s">
        <v>69</v>
      </c>
      <c r="G23" s="30">
        <v>42125</v>
      </c>
      <c r="H23" s="30">
        <v>42185</v>
      </c>
      <c r="I23" s="14" t="s">
        <v>49</v>
      </c>
      <c r="J23" s="14">
        <v>132</v>
      </c>
      <c r="K23" s="16">
        <v>10.61</v>
      </c>
      <c r="L23" s="16">
        <v>14.39</v>
      </c>
      <c r="M23" s="14" t="s">
        <v>6</v>
      </c>
    </row>
    <row r="24" spans="1:13" ht="65">
      <c r="A24" s="36" t="s">
        <v>117</v>
      </c>
      <c r="B24" s="23" t="s">
        <v>118</v>
      </c>
      <c r="C24" s="23" t="s">
        <v>119</v>
      </c>
      <c r="D24" s="24">
        <v>119</v>
      </c>
      <c r="E24" s="24" t="s">
        <v>105</v>
      </c>
      <c r="F24" s="14" t="s">
        <v>120</v>
      </c>
      <c r="G24" s="28">
        <v>38718</v>
      </c>
      <c r="H24" s="28">
        <v>39447</v>
      </c>
      <c r="I24" s="24" t="s">
        <v>49</v>
      </c>
      <c r="J24" s="24">
        <v>1744</v>
      </c>
      <c r="K24" s="25">
        <v>31.7</v>
      </c>
      <c r="L24" s="25" t="s">
        <v>6</v>
      </c>
      <c r="M24" s="24" t="s">
        <v>6</v>
      </c>
    </row>
    <row r="25" spans="1:13">
      <c r="A25" s="5" t="s">
        <v>12</v>
      </c>
      <c r="B25" s="9"/>
      <c r="C25" s="9"/>
      <c r="D25" s="10"/>
      <c r="E25" s="10"/>
      <c r="F25" s="10"/>
      <c r="G25" s="29" t="s">
        <v>121</v>
      </c>
      <c r="H25" s="29" t="s">
        <v>121</v>
      </c>
      <c r="I25" s="10"/>
      <c r="J25" s="10"/>
      <c r="K25" s="17"/>
      <c r="L25" s="17"/>
      <c r="M25" s="10"/>
    </row>
    <row r="26" spans="1:13" ht="26">
      <c r="A26" s="51" t="s">
        <v>13</v>
      </c>
      <c r="B26" s="12" t="s">
        <v>122</v>
      </c>
      <c r="C26" s="12" t="s">
        <v>123</v>
      </c>
      <c r="D26" s="14">
        <v>540</v>
      </c>
      <c r="E26" s="14" t="s">
        <v>105</v>
      </c>
      <c r="F26" s="14" t="s">
        <v>124</v>
      </c>
      <c r="G26" s="30">
        <v>42005</v>
      </c>
      <c r="H26" s="30">
        <v>42155</v>
      </c>
      <c r="I26" s="14" t="s">
        <v>125</v>
      </c>
      <c r="J26" s="14">
        <v>442</v>
      </c>
      <c r="K26" s="16">
        <v>0.23</v>
      </c>
      <c r="L26" s="16" t="s">
        <v>6</v>
      </c>
      <c r="M26" s="16" t="s">
        <v>6</v>
      </c>
    </row>
    <row r="27" spans="1:13" ht="39">
      <c r="A27" s="51"/>
      <c r="B27" s="12" t="s">
        <v>126</v>
      </c>
      <c r="C27" s="12" t="s">
        <v>123</v>
      </c>
      <c r="D27" s="14">
        <v>54</v>
      </c>
      <c r="E27" s="14" t="s">
        <v>105</v>
      </c>
      <c r="F27" s="14" t="s">
        <v>69</v>
      </c>
      <c r="G27" s="30">
        <v>42370</v>
      </c>
      <c r="H27" s="30">
        <v>42521</v>
      </c>
      <c r="I27" s="14" t="s">
        <v>125</v>
      </c>
      <c r="J27" s="14">
        <v>455</v>
      </c>
      <c r="K27" s="16">
        <v>0</v>
      </c>
      <c r="L27" s="16" t="s">
        <v>6</v>
      </c>
      <c r="M27" s="16" t="s">
        <v>6</v>
      </c>
    </row>
    <row r="28" spans="1:13" ht="39">
      <c r="A28" s="51"/>
      <c r="B28" s="12" t="s">
        <v>127</v>
      </c>
      <c r="C28" s="12" t="s">
        <v>14</v>
      </c>
      <c r="D28" s="14">
        <v>128</v>
      </c>
      <c r="E28" s="14" t="s">
        <v>52</v>
      </c>
      <c r="F28" s="14" t="s">
        <v>128</v>
      </c>
      <c r="G28" s="30">
        <v>42461</v>
      </c>
      <c r="H28" s="30">
        <v>42490</v>
      </c>
      <c r="I28" s="14" t="s">
        <v>129</v>
      </c>
      <c r="J28" s="14">
        <v>120</v>
      </c>
      <c r="K28" s="16">
        <v>18.3</v>
      </c>
      <c r="L28" s="16">
        <v>20</v>
      </c>
      <c r="M28" s="39">
        <v>46</v>
      </c>
    </row>
    <row r="29" spans="1:13" ht="91">
      <c r="A29" s="51"/>
      <c r="B29" s="12" t="s">
        <v>130</v>
      </c>
      <c r="C29" s="12" t="s">
        <v>15</v>
      </c>
      <c r="D29" s="14">
        <v>148</v>
      </c>
      <c r="E29" s="14" t="s">
        <v>72</v>
      </c>
      <c r="F29" s="14" t="s">
        <v>131</v>
      </c>
      <c r="G29" s="30">
        <v>42309</v>
      </c>
      <c r="H29" s="30">
        <v>42369</v>
      </c>
      <c r="I29" s="14" t="s">
        <v>132</v>
      </c>
      <c r="J29" s="14">
        <f>385+446</f>
        <v>831</v>
      </c>
      <c r="K29" s="16">
        <f>(163+138)/J29*100</f>
        <v>36.221419975932612</v>
      </c>
      <c r="L29" s="16">
        <f>(220+204)/J29*100</f>
        <v>51.022864019253909</v>
      </c>
      <c r="M29" s="14">
        <v>63</v>
      </c>
    </row>
    <row r="30" spans="1:13" ht="26">
      <c r="A30" s="50" t="s">
        <v>16</v>
      </c>
      <c r="B30" s="23" t="s">
        <v>133</v>
      </c>
      <c r="C30" s="23" t="s">
        <v>134</v>
      </c>
      <c r="D30" s="24">
        <v>205</v>
      </c>
      <c r="E30" s="24" t="s">
        <v>105</v>
      </c>
      <c r="F30" s="24" t="s">
        <v>88</v>
      </c>
      <c r="G30" s="28">
        <v>42005</v>
      </c>
      <c r="H30" s="28">
        <v>42005</v>
      </c>
      <c r="I30" s="24" t="s">
        <v>135</v>
      </c>
      <c r="J30" s="24">
        <v>1004</v>
      </c>
      <c r="K30" s="25">
        <v>41.9</v>
      </c>
      <c r="L30" s="25" t="s">
        <v>6</v>
      </c>
      <c r="M30" s="24" t="s">
        <v>6</v>
      </c>
    </row>
    <row r="31" spans="1:13" ht="26">
      <c r="A31" s="50"/>
      <c r="B31" s="23" t="s">
        <v>136</v>
      </c>
      <c r="C31" s="23" t="s">
        <v>134</v>
      </c>
      <c r="D31" s="24">
        <v>205</v>
      </c>
      <c r="E31" s="24" t="s">
        <v>105</v>
      </c>
      <c r="F31" s="24" t="s">
        <v>84</v>
      </c>
      <c r="G31" s="28">
        <v>42005</v>
      </c>
      <c r="H31" s="28">
        <v>42005</v>
      </c>
      <c r="I31" s="24" t="s">
        <v>135</v>
      </c>
      <c r="J31" s="24">
        <v>750</v>
      </c>
      <c r="K31" s="25">
        <v>48.1</v>
      </c>
      <c r="L31" s="25" t="s">
        <v>6</v>
      </c>
      <c r="M31" s="24" t="s">
        <v>6</v>
      </c>
    </row>
    <row r="32" spans="1:13" ht="65">
      <c r="A32" s="35" t="s">
        <v>17</v>
      </c>
      <c r="B32" s="12" t="s">
        <v>137</v>
      </c>
      <c r="C32" s="12" t="s">
        <v>138</v>
      </c>
      <c r="D32" s="14">
        <v>123</v>
      </c>
      <c r="E32" s="14" t="s">
        <v>72</v>
      </c>
      <c r="F32" s="14" t="s">
        <v>139</v>
      </c>
      <c r="G32" s="30">
        <v>42487</v>
      </c>
      <c r="H32" s="30">
        <v>42519</v>
      </c>
      <c r="I32" s="14" t="s">
        <v>140</v>
      </c>
      <c r="J32" s="14">
        <v>387</v>
      </c>
      <c r="K32" s="16">
        <v>29.5</v>
      </c>
      <c r="L32" s="16" t="s">
        <v>6</v>
      </c>
      <c r="M32" s="14">
        <v>43</v>
      </c>
    </row>
    <row r="33" spans="1:13" ht="52">
      <c r="A33" s="50" t="s">
        <v>18</v>
      </c>
      <c r="B33" s="23" t="s">
        <v>141</v>
      </c>
      <c r="C33" s="23" t="s">
        <v>142</v>
      </c>
      <c r="D33" s="24">
        <v>287</v>
      </c>
      <c r="E33" s="34" t="s">
        <v>143</v>
      </c>
      <c r="F33" s="24" t="s">
        <v>144</v>
      </c>
      <c r="G33" s="28">
        <v>41699</v>
      </c>
      <c r="H33" s="28">
        <v>42124</v>
      </c>
      <c r="I33" s="24" t="s">
        <v>125</v>
      </c>
      <c r="J33" s="24">
        <v>3362</v>
      </c>
      <c r="K33" s="25" t="s">
        <v>6</v>
      </c>
      <c r="L33" s="25">
        <v>6.1</v>
      </c>
      <c r="M33" s="24">
        <v>58</v>
      </c>
    </row>
    <row r="34" spans="1:13" ht="65">
      <c r="A34" s="50"/>
      <c r="B34" s="23" t="s">
        <v>141</v>
      </c>
      <c r="C34" s="23" t="s">
        <v>142</v>
      </c>
      <c r="D34" s="24">
        <v>287</v>
      </c>
      <c r="E34" s="24" t="s">
        <v>145</v>
      </c>
      <c r="F34" s="24" t="s">
        <v>139</v>
      </c>
      <c r="G34" s="28">
        <v>42125</v>
      </c>
      <c r="H34" s="28">
        <v>42156</v>
      </c>
      <c r="I34" s="24" t="s">
        <v>125</v>
      </c>
      <c r="J34" s="24">
        <v>848</v>
      </c>
      <c r="K34" s="25" t="s">
        <v>6</v>
      </c>
      <c r="L34" s="25">
        <v>13.1</v>
      </c>
      <c r="M34" s="24">
        <v>65</v>
      </c>
    </row>
    <row r="35" spans="1:13" ht="78">
      <c r="A35" s="50"/>
      <c r="B35" s="23" t="s">
        <v>146</v>
      </c>
      <c r="C35" s="23" t="s">
        <v>147</v>
      </c>
      <c r="D35" s="24">
        <v>350</v>
      </c>
      <c r="E35" s="24" t="s">
        <v>148</v>
      </c>
      <c r="F35" s="24" t="s">
        <v>149</v>
      </c>
      <c r="G35" s="28">
        <v>42278</v>
      </c>
      <c r="H35" s="28">
        <v>42308</v>
      </c>
      <c r="I35" s="24" t="s">
        <v>125</v>
      </c>
      <c r="J35" s="24">
        <v>11280</v>
      </c>
      <c r="K35" s="25" t="s">
        <v>6</v>
      </c>
      <c r="L35" s="25">
        <v>32.799999999999997</v>
      </c>
      <c r="M35" s="24">
        <v>19</v>
      </c>
    </row>
    <row r="36" spans="1:13" ht="65">
      <c r="A36" s="35" t="s">
        <v>150</v>
      </c>
      <c r="B36" s="12" t="s">
        <v>150</v>
      </c>
      <c r="C36" s="12" t="s">
        <v>151</v>
      </c>
      <c r="D36" s="14">
        <v>211</v>
      </c>
      <c r="E36" s="14" t="s">
        <v>96</v>
      </c>
      <c r="F36" s="14" t="s">
        <v>152</v>
      </c>
      <c r="G36" s="30">
        <v>41823</v>
      </c>
      <c r="H36" s="30">
        <v>41828</v>
      </c>
      <c r="I36" s="14" t="s">
        <v>153</v>
      </c>
      <c r="J36" s="14">
        <v>203</v>
      </c>
      <c r="K36" s="16">
        <v>17.733990147783253</v>
      </c>
      <c r="L36" s="16">
        <v>20.7</v>
      </c>
      <c r="M36" s="14">
        <v>41</v>
      </c>
    </row>
    <row r="37" spans="1:13">
      <c r="A37" s="19" t="s">
        <v>19</v>
      </c>
      <c r="B37" s="20"/>
      <c r="C37" s="20"/>
      <c r="D37" s="21"/>
      <c r="E37" s="21"/>
      <c r="F37" s="21"/>
      <c r="G37" s="31" t="s">
        <v>121</v>
      </c>
      <c r="H37" s="31" t="s">
        <v>121</v>
      </c>
      <c r="I37" s="21"/>
      <c r="J37" s="21"/>
      <c r="K37" s="22"/>
      <c r="L37" s="22"/>
      <c r="M37" s="21"/>
    </row>
    <row r="38" spans="1:13" ht="39">
      <c r="A38" s="50" t="s">
        <v>20</v>
      </c>
      <c r="B38" s="23" t="s">
        <v>23</v>
      </c>
      <c r="C38" s="23" t="s">
        <v>154</v>
      </c>
      <c r="D38" s="24">
        <v>473</v>
      </c>
      <c r="E38" s="24" t="s">
        <v>155</v>
      </c>
      <c r="F38" s="24" t="s">
        <v>128</v>
      </c>
      <c r="G38" s="28">
        <v>40695</v>
      </c>
      <c r="H38" s="28">
        <v>40725</v>
      </c>
      <c r="I38" s="24" t="s">
        <v>156</v>
      </c>
      <c r="J38" s="24">
        <v>1010</v>
      </c>
      <c r="K38" s="25">
        <v>43.47</v>
      </c>
      <c r="L38" s="25" t="s">
        <v>6</v>
      </c>
      <c r="M38" s="24">
        <v>60</v>
      </c>
    </row>
    <row r="39" spans="1:13" ht="65">
      <c r="A39" s="50"/>
      <c r="B39" s="23" t="s">
        <v>21</v>
      </c>
      <c r="C39" s="23" t="s">
        <v>22</v>
      </c>
      <c r="D39" s="24">
        <v>115</v>
      </c>
      <c r="E39" s="24" t="s">
        <v>52</v>
      </c>
      <c r="F39" s="24" t="s">
        <v>157</v>
      </c>
      <c r="G39" s="28">
        <v>38961</v>
      </c>
      <c r="H39" s="28">
        <v>39022</v>
      </c>
      <c r="I39" s="24" t="s">
        <v>125</v>
      </c>
      <c r="J39" s="24">
        <v>1192</v>
      </c>
      <c r="K39" s="25">
        <v>30.4</v>
      </c>
      <c r="L39" s="25" t="s">
        <v>6</v>
      </c>
      <c r="M39" s="24" t="s">
        <v>6</v>
      </c>
    </row>
    <row r="40" spans="1:13" ht="78">
      <c r="A40" s="50"/>
      <c r="B40" s="23" t="s">
        <v>24</v>
      </c>
      <c r="C40" s="23" t="s">
        <v>158</v>
      </c>
      <c r="D40" s="24">
        <v>297</v>
      </c>
      <c r="E40" s="24" t="s">
        <v>159</v>
      </c>
      <c r="F40" s="24" t="s">
        <v>160</v>
      </c>
      <c r="G40" s="28">
        <v>39873</v>
      </c>
      <c r="H40" s="28">
        <v>40117</v>
      </c>
      <c r="I40" s="24" t="s">
        <v>156</v>
      </c>
      <c r="J40" s="24">
        <v>381</v>
      </c>
      <c r="K40" s="25">
        <v>67.98</v>
      </c>
      <c r="L40" s="25" t="s">
        <v>6</v>
      </c>
      <c r="M40" s="24">
        <v>13</v>
      </c>
    </row>
    <row r="41" spans="1:13" ht="91">
      <c r="A41" s="36" t="s">
        <v>161</v>
      </c>
      <c r="B41" s="23" t="s">
        <v>162</v>
      </c>
      <c r="C41" s="23" t="s">
        <v>163</v>
      </c>
      <c r="D41" s="24">
        <v>54</v>
      </c>
      <c r="E41" s="24" t="s">
        <v>164</v>
      </c>
      <c r="F41" s="24" t="s">
        <v>165</v>
      </c>
      <c r="G41" s="28">
        <v>40909</v>
      </c>
      <c r="H41" s="28">
        <v>41639</v>
      </c>
      <c r="I41" s="24" t="s">
        <v>49</v>
      </c>
      <c r="J41" s="24">
        <v>399</v>
      </c>
      <c r="K41" s="25">
        <v>0.5</v>
      </c>
      <c r="L41" s="25" t="s">
        <v>6</v>
      </c>
      <c r="M41" s="24" t="s">
        <v>6</v>
      </c>
    </row>
    <row r="42" spans="1:13" ht="78">
      <c r="A42" s="35" t="s">
        <v>25</v>
      </c>
      <c r="B42" s="12" t="s">
        <v>166</v>
      </c>
      <c r="C42" s="12" t="s">
        <v>167</v>
      </c>
      <c r="D42" s="14">
        <v>42</v>
      </c>
      <c r="E42" s="14" t="s">
        <v>168</v>
      </c>
      <c r="F42" s="14" t="s">
        <v>169</v>
      </c>
      <c r="G42" s="30">
        <v>39448</v>
      </c>
      <c r="H42" s="30">
        <v>39813</v>
      </c>
      <c r="I42" s="14" t="s">
        <v>170</v>
      </c>
      <c r="J42" s="14">
        <v>945</v>
      </c>
      <c r="K42" s="16">
        <v>5.93</v>
      </c>
      <c r="L42" s="16" t="s">
        <v>6</v>
      </c>
      <c r="M42" s="14" t="s">
        <v>6</v>
      </c>
    </row>
    <row r="43" spans="1:13" ht="78">
      <c r="A43" s="36" t="s">
        <v>171</v>
      </c>
      <c r="B43" s="23" t="s">
        <v>171</v>
      </c>
      <c r="C43" s="23" t="s">
        <v>172</v>
      </c>
      <c r="D43" s="24">
        <v>246</v>
      </c>
      <c r="E43" s="24" t="s">
        <v>173</v>
      </c>
      <c r="F43" s="24" t="s">
        <v>174</v>
      </c>
      <c r="G43" s="28">
        <v>41426</v>
      </c>
      <c r="H43" s="28">
        <v>42551</v>
      </c>
      <c r="I43" s="24" t="s">
        <v>49</v>
      </c>
      <c r="J43" s="24">
        <v>200</v>
      </c>
      <c r="K43" s="25">
        <v>3.5</v>
      </c>
      <c r="L43" s="25" t="s">
        <v>6</v>
      </c>
      <c r="M43" s="24" t="s">
        <v>6</v>
      </c>
    </row>
    <row r="44" spans="1:13" ht="65">
      <c r="A44" s="35" t="s">
        <v>175</v>
      </c>
      <c r="B44" s="12" t="s">
        <v>175</v>
      </c>
      <c r="C44" s="12" t="s">
        <v>176</v>
      </c>
      <c r="D44" s="14">
        <v>20</v>
      </c>
      <c r="E44" s="14" t="s">
        <v>77</v>
      </c>
      <c r="F44" s="14" t="s">
        <v>177</v>
      </c>
      <c r="G44" s="30">
        <v>40254</v>
      </c>
      <c r="H44" s="30">
        <v>40342</v>
      </c>
      <c r="I44" s="14" t="s">
        <v>129</v>
      </c>
      <c r="J44" s="14">
        <v>3293</v>
      </c>
      <c r="K44" s="16">
        <v>2.2000000000000002</v>
      </c>
      <c r="L44" s="16" t="s">
        <v>6</v>
      </c>
      <c r="M44" s="14" t="s">
        <v>6</v>
      </c>
    </row>
    <row r="45" spans="1:13" ht="65">
      <c r="A45" s="50" t="s">
        <v>26</v>
      </c>
      <c r="B45" s="23" t="s">
        <v>178</v>
      </c>
      <c r="C45" s="23" t="s">
        <v>179</v>
      </c>
      <c r="D45" s="24">
        <v>592</v>
      </c>
      <c r="E45" s="24" t="s">
        <v>180</v>
      </c>
      <c r="F45" s="24" t="s">
        <v>181</v>
      </c>
      <c r="G45" s="28">
        <v>41730</v>
      </c>
      <c r="H45" s="28">
        <v>41942</v>
      </c>
      <c r="I45" s="24" t="s">
        <v>182</v>
      </c>
      <c r="J45" s="24">
        <v>835</v>
      </c>
      <c r="K45" s="25">
        <v>26.83</v>
      </c>
      <c r="L45" s="25" t="s">
        <v>6</v>
      </c>
      <c r="M45" s="24" t="s">
        <v>6</v>
      </c>
    </row>
    <row r="46" spans="1:13" ht="52">
      <c r="A46" s="50"/>
      <c r="B46" s="23" t="s">
        <v>183</v>
      </c>
      <c r="C46" s="23" t="s">
        <v>184</v>
      </c>
      <c r="D46" s="24">
        <v>309</v>
      </c>
      <c r="E46" s="24" t="s">
        <v>47</v>
      </c>
      <c r="F46" s="24" t="s">
        <v>185</v>
      </c>
      <c r="G46" s="28">
        <v>40118</v>
      </c>
      <c r="H46" s="28">
        <v>40329</v>
      </c>
      <c r="I46" s="24" t="s">
        <v>125</v>
      </c>
      <c r="J46" s="24">
        <v>319</v>
      </c>
      <c r="K46" s="25">
        <v>45.7</v>
      </c>
      <c r="L46" s="25">
        <v>72.3</v>
      </c>
      <c r="M46" s="24" t="s">
        <v>6</v>
      </c>
    </row>
    <row r="47" spans="1:13" ht="78">
      <c r="A47" s="50"/>
      <c r="B47" s="23" t="s">
        <v>186</v>
      </c>
      <c r="C47" s="23" t="s">
        <v>187</v>
      </c>
      <c r="D47" s="24">
        <v>373</v>
      </c>
      <c r="E47" s="24" t="s">
        <v>188</v>
      </c>
      <c r="F47" s="24" t="s">
        <v>189</v>
      </c>
      <c r="G47" s="28">
        <v>40391</v>
      </c>
      <c r="H47" s="28">
        <v>40421</v>
      </c>
      <c r="I47" s="24" t="s">
        <v>190</v>
      </c>
      <c r="J47" s="24">
        <v>507</v>
      </c>
      <c r="K47" s="25">
        <v>61.93</v>
      </c>
      <c r="L47" s="25" t="s">
        <v>6</v>
      </c>
      <c r="M47" s="24">
        <v>47</v>
      </c>
    </row>
    <row r="48" spans="1:13">
      <c r="A48" s="8" t="s">
        <v>27</v>
      </c>
      <c r="B48" s="9"/>
      <c r="C48" s="9"/>
      <c r="D48" s="10"/>
      <c r="E48" s="10"/>
      <c r="F48" s="10"/>
      <c r="G48" s="29" t="s">
        <v>121</v>
      </c>
      <c r="H48" s="29" t="s">
        <v>121</v>
      </c>
      <c r="I48" s="10"/>
      <c r="J48" s="10"/>
      <c r="K48" s="17"/>
      <c r="L48" s="17"/>
      <c r="M48" s="10"/>
    </row>
    <row r="49" spans="1:13" ht="52">
      <c r="A49" s="35" t="s">
        <v>191</v>
      </c>
      <c r="B49" s="12" t="s">
        <v>192</v>
      </c>
      <c r="C49" s="12" t="s">
        <v>193</v>
      </c>
      <c r="D49" s="14">
        <v>34</v>
      </c>
      <c r="E49" s="14" t="s">
        <v>105</v>
      </c>
      <c r="F49" s="14" t="s">
        <v>194</v>
      </c>
      <c r="G49" s="30">
        <v>42186</v>
      </c>
      <c r="H49" s="30">
        <v>42338</v>
      </c>
      <c r="I49" s="14" t="s">
        <v>49</v>
      </c>
      <c r="J49" s="14">
        <v>500</v>
      </c>
      <c r="K49" s="16">
        <v>0.4</v>
      </c>
      <c r="L49" s="16" t="s">
        <v>6</v>
      </c>
      <c r="M49" s="14" t="s">
        <v>6</v>
      </c>
    </row>
    <row r="50" spans="1:13" ht="65">
      <c r="A50" s="36" t="s">
        <v>195</v>
      </c>
      <c r="B50" s="23" t="s">
        <v>196</v>
      </c>
      <c r="C50" s="23" t="s">
        <v>197</v>
      </c>
      <c r="D50" s="24">
        <v>589</v>
      </c>
      <c r="E50" s="24" t="s">
        <v>198</v>
      </c>
      <c r="F50" s="24" t="s">
        <v>199</v>
      </c>
      <c r="G50" s="28">
        <v>40544</v>
      </c>
      <c r="H50" s="28">
        <v>41274</v>
      </c>
      <c r="I50" s="24" t="s">
        <v>49</v>
      </c>
      <c r="J50" s="24">
        <v>1008</v>
      </c>
      <c r="K50" s="25">
        <v>0.89</v>
      </c>
      <c r="L50" s="25" t="s">
        <v>6</v>
      </c>
      <c r="M50" s="24" t="s">
        <v>6</v>
      </c>
    </row>
    <row r="51" spans="1:13" ht="78">
      <c r="A51" s="35" t="s">
        <v>28</v>
      </c>
      <c r="B51" s="12" t="s">
        <v>200</v>
      </c>
      <c r="C51" s="12" t="s">
        <v>201</v>
      </c>
      <c r="D51" s="14">
        <v>356</v>
      </c>
      <c r="E51" s="14" t="s">
        <v>52</v>
      </c>
      <c r="F51" s="14" t="s">
        <v>202</v>
      </c>
      <c r="G51" s="30">
        <v>39326</v>
      </c>
      <c r="H51" s="30">
        <v>39510</v>
      </c>
      <c r="I51" s="14" t="s">
        <v>203</v>
      </c>
      <c r="J51" s="14">
        <v>325</v>
      </c>
      <c r="K51" s="16">
        <v>10.15</v>
      </c>
      <c r="L51" s="16" t="s">
        <v>6</v>
      </c>
      <c r="M51" s="14">
        <v>18</v>
      </c>
    </row>
    <row r="52" spans="1:13" ht="52">
      <c r="A52" s="36" t="s">
        <v>204</v>
      </c>
      <c r="B52" s="23" t="s">
        <v>204</v>
      </c>
      <c r="C52" s="23" t="s">
        <v>104</v>
      </c>
      <c r="D52" s="24">
        <v>508</v>
      </c>
      <c r="E52" s="24" t="s">
        <v>105</v>
      </c>
      <c r="F52" s="24" t="s">
        <v>205</v>
      </c>
      <c r="G52" s="28">
        <v>42005</v>
      </c>
      <c r="H52" s="28">
        <v>42369</v>
      </c>
      <c r="I52" s="24" t="s">
        <v>49</v>
      </c>
      <c r="J52" s="24">
        <v>199</v>
      </c>
      <c r="K52" s="25">
        <v>8.5399999999999991</v>
      </c>
      <c r="L52" s="25" t="s">
        <v>6</v>
      </c>
      <c r="M52" s="24" t="s">
        <v>6</v>
      </c>
    </row>
    <row r="53" spans="1:13">
      <c r="A53" s="8" t="s">
        <v>29</v>
      </c>
      <c r="B53" s="9"/>
      <c r="C53" s="9"/>
      <c r="D53" s="10"/>
      <c r="E53" s="10"/>
      <c r="F53" s="10"/>
      <c r="G53" s="29" t="s">
        <v>121</v>
      </c>
      <c r="H53" s="29" t="s">
        <v>121</v>
      </c>
      <c r="I53" s="10"/>
      <c r="J53" s="10"/>
      <c r="K53" s="17"/>
      <c r="L53" s="17"/>
      <c r="M53" s="10"/>
    </row>
    <row r="54" spans="1:13" ht="91">
      <c r="A54" s="35" t="s">
        <v>206</v>
      </c>
      <c r="B54" s="12" t="s">
        <v>206</v>
      </c>
      <c r="C54" s="12" t="s">
        <v>207</v>
      </c>
      <c r="D54" s="14">
        <v>36</v>
      </c>
      <c r="E54" s="14" t="s">
        <v>82</v>
      </c>
      <c r="F54" s="14" t="s">
        <v>208</v>
      </c>
      <c r="G54" s="30">
        <v>42887</v>
      </c>
      <c r="H54" s="30">
        <v>42916</v>
      </c>
      <c r="I54" s="14" t="s">
        <v>49</v>
      </c>
      <c r="J54" s="14">
        <v>320</v>
      </c>
      <c r="K54" s="16">
        <v>12.8</v>
      </c>
      <c r="L54" s="16" t="s">
        <v>6</v>
      </c>
      <c r="M54" s="14" t="s">
        <v>6</v>
      </c>
    </row>
    <row r="55" spans="1:13" ht="52">
      <c r="A55" s="50" t="s">
        <v>209</v>
      </c>
      <c r="B55" s="23" t="s">
        <v>210</v>
      </c>
      <c r="C55" s="23" t="s">
        <v>211</v>
      </c>
      <c r="D55" s="24">
        <v>37</v>
      </c>
      <c r="E55" s="24" t="s">
        <v>212</v>
      </c>
      <c r="F55" s="24" t="s">
        <v>213</v>
      </c>
      <c r="G55" s="28">
        <v>41760</v>
      </c>
      <c r="H55" s="28">
        <v>41820</v>
      </c>
      <c r="I55" s="24" t="s">
        <v>49</v>
      </c>
      <c r="J55" s="24">
        <v>476</v>
      </c>
      <c r="K55" s="25">
        <v>1</v>
      </c>
      <c r="L55" s="25" t="s">
        <v>6</v>
      </c>
      <c r="M55" s="24" t="s">
        <v>6</v>
      </c>
    </row>
    <row r="56" spans="1:13" ht="78">
      <c r="A56" s="50"/>
      <c r="B56" s="23" t="s">
        <v>214</v>
      </c>
      <c r="C56" s="23" t="s">
        <v>211</v>
      </c>
      <c r="D56" s="24">
        <v>37</v>
      </c>
      <c r="E56" s="24" t="s">
        <v>52</v>
      </c>
      <c r="F56" s="24" t="s">
        <v>215</v>
      </c>
      <c r="G56" s="28">
        <v>41671</v>
      </c>
      <c r="H56" s="28">
        <v>41729</v>
      </c>
      <c r="I56" s="24" t="s">
        <v>49</v>
      </c>
      <c r="J56" s="24">
        <v>196</v>
      </c>
      <c r="K56" s="25">
        <v>3</v>
      </c>
      <c r="L56" s="25" t="s">
        <v>6</v>
      </c>
      <c r="M56" s="24" t="s">
        <v>6</v>
      </c>
    </row>
    <row r="57" spans="1:13" ht="78">
      <c r="A57" s="50"/>
      <c r="B57" s="23" t="s">
        <v>216</v>
      </c>
      <c r="C57" s="23" t="s">
        <v>211</v>
      </c>
      <c r="D57" s="24">
        <v>37</v>
      </c>
      <c r="E57" s="24" t="s">
        <v>52</v>
      </c>
      <c r="F57" s="24" t="s">
        <v>217</v>
      </c>
      <c r="G57" s="28">
        <v>42248</v>
      </c>
      <c r="H57" s="28">
        <v>42338</v>
      </c>
      <c r="I57" s="24" t="s">
        <v>218</v>
      </c>
      <c r="J57" s="24">
        <v>700</v>
      </c>
      <c r="K57" s="25">
        <v>76</v>
      </c>
      <c r="L57" s="25" t="s">
        <v>6</v>
      </c>
      <c r="M57" s="24">
        <v>13</v>
      </c>
    </row>
    <row r="58" spans="1:13" ht="40" thickBot="1">
      <c r="A58" s="37" t="s">
        <v>219</v>
      </c>
      <c r="B58" s="13" t="s">
        <v>220</v>
      </c>
      <c r="C58" s="13" t="s">
        <v>221</v>
      </c>
      <c r="D58" s="15">
        <v>132</v>
      </c>
      <c r="E58" s="15" t="s">
        <v>52</v>
      </c>
      <c r="F58" s="15" t="s">
        <v>222</v>
      </c>
      <c r="G58" s="32">
        <v>42461</v>
      </c>
      <c r="H58" s="32">
        <v>42490</v>
      </c>
      <c r="I58" s="15" t="s">
        <v>223</v>
      </c>
      <c r="J58" s="15">
        <v>188</v>
      </c>
      <c r="K58" s="18">
        <v>0.82</v>
      </c>
      <c r="L58" s="18" t="s">
        <v>6</v>
      </c>
      <c r="M58" s="15" t="s">
        <v>6</v>
      </c>
    </row>
    <row r="59" spans="1:13">
      <c r="A59" s="53" t="s">
        <v>224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</row>
  </sheetData>
  <mergeCells count="16">
    <mergeCell ref="A38:A40"/>
    <mergeCell ref="A45:A47"/>
    <mergeCell ref="A55:A57"/>
    <mergeCell ref="A59:M59"/>
    <mergeCell ref="A13:A14"/>
    <mergeCell ref="A17:A18"/>
    <mergeCell ref="A21:A22"/>
    <mergeCell ref="A26:A29"/>
    <mergeCell ref="A30:A31"/>
    <mergeCell ref="A33:A35"/>
    <mergeCell ref="A1:D1"/>
    <mergeCell ref="C2:D2"/>
    <mergeCell ref="G2:H2"/>
    <mergeCell ref="K2:L2"/>
    <mergeCell ref="A7:A8"/>
    <mergeCell ref="A9:A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BCBC616B1CC43B5F17C9691857587" ma:contentTypeVersion="10" ma:contentTypeDescription="Create a new document." ma:contentTypeScope="" ma:versionID="f111881a7c7485bbdae0e125c7e55e34">
  <xsd:schema xmlns:xsd="http://www.w3.org/2001/XMLSchema" xmlns:xs="http://www.w3.org/2001/XMLSchema" xmlns:p="http://schemas.microsoft.com/office/2006/metadata/properties" xmlns:ns2="5ced5ece-ba82-4ffc-8f24-4f88ca1ac533" xmlns:ns3="7db71f08-0ef8-40df-bc4a-fc6a0e5bb85f" targetNamespace="http://schemas.microsoft.com/office/2006/metadata/properties" ma:root="true" ma:fieldsID="6980c0f20801f55eeae0d10380811ba1" ns2:_="" ns3:_="">
    <xsd:import namespace="5ced5ece-ba82-4ffc-8f24-4f88ca1ac533"/>
    <xsd:import namespace="7db71f08-0ef8-40df-bc4a-fc6a0e5bb8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d5ece-ba82-4ffc-8f24-4f88ca1ac5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b71f08-0ef8-40df-bc4a-fc6a0e5bb8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70BC8D-C59A-45D9-9C64-5F699C770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043722-6867-4103-9F2A-9BE02A6B36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C99A555-C43D-460C-B742-8AFD57EDC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ed5ece-ba82-4ffc-8f24-4f88ca1ac533"/>
    <ds:schemaRef ds:uri="7db71f08-0ef8-40df-bc4a-fc6a0e5bb8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Seroprevalence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Sylvia Taylor</dc:creator>
  <cp:keywords/>
  <dc:description/>
  <cp:lastModifiedBy>Microsoft Office User</cp:lastModifiedBy>
  <cp:revision/>
  <cp:lastPrinted>2021-06-09T10:37:51Z</cp:lastPrinted>
  <dcterms:created xsi:type="dcterms:W3CDTF">2020-09-18T11:12:45Z</dcterms:created>
  <dcterms:modified xsi:type="dcterms:W3CDTF">2022-12-06T05:35:27Z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0x010100078BCBC616B1CC43B5F17C9691857587</vt:lpwstr>
  </property>
  <property fmtid="{D5CDD505-2E9C-101B-9397-08002B2CF9AE}" pid="3" name="MSIP_Label_85917025-a8ec-4cda-875c-cb94c48daac9_Enabled">
    <vt:lpwstr>true</vt:lpwstr>
  </property>
  <property fmtid="{D5CDD505-2E9C-101B-9397-08002B2CF9AE}" pid="4" name="MSIP_Label_85917025-a8ec-4cda-875c-cb94c48daac9_SetDate">
    <vt:lpwstr>2021-03-22T16:33:11Z</vt:lpwstr>
  </property>
  <property fmtid="{D5CDD505-2E9C-101B-9397-08002B2CF9AE}" pid="5" name="MSIP_Label_85917025-a8ec-4cda-875c-cb94c48daac9_Method">
    <vt:lpwstr>Standard</vt:lpwstr>
  </property>
  <property fmtid="{D5CDD505-2E9C-101B-9397-08002B2CF9AE}" pid="6" name="MSIP_Label_85917025-a8ec-4cda-875c-cb94c48daac9_Name">
    <vt:lpwstr>Internal</vt:lpwstr>
  </property>
  <property fmtid="{D5CDD505-2E9C-101B-9397-08002B2CF9AE}" pid="7" name="MSIP_Label_85917025-a8ec-4cda-875c-cb94c48daac9_SiteId">
    <vt:lpwstr>80bdb1d3-debd-4f2d-9316-510b9ecdab02</vt:lpwstr>
  </property>
  <property fmtid="{D5CDD505-2E9C-101B-9397-08002B2CF9AE}" pid="8" name="MSIP_Label_85917025-a8ec-4cda-875c-cb94c48daac9_ActionId">
    <vt:lpwstr>3b5d37c3-a20e-4aaf-a641-5f2068b78098</vt:lpwstr>
  </property>
  <property fmtid="{D5CDD505-2E9C-101B-9397-08002B2CF9AE}" pid="9" name="MSIP_Label_85917025-a8ec-4cda-875c-cb94c48daac9_ContentBits">
    <vt:lpwstr>2</vt:lpwstr>
  </property>
</Properties>
</file>