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circularDuctInterp\"/>
    </mc:Choice>
  </mc:AlternateContent>
  <xr:revisionPtr revIDLastSave="0" documentId="13_ncr:1_{D6D16EEB-97DD-4133-8BDF-777D2BE7E2DE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uz n=17" sheetId="1" r:id="rId1"/>
    <sheet name="uz n=33" sheetId="11" r:id="rId2"/>
    <sheet name="uz n=65" sheetId="13" r:id="rId3"/>
    <sheet name="uz n=129" sheetId="16" r:id="rId4"/>
    <sheet name="uz n=257" sheetId="15" r:id="rId5"/>
    <sheet name="uz n=513" sheetId="17" r:id="rId6"/>
    <sheet name="uz x=0.5" sheetId="2" r:id="rId7"/>
  </sheets>
  <definedNames>
    <definedName name="_103_ux_c" localSheetId="2">'uz n=65'!#REF!</definedName>
    <definedName name="_300uzN_S1100" localSheetId="0">'uz n=17'!$A$1:$B$17</definedName>
    <definedName name="_301uzN_S4400" localSheetId="1">'uz n=33'!$A$1:$B$33</definedName>
    <definedName name="_302uzN_S17600" localSheetId="2">'uz n=65'!$A$1:$B$65</definedName>
    <definedName name="_303uzN_S70400" localSheetId="3">'uz n=129'!$A$1:$B$129</definedName>
    <definedName name="_304uzN_S281600" localSheetId="4">'uz n=257'!$A$1:$B$257</definedName>
    <definedName name="_305uzN_S1126400_1" localSheetId="5">'uz n=513'!$A$1:$B$513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4" i="2"/>
  <c r="AR10" i="2"/>
  <c r="AO7" i="2" l="1"/>
  <c r="AS7" i="2" s="1"/>
  <c r="AO11" i="2"/>
  <c r="AS11" i="2" s="1"/>
  <c r="AT11" i="2" s="1"/>
  <c r="AO15" i="2"/>
  <c r="AS15" i="2" s="1"/>
  <c r="AT15" i="2" s="1"/>
  <c r="AO19" i="2"/>
  <c r="AS19" i="2" s="1"/>
  <c r="AT19" i="2" s="1"/>
  <c r="AO23" i="2"/>
  <c r="AS23" i="2" s="1"/>
  <c r="AT23" i="2" s="1"/>
  <c r="AO27" i="2"/>
  <c r="AS27" i="2" s="1"/>
  <c r="AT27" i="2" s="1"/>
  <c r="AO31" i="2"/>
  <c r="AS31" i="2" s="1"/>
  <c r="AT31" i="2" s="1"/>
  <c r="AO35" i="2"/>
  <c r="AS35" i="2" s="1"/>
  <c r="AT35" i="2" s="1"/>
  <c r="AO39" i="2"/>
  <c r="AS39" i="2" s="1"/>
  <c r="AT39" i="2" s="1"/>
  <c r="AO43" i="2"/>
  <c r="AS43" i="2" s="1"/>
  <c r="AT43" i="2" s="1"/>
  <c r="AO47" i="2"/>
  <c r="AS47" i="2" s="1"/>
  <c r="AT47" i="2" s="1"/>
  <c r="AO51" i="2"/>
  <c r="AS51" i="2" s="1"/>
  <c r="AT51" i="2" s="1"/>
  <c r="AO55" i="2"/>
  <c r="AS55" i="2" s="1"/>
  <c r="AT55" i="2" s="1"/>
  <c r="AO59" i="2"/>
  <c r="AS59" i="2" s="1"/>
  <c r="AT59" i="2" s="1"/>
  <c r="AO63" i="2"/>
  <c r="AS63" i="2" s="1"/>
  <c r="AT63" i="2" s="1"/>
  <c r="AO67" i="2"/>
  <c r="AS67" i="2" s="1"/>
  <c r="AT67" i="2" s="1"/>
  <c r="AO71" i="2"/>
  <c r="AS71" i="2" s="1"/>
  <c r="AT71" i="2" s="1"/>
  <c r="AO75" i="2"/>
  <c r="AS75" i="2" s="1"/>
  <c r="AT75" i="2" s="1"/>
  <c r="AO79" i="2"/>
  <c r="AS79" i="2" s="1"/>
  <c r="AT79" i="2" s="1"/>
  <c r="AO83" i="2"/>
  <c r="AS83" i="2" s="1"/>
  <c r="AT83" i="2" s="1"/>
  <c r="AO87" i="2"/>
  <c r="AS87" i="2" s="1"/>
  <c r="AT87" i="2" s="1"/>
  <c r="AO91" i="2"/>
  <c r="AS91" i="2" s="1"/>
  <c r="AT91" i="2" s="1"/>
  <c r="AO95" i="2"/>
  <c r="AS95" i="2" s="1"/>
  <c r="AT95" i="2" s="1"/>
  <c r="AO99" i="2"/>
  <c r="AS99" i="2" s="1"/>
  <c r="AT99" i="2" s="1"/>
  <c r="AO103" i="2"/>
  <c r="AS103" i="2" s="1"/>
  <c r="AT103" i="2" s="1"/>
  <c r="AO107" i="2"/>
  <c r="AS107" i="2" s="1"/>
  <c r="AT107" i="2" s="1"/>
  <c r="AO111" i="2"/>
  <c r="AS111" i="2" s="1"/>
  <c r="AT111" i="2" s="1"/>
  <c r="AO115" i="2"/>
  <c r="AS115" i="2" s="1"/>
  <c r="AT115" i="2" s="1"/>
  <c r="AO119" i="2"/>
  <c r="AS119" i="2" s="1"/>
  <c r="AT119" i="2" s="1"/>
  <c r="AO123" i="2"/>
  <c r="AS123" i="2" s="1"/>
  <c r="AT123" i="2" s="1"/>
  <c r="AO127" i="2"/>
  <c r="AS127" i="2" s="1"/>
  <c r="AT127" i="2" s="1"/>
  <c r="AO131" i="2"/>
  <c r="AS131" i="2" s="1"/>
  <c r="AT131" i="2" s="1"/>
  <c r="AO135" i="2"/>
  <c r="AS135" i="2" s="1"/>
  <c r="AT135" i="2" s="1"/>
  <c r="AO139" i="2"/>
  <c r="AS139" i="2" s="1"/>
  <c r="AT139" i="2" s="1"/>
  <c r="AO143" i="2"/>
  <c r="AS143" i="2" s="1"/>
  <c r="AT143" i="2" s="1"/>
  <c r="AO147" i="2"/>
  <c r="AS147" i="2" s="1"/>
  <c r="AT147" i="2" s="1"/>
  <c r="AO151" i="2"/>
  <c r="AS151" i="2" s="1"/>
  <c r="AT151" i="2" s="1"/>
  <c r="AO155" i="2"/>
  <c r="AS155" i="2" s="1"/>
  <c r="AT155" i="2" s="1"/>
  <c r="AO159" i="2"/>
  <c r="AS159" i="2" s="1"/>
  <c r="AT159" i="2" s="1"/>
  <c r="AO163" i="2"/>
  <c r="AS163" i="2" s="1"/>
  <c r="AT163" i="2" s="1"/>
  <c r="AO167" i="2"/>
  <c r="AS167" i="2" s="1"/>
  <c r="AT167" i="2" s="1"/>
  <c r="AO171" i="2"/>
  <c r="AS171" i="2" s="1"/>
  <c r="AT171" i="2" s="1"/>
  <c r="AO175" i="2"/>
  <c r="AS175" i="2" s="1"/>
  <c r="AT175" i="2" s="1"/>
  <c r="AO179" i="2"/>
  <c r="AS179" i="2" s="1"/>
  <c r="AT179" i="2" s="1"/>
  <c r="AO183" i="2"/>
  <c r="AS183" i="2" s="1"/>
  <c r="AT183" i="2" s="1"/>
  <c r="AO187" i="2"/>
  <c r="AS187" i="2" s="1"/>
  <c r="AT187" i="2" s="1"/>
  <c r="AO191" i="2"/>
  <c r="AS191" i="2" s="1"/>
  <c r="AT191" i="2" s="1"/>
  <c r="AO195" i="2"/>
  <c r="AS195" i="2" s="1"/>
  <c r="AT195" i="2" s="1"/>
  <c r="AO199" i="2"/>
  <c r="AS199" i="2" s="1"/>
  <c r="AT199" i="2" s="1"/>
  <c r="AO203" i="2"/>
  <c r="AS203" i="2" s="1"/>
  <c r="AT203" i="2" s="1"/>
  <c r="AO207" i="2"/>
  <c r="AS207" i="2" s="1"/>
  <c r="AT207" i="2" s="1"/>
  <c r="AO211" i="2"/>
  <c r="AS211" i="2" s="1"/>
  <c r="AT211" i="2" s="1"/>
  <c r="AO215" i="2"/>
  <c r="AS215" i="2" s="1"/>
  <c r="AT215" i="2" s="1"/>
  <c r="AO219" i="2"/>
  <c r="AS219" i="2" s="1"/>
  <c r="AT219" i="2" s="1"/>
  <c r="AO223" i="2"/>
  <c r="AS223" i="2" s="1"/>
  <c r="AT223" i="2" s="1"/>
  <c r="AO227" i="2"/>
  <c r="AS227" i="2" s="1"/>
  <c r="AT227" i="2" s="1"/>
  <c r="AO231" i="2"/>
  <c r="AS231" i="2" s="1"/>
  <c r="AT231" i="2" s="1"/>
  <c r="AO235" i="2"/>
  <c r="AS235" i="2" s="1"/>
  <c r="AT235" i="2" s="1"/>
  <c r="AO239" i="2"/>
  <c r="AS239" i="2" s="1"/>
  <c r="AT239" i="2" s="1"/>
  <c r="AO243" i="2"/>
  <c r="AS243" i="2" s="1"/>
  <c r="AT243" i="2" s="1"/>
  <c r="AO247" i="2"/>
  <c r="AS247" i="2" s="1"/>
  <c r="AT247" i="2" s="1"/>
  <c r="AO251" i="2"/>
  <c r="AS251" i="2" s="1"/>
  <c r="AT251" i="2" s="1"/>
  <c r="AO255" i="2"/>
  <c r="AS255" i="2" s="1"/>
  <c r="AT255" i="2" s="1"/>
  <c r="AO259" i="2"/>
  <c r="AS259" i="2" s="1"/>
  <c r="AT259" i="2" s="1"/>
  <c r="AO263" i="2"/>
  <c r="AS263" i="2" s="1"/>
  <c r="AT263" i="2" s="1"/>
  <c r="AO267" i="2"/>
  <c r="AS267" i="2" s="1"/>
  <c r="AT267" i="2" s="1"/>
  <c r="AO271" i="2"/>
  <c r="AS271" i="2" s="1"/>
  <c r="AT271" i="2" s="1"/>
  <c r="AO275" i="2"/>
  <c r="AS275" i="2" s="1"/>
  <c r="AT275" i="2" s="1"/>
  <c r="AO279" i="2"/>
  <c r="AS279" i="2" s="1"/>
  <c r="AT279" i="2" s="1"/>
  <c r="AO283" i="2"/>
  <c r="AS283" i="2" s="1"/>
  <c r="AT283" i="2" s="1"/>
  <c r="AO287" i="2"/>
  <c r="AS287" i="2" s="1"/>
  <c r="AT287" i="2" s="1"/>
  <c r="AO291" i="2"/>
  <c r="AS291" i="2" s="1"/>
  <c r="AT291" i="2" s="1"/>
  <c r="AO295" i="2"/>
  <c r="AS295" i="2" s="1"/>
  <c r="AT295" i="2" s="1"/>
  <c r="AO299" i="2"/>
  <c r="AS299" i="2" s="1"/>
  <c r="AT299" i="2" s="1"/>
  <c r="AO303" i="2"/>
  <c r="AS303" i="2" s="1"/>
  <c r="AT303" i="2" s="1"/>
  <c r="AO307" i="2"/>
  <c r="AS307" i="2" s="1"/>
  <c r="AT307" i="2" s="1"/>
  <c r="AO311" i="2"/>
  <c r="AS311" i="2" s="1"/>
  <c r="AT311" i="2" s="1"/>
  <c r="AO315" i="2"/>
  <c r="AS315" i="2" s="1"/>
  <c r="AT315" i="2" s="1"/>
  <c r="AO319" i="2"/>
  <c r="AS319" i="2" s="1"/>
  <c r="AT319" i="2" s="1"/>
  <c r="AO323" i="2"/>
  <c r="AS323" i="2" s="1"/>
  <c r="AT323" i="2" s="1"/>
  <c r="AO327" i="2"/>
  <c r="AS327" i="2" s="1"/>
  <c r="AT327" i="2" s="1"/>
  <c r="AO331" i="2"/>
  <c r="AS331" i="2" s="1"/>
  <c r="AT331" i="2" s="1"/>
  <c r="AO335" i="2"/>
  <c r="AS335" i="2" s="1"/>
  <c r="AT335" i="2" s="1"/>
  <c r="AO339" i="2"/>
  <c r="AS339" i="2" s="1"/>
  <c r="AT339" i="2" s="1"/>
  <c r="AO343" i="2"/>
  <c r="AS343" i="2" s="1"/>
  <c r="AT343" i="2" s="1"/>
  <c r="AO347" i="2"/>
  <c r="AS347" i="2" s="1"/>
  <c r="AT347" i="2" s="1"/>
  <c r="AO351" i="2"/>
  <c r="AS351" i="2" s="1"/>
  <c r="AT351" i="2" s="1"/>
  <c r="AO355" i="2"/>
  <c r="AS355" i="2" s="1"/>
  <c r="AT355" i="2" s="1"/>
  <c r="AO359" i="2"/>
  <c r="AS359" i="2" s="1"/>
  <c r="AT359" i="2" s="1"/>
  <c r="AO363" i="2"/>
  <c r="AS363" i="2" s="1"/>
  <c r="AT363" i="2" s="1"/>
  <c r="AO367" i="2"/>
  <c r="AS367" i="2" s="1"/>
  <c r="AT367" i="2" s="1"/>
  <c r="AO371" i="2"/>
  <c r="AS371" i="2" s="1"/>
  <c r="AT371" i="2" s="1"/>
  <c r="AO375" i="2"/>
  <c r="AS375" i="2" s="1"/>
  <c r="AT375" i="2" s="1"/>
  <c r="AO379" i="2"/>
  <c r="AS379" i="2" s="1"/>
  <c r="AT379" i="2" s="1"/>
  <c r="AO383" i="2"/>
  <c r="AS383" i="2" s="1"/>
  <c r="AT383" i="2" s="1"/>
  <c r="AO387" i="2"/>
  <c r="AS387" i="2" s="1"/>
  <c r="AT387" i="2" s="1"/>
  <c r="AO391" i="2"/>
  <c r="AS391" i="2" s="1"/>
  <c r="AT391" i="2" s="1"/>
  <c r="AO395" i="2"/>
  <c r="AS395" i="2" s="1"/>
  <c r="AT395" i="2" s="1"/>
  <c r="AO399" i="2"/>
  <c r="AS399" i="2" s="1"/>
  <c r="AT399" i="2" s="1"/>
  <c r="AO403" i="2"/>
  <c r="AS403" i="2" s="1"/>
  <c r="AT403" i="2" s="1"/>
  <c r="AO407" i="2"/>
  <c r="AS407" i="2" s="1"/>
  <c r="AT407" i="2" s="1"/>
  <c r="AO411" i="2"/>
  <c r="AS411" i="2" s="1"/>
  <c r="AT411" i="2" s="1"/>
  <c r="AO415" i="2"/>
  <c r="AS415" i="2" s="1"/>
  <c r="AT415" i="2" s="1"/>
  <c r="AO419" i="2"/>
  <c r="AS419" i="2" s="1"/>
  <c r="AT419" i="2" s="1"/>
  <c r="AO423" i="2"/>
  <c r="AS423" i="2" s="1"/>
  <c r="AT423" i="2" s="1"/>
  <c r="AO427" i="2"/>
  <c r="AS427" i="2" s="1"/>
  <c r="AT427" i="2" s="1"/>
  <c r="AO431" i="2"/>
  <c r="AS431" i="2" s="1"/>
  <c r="AT431" i="2" s="1"/>
  <c r="AO435" i="2"/>
  <c r="AS435" i="2" s="1"/>
  <c r="AT435" i="2" s="1"/>
  <c r="AO439" i="2"/>
  <c r="AS439" i="2" s="1"/>
  <c r="AT439" i="2" s="1"/>
  <c r="AO443" i="2"/>
  <c r="AS443" i="2" s="1"/>
  <c r="AT443" i="2" s="1"/>
  <c r="AO447" i="2"/>
  <c r="AS447" i="2" s="1"/>
  <c r="AT447" i="2" s="1"/>
  <c r="AO451" i="2"/>
  <c r="AS451" i="2" s="1"/>
  <c r="AT451" i="2" s="1"/>
  <c r="AO455" i="2"/>
  <c r="AS455" i="2" s="1"/>
  <c r="AT455" i="2" s="1"/>
  <c r="AO459" i="2"/>
  <c r="AS459" i="2" s="1"/>
  <c r="AT459" i="2" s="1"/>
  <c r="AO463" i="2"/>
  <c r="AS463" i="2" s="1"/>
  <c r="AT463" i="2" s="1"/>
  <c r="AO467" i="2"/>
  <c r="AS467" i="2" s="1"/>
  <c r="AT467" i="2" s="1"/>
  <c r="AO471" i="2"/>
  <c r="AS471" i="2" s="1"/>
  <c r="AT471" i="2" s="1"/>
  <c r="AO475" i="2"/>
  <c r="AS475" i="2" s="1"/>
  <c r="AT475" i="2" s="1"/>
  <c r="AO479" i="2"/>
  <c r="AS479" i="2" s="1"/>
  <c r="AT479" i="2" s="1"/>
  <c r="AO483" i="2"/>
  <c r="AS483" i="2" s="1"/>
  <c r="AT483" i="2" s="1"/>
  <c r="AO487" i="2"/>
  <c r="AS487" i="2" s="1"/>
  <c r="AT487" i="2" s="1"/>
  <c r="AO491" i="2"/>
  <c r="AS491" i="2" s="1"/>
  <c r="AT491" i="2" s="1"/>
  <c r="AO495" i="2"/>
  <c r="AS495" i="2" s="1"/>
  <c r="AT495" i="2" s="1"/>
  <c r="AO499" i="2"/>
  <c r="AS499" i="2" s="1"/>
  <c r="AT499" i="2" s="1"/>
  <c r="AO503" i="2"/>
  <c r="AS503" i="2" s="1"/>
  <c r="AT503" i="2" s="1"/>
  <c r="AO507" i="2"/>
  <c r="AS507" i="2" s="1"/>
  <c r="AT507" i="2" s="1"/>
  <c r="AO511" i="2"/>
  <c r="AS511" i="2" s="1"/>
  <c r="AT511" i="2" s="1"/>
  <c r="AO515" i="2"/>
  <c r="AS515" i="2" s="1"/>
  <c r="AT515" i="2" s="1"/>
  <c r="AO10" i="2"/>
  <c r="AS10" i="2" s="1"/>
  <c r="AO22" i="2"/>
  <c r="AS22" i="2" s="1"/>
  <c r="AT22" i="2" s="1"/>
  <c r="AO34" i="2"/>
  <c r="AS34" i="2" s="1"/>
  <c r="AT34" i="2" s="1"/>
  <c r="AO46" i="2"/>
  <c r="AS46" i="2" s="1"/>
  <c r="AT46" i="2" s="1"/>
  <c r="AO62" i="2"/>
  <c r="AS62" i="2" s="1"/>
  <c r="AT62" i="2" s="1"/>
  <c r="AO74" i="2"/>
  <c r="AS74" i="2" s="1"/>
  <c r="AT74" i="2" s="1"/>
  <c r="AO86" i="2"/>
  <c r="AS86" i="2" s="1"/>
  <c r="AT86" i="2" s="1"/>
  <c r="AO98" i="2"/>
  <c r="AS98" i="2" s="1"/>
  <c r="AT98" i="2" s="1"/>
  <c r="AO110" i="2"/>
  <c r="AS110" i="2" s="1"/>
  <c r="AT110" i="2" s="1"/>
  <c r="AO122" i="2"/>
  <c r="AS122" i="2" s="1"/>
  <c r="AT122" i="2" s="1"/>
  <c r="AO8" i="2"/>
  <c r="AS8" i="2" s="1"/>
  <c r="AO12" i="2"/>
  <c r="AS12" i="2" s="1"/>
  <c r="AT12" i="2" s="1"/>
  <c r="AO16" i="2"/>
  <c r="AS16" i="2" s="1"/>
  <c r="AT16" i="2" s="1"/>
  <c r="AO20" i="2"/>
  <c r="AS20" i="2" s="1"/>
  <c r="AT20" i="2" s="1"/>
  <c r="AO24" i="2"/>
  <c r="AS24" i="2" s="1"/>
  <c r="AT24" i="2" s="1"/>
  <c r="AO28" i="2"/>
  <c r="AS28" i="2" s="1"/>
  <c r="AT28" i="2" s="1"/>
  <c r="AO32" i="2"/>
  <c r="AS32" i="2" s="1"/>
  <c r="AT32" i="2" s="1"/>
  <c r="AO36" i="2"/>
  <c r="AS36" i="2" s="1"/>
  <c r="AT36" i="2" s="1"/>
  <c r="AO40" i="2"/>
  <c r="AS40" i="2" s="1"/>
  <c r="AT40" i="2" s="1"/>
  <c r="AO44" i="2"/>
  <c r="AS44" i="2" s="1"/>
  <c r="AT44" i="2" s="1"/>
  <c r="AO48" i="2"/>
  <c r="AS48" i="2" s="1"/>
  <c r="AT48" i="2" s="1"/>
  <c r="AO52" i="2"/>
  <c r="AS52" i="2" s="1"/>
  <c r="AT52" i="2" s="1"/>
  <c r="AO56" i="2"/>
  <c r="AS56" i="2" s="1"/>
  <c r="AT56" i="2" s="1"/>
  <c r="AO60" i="2"/>
  <c r="AS60" i="2" s="1"/>
  <c r="AT60" i="2" s="1"/>
  <c r="AO64" i="2"/>
  <c r="AS64" i="2" s="1"/>
  <c r="AT64" i="2" s="1"/>
  <c r="AO68" i="2"/>
  <c r="AS68" i="2" s="1"/>
  <c r="AT68" i="2" s="1"/>
  <c r="AO72" i="2"/>
  <c r="AS72" i="2" s="1"/>
  <c r="AT72" i="2" s="1"/>
  <c r="AO76" i="2"/>
  <c r="AS76" i="2" s="1"/>
  <c r="AT76" i="2" s="1"/>
  <c r="AO80" i="2"/>
  <c r="AS80" i="2" s="1"/>
  <c r="AT80" i="2" s="1"/>
  <c r="AO84" i="2"/>
  <c r="AS84" i="2" s="1"/>
  <c r="AT84" i="2" s="1"/>
  <c r="AO88" i="2"/>
  <c r="AS88" i="2" s="1"/>
  <c r="AT88" i="2" s="1"/>
  <c r="AO92" i="2"/>
  <c r="AS92" i="2" s="1"/>
  <c r="AT92" i="2" s="1"/>
  <c r="AO96" i="2"/>
  <c r="AS96" i="2" s="1"/>
  <c r="AT96" i="2" s="1"/>
  <c r="AO100" i="2"/>
  <c r="AS100" i="2" s="1"/>
  <c r="AT100" i="2" s="1"/>
  <c r="AO104" i="2"/>
  <c r="AS104" i="2" s="1"/>
  <c r="AT104" i="2" s="1"/>
  <c r="AO108" i="2"/>
  <c r="AS108" i="2" s="1"/>
  <c r="AT108" i="2" s="1"/>
  <c r="AO112" i="2"/>
  <c r="AS112" i="2" s="1"/>
  <c r="AT112" i="2" s="1"/>
  <c r="AO116" i="2"/>
  <c r="AS116" i="2" s="1"/>
  <c r="AT116" i="2" s="1"/>
  <c r="AO120" i="2"/>
  <c r="AS120" i="2" s="1"/>
  <c r="AT120" i="2" s="1"/>
  <c r="AO124" i="2"/>
  <c r="AS124" i="2" s="1"/>
  <c r="AT124" i="2" s="1"/>
  <c r="AO128" i="2"/>
  <c r="AS128" i="2" s="1"/>
  <c r="AT128" i="2" s="1"/>
  <c r="AO132" i="2"/>
  <c r="AS132" i="2" s="1"/>
  <c r="AT132" i="2" s="1"/>
  <c r="AO136" i="2"/>
  <c r="AS136" i="2" s="1"/>
  <c r="AT136" i="2" s="1"/>
  <c r="AO140" i="2"/>
  <c r="AS140" i="2" s="1"/>
  <c r="AT140" i="2" s="1"/>
  <c r="AO144" i="2"/>
  <c r="AS144" i="2" s="1"/>
  <c r="AT144" i="2" s="1"/>
  <c r="AO148" i="2"/>
  <c r="AS148" i="2" s="1"/>
  <c r="AT148" i="2" s="1"/>
  <c r="AO152" i="2"/>
  <c r="AS152" i="2" s="1"/>
  <c r="AT152" i="2" s="1"/>
  <c r="AO156" i="2"/>
  <c r="AS156" i="2" s="1"/>
  <c r="AT156" i="2" s="1"/>
  <c r="AO160" i="2"/>
  <c r="AS160" i="2" s="1"/>
  <c r="AT160" i="2" s="1"/>
  <c r="AO164" i="2"/>
  <c r="AS164" i="2" s="1"/>
  <c r="AT164" i="2" s="1"/>
  <c r="AO168" i="2"/>
  <c r="AS168" i="2" s="1"/>
  <c r="AT168" i="2" s="1"/>
  <c r="AO172" i="2"/>
  <c r="AS172" i="2" s="1"/>
  <c r="AT172" i="2" s="1"/>
  <c r="AO176" i="2"/>
  <c r="AS176" i="2" s="1"/>
  <c r="AT176" i="2" s="1"/>
  <c r="AO180" i="2"/>
  <c r="AS180" i="2" s="1"/>
  <c r="AT180" i="2" s="1"/>
  <c r="AO184" i="2"/>
  <c r="AS184" i="2" s="1"/>
  <c r="AT184" i="2" s="1"/>
  <c r="AO188" i="2"/>
  <c r="AS188" i="2" s="1"/>
  <c r="AT188" i="2" s="1"/>
  <c r="AO192" i="2"/>
  <c r="AS192" i="2" s="1"/>
  <c r="AT192" i="2" s="1"/>
  <c r="AO196" i="2"/>
  <c r="AS196" i="2" s="1"/>
  <c r="AT196" i="2" s="1"/>
  <c r="AO200" i="2"/>
  <c r="AS200" i="2" s="1"/>
  <c r="AT200" i="2" s="1"/>
  <c r="AO204" i="2"/>
  <c r="AS204" i="2" s="1"/>
  <c r="AT204" i="2" s="1"/>
  <c r="AO208" i="2"/>
  <c r="AS208" i="2" s="1"/>
  <c r="AT208" i="2" s="1"/>
  <c r="AO212" i="2"/>
  <c r="AS212" i="2" s="1"/>
  <c r="AT212" i="2" s="1"/>
  <c r="AO216" i="2"/>
  <c r="AS216" i="2" s="1"/>
  <c r="AT216" i="2" s="1"/>
  <c r="AO220" i="2"/>
  <c r="AS220" i="2" s="1"/>
  <c r="AT220" i="2" s="1"/>
  <c r="AO224" i="2"/>
  <c r="AS224" i="2" s="1"/>
  <c r="AT224" i="2" s="1"/>
  <c r="AO228" i="2"/>
  <c r="AS228" i="2" s="1"/>
  <c r="AT228" i="2" s="1"/>
  <c r="AO232" i="2"/>
  <c r="AS232" i="2" s="1"/>
  <c r="AT232" i="2" s="1"/>
  <c r="AO236" i="2"/>
  <c r="AS236" i="2" s="1"/>
  <c r="AT236" i="2" s="1"/>
  <c r="AO240" i="2"/>
  <c r="AS240" i="2" s="1"/>
  <c r="AT240" i="2" s="1"/>
  <c r="AO244" i="2"/>
  <c r="AS244" i="2" s="1"/>
  <c r="AT244" i="2" s="1"/>
  <c r="AO248" i="2"/>
  <c r="AS248" i="2" s="1"/>
  <c r="AT248" i="2" s="1"/>
  <c r="AO252" i="2"/>
  <c r="AS252" i="2" s="1"/>
  <c r="AT252" i="2" s="1"/>
  <c r="AO256" i="2"/>
  <c r="AS256" i="2" s="1"/>
  <c r="AT256" i="2" s="1"/>
  <c r="AO260" i="2"/>
  <c r="AS260" i="2" s="1"/>
  <c r="AT260" i="2" s="1"/>
  <c r="AO264" i="2"/>
  <c r="AS264" i="2" s="1"/>
  <c r="AT264" i="2" s="1"/>
  <c r="AO268" i="2"/>
  <c r="AS268" i="2" s="1"/>
  <c r="AT268" i="2" s="1"/>
  <c r="AO272" i="2"/>
  <c r="AS272" i="2" s="1"/>
  <c r="AT272" i="2" s="1"/>
  <c r="AO276" i="2"/>
  <c r="AS276" i="2" s="1"/>
  <c r="AT276" i="2" s="1"/>
  <c r="AO280" i="2"/>
  <c r="AS280" i="2" s="1"/>
  <c r="AT280" i="2" s="1"/>
  <c r="AO284" i="2"/>
  <c r="AS284" i="2" s="1"/>
  <c r="AT284" i="2" s="1"/>
  <c r="AO288" i="2"/>
  <c r="AS288" i="2" s="1"/>
  <c r="AT288" i="2" s="1"/>
  <c r="AO292" i="2"/>
  <c r="AS292" i="2" s="1"/>
  <c r="AT292" i="2" s="1"/>
  <c r="AO296" i="2"/>
  <c r="AS296" i="2" s="1"/>
  <c r="AT296" i="2" s="1"/>
  <c r="AO300" i="2"/>
  <c r="AS300" i="2" s="1"/>
  <c r="AT300" i="2" s="1"/>
  <c r="AO304" i="2"/>
  <c r="AS304" i="2" s="1"/>
  <c r="AT304" i="2" s="1"/>
  <c r="AO308" i="2"/>
  <c r="AS308" i="2" s="1"/>
  <c r="AT308" i="2" s="1"/>
  <c r="AO312" i="2"/>
  <c r="AS312" i="2" s="1"/>
  <c r="AT312" i="2" s="1"/>
  <c r="AO316" i="2"/>
  <c r="AS316" i="2" s="1"/>
  <c r="AT316" i="2" s="1"/>
  <c r="AO320" i="2"/>
  <c r="AS320" i="2" s="1"/>
  <c r="AT320" i="2" s="1"/>
  <c r="AO324" i="2"/>
  <c r="AS324" i="2" s="1"/>
  <c r="AT324" i="2" s="1"/>
  <c r="AO328" i="2"/>
  <c r="AS328" i="2" s="1"/>
  <c r="AT328" i="2" s="1"/>
  <c r="AO332" i="2"/>
  <c r="AS332" i="2" s="1"/>
  <c r="AT332" i="2" s="1"/>
  <c r="AO336" i="2"/>
  <c r="AS336" i="2" s="1"/>
  <c r="AT336" i="2" s="1"/>
  <c r="AO340" i="2"/>
  <c r="AS340" i="2" s="1"/>
  <c r="AT340" i="2" s="1"/>
  <c r="AO344" i="2"/>
  <c r="AS344" i="2" s="1"/>
  <c r="AT344" i="2" s="1"/>
  <c r="AO348" i="2"/>
  <c r="AS348" i="2" s="1"/>
  <c r="AT348" i="2" s="1"/>
  <c r="AO352" i="2"/>
  <c r="AS352" i="2" s="1"/>
  <c r="AT352" i="2" s="1"/>
  <c r="AO356" i="2"/>
  <c r="AS356" i="2" s="1"/>
  <c r="AT356" i="2" s="1"/>
  <c r="AO360" i="2"/>
  <c r="AS360" i="2" s="1"/>
  <c r="AT360" i="2" s="1"/>
  <c r="AO364" i="2"/>
  <c r="AS364" i="2" s="1"/>
  <c r="AT364" i="2" s="1"/>
  <c r="AO368" i="2"/>
  <c r="AS368" i="2" s="1"/>
  <c r="AT368" i="2" s="1"/>
  <c r="AO372" i="2"/>
  <c r="AS372" i="2" s="1"/>
  <c r="AT372" i="2" s="1"/>
  <c r="AO376" i="2"/>
  <c r="AS376" i="2" s="1"/>
  <c r="AT376" i="2" s="1"/>
  <c r="AO380" i="2"/>
  <c r="AS380" i="2" s="1"/>
  <c r="AT380" i="2" s="1"/>
  <c r="AO384" i="2"/>
  <c r="AS384" i="2" s="1"/>
  <c r="AT384" i="2" s="1"/>
  <c r="AO388" i="2"/>
  <c r="AS388" i="2" s="1"/>
  <c r="AT388" i="2" s="1"/>
  <c r="AO392" i="2"/>
  <c r="AS392" i="2" s="1"/>
  <c r="AT392" i="2" s="1"/>
  <c r="AO396" i="2"/>
  <c r="AS396" i="2" s="1"/>
  <c r="AT396" i="2" s="1"/>
  <c r="AO400" i="2"/>
  <c r="AS400" i="2" s="1"/>
  <c r="AT400" i="2" s="1"/>
  <c r="AO404" i="2"/>
  <c r="AS404" i="2" s="1"/>
  <c r="AT404" i="2" s="1"/>
  <c r="AO408" i="2"/>
  <c r="AS408" i="2" s="1"/>
  <c r="AT408" i="2" s="1"/>
  <c r="AO412" i="2"/>
  <c r="AS412" i="2" s="1"/>
  <c r="AT412" i="2" s="1"/>
  <c r="AO416" i="2"/>
  <c r="AS416" i="2" s="1"/>
  <c r="AT416" i="2" s="1"/>
  <c r="AO420" i="2"/>
  <c r="AS420" i="2" s="1"/>
  <c r="AT420" i="2" s="1"/>
  <c r="AO424" i="2"/>
  <c r="AS424" i="2" s="1"/>
  <c r="AT424" i="2" s="1"/>
  <c r="AO428" i="2"/>
  <c r="AS428" i="2" s="1"/>
  <c r="AT428" i="2" s="1"/>
  <c r="AO432" i="2"/>
  <c r="AS432" i="2" s="1"/>
  <c r="AT432" i="2" s="1"/>
  <c r="AO436" i="2"/>
  <c r="AS436" i="2" s="1"/>
  <c r="AT436" i="2" s="1"/>
  <c r="AO440" i="2"/>
  <c r="AS440" i="2" s="1"/>
  <c r="AT440" i="2" s="1"/>
  <c r="AO444" i="2"/>
  <c r="AS444" i="2" s="1"/>
  <c r="AT444" i="2" s="1"/>
  <c r="AO448" i="2"/>
  <c r="AS448" i="2" s="1"/>
  <c r="AT448" i="2" s="1"/>
  <c r="AO452" i="2"/>
  <c r="AS452" i="2" s="1"/>
  <c r="AT452" i="2" s="1"/>
  <c r="AO456" i="2"/>
  <c r="AS456" i="2" s="1"/>
  <c r="AT456" i="2" s="1"/>
  <c r="AO460" i="2"/>
  <c r="AS460" i="2" s="1"/>
  <c r="AT460" i="2" s="1"/>
  <c r="AO464" i="2"/>
  <c r="AS464" i="2" s="1"/>
  <c r="AT464" i="2" s="1"/>
  <c r="AO468" i="2"/>
  <c r="AS468" i="2" s="1"/>
  <c r="AT468" i="2" s="1"/>
  <c r="AO472" i="2"/>
  <c r="AS472" i="2" s="1"/>
  <c r="AT472" i="2" s="1"/>
  <c r="AO476" i="2"/>
  <c r="AS476" i="2" s="1"/>
  <c r="AT476" i="2" s="1"/>
  <c r="AO480" i="2"/>
  <c r="AS480" i="2" s="1"/>
  <c r="AT480" i="2" s="1"/>
  <c r="AO484" i="2"/>
  <c r="AS484" i="2" s="1"/>
  <c r="AT484" i="2" s="1"/>
  <c r="AO488" i="2"/>
  <c r="AS488" i="2" s="1"/>
  <c r="AT488" i="2" s="1"/>
  <c r="AO492" i="2"/>
  <c r="AS492" i="2" s="1"/>
  <c r="AT492" i="2" s="1"/>
  <c r="AO496" i="2"/>
  <c r="AS496" i="2" s="1"/>
  <c r="AT496" i="2" s="1"/>
  <c r="AO500" i="2"/>
  <c r="AS500" i="2" s="1"/>
  <c r="AT500" i="2" s="1"/>
  <c r="AO504" i="2"/>
  <c r="AS504" i="2" s="1"/>
  <c r="AT504" i="2" s="1"/>
  <c r="AO508" i="2"/>
  <c r="AS508" i="2" s="1"/>
  <c r="AT508" i="2" s="1"/>
  <c r="AO512" i="2"/>
  <c r="AS512" i="2" s="1"/>
  <c r="AT512" i="2" s="1"/>
  <c r="AO516" i="2"/>
  <c r="AS516" i="2" s="1"/>
  <c r="AT516" i="2" s="1"/>
  <c r="AO6" i="2"/>
  <c r="AS6" i="2" s="1"/>
  <c r="AO18" i="2"/>
  <c r="AS18" i="2" s="1"/>
  <c r="AT18" i="2" s="1"/>
  <c r="AO30" i="2"/>
  <c r="AS30" i="2" s="1"/>
  <c r="AT30" i="2" s="1"/>
  <c r="AO42" i="2"/>
  <c r="AS42" i="2" s="1"/>
  <c r="AT42" i="2" s="1"/>
  <c r="AO54" i="2"/>
  <c r="AS54" i="2" s="1"/>
  <c r="AT54" i="2" s="1"/>
  <c r="AO66" i="2"/>
  <c r="AS66" i="2" s="1"/>
  <c r="AT66" i="2" s="1"/>
  <c r="AO78" i="2"/>
  <c r="AS78" i="2" s="1"/>
  <c r="AT78" i="2" s="1"/>
  <c r="AO90" i="2"/>
  <c r="AS90" i="2" s="1"/>
  <c r="AT90" i="2" s="1"/>
  <c r="AO102" i="2"/>
  <c r="AS102" i="2" s="1"/>
  <c r="AT102" i="2" s="1"/>
  <c r="AO114" i="2"/>
  <c r="AS114" i="2" s="1"/>
  <c r="AT114" i="2" s="1"/>
  <c r="AO5" i="2"/>
  <c r="AS5" i="2" s="1"/>
  <c r="AO9" i="2"/>
  <c r="AS9" i="2" s="1"/>
  <c r="AO13" i="2"/>
  <c r="AS13" i="2" s="1"/>
  <c r="AT13" i="2" s="1"/>
  <c r="AO17" i="2"/>
  <c r="AS17" i="2" s="1"/>
  <c r="AT17" i="2" s="1"/>
  <c r="AO21" i="2"/>
  <c r="AS21" i="2" s="1"/>
  <c r="AT21" i="2" s="1"/>
  <c r="AO25" i="2"/>
  <c r="AS25" i="2" s="1"/>
  <c r="AT25" i="2" s="1"/>
  <c r="AO29" i="2"/>
  <c r="AS29" i="2" s="1"/>
  <c r="AT29" i="2" s="1"/>
  <c r="AO33" i="2"/>
  <c r="AS33" i="2" s="1"/>
  <c r="AT33" i="2" s="1"/>
  <c r="AO37" i="2"/>
  <c r="AS37" i="2" s="1"/>
  <c r="AT37" i="2" s="1"/>
  <c r="AO41" i="2"/>
  <c r="AS41" i="2" s="1"/>
  <c r="AT41" i="2" s="1"/>
  <c r="AO45" i="2"/>
  <c r="AS45" i="2" s="1"/>
  <c r="AT45" i="2" s="1"/>
  <c r="AO49" i="2"/>
  <c r="AS49" i="2" s="1"/>
  <c r="AT49" i="2" s="1"/>
  <c r="AO53" i="2"/>
  <c r="AS53" i="2" s="1"/>
  <c r="AT53" i="2" s="1"/>
  <c r="AO57" i="2"/>
  <c r="AS57" i="2" s="1"/>
  <c r="AT57" i="2" s="1"/>
  <c r="AO61" i="2"/>
  <c r="AS61" i="2" s="1"/>
  <c r="AT61" i="2" s="1"/>
  <c r="AO65" i="2"/>
  <c r="AS65" i="2" s="1"/>
  <c r="AT65" i="2" s="1"/>
  <c r="AO69" i="2"/>
  <c r="AS69" i="2" s="1"/>
  <c r="AT69" i="2" s="1"/>
  <c r="AO73" i="2"/>
  <c r="AS73" i="2" s="1"/>
  <c r="AT73" i="2" s="1"/>
  <c r="AO77" i="2"/>
  <c r="AS77" i="2" s="1"/>
  <c r="AT77" i="2" s="1"/>
  <c r="AO81" i="2"/>
  <c r="AS81" i="2" s="1"/>
  <c r="AT81" i="2" s="1"/>
  <c r="AO85" i="2"/>
  <c r="AS85" i="2" s="1"/>
  <c r="AT85" i="2" s="1"/>
  <c r="AO89" i="2"/>
  <c r="AS89" i="2" s="1"/>
  <c r="AT89" i="2" s="1"/>
  <c r="AO93" i="2"/>
  <c r="AS93" i="2" s="1"/>
  <c r="AT93" i="2" s="1"/>
  <c r="AO97" i="2"/>
  <c r="AS97" i="2" s="1"/>
  <c r="AT97" i="2" s="1"/>
  <c r="AO101" i="2"/>
  <c r="AS101" i="2" s="1"/>
  <c r="AT101" i="2" s="1"/>
  <c r="AO105" i="2"/>
  <c r="AS105" i="2" s="1"/>
  <c r="AT105" i="2" s="1"/>
  <c r="AO109" i="2"/>
  <c r="AS109" i="2" s="1"/>
  <c r="AT109" i="2" s="1"/>
  <c r="AO113" i="2"/>
  <c r="AS113" i="2" s="1"/>
  <c r="AT113" i="2" s="1"/>
  <c r="AO117" i="2"/>
  <c r="AS117" i="2" s="1"/>
  <c r="AT117" i="2" s="1"/>
  <c r="AO121" i="2"/>
  <c r="AS121" i="2" s="1"/>
  <c r="AT121" i="2" s="1"/>
  <c r="AO125" i="2"/>
  <c r="AS125" i="2" s="1"/>
  <c r="AT125" i="2" s="1"/>
  <c r="AO129" i="2"/>
  <c r="AS129" i="2" s="1"/>
  <c r="AT129" i="2" s="1"/>
  <c r="AO133" i="2"/>
  <c r="AS133" i="2" s="1"/>
  <c r="AT133" i="2" s="1"/>
  <c r="AO137" i="2"/>
  <c r="AS137" i="2" s="1"/>
  <c r="AT137" i="2" s="1"/>
  <c r="AO141" i="2"/>
  <c r="AS141" i="2" s="1"/>
  <c r="AT141" i="2" s="1"/>
  <c r="AO145" i="2"/>
  <c r="AS145" i="2" s="1"/>
  <c r="AT145" i="2" s="1"/>
  <c r="AO149" i="2"/>
  <c r="AS149" i="2" s="1"/>
  <c r="AT149" i="2" s="1"/>
  <c r="AO153" i="2"/>
  <c r="AS153" i="2" s="1"/>
  <c r="AT153" i="2" s="1"/>
  <c r="AO157" i="2"/>
  <c r="AS157" i="2" s="1"/>
  <c r="AT157" i="2" s="1"/>
  <c r="AO161" i="2"/>
  <c r="AS161" i="2" s="1"/>
  <c r="AT161" i="2" s="1"/>
  <c r="AO165" i="2"/>
  <c r="AS165" i="2" s="1"/>
  <c r="AT165" i="2" s="1"/>
  <c r="AO169" i="2"/>
  <c r="AS169" i="2" s="1"/>
  <c r="AT169" i="2" s="1"/>
  <c r="AO173" i="2"/>
  <c r="AS173" i="2" s="1"/>
  <c r="AT173" i="2" s="1"/>
  <c r="AO177" i="2"/>
  <c r="AS177" i="2" s="1"/>
  <c r="AT177" i="2" s="1"/>
  <c r="AO181" i="2"/>
  <c r="AS181" i="2" s="1"/>
  <c r="AT181" i="2" s="1"/>
  <c r="AO185" i="2"/>
  <c r="AS185" i="2" s="1"/>
  <c r="AT185" i="2" s="1"/>
  <c r="AO189" i="2"/>
  <c r="AS189" i="2" s="1"/>
  <c r="AT189" i="2" s="1"/>
  <c r="AO193" i="2"/>
  <c r="AS193" i="2" s="1"/>
  <c r="AT193" i="2" s="1"/>
  <c r="AO197" i="2"/>
  <c r="AS197" i="2" s="1"/>
  <c r="AT197" i="2" s="1"/>
  <c r="AO201" i="2"/>
  <c r="AS201" i="2" s="1"/>
  <c r="AT201" i="2" s="1"/>
  <c r="AO205" i="2"/>
  <c r="AS205" i="2" s="1"/>
  <c r="AT205" i="2" s="1"/>
  <c r="AO209" i="2"/>
  <c r="AS209" i="2" s="1"/>
  <c r="AT209" i="2" s="1"/>
  <c r="AO213" i="2"/>
  <c r="AS213" i="2" s="1"/>
  <c r="AT213" i="2" s="1"/>
  <c r="AO217" i="2"/>
  <c r="AS217" i="2" s="1"/>
  <c r="AT217" i="2" s="1"/>
  <c r="AO221" i="2"/>
  <c r="AS221" i="2" s="1"/>
  <c r="AT221" i="2" s="1"/>
  <c r="AO225" i="2"/>
  <c r="AS225" i="2" s="1"/>
  <c r="AT225" i="2" s="1"/>
  <c r="AO229" i="2"/>
  <c r="AS229" i="2" s="1"/>
  <c r="AT229" i="2" s="1"/>
  <c r="AO233" i="2"/>
  <c r="AS233" i="2" s="1"/>
  <c r="AT233" i="2" s="1"/>
  <c r="AO237" i="2"/>
  <c r="AS237" i="2" s="1"/>
  <c r="AT237" i="2" s="1"/>
  <c r="AO241" i="2"/>
  <c r="AS241" i="2" s="1"/>
  <c r="AT241" i="2" s="1"/>
  <c r="AO245" i="2"/>
  <c r="AS245" i="2" s="1"/>
  <c r="AT245" i="2" s="1"/>
  <c r="AO249" i="2"/>
  <c r="AS249" i="2" s="1"/>
  <c r="AT249" i="2" s="1"/>
  <c r="AO253" i="2"/>
  <c r="AS253" i="2" s="1"/>
  <c r="AT253" i="2" s="1"/>
  <c r="AO257" i="2"/>
  <c r="AS257" i="2" s="1"/>
  <c r="AT257" i="2" s="1"/>
  <c r="AO261" i="2"/>
  <c r="AS261" i="2" s="1"/>
  <c r="AT261" i="2" s="1"/>
  <c r="AO265" i="2"/>
  <c r="AS265" i="2" s="1"/>
  <c r="AT265" i="2" s="1"/>
  <c r="AO269" i="2"/>
  <c r="AS269" i="2" s="1"/>
  <c r="AT269" i="2" s="1"/>
  <c r="AO273" i="2"/>
  <c r="AS273" i="2" s="1"/>
  <c r="AT273" i="2" s="1"/>
  <c r="AO277" i="2"/>
  <c r="AS277" i="2" s="1"/>
  <c r="AT277" i="2" s="1"/>
  <c r="AO281" i="2"/>
  <c r="AS281" i="2" s="1"/>
  <c r="AT281" i="2" s="1"/>
  <c r="AO285" i="2"/>
  <c r="AS285" i="2" s="1"/>
  <c r="AT285" i="2" s="1"/>
  <c r="AO289" i="2"/>
  <c r="AS289" i="2" s="1"/>
  <c r="AT289" i="2" s="1"/>
  <c r="AO293" i="2"/>
  <c r="AS293" i="2" s="1"/>
  <c r="AT293" i="2" s="1"/>
  <c r="AO297" i="2"/>
  <c r="AS297" i="2" s="1"/>
  <c r="AT297" i="2" s="1"/>
  <c r="AO301" i="2"/>
  <c r="AS301" i="2" s="1"/>
  <c r="AT301" i="2" s="1"/>
  <c r="AO305" i="2"/>
  <c r="AS305" i="2" s="1"/>
  <c r="AT305" i="2" s="1"/>
  <c r="AO309" i="2"/>
  <c r="AS309" i="2" s="1"/>
  <c r="AT309" i="2" s="1"/>
  <c r="AO313" i="2"/>
  <c r="AS313" i="2" s="1"/>
  <c r="AT313" i="2" s="1"/>
  <c r="AO317" i="2"/>
  <c r="AS317" i="2" s="1"/>
  <c r="AT317" i="2" s="1"/>
  <c r="AO321" i="2"/>
  <c r="AS321" i="2" s="1"/>
  <c r="AT321" i="2" s="1"/>
  <c r="AO325" i="2"/>
  <c r="AS325" i="2" s="1"/>
  <c r="AT325" i="2" s="1"/>
  <c r="AO329" i="2"/>
  <c r="AS329" i="2" s="1"/>
  <c r="AT329" i="2" s="1"/>
  <c r="AO333" i="2"/>
  <c r="AS333" i="2" s="1"/>
  <c r="AT333" i="2" s="1"/>
  <c r="AO337" i="2"/>
  <c r="AS337" i="2" s="1"/>
  <c r="AT337" i="2" s="1"/>
  <c r="AO341" i="2"/>
  <c r="AS341" i="2" s="1"/>
  <c r="AT341" i="2" s="1"/>
  <c r="AO345" i="2"/>
  <c r="AS345" i="2" s="1"/>
  <c r="AT345" i="2" s="1"/>
  <c r="AO349" i="2"/>
  <c r="AS349" i="2" s="1"/>
  <c r="AT349" i="2" s="1"/>
  <c r="AO353" i="2"/>
  <c r="AS353" i="2" s="1"/>
  <c r="AT353" i="2" s="1"/>
  <c r="AO357" i="2"/>
  <c r="AS357" i="2" s="1"/>
  <c r="AT357" i="2" s="1"/>
  <c r="AO361" i="2"/>
  <c r="AS361" i="2" s="1"/>
  <c r="AT361" i="2" s="1"/>
  <c r="AO365" i="2"/>
  <c r="AS365" i="2" s="1"/>
  <c r="AT365" i="2" s="1"/>
  <c r="AO369" i="2"/>
  <c r="AS369" i="2" s="1"/>
  <c r="AT369" i="2" s="1"/>
  <c r="AO373" i="2"/>
  <c r="AS373" i="2" s="1"/>
  <c r="AT373" i="2" s="1"/>
  <c r="AO377" i="2"/>
  <c r="AS377" i="2" s="1"/>
  <c r="AT377" i="2" s="1"/>
  <c r="AO381" i="2"/>
  <c r="AS381" i="2" s="1"/>
  <c r="AT381" i="2" s="1"/>
  <c r="AO385" i="2"/>
  <c r="AS385" i="2" s="1"/>
  <c r="AT385" i="2" s="1"/>
  <c r="AO389" i="2"/>
  <c r="AS389" i="2" s="1"/>
  <c r="AT389" i="2" s="1"/>
  <c r="AO393" i="2"/>
  <c r="AS393" i="2" s="1"/>
  <c r="AT393" i="2" s="1"/>
  <c r="AO397" i="2"/>
  <c r="AS397" i="2" s="1"/>
  <c r="AT397" i="2" s="1"/>
  <c r="AO401" i="2"/>
  <c r="AS401" i="2" s="1"/>
  <c r="AT401" i="2" s="1"/>
  <c r="AO405" i="2"/>
  <c r="AS405" i="2" s="1"/>
  <c r="AT405" i="2" s="1"/>
  <c r="AO409" i="2"/>
  <c r="AS409" i="2" s="1"/>
  <c r="AT409" i="2" s="1"/>
  <c r="AO413" i="2"/>
  <c r="AS413" i="2" s="1"/>
  <c r="AT413" i="2" s="1"/>
  <c r="AO417" i="2"/>
  <c r="AS417" i="2" s="1"/>
  <c r="AT417" i="2" s="1"/>
  <c r="AO421" i="2"/>
  <c r="AS421" i="2" s="1"/>
  <c r="AT421" i="2" s="1"/>
  <c r="AO425" i="2"/>
  <c r="AS425" i="2" s="1"/>
  <c r="AT425" i="2" s="1"/>
  <c r="AO429" i="2"/>
  <c r="AS429" i="2" s="1"/>
  <c r="AT429" i="2" s="1"/>
  <c r="AO433" i="2"/>
  <c r="AS433" i="2" s="1"/>
  <c r="AT433" i="2" s="1"/>
  <c r="AO437" i="2"/>
  <c r="AS437" i="2" s="1"/>
  <c r="AT437" i="2" s="1"/>
  <c r="AO441" i="2"/>
  <c r="AS441" i="2" s="1"/>
  <c r="AT441" i="2" s="1"/>
  <c r="AO445" i="2"/>
  <c r="AS445" i="2" s="1"/>
  <c r="AT445" i="2" s="1"/>
  <c r="AO449" i="2"/>
  <c r="AS449" i="2" s="1"/>
  <c r="AT449" i="2" s="1"/>
  <c r="AO453" i="2"/>
  <c r="AS453" i="2" s="1"/>
  <c r="AT453" i="2" s="1"/>
  <c r="AO457" i="2"/>
  <c r="AS457" i="2" s="1"/>
  <c r="AT457" i="2" s="1"/>
  <c r="AO461" i="2"/>
  <c r="AS461" i="2" s="1"/>
  <c r="AT461" i="2" s="1"/>
  <c r="AO465" i="2"/>
  <c r="AS465" i="2" s="1"/>
  <c r="AT465" i="2" s="1"/>
  <c r="AO469" i="2"/>
  <c r="AS469" i="2" s="1"/>
  <c r="AT469" i="2" s="1"/>
  <c r="AO473" i="2"/>
  <c r="AS473" i="2" s="1"/>
  <c r="AT473" i="2" s="1"/>
  <c r="AO477" i="2"/>
  <c r="AS477" i="2" s="1"/>
  <c r="AT477" i="2" s="1"/>
  <c r="AO481" i="2"/>
  <c r="AS481" i="2" s="1"/>
  <c r="AT481" i="2" s="1"/>
  <c r="AO485" i="2"/>
  <c r="AS485" i="2" s="1"/>
  <c r="AT485" i="2" s="1"/>
  <c r="AO489" i="2"/>
  <c r="AS489" i="2" s="1"/>
  <c r="AT489" i="2" s="1"/>
  <c r="AO493" i="2"/>
  <c r="AS493" i="2" s="1"/>
  <c r="AT493" i="2" s="1"/>
  <c r="AO497" i="2"/>
  <c r="AS497" i="2" s="1"/>
  <c r="AT497" i="2" s="1"/>
  <c r="AO501" i="2"/>
  <c r="AS501" i="2" s="1"/>
  <c r="AT501" i="2" s="1"/>
  <c r="AO505" i="2"/>
  <c r="AS505" i="2" s="1"/>
  <c r="AT505" i="2" s="1"/>
  <c r="AO509" i="2"/>
  <c r="AS509" i="2" s="1"/>
  <c r="AT509" i="2" s="1"/>
  <c r="AO513" i="2"/>
  <c r="AS513" i="2" s="1"/>
  <c r="AT513" i="2" s="1"/>
  <c r="AO4" i="2"/>
  <c r="AS4" i="2" s="1"/>
  <c r="AO14" i="2"/>
  <c r="AS14" i="2" s="1"/>
  <c r="AT14" i="2" s="1"/>
  <c r="AO26" i="2"/>
  <c r="AS26" i="2" s="1"/>
  <c r="AT26" i="2" s="1"/>
  <c r="AO38" i="2"/>
  <c r="AS38" i="2" s="1"/>
  <c r="AT38" i="2" s="1"/>
  <c r="AO50" i="2"/>
  <c r="AS50" i="2" s="1"/>
  <c r="AT50" i="2" s="1"/>
  <c r="AO58" i="2"/>
  <c r="AS58" i="2" s="1"/>
  <c r="AT58" i="2" s="1"/>
  <c r="AO70" i="2"/>
  <c r="AS70" i="2" s="1"/>
  <c r="AT70" i="2" s="1"/>
  <c r="AO82" i="2"/>
  <c r="AS82" i="2" s="1"/>
  <c r="AT82" i="2" s="1"/>
  <c r="AO94" i="2"/>
  <c r="AS94" i="2" s="1"/>
  <c r="AT94" i="2" s="1"/>
  <c r="AO106" i="2"/>
  <c r="AS106" i="2" s="1"/>
  <c r="AT106" i="2" s="1"/>
  <c r="AO118" i="2"/>
  <c r="AS118" i="2" s="1"/>
  <c r="AT118" i="2" s="1"/>
  <c r="AO126" i="2"/>
  <c r="AS126" i="2" s="1"/>
  <c r="AT126" i="2" s="1"/>
  <c r="AO142" i="2"/>
  <c r="AS142" i="2" s="1"/>
  <c r="AT142" i="2" s="1"/>
  <c r="AO158" i="2"/>
  <c r="AS158" i="2" s="1"/>
  <c r="AT158" i="2" s="1"/>
  <c r="AO174" i="2"/>
  <c r="AS174" i="2" s="1"/>
  <c r="AT174" i="2" s="1"/>
  <c r="AO190" i="2"/>
  <c r="AS190" i="2" s="1"/>
  <c r="AT190" i="2" s="1"/>
  <c r="AO206" i="2"/>
  <c r="AS206" i="2" s="1"/>
  <c r="AT206" i="2" s="1"/>
  <c r="AO222" i="2"/>
  <c r="AS222" i="2" s="1"/>
  <c r="AT222" i="2" s="1"/>
  <c r="AO238" i="2"/>
  <c r="AS238" i="2" s="1"/>
  <c r="AT238" i="2" s="1"/>
  <c r="AO254" i="2"/>
  <c r="AS254" i="2" s="1"/>
  <c r="AT254" i="2" s="1"/>
  <c r="AO270" i="2"/>
  <c r="AS270" i="2" s="1"/>
  <c r="AT270" i="2" s="1"/>
  <c r="AO286" i="2"/>
  <c r="AS286" i="2" s="1"/>
  <c r="AT286" i="2" s="1"/>
  <c r="AO302" i="2"/>
  <c r="AS302" i="2" s="1"/>
  <c r="AT302" i="2" s="1"/>
  <c r="AO318" i="2"/>
  <c r="AS318" i="2" s="1"/>
  <c r="AT318" i="2" s="1"/>
  <c r="AO334" i="2"/>
  <c r="AS334" i="2" s="1"/>
  <c r="AT334" i="2" s="1"/>
  <c r="AO350" i="2"/>
  <c r="AS350" i="2" s="1"/>
  <c r="AT350" i="2" s="1"/>
  <c r="AO366" i="2"/>
  <c r="AS366" i="2" s="1"/>
  <c r="AT366" i="2" s="1"/>
  <c r="AO130" i="2"/>
  <c r="AS130" i="2" s="1"/>
  <c r="AT130" i="2" s="1"/>
  <c r="AO146" i="2"/>
  <c r="AS146" i="2" s="1"/>
  <c r="AT146" i="2" s="1"/>
  <c r="AO162" i="2"/>
  <c r="AS162" i="2" s="1"/>
  <c r="AT162" i="2" s="1"/>
  <c r="AO178" i="2"/>
  <c r="AS178" i="2" s="1"/>
  <c r="AT178" i="2" s="1"/>
  <c r="AO194" i="2"/>
  <c r="AS194" i="2" s="1"/>
  <c r="AT194" i="2" s="1"/>
  <c r="AO210" i="2"/>
  <c r="AS210" i="2" s="1"/>
  <c r="AT210" i="2" s="1"/>
  <c r="AO226" i="2"/>
  <c r="AS226" i="2" s="1"/>
  <c r="AT226" i="2" s="1"/>
  <c r="AO242" i="2"/>
  <c r="AS242" i="2" s="1"/>
  <c r="AT242" i="2" s="1"/>
  <c r="AO258" i="2"/>
  <c r="AS258" i="2" s="1"/>
  <c r="AT258" i="2" s="1"/>
  <c r="AO274" i="2"/>
  <c r="AS274" i="2" s="1"/>
  <c r="AT274" i="2" s="1"/>
  <c r="AO290" i="2"/>
  <c r="AS290" i="2" s="1"/>
  <c r="AT290" i="2" s="1"/>
  <c r="AO306" i="2"/>
  <c r="AS306" i="2" s="1"/>
  <c r="AT306" i="2" s="1"/>
  <c r="AO322" i="2"/>
  <c r="AS322" i="2" s="1"/>
  <c r="AT322" i="2" s="1"/>
  <c r="AO338" i="2"/>
  <c r="AS338" i="2" s="1"/>
  <c r="AT338" i="2" s="1"/>
  <c r="AO354" i="2"/>
  <c r="AS354" i="2" s="1"/>
  <c r="AT354" i="2" s="1"/>
  <c r="AO370" i="2"/>
  <c r="AS370" i="2" s="1"/>
  <c r="AT370" i="2" s="1"/>
  <c r="AO386" i="2"/>
  <c r="AS386" i="2" s="1"/>
  <c r="AT386" i="2" s="1"/>
  <c r="AO402" i="2"/>
  <c r="AS402" i="2" s="1"/>
  <c r="AT402" i="2" s="1"/>
  <c r="AO418" i="2"/>
  <c r="AS418" i="2" s="1"/>
  <c r="AT418" i="2" s="1"/>
  <c r="AO434" i="2"/>
  <c r="AS434" i="2" s="1"/>
  <c r="AT434" i="2" s="1"/>
  <c r="AO450" i="2"/>
  <c r="AS450" i="2" s="1"/>
  <c r="AT450" i="2" s="1"/>
  <c r="AO466" i="2"/>
  <c r="AS466" i="2" s="1"/>
  <c r="AT466" i="2" s="1"/>
  <c r="AO482" i="2"/>
  <c r="AS482" i="2" s="1"/>
  <c r="AT482" i="2" s="1"/>
  <c r="AO498" i="2"/>
  <c r="AS498" i="2" s="1"/>
  <c r="AT498" i="2" s="1"/>
  <c r="AO514" i="2"/>
  <c r="AS514" i="2" s="1"/>
  <c r="AT514" i="2" s="1"/>
  <c r="AO346" i="2"/>
  <c r="AS346" i="2" s="1"/>
  <c r="AT346" i="2" s="1"/>
  <c r="AO458" i="2"/>
  <c r="AS458" i="2" s="1"/>
  <c r="AT458" i="2" s="1"/>
  <c r="AO506" i="2"/>
  <c r="AS506" i="2" s="1"/>
  <c r="AT506" i="2" s="1"/>
  <c r="AO382" i="2"/>
  <c r="AS382" i="2" s="1"/>
  <c r="AT382" i="2" s="1"/>
  <c r="AO414" i="2"/>
  <c r="AS414" i="2" s="1"/>
  <c r="AT414" i="2" s="1"/>
  <c r="AO430" i="2"/>
  <c r="AS430" i="2" s="1"/>
  <c r="AT430" i="2" s="1"/>
  <c r="AO462" i="2"/>
  <c r="AS462" i="2" s="1"/>
  <c r="AT462" i="2" s="1"/>
  <c r="AO494" i="2"/>
  <c r="AS494" i="2" s="1"/>
  <c r="AT494" i="2" s="1"/>
  <c r="AO510" i="2"/>
  <c r="AS510" i="2" s="1"/>
  <c r="AT510" i="2" s="1"/>
  <c r="AO134" i="2"/>
  <c r="AS134" i="2" s="1"/>
  <c r="AT134" i="2" s="1"/>
  <c r="AO150" i="2"/>
  <c r="AS150" i="2" s="1"/>
  <c r="AT150" i="2" s="1"/>
  <c r="AO166" i="2"/>
  <c r="AS166" i="2" s="1"/>
  <c r="AT166" i="2" s="1"/>
  <c r="AO182" i="2"/>
  <c r="AS182" i="2" s="1"/>
  <c r="AT182" i="2" s="1"/>
  <c r="AO198" i="2"/>
  <c r="AS198" i="2" s="1"/>
  <c r="AT198" i="2" s="1"/>
  <c r="AO214" i="2"/>
  <c r="AS214" i="2" s="1"/>
  <c r="AT214" i="2" s="1"/>
  <c r="AO230" i="2"/>
  <c r="AS230" i="2" s="1"/>
  <c r="AT230" i="2" s="1"/>
  <c r="AO246" i="2"/>
  <c r="AS246" i="2" s="1"/>
  <c r="AT246" i="2" s="1"/>
  <c r="AO262" i="2"/>
  <c r="AS262" i="2" s="1"/>
  <c r="AT262" i="2" s="1"/>
  <c r="AO278" i="2"/>
  <c r="AS278" i="2" s="1"/>
  <c r="AT278" i="2" s="1"/>
  <c r="AO294" i="2"/>
  <c r="AS294" i="2" s="1"/>
  <c r="AT294" i="2" s="1"/>
  <c r="AO310" i="2"/>
  <c r="AS310" i="2" s="1"/>
  <c r="AT310" i="2" s="1"/>
  <c r="AO326" i="2"/>
  <c r="AS326" i="2" s="1"/>
  <c r="AT326" i="2" s="1"/>
  <c r="AO342" i="2"/>
  <c r="AS342" i="2" s="1"/>
  <c r="AT342" i="2" s="1"/>
  <c r="AO358" i="2"/>
  <c r="AS358" i="2" s="1"/>
  <c r="AT358" i="2" s="1"/>
  <c r="AO374" i="2"/>
  <c r="AS374" i="2" s="1"/>
  <c r="AT374" i="2" s="1"/>
  <c r="AO390" i="2"/>
  <c r="AS390" i="2" s="1"/>
  <c r="AT390" i="2" s="1"/>
  <c r="AO406" i="2"/>
  <c r="AS406" i="2" s="1"/>
  <c r="AT406" i="2" s="1"/>
  <c r="AO422" i="2"/>
  <c r="AS422" i="2" s="1"/>
  <c r="AT422" i="2" s="1"/>
  <c r="AO438" i="2"/>
  <c r="AS438" i="2" s="1"/>
  <c r="AT438" i="2" s="1"/>
  <c r="AO454" i="2"/>
  <c r="AS454" i="2" s="1"/>
  <c r="AT454" i="2" s="1"/>
  <c r="AO470" i="2"/>
  <c r="AS470" i="2" s="1"/>
  <c r="AT470" i="2" s="1"/>
  <c r="AO486" i="2"/>
  <c r="AS486" i="2" s="1"/>
  <c r="AT486" i="2" s="1"/>
  <c r="AO502" i="2"/>
  <c r="AS502" i="2" s="1"/>
  <c r="AT502" i="2" s="1"/>
  <c r="AO138" i="2"/>
  <c r="AS138" i="2" s="1"/>
  <c r="AT138" i="2" s="1"/>
  <c r="AO154" i="2"/>
  <c r="AS154" i="2" s="1"/>
  <c r="AT154" i="2" s="1"/>
  <c r="AO170" i="2"/>
  <c r="AS170" i="2" s="1"/>
  <c r="AT170" i="2" s="1"/>
  <c r="AO186" i="2"/>
  <c r="AS186" i="2" s="1"/>
  <c r="AT186" i="2" s="1"/>
  <c r="AO202" i="2"/>
  <c r="AS202" i="2" s="1"/>
  <c r="AT202" i="2" s="1"/>
  <c r="AO218" i="2"/>
  <c r="AS218" i="2" s="1"/>
  <c r="AT218" i="2" s="1"/>
  <c r="AO234" i="2"/>
  <c r="AS234" i="2" s="1"/>
  <c r="AT234" i="2" s="1"/>
  <c r="AO250" i="2"/>
  <c r="AS250" i="2" s="1"/>
  <c r="AT250" i="2" s="1"/>
  <c r="AO266" i="2"/>
  <c r="AS266" i="2" s="1"/>
  <c r="AT266" i="2" s="1"/>
  <c r="AO282" i="2"/>
  <c r="AS282" i="2" s="1"/>
  <c r="AT282" i="2" s="1"/>
  <c r="AO298" i="2"/>
  <c r="AS298" i="2" s="1"/>
  <c r="AT298" i="2" s="1"/>
  <c r="AO314" i="2"/>
  <c r="AS314" i="2" s="1"/>
  <c r="AT314" i="2" s="1"/>
  <c r="AO330" i="2"/>
  <c r="AS330" i="2" s="1"/>
  <c r="AT330" i="2" s="1"/>
  <c r="AO362" i="2"/>
  <c r="AS362" i="2" s="1"/>
  <c r="AT362" i="2" s="1"/>
  <c r="AO378" i="2"/>
  <c r="AS378" i="2" s="1"/>
  <c r="AT378" i="2" s="1"/>
  <c r="AO394" i="2"/>
  <c r="AS394" i="2" s="1"/>
  <c r="AT394" i="2" s="1"/>
  <c r="AO410" i="2"/>
  <c r="AS410" i="2" s="1"/>
  <c r="AT410" i="2" s="1"/>
  <c r="AO426" i="2"/>
  <c r="AS426" i="2" s="1"/>
  <c r="AT426" i="2" s="1"/>
  <c r="AO442" i="2"/>
  <c r="AS442" i="2" s="1"/>
  <c r="AT442" i="2" s="1"/>
  <c r="AO474" i="2"/>
  <c r="AS474" i="2" s="1"/>
  <c r="AT474" i="2" s="1"/>
  <c r="AO490" i="2"/>
  <c r="AS490" i="2" s="1"/>
  <c r="AT490" i="2" s="1"/>
  <c r="AO398" i="2"/>
  <c r="AS398" i="2" s="1"/>
  <c r="AT398" i="2" s="1"/>
  <c r="AO446" i="2"/>
  <c r="AS446" i="2" s="1"/>
  <c r="AT446" i="2" s="1"/>
  <c r="AO478" i="2"/>
  <c r="AS478" i="2" s="1"/>
  <c r="AT478" i="2" s="1"/>
  <c r="AR12" i="2"/>
  <c r="AT6" i="2"/>
  <c r="AT10" i="2"/>
  <c r="AT9" i="2"/>
  <c r="AT8" i="2"/>
  <c r="AT5" i="2"/>
  <c r="AT7" i="2"/>
  <c r="AT4" i="2"/>
  <c r="AQ204" i="2" l="1"/>
  <c r="AU204" i="2" s="1"/>
  <c r="AQ396" i="2"/>
  <c r="AU396" i="2" s="1"/>
  <c r="AQ26" i="2"/>
  <c r="AU26" i="2" s="1"/>
  <c r="AQ90" i="2"/>
  <c r="AQ154" i="2"/>
  <c r="AU154" i="2" s="1"/>
  <c r="AQ218" i="2"/>
  <c r="AU218" i="2" s="1"/>
  <c r="AQ282" i="2"/>
  <c r="AU282" i="2" s="1"/>
  <c r="AQ346" i="2"/>
  <c r="AU346" i="2" s="1"/>
  <c r="AQ410" i="2"/>
  <c r="AU410" i="2" s="1"/>
  <c r="AQ474" i="2"/>
  <c r="AU474" i="2" s="1"/>
  <c r="AQ116" i="2"/>
  <c r="AU116" i="2" s="1"/>
  <c r="AR6" i="2"/>
  <c r="AQ308" i="2"/>
  <c r="AU308" i="2" s="1"/>
  <c r="AQ468" i="2"/>
  <c r="AQ516" i="2"/>
  <c r="AQ51" i="2"/>
  <c r="AQ67" i="2"/>
  <c r="AU67" i="2" s="1"/>
  <c r="AQ99" i="2"/>
  <c r="AQ115" i="2"/>
  <c r="AQ131" i="2"/>
  <c r="AU131" i="2" s="1"/>
  <c r="AQ163" i="2"/>
  <c r="AU163" i="2" s="1"/>
  <c r="AQ179" i="2"/>
  <c r="AQ195" i="2"/>
  <c r="AU195" i="2" s="1"/>
  <c r="AQ227" i="2"/>
  <c r="AQ243" i="2"/>
  <c r="AQ259" i="2"/>
  <c r="AQ291" i="2"/>
  <c r="AQ307" i="2"/>
  <c r="AQ323" i="2"/>
  <c r="AQ355" i="2"/>
  <c r="AU355" i="2" s="1"/>
  <c r="AQ371" i="2"/>
  <c r="AQ387" i="2"/>
  <c r="AU387" i="2" s="1"/>
  <c r="AQ419" i="2"/>
  <c r="AU419" i="2" s="1"/>
  <c r="AQ435" i="2"/>
  <c r="AQ451" i="2"/>
  <c r="AU451" i="2" s="1"/>
  <c r="AQ483" i="2"/>
  <c r="AQ499" i="2"/>
  <c r="AU499" i="2" s="1"/>
  <c r="AQ515" i="2"/>
  <c r="AU515" i="2" s="1"/>
  <c r="AQ56" i="2"/>
  <c r="AQ92" i="2"/>
  <c r="AQ136" i="2"/>
  <c r="AU136" i="2" s="1"/>
  <c r="AQ224" i="2"/>
  <c r="AQ272" i="2"/>
  <c r="AQ316" i="2"/>
  <c r="AU316" i="2" s="1"/>
  <c r="AQ404" i="2"/>
  <c r="AQ448" i="2"/>
  <c r="AQ496" i="2"/>
  <c r="AU496" i="2" s="1"/>
  <c r="AU483" i="2"/>
  <c r="AU291" i="2"/>
  <c r="AU435" i="2"/>
  <c r="AQ13" i="2"/>
  <c r="AQ29" i="2"/>
  <c r="AQ45" i="2"/>
  <c r="AQ61" i="2"/>
  <c r="AQ77" i="2"/>
  <c r="AU77" i="2" s="1"/>
  <c r="AQ93" i="2"/>
  <c r="AQ109" i="2"/>
  <c r="AQ125" i="2"/>
  <c r="AU125" i="2" s="1"/>
  <c r="AQ141" i="2"/>
  <c r="AU141" i="2" s="1"/>
  <c r="AQ157" i="2"/>
  <c r="AQ173" i="2"/>
  <c r="AQ189" i="2"/>
  <c r="AQ205" i="2"/>
  <c r="AU205" i="2" s="1"/>
  <c r="AQ221" i="2"/>
  <c r="AQ237" i="2"/>
  <c r="AQ253" i="2"/>
  <c r="AU253" i="2" s="1"/>
  <c r="AQ269" i="2"/>
  <c r="AU269" i="2" s="1"/>
  <c r="AQ285" i="2"/>
  <c r="AQ301" i="2"/>
  <c r="AQ317" i="2"/>
  <c r="AU317" i="2" s="1"/>
  <c r="AQ333" i="2"/>
  <c r="AQ349" i="2"/>
  <c r="AQ365" i="2"/>
  <c r="AQ381" i="2"/>
  <c r="AQ397" i="2"/>
  <c r="AQ413" i="2"/>
  <c r="AU413" i="2" s="1"/>
  <c r="AQ429" i="2"/>
  <c r="AQ445" i="2"/>
  <c r="AU445" i="2" s="1"/>
  <c r="AQ461" i="2"/>
  <c r="AQ477" i="2"/>
  <c r="AQ493" i="2"/>
  <c r="AU493" i="2" s="1"/>
  <c r="AQ509" i="2"/>
  <c r="AU509" i="2" s="1"/>
  <c r="AQ16" i="2"/>
  <c r="AQ84" i="2"/>
  <c r="AQ132" i="2"/>
  <c r="AQ180" i="2"/>
  <c r="AU180" i="2" s="1"/>
  <c r="AQ228" i="2"/>
  <c r="AQ276" i="2"/>
  <c r="AQ328" i="2"/>
  <c r="AQ372" i="2"/>
  <c r="AU372" i="2" s="1"/>
  <c r="AQ420" i="2"/>
  <c r="AQ464" i="2"/>
  <c r="AQ512" i="2"/>
  <c r="AQ18" i="2"/>
  <c r="AU18" i="2" s="1"/>
  <c r="AQ34" i="2"/>
  <c r="AQ50" i="2"/>
  <c r="AQ66" i="2"/>
  <c r="AQ82" i="2"/>
  <c r="AU82" i="2" s="1"/>
  <c r="AQ98" i="2"/>
  <c r="AU98" i="2" s="1"/>
  <c r="AQ114" i="2"/>
  <c r="AQ130" i="2"/>
  <c r="AQ146" i="2"/>
  <c r="AU146" i="2" s="1"/>
  <c r="AQ162" i="2"/>
  <c r="AQ178" i="2"/>
  <c r="AQ194" i="2"/>
  <c r="AQ210" i="2"/>
  <c r="AU210" i="2" s="1"/>
  <c r="AQ226" i="2"/>
  <c r="AQ242" i="2"/>
  <c r="AU242" i="2" s="1"/>
  <c r="AQ258" i="2"/>
  <c r="AU258" i="2" s="1"/>
  <c r="AQ274" i="2"/>
  <c r="AQ290" i="2"/>
  <c r="AQ306" i="2"/>
  <c r="AQ322" i="2"/>
  <c r="AQ338" i="2"/>
  <c r="AU338" i="2" s="1"/>
  <c r="AQ354" i="2"/>
  <c r="AU354" i="2" s="1"/>
  <c r="AQ370" i="2"/>
  <c r="AQ386" i="2"/>
  <c r="AQ402" i="2"/>
  <c r="AU402" i="2" s="1"/>
  <c r="AQ418" i="2"/>
  <c r="AQ434" i="2"/>
  <c r="AQ450" i="2"/>
  <c r="AQ466" i="2"/>
  <c r="AU466" i="2" s="1"/>
  <c r="AQ482" i="2"/>
  <c r="AQ498" i="2"/>
  <c r="AQ514" i="2"/>
  <c r="AQ88" i="2"/>
  <c r="AU88" i="2" s="1"/>
  <c r="AQ140" i="2"/>
  <c r="AU140" i="2" s="1"/>
  <c r="AQ196" i="2"/>
  <c r="AQ248" i="2"/>
  <c r="AQ280" i="2"/>
  <c r="AU280" i="2" s="1"/>
  <c r="AQ336" i="2"/>
  <c r="AQ388" i="2"/>
  <c r="AQ436" i="2"/>
  <c r="AQ492" i="2"/>
  <c r="AU492" i="2" s="1"/>
  <c r="AQ11" i="2"/>
  <c r="AQ27" i="2"/>
  <c r="AQ43" i="2"/>
  <c r="AQ59" i="2"/>
  <c r="AQ75" i="2"/>
  <c r="AQ91" i="2"/>
  <c r="AQ107" i="2"/>
  <c r="AQ123" i="2"/>
  <c r="AQ139" i="2"/>
  <c r="AU139" i="2" s="1"/>
  <c r="AQ155" i="2"/>
  <c r="AQ171" i="2"/>
  <c r="AU171" i="2" s="1"/>
  <c r="AQ187" i="2"/>
  <c r="AQ203" i="2"/>
  <c r="AU203" i="2" s="1"/>
  <c r="AQ219" i="2"/>
  <c r="AQ235" i="2"/>
  <c r="AQ251" i="2"/>
  <c r="AU251" i="2" s="1"/>
  <c r="AQ267" i="2"/>
  <c r="AU267" i="2" s="1"/>
  <c r="AQ283" i="2"/>
  <c r="AQ299" i="2"/>
  <c r="AQ315" i="2"/>
  <c r="AU315" i="2" s="1"/>
  <c r="AQ331" i="2"/>
  <c r="AQ347" i="2"/>
  <c r="AQ363" i="2"/>
  <c r="AQ379" i="2"/>
  <c r="AU379" i="2" s="1"/>
  <c r="AQ395" i="2"/>
  <c r="AQ411" i="2"/>
  <c r="AQ427" i="2"/>
  <c r="AQ443" i="2"/>
  <c r="AQ459" i="2"/>
  <c r="AQ475" i="2"/>
  <c r="AQ491" i="2"/>
  <c r="AQ507" i="2"/>
  <c r="AQ24" i="2"/>
  <c r="AU24" i="2" s="1"/>
  <c r="AQ40" i="2"/>
  <c r="AQ68" i="2"/>
  <c r="AU68" i="2" s="1"/>
  <c r="AQ112" i="2"/>
  <c r="AU112" i="2" s="1"/>
  <c r="AQ160" i="2"/>
  <c r="AQ200" i="2"/>
  <c r="AQ244" i="2"/>
  <c r="AQ292" i="2"/>
  <c r="AU292" i="2" s="1"/>
  <c r="AQ332" i="2"/>
  <c r="AQ380" i="2"/>
  <c r="AQ428" i="2"/>
  <c r="AU306" i="2"/>
  <c r="AU323" i="2"/>
  <c r="AU227" i="2"/>
  <c r="AU99" i="2"/>
  <c r="AU27" i="2"/>
  <c r="AU237" i="2"/>
  <c r="AU173" i="2"/>
  <c r="AU109" i="2"/>
  <c r="AU45" i="2"/>
  <c r="AU477" i="2"/>
  <c r="AU187" i="2"/>
  <c r="AU274" i="2"/>
  <c r="AU92" i="2"/>
  <c r="AU200" i="2"/>
  <c r="AU248" i="2"/>
  <c r="AU114" i="2"/>
  <c r="AU386" i="2"/>
  <c r="AU301" i="2"/>
  <c r="AU224" i="2"/>
  <c r="AU219" i="2"/>
  <c r="AU322" i="2"/>
  <c r="AU365" i="2"/>
  <c r="AU34" i="2"/>
  <c r="AU178" i="2"/>
  <c r="AU84" i="2"/>
  <c r="AU56" i="2"/>
  <c r="AU40" i="2"/>
  <c r="AU16" i="2"/>
  <c r="AU90" i="2"/>
  <c r="AU160" i="2"/>
  <c r="AU61" i="2"/>
  <c r="AU93" i="2"/>
  <c r="AU157" i="2"/>
  <c r="AU189" i="2"/>
  <c r="AU221" i="2"/>
  <c r="AU285" i="2"/>
  <c r="AU59" i="2"/>
  <c r="AU259" i="2"/>
  <c r="AU307" i="2"/>
  <c r="AU371" i="2"/>
  <c r="AU91" i="2"/>
  <c r="AU226" i="2"/>
  <c r="AU290" i="2"/>
  <c r="AU333" i="2"/>
  <c r="AU370" i="2"/>
  <c r="AU418" i="2"/>
  <c r="AU434" i="2"/>
  <c r="AU450" i="2"/>
  <c r="AU482" i="2"/>
  <c r="AU107" i="2"/>
  <c r="AU235" i="2"/>
  <c r="AU395" i="2"/>
  <c r="AU411" i="2"/>
  <c r="AU427" i="2"/>
  <c r="AU443" i="2"/>
  <c r="AU459" i="2"/>
  <c r="AU475" i="2"/>
  <c r="AU228" i="2"/>
  <c r="AU75" i="2"/>
  <c r="AU130" i="2"/>
  <c r="AU507" i="2"/>
  <c r="AU491" i="2"/>
  <c r="AU461" i="2"/>
  <c r="AU429" i="2"/>
  <c r="AU397" i="2"/>
  <c r="AU50" i="2"/>
  <c r="AU29" i="2"/>
  <c r="AU336" i="2"/>
  <c r="AU381" i="2"/>
  <c r="AU349" i="2"/>
  <c r="AU283" i="2"/>
  <c r="AU155" i="2"/>
  <c r="AU363" i="2"/>
  <c r="AU347" i="2"/>
  <c r="AU331" i="2"/>
  <c r="AU299" i="2"/>
  <c r="AU243" i="2"/>
  <c r="AU179" i="2"/>
  <c r="AU115" i="2"/>
  <c r="AU51" i="2"/>
  <c r="AU43" i="2"/>
  <c r="AU11" i="2"/>
  <c r="AU13" i="2"/>
  <c r="AU196" i="2"/>
  <c r="AU162" i="2"/>
  <c r="AU332" i="2"/>
  <c r="AU123" i="2"/>
  <c r="AU244" i="2"/>
  <c r="AU66" i="2"/>
  <c r="AU464" i="2"/>
  <c r="AU132" i="2"/>
  <c r="AU272" i="2"/>
  <c r="AU380" i="2"/>
  <c r="AU512" i="2"/>
  <c r="AU498" i="2"/>
  <c r="AT517" i="2"/>
  <c r="AU194" i="2"/>
  <c r="AU388" i="2"/>
  <c r="AU428" i="2"/>
  <c r="AU468" i="2"/>
  <c r="AU404" i="2"/>
  <c r="AU436" i="2"/>
  <c r="AU276" i="2"/>
  <c r="AU328" i="2"/>
  <c r="AU448" i="2"/>
  <c r="AU516" i="2"/>
  <c r="AU420" i="2"/>
  <c r="AU514" i="2"/>
  <c r="AQ12" i="2" l="1"/>
  <c r="AU12" i="2" s="1"/>
  <c r="AQ508" i="2"/>
  <c r="AU508" i="2" s="1"/>
  <c r="AQ416" i="2"/>
  <c r="AU416" i="2" s="1"/>
  <c r="AQ368" i="2"/>
  <c r="AU368" i="2" s="1"/>
  <c r="AQ324" i="2"/>
  <c r="AU324" i="2" s="1"/>
  <c r="AQ232" i="2"/>
  <c r="AU232" i="2" s="1"/>
  <c r="AQ188" i="2"/>
  <c r="AU188" i="2" s="1"/>
  <c r="AQ104" i="2"/>
  <c r="AU104" i="2" s="1"/>
  <c r="AQ60" i="2"/>
  <c r="AU60" i="2" s="1"/>
  <c r="AQ20" i="2"/>
  <c r="AU20" i="2" s="1"/>
  <c r="AQ503" i="2"/>
  <c r="AU503" i="2" s="1"/>
  <c r="AQ471" i="2"/>
  <c r="AU471" i="2" s="1"/>
  <c r="AQ455" i="2"/>
  <c r="AU455" i="2" s="1"/>
  <c r="AQ439" i="2"/>
  <c r="AU439" i="2" s="1"/>
  <c r="AQ407" i="2"/>
  <c r="AU407" i="2" s="1"/>
  <c r="AQ391" i="2"/>
  <c r="AU391" i="2" s="1"/>
  <c r="AQ375" i="2"/>
  <c r="AU375" i="2" s="1"/>
  <c r="AQ343" i="2"/>
  <c r="AU343" i="2" s="1"/>
  <c r="AQ327" i="2"/>
  <c r="AU327" i="2" s="1"/>
  <c r="AQ295" i="2"/>
  <c r="AU295" i="2" s="1"/>
  <c r="AQ279" i="2"/>
  <c r="AU279" i="2" s="1"/>
  <c r="AQ247" i="2"/>
  <c r="AU247" i="2" s="1"/>
  <c r="AQ215" i="2"/>
  <c r="AU215" i="2" s="1"/>
  <c r="AQ199" i="2"/>
  <c r="AU199" i="2" s="1"/>
  <c r="AQ167" i="2"/>
  <c r="AU167" i="2" s="1"/>
  <c r="AQ151" i="2"/>
  <c r="AU151" i="2" s="1"/>
  <c r="AQ119" i="2"/>
  <c r="AU119" i="2" s="1"/>
  <c r="AQ103" i="2"/>
  <c r="AU103" i="2" s="1"/>
  <c r="AQ71" i="2"/>
  <c r="AU71" i="2" s="1"/>
  <c r="AQ55" i="2"/>
  <c r="AU55" i="2" s="1"/>
  <c r="AQ23" i="2"/>
  <c r="AU23" i="2" s="1"/>
  <c r="AQ7" i="2"/>
  <c r="AU7" i="2" s="1"/>
  <c r="AU517" i="2" s="1"/>
  <c r="AU518" i="2" s="1"/>
  <c r="D50" i="2" s="1"/>
  <c r="AQ424" i="2"/>
  <c r="AU424" i="2" s="1"/>
  <c r="AQ376" i="2"/>
  <c r="AU376" i="2" s="1"/>
  <c r="AQ268" i="2"/>
  <c r="AU268" i="2" s="1"/>
  <c r="AQ236" i="2"/>
  <c r="AU236" i="2" s="1"/>
  <c r="AQ128" i="2"/>
  <c r="AU128" i="2" s="1"/>
  <c r="AQ72" i="2"/>
  <c r="AU72" i="2" s="1"/>
  <c r="AQ494" i="2"/>
  <c r="AU494" i="2" s="1"/>
  <c r="AQ478" i="2"/>
  <c r="AU478" i="2" s="1"/>
  <c r="AQ446" i="2"/>
  <c r="AU446" i="2" s="1"/>
  <c r="AQ430" i="2"/>
  <c r="AU430" i="2" s="1"/>
  <c r="AQ398" i="2"/>
  <c r="AU398" i="2" s="1"/>
  <c r="AQ366" i="2"/>
  <c r="AU366" i="2" s="1"/>
  <c r="AQ350" i="2"/>
  <c r="AU350" i="2" s="1"/>
  <c r="AQ318" i="2"/>
  <c r="AU318" i="2" s="1"/>
  <c r="AQ286" i="2"/>
  <c r="AU286" i="2" s="1"/>
  <c r="AQ270" i="2"/>
  <c r="AU270" i="2" s="1"/>
  <c r="AQ238" i="2"/>
  <c r="AU238" i="2" s="1"/>
  <c r="AQ222" i="2"/>
  <c r="AU222" i="2" s="1"/>
  <c r="AQ190" i="2"/>
  <c r="AU190" i="2" s="1"/>
  <c r="AQ174" i="2"/>
  <c r="AU174" i="2" s="1"/>
  <c r="AQ142" i="2"/>
  <c r="AU142" i="2" s="1"/>
  <c r="AQ110" i="2"/>
  <c r="AU110" i="2" s="1"/>
  <c r="AQ94" i="2"/>
  <c r="AU94" i="2" s="1"/>
  <c r="AQ62" i="2"/>
  <c r="AU62" i="2" s="1"/>
  <c r="AQ46" i="2"/>
  <c r="AU46" i="2" s="1"/>
  <c r="AQ14" i="2"/>
  <c r="AU14" i="2" s="1"/>
  <c r="AQ500" i="2"/>
  <c r="AU500" i="2" s="1"/>
  <c r="AQ408" i="2"/>
  <c r="AU408" i="2" s="1"/>
  <c r="AQ364" i="2"/>
  <c r="AU364" i="2" s="1"/>
  <c r="AQ264" i="2"/>
  <c r="AU264" i="2" s="1"/>
  <c r="AQ216" i="2"/>
  <c r="AU216" i="2" s="1"/>
  <c r="AQ120" i="2"/>
  <c r="AU120" i="2" s="1"/>
  <c r="AQ76" i="2"/>
  <c r="AU76" i="2" s="1"/>
  <c r="AQ505" i="2"/>
  <c r="AU505" i="2" s="1"/>
  <c r="AQ489" i="2"/>
  <c r="AU489" i="2" s="1"/>
  <c r="AQ473" i="2"/>
  <c r="AU473" i="2" s="1"/>
  <c r="AQ441" i="2"/>
  <c r="AU441" i="2" s="1"/>
  <c r="AQ409" i="2"/>
  <c r="AU409" i="2" s="1"/>
  <c r="AQ393" i="2"/>
  <c r="AU393" i="2" s="1"/>
  <c r="AQ361" i="2"/>
  <c r="AU361" i="2" s="1"/>
  <c r="AQ345" i="2"/>
  <c r="AU345" i="2" s="1"/>
  <c r="AQ313" i="2"/>
  <c r="AU313" i="2" s="1"/>
  <c r="AQ297" i="2"/>
  <c r="AU297" i="2" s="1"/>
  <c r="AQ265" i="2"/>
  <c r="AU265" i="2" s="1"/>
  <c r="AQ233" i="2"/>
  <c r="AU233" i="2" s="1"/>
  <c r="AQ201" i="2"/>
  <c r="AU201" i="2" s="1"/>
  <c r="AQ169" i="2"/>
  <c r="AU169" i="2" s="1"/>
  <c r="AQ153" i="2"/>
  <c r="AU153" i="2" s="1"/>
  <c r="AQ121" i="2"/>
  <c r="AU121" i="2" s="1"/>
  <c r="AQ89" i="2"/>
  <c r="AU89" i="2" s="1"/>
  <c r="AQ73" i="2"/>
  <c r="AU73" i="2" s="1"/>
  <c r="AQ41" i="2"/>
  <c r="AU41" i="2" s="1"/>
  <c r="AQ25" i="2"/>
  <c r="AU25" i="2" s="1"/>
  <c r="AQ440" i="2"/>
  <c r="AU440" i="2" s="1"/>
  <c r="AQ344" i="2"/>
  <c r="AU344" i="2" s="1"/>
  <c r="AQ172" i="2"/>
  <c r="AU172" i="2" s="1"/>
  <c r="AQ44" i="2"/>
  <c r="AU44" i="2" s="1"/>
  <c r="AQ495" i="2"/>
  <c r="AU495" i="2" s="1"/>
  <c r="AQ447" i="2"/>
  <c r="AU447" i="2" s="1"/>
  <c r="AQ399" i="2"/>
  <c r="AU399" i="2" s="1"/>
  <c r="AQ335" i="2"/>
  <c r="AU335" i="2" s="1"/>
  <c r="AQ287" i="2"/>
  <c r="AU287" i="2" s="1"/>
  <c r="AQ255" i="2"/>
  <c r="AU255" i="2" s="1"/>
  <c r="AQ207" i="2"/>
  <c r="AU207" i="2" s="1"/>
  <c r="AQ159" i="2"/>
  <c r="AU159" i="2" s="1"/>
  <c r="AQ111" i="2"/>
  <c r="AU111" i="2" s="1"/>
  <c r="AQ63" i="2"/>
  <c r="AU63" i="2" s="1"/>
  <c r="AQ31" i="2"/>
  <c r="AU31" i="2" s="1"/>
  <c r="AQ504" i="2"/>
  <c r="AU504" i="2" s="1"/>
  <c r="AQ348" i="2"/>
  <c r="AU348" i="2" s="1"/>
  <c r="AQ208" i="2"/>
  <c r="AU208" i="2" s="1"/>
  <c r="AQ8" i="2"/>
  <c r="AU8" i="2" s="1"/>
  <c r="AQ470" i="2"/>
  <c r="AU470" i="2" s="1"/>
  <c r="AQ422" i="2"/>
  <c r="AU422" i="2" s="1"/>
  <c r="AQ374" i="2"/>
  <c r="AU374" i="2" s="1"/>
  <c r="AQ326" i="2"/>
  <c r="AU326" i="2" s="1"/>
  <c r="AQ294" i="2"/>
  <c r="AU294" i="2" s="1"/>
  <c r="AQ246" i="2"/>
  <c r="AU246" i="2" s="1"/>
  <c r="AQ198" i="2"/>
  <c r="AU198" i="2" s="1"/>
  <c r="AQ150" i="2"/>
  <c r="AU150" i="2" s="1"/>
  <c r="AQ86" i="2"/>
  <c r="AU86" i="2" s="1"/>
  <c r="AQ38" i="2"/>
  <c r="AU38" i="2" s="1"/>
  <c r="AQ476" i="2"/>
  <c r="AU476" i="2" s="1"/>
  <c r="AQ384" i="2"/>
  <c r="AU384" i="2" s="1"/>
  <c r="AQ240" i="2"/>
  <c r="AU240" i="2" s="1"/>
  <c r="AQ96" i="2"/>
  <c r="AU96" i="2" s="1"/>
  <c r="AQ497" i="2"/>
  <c r="AU497" i="2" s="1"/>
  <c r="AQ465" i="2"/>
  <c r="AU465" i="2" s="1"/>
  <c r="AQ417" i="2"/>
  <c r="AU417" i="2" s="1"/>
  <c r="AQ369" i="2"/>
  <c r="AU369" i="2" s="1"/>
  <c r="AQ321" i="2"/>
  <c r="AU321" i="2" s="1"/>
  <c r="AQ257" i="2"/>
  <c r="AU257" i="2" s="1"/>
  <c r="AQ209" i="2"/>
  <c r="AU209" i="2" s="1"/>
  <c r="AQ161" i="2"/>
  <c r="AU161" i="2" s="1"/>
  <c r="AQ129" i="2"/>
  <c r="AU129" i="2" s="1"/>
  <c r="AQ97" i="2"/>
  <c r="AU97" i="2" s="1"/>
  <c r="AQ49" i="2"/>
  <c r="AU49" i="2" s="1"/>
  <c r="AQ460" i="2"/>
  <c r="AU460" i="2" s="1"/>
  <c r="AQ284" i="2"/>
  <c r="AU284" i="2" s="1"/>
  <c r="AQ148" i="2"/>
  <c r="AU148" i="2" s="1"/>
  <c r="AQ36" i="2"/>
  <c r="AU36" i="2" s="1"/>
  <c r="AQ487" i="2"/>
  <c r="AU487" i="2" s="1"/>
  <c r="AQ423" i="2"/>
  <c r="AU423" i="2" s="1"/>
  <c r="AQ359" i="2"/>
  <c r="AU359" i="2" s="1"/>
  <c r="AQ311" i="2"/>
  <c r="AU311" i="2" s="1"/>
  <c r="AQ263" i="2"/>
  <c r="AU263" i="2" s="1"/>
  <c r="AQ231" i="2"/>
  <c r="AU231" i="2" s="1"/>
  <c r="AQ183" i="2"/>
  <c r="AU183" i="2" s="1"/>
  <c r="AQ135" i="2"/>
  <c r="AU135" i="2" s="1"/>
  <c r="AQ87" i="2"/>
  <c r="AU87" i="2" s="1"/>
  <c r="AQ39" i="2"/>
  <c r="AU39" i="2" s="1"/>
  <c r="AQ480" i="2"/>
  <c r="AU480" i="2" s="1"/>
  <c r="AQ320" i="2"/>
  <c r="AU320" i="2" s="1"/>
  <c r="AQ184" i="2"/>
  <c r="AU184" i="2" s="1"/>
  <c r="AQ510" i="2"/>
  <c r="AU510" i="2" s="1"/>
  <c r="AQ462" i="2"/>
  <c r="AU462" i="2" s="1"/>
  <c r="AQ414" i="2"/>
  <c r="AU414" i="2" s="1"/>
  <c r="AQ382" i="2"/>
  <c r="AU382" i="2" s="1"/>
  <c r="AQ334" i="2"/>
  <c r="AU334" i="2" s="1"/>
  <c r="AQ302" i="2"/>
  <c r="AU302" i="2" s="1"/>
  <c r="AQ254" i="2"/>
  <c r="AU254" i="2" s="1"/>
  <c r="AQ206" i="2"/>
  <c r="AU206" i="2" s="1"/>
  <c r="AQ158" i="2"/>
  <c r="AU158" i="2" s="1"/>
  <c r="AQ126" i="2"/>
  <c r="AU126" i="2" s="1"/>
  <c r="AQ78" i="2"/>
  <c r="AU78" i="2" s="1"/>
  <c r="AQ30" i="2"/>
  <c r="AU30" i="2" s="1"/>
  <c r="AQ456" i="2"/>
  <c r="AU456" i="2" s="1"/>
  <c r="AQ312" i="2"/>
  <c r="AU312" i="2" s="1"/>
  <c r="AQ164" i="2"/>
  <c r="AU164" i="2" s="1"/>
  <c r="AQ4" i="2"/>
  <c r="AU4" i="2" s="1"/>
  <c r="AQ457" i="2"/>
  <c r="AU457" i="2" s="1"/>
  <c r="AQ425" i="2"/>
  <c r="AU425" i="2" s="1"/>
  <c r="AQ377" i="2"/>
  <c r="AU377" i="2" s="1"/>
  <c r="AQ329" i="2"/>
  <c r="AU329" i="2" s="1"/>
  <c r="AQ281" i="2"/>
  <c r="AU281" i="2" s="1"/>
  <c r="AQ249" i="2"/>
  <c r="AU249" i="2" s="1"/>
  <c r="AQ217" i="2"/>
  <c r="AU217" i="2" s="1"/>
  <c r="AQ185" i="2"/>
  <c r="AU185" i="2" s="1"/>
  <c r="AQ137" i="2"/>
  <c r="AU137" i="2" s="1"/>
  <c r="AQ105" i="2"/>
  <c r="AU105" i="2" s="1"/>
  <c r="AQ57" i="2"/>
  <c r="AU57" i="2" s="1"/>
  <c r="AQ9" i="2"/>
  <c r="AU9" i="2" s="1"/>
  <c r="AQ256" i="2"/>
  <c r="AU256" i="2" s="1"/>
  <c r="AQ80" i="2"/>
  <c r="AU80" i="2" s="1"/>
  <c r="AQ511" i="2"/>
  <c r="AU511" i="2" s="1"/>
  <c r="AQ463" i="2"/>
  <c r="AU463" i="2" s="1"/>
  <c r="AQ415" i="2"/>
  <c r="AU415" i="2" s="1"/>
  <c r="AQ367" i="2"/>
  <c r="AU367" i="2" s="1"/>
  <c r="AQ319" i="2"/>
  <c r="AU319" i="2" s="1"/>
  <c r="AQ271" i="2"/>
  <c r="AU271" i="2" s="1"/>
  <c r="AQ223" i="2"/>
  <c r="AU223" i="2" s="1"/>
  <c r="AQ191" i="2"/>
  <c r="AU191" i="2" s="1"/>
  <c r="AQ143" i="2"/>
  <c r="AU143" i="2" s="1"/>
  <c r="AQ95" i="2"/>
  <c r="AU95" i="2" s="1"/>
  <c r="AQ47" i="2"/>
  <c r="AU47" i="2" s="1"/>
  <c r="AQ452" i="2"/>
  <c r="AU452" i="2" s="1"/>
  <c r="AQ296" i="2"/>
  <c r="AU296" i="2" s="1"/>
  <c r="AQ156" i="2"/>
  <c r="AU156" i="2" s="1"/>
  <c r="AQ502" i="2"/>
  <c r="AU502" i="2" s="1"/>
  <c r="AQ486" i="2"/>
  <c r="AU486" i="2" s="1"/>
  <c r="AQ438" i="2"/>
  <c r="AU438" i="2" s="1"/>
  <c r="AQ406" i="2"/>
  <c r="AU406" i="2" s="1"/>
  <c r="AQ358" i="2"/>
  <c r="AU358" i="2" s="1"/>
  <c r="AQ310" i="2"/>
  <c r="AU310" i="2" s="1"/>
  <c r="AQ262" i="2"/>
  <c r="AU262" i="2" s="1"/>
  <c r="AQ230" i="2"/>
  <c r="AU230" i="2" s="1"/>
  <c r="AQ182" i="2"/>
  <c r="AU182" i="2" s="1"/>
  <c r="AQ134" i="2"/>
  <c r="AU134" i="2" s="1"/>
  <c r="AQ118" i="2"/>
  <c r="AU118" i="2" s="1"/>
  <c r="AQ70" i="2"/>
  <c r="AU70" i="2" s="1"/>
  <c r="AQ22" i="2"/>
  <c r="AU22" i="2" s="1"/>
  <c r="AQ432" i="2"/>
  <c r="AU432" i="2" s="1"/>
  <c r="AQ288" i="2"/>
  <c r="AU288" i="2" s="1"/>
  <c r="AQ192" i="2"/>
  <c r="AU192" i="2" s="1"/>
  <c r="AQ48" i="2"/>
  <c r="AU48" i="2" s="1"/>
  <c r="AQ481" i="2"/>
  <c r="AU481" i="2" s="1"/>
  <c r="AQ433" i="2"/>
  <c r="AU433" i="2" s="1"/>
  <c r="AQ401" i="2"/>
  <c r="AU401" i="2" s="1"/>
  <c r="AQ353" i="2"/>
  <c r="AU353" i="2" s="1"/>
  <c r="AQ305" i="2"/>
  <c r="AU305" i="2" s="1"/>
  <c r="AQ273" i="2"/>
  <c r="AU273" i="2" s="1"/>
  <c r="AQ241" i="2"/>
  <c r="AU241" i="2" s="1"/>
  <c r="AQ193" i="2"/>
  <c r="AU193" i="2" s="1"/>
  <c r="AQ145" i="2"/>
  <c r="AU145" i="2" s="1"/>
  <c r="AQ81" i="2"/>
  <c r="AU81" i="2" s="1"/>
  <c r="AQ33" i="2"/>
  <c r="AU33" i="2" s="1"/>
  <c r="AQ501" i="2"/>
  <c r="AU501" i="2" s="1"/>
  <c r="AQ485" i="2"/>
  <c r="AU485" i="2" s="1"/>
  <c r="AQ469" i="2"/>
  <c r="AU469" i="2" s="1"/>
  <c r="AQ453" i="2"/>
  <c r="AU453" i="2" s="1"/>
  <c r="AQ437" i="2"/>
  <c r="AU437" i="2" s="1"/>
  <c r="AQ421" i="2"/>
  <c r="AU421" i="2" s="1"/>
  <c r="AQ405" i="2"/>
  <c r="AU405" i="2" s="1"/>
  <c r="AQ389" i="2"/>
  <c r="AU389" i="2" s="1"/>
  <c r="AQ373" i="2"/>
  <c r="AU373" i="2" s="1"/>
  <c r="AQ357" i="2"/>
  <c r="AU357" i="2" s="1"/>
  <c r="AQ341" i="2"/>
  <c r="AU341" i="2" s="1"/>
  <c r="AQ325" i="2"/>
  <c r="AU325" i="2" s="1"/>
  <c r="AQ309" i="2"/>
  <c r="AU309" i="2" s="1"/>
  <c r="AQ293" i="2"/>
  <c r="AU293" i="2" s="1"/>
  <c r="AQ277" i="2"/>
  <c r="AU277" i="2" s="1"/>
  <c r="AQ261" i="2"/>
  <c r="AU261" i="2" s="1"/>
  <c r="AQ245" i="2"/>
  <c r="AU245" i="2" s="1"/>
  <c r="AQ229" i="2"/>
  <c r="AU229" i="2" s="1"/>
  <c r="AQ213" i="2"/>
  <c r="AU213" i="2" s="1"/>
  <c r="AQ197" i="2"/>
  <c r="AU197" i="2" s="1"/>
  <c r="AQ181" i="2"/>
  <c r="AU181" i="2" s="1"/>
  <c r="AQ165" i="2"/>
  <c r="AU165" i="2" s="1"/>
  <c r="AQ149" i="2"/>
  <c r="AU149" i="2" s="1"/>
  <c r="AQ133" i="2"/>
  <c r="AU133" i="2" s="1"/>
  <c r="AQ117" i="2"/>
  <c r="AU117" i="2" s="1"/>
  <c r="AQ101" i="2"/>
  <c r="AU101" i="2" s="1"/>
  <c r="AQ85" i="2"/>
  <c r="AU85" i="2" s="1"/>
  <c r="AQ69" i="2"/>
  <c r="AU69" i="2" s="1"/>
  <c r="AQ53" i="2"/>
  <c r="AU53" i="2" s="1"/>
  <c r="AQ37" i="2"/>
  <c r="AU37" i="2" s="1"/>
  <c r="AQ21" i="2"/>
  <c r="AU21" i="2" s="1"/>
  <c r="AQ5" i="2"/>
  <c r="AU5" i="2" s="1"/>
  <c r="AQ484" i="2"/>
  <c r="AU484" i="2" s="1"/>
  <c r="AQ392" i="2"/>
  <c r="AU392" i="2" s="1"/>
  <c r="AQ304" i="2"/>
  <c r="AU304" i="2" s="1"/>
  <c r="AQ212" i="2"/>
  <c r="AU212" i="2" s="1"/>
  <c r="AQ124" i="2"/>
  <c r="AU124" i="2" s="1"/>
  <c r="AQ28" i="2"/>
  <c r="AU28" i="2" s="1"/>
  <c r="AQ479" i="2"/>
  <c r="AU479" i="2" s="1"/>
  <c r="AQ431" i="2"/>
  <c r="AU431" i="2" s="1"/>
  <c r="AQ383" i="2"/>
  <c r="AU383" i="2" s="1"/>
  <c r="AQ351" i="2"/>
  <c r="AU351" i="2" s="1"/>
  <c r="AQ303" i="2"/>
  <c r="AU303" i="2" s="1"/>
  <c r="AQ239" i="2"/>
  <c r="AU239" i="2" s="1"/>
  <c r="AQ175" i="2"/>
  <c r="AU175" i="2" s="1"/>
  <c r="AQ127" i="2"/>
  <c r="AU127" i="2" s="1"/>
  <c r="AQ79" i="2"/>
  <c r="AU79" i="2" s="1"/>
  <c r="AQ15" i="2"/>
  <c r="AU15" i="2" s="1"/>
  <c r="AQ400" i="2"/>
  <c r="AU400" i="2" s="1"/>
  <c r="AQ260" i="2"/>
  <c r="AU260" i="2" s="1"/>
  <c r="AQ100" i="2"/>
  <c r="AU100" i="2" s="1"/>
  <c r="AQ454" i="2"/>
  <c r="AU454" i="2" s="1"/>
  <c r="AQ390" i="2"/>
  <c r="AU390" i="2" s="1"/>
  <c r="AQ342" i="2"/>
  <c r="AU342" i="2" s="1"/>
  <c r="AQ278" i="2"/>
  <c r="AU278" i="2" s="1"/>
  <c r="AQ214" i="2"/>
  <c r="AU214" i="2" s="1"/>
  <c r="AQ166" i="2"/>
  <c r="AU166" i="2" s="1"/>
  <c r="AQ102" i="2"/>
  <c r="AU102" i="2" s="1"/>
  <c r="AQ54" i="2"/>
  <c r="AU54" i="2" s="1"/>
  <c r="AQ6" i="2"/>
  <c r="AU6" i="2" s="1"/>
  <c r="AQ340" i="2"/>
  <c r="AU340" i="2" s="1"/>
  <c r="AQ144" i="2"/>
  <c r="AU144" i="2" s="1"/>
  <c r="AQ513" i="2"/>
  <c r="AU513" i="2" s="1"/>
  <c r="AQ449" i="2"/>
  <c r="AU449" i="2" s="1"/>
  <c r="AQ385" i="2"/>
  <c r="AU385" i="2" s="1"/>
  <c r="AQ337" i="2"/>
  <c r="AU337" i="2" s="1"/>
  <c r="AQ289" i="2"/>
  <c r="AU289" i="2" s="1"/>
  <c r="AQ225" i="2"/>
  <c r="AU225" i="2" s="1"/>
  <c r="AQ177" i="2"/>
  <c r="AU177" i="2" s="1"/>
  <c r="AQ113" i="2"/>
  <c r="AU113" i="2" s="1"/>
  <c r="AQ65" i="2"/>
  <c r="AU65" i="2" s="1"/>
  <c r="AQ17" i="2"/>
  <c r="AU17" i="2" s="1"/>
  <c r="AQ52" i="2"/>
  <c r="AU52" i="2" s="1"/>
  <c r="AQ458" i="2"/>
  <c r="AU458" i="2" s="1"/>
  <c r="AQ394" i="2"/>
  <c r="AU394" i="2" s="1"/>
  <c r="AQ330" i="2"/>
  <c r="AU330" i="2" s="1"/>
  <c r="AQ266" i="2"/>
  <c r="AU266" i="2" s="1"/>
  <c r="AQ202" i="2"/>
  <c r="AU202" i="2" s="1"/>
  <c r="AQ138" i="2"/>
  <c r="AU138" i="2" s="1"/>
  <c r="AQ74" i="2"/>
  <c r="AU74" i="2" s="1"/>
  <c r="AQ10" i="2"/>
  <c r="AU10" i="2" s="1"/>
  <c r="AQ352" i="2"/>
  <c r="AU352" i="2" s="1"/>
  <c r="AQ152" i="2"/>
  <c r="AU152" i="2" s="1"/>
  <c r="AQ35" i="2"/>
  <c r="AU35" i="2" s="1"/>
  <c r="AQ412" i="2"/>
  <c r="AU412" i="2" s="1"/>
  <c r="AQ220" i="2"/>
  <c r="AU220" i="2" s="1"/>
  <c r="AQ506" i="2"/>
  <c r="AU506" i="2" s="1"/>
  <c r="AQ442" i="2"/>
  <c r="AU442" i="2" s="1"/>
  <c r="AQ378" i="2"/>
  <c r="AU378" i="2" s="1"/>
  <c r="AQ314" i="2"/>
  <c r="AU314" i="2" s="1"/>
  <c r="AQ250" i="2"/>
  <c r="AU250" i="2" s="1"/>
  <c r="AQ186" i="2"/>
  <c r="AU186" i="2" s="1"/>
  <c r="AQ122" i="2"/>
  <c r="AU122" i="2" s="1"/>
  <c r="AQ58" i="2"/>
  <c r="AU58" i="2" s="1"/>
  <c r="AQ488" i="2"/>
  <c r="AU488" i="2" s="1"/>
  <c r="AQ300" i="2"/>
  <c r="AU300" i="2" s="1"/>
  <c r="AQ108" i="2"/>
  <c r="AU108" i="2" s="1"/>
  <c r="AQ356" i="2"/>
  <c r="AU356" i="2" s="1"/>
  <c r="AQ176" i="2"/>
  <c r="AU176" i="2" s="1"/>
  <c r="AQ32" i="2"/>
  <c r="AU32" i="2" s="1"/>
  <c r="AQ467" i="2"/>
  <c r="AU467" i="2" s="1"/>
  <c r="AQ403" i="2"/>
  <c r="AU403" i="2" s="1"/>
  <c r="AQ339" i="2"/>
  <c r="AU339" i="2" s="1"/>
  <c r="AQ275" i="2"/>
  <c r="AU275" i="2" s="1"/>
  <c r="AQ211" i="2"/>
  <c r="AU211" i="2" s="1"/>
  <c r="AQ147" i="2"/>
  <c r="AU147" i="2" s="1"/>
  <c r="AQ83" i="2"/>
  <c r="AU83" i="2" s="1"/>
  <c r="AQ19" i="2"/>
  <c r="AU19" i="2" s="1"/>
  <c r="AQ360" i="2"/>
  <c r="AU360" i="2" s="1"/>
  <c r="AQ168" i="2"/>
  <c r="AU168" i="2" s="1"/>
  <c r="AQ490" i="2"/>
  <c r="AU490" i="2" s="1"/>
  <c r="AQ426" i="2"/>
  <c r="AU426" i="2" s="1"/>
  <c r="AQ362" i="2"/>
  <c r="AU362" i="2" s="1"/>
  <c r="AQ298" i="2"/>
  <c r="AU298" i="2" s="1"/>
  <c r="AQ234" i="2"/>
  <c r="AU234" i="2" s="1"/>
  <c r="AQ170" i="2"/>
  <c r="AU170" i="2" s="1"/>
  <c r="AQ106" i="2"/>
  <c r="AU106" i="2" s="1"/>
  <c r="AQ42" i="2"/>
  <c r="AU42" i="2" s="1"/>
  <c r="AQ444" i="2"/>
  <c r="AU444" i="2" s="1"/>
  <c r="AQ252" i="2"/>
  <c r="AU252" i="2" s="1"/>
  <c r="AQ64" i="2"/>
  <c r="AU64" i="2" s="1"/>
  <c r="AQ472" i="2"/>
  <c r="AU472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AB10" i="2"/>
  <c r="AH260" i="2"/>
  <c r="R68" i="2"/>
  <c r="J36" i="2"/>
  <c r="B20" i="2"/>
  <c r="Y5" i="2" l="1"/>
  <c r="AC5" i="2" s="1"/>
  <c r="AD5" i="2" s="1"/>
  <c r="Y9" i="2"/>
  <c r="AC9" i="2" s="1"/>
  <c r="AD9" i="2" s="1"/>
  <c r="Y13" i="2"/>
  <c r="AC13" i="2" s="1"/>
  <c r="AD13" i="2" s="1"/>
  <c r="Y17" i="2"/>
  <c r="AC17" i="2" s="1"/>
  <c r="AD17" i="2" s="1"/>
  <c r="Y21" i="2"/>
  <c r="AC21" i="2" s="1"/>
  <c r="AD21" i="2" s="1"/>
  <c r="Y25" i="2"/>
  <c r="AC25" i="2" s="1"/>
  <c r="AD25" i="2" s="1"/>
  <c r="Y29" i="2"/>
  <c r="AC29" i="2" s="1"/>
  <c r="AD29" i="2" s="1"/>
  <c r="Y33" i="2"/>
  <c r="AC33" i="2" s="1"/>
  <c r="AD33" i="2" s="1"/>
  <c r="Y37" i="2"/>
  <c r="AC37" i="2" s="1"/>
  <c r="AD37" i="2" s="1"/>
  <c r="Y41" i="2"/>
  <c r="AC41" i="2" s="1"/>
  <c r="AD41" i="2" s="1"/>
  <c r="Y45" i="2"/>
  <c r="AC45" i="2" s="1"/>
  <c r="AD45" i="2" s="1"/>
  <c r="Y49" i="2"/>
  <c r="AC49" i="2" s="1"/>
  <c r="AD49" i="2" s="1"/>
  <c r="Y53" i="2"/>
  <c r="AC53" i="2" s="1"/>
  <c r="AD53" i="2" s="1"/>
  <c r="Y57" i="2"/>
  <c r="AC57" i="2" s="1"/>
  <c r="AD57" i="2" s="1"/>
  <c r="Y61" i="2"/>
  <c r="AC61" i="2" s="1"/>
  <c r="AD61" i="2" s="1"/>
  <c r="Y65" i="2"/>
  <c r="AC65" i="2" s="1"/>
  <c r="AD65" i="2" s="1"/>
  <c r="Y69" i="2"/>
  <c r="AC69" i="2" s="1"/>
  <c r="AD69" i="2" s="1"/>
  <c r="Y73" i="2"/>
  <c r="AC73" i="2" s="1"/>
  <c r="AD73" i="2" s="1"/>
  <c r="Y77" i="2"/>
  <c r="AC77" i="2" s="1"/>
  <c r="AD77" i="2" s="1"/>
  <c r="Y81" i="2"/>
  <c r="AC81" i="2" s="1"/>
  <c r="AD81" i="2" s="1"/>
  <c r="Y85" i="2"/>
  <c r="AC85" i="2" s="1"/>
  <c r="AD85" i="2" s="1"/>
  <c r="Y89" i="2"/>
  <c r="AC89" i="2" s="1"/>
  <c r="AD89" i="2" s="1"/>
  <c r="Y93" i="2"/>
  <c r="AC93" i="2" s="1"/>
  <c r="AD93" i="2" s="1"/>
  <c r="Y97" i="2"/>
  <c r="AC97" i="2" s="1"/>
  <c r="AD97" i="2" s="1"/>
  <c r="Y101" i="2"/>
  <c r="AC101" i="2" s="1"/>
  <c r="AD101" i="2" s="1"/>
  <c r="Y105" i="2"/>
  <c r="AC105" i="2" s="1"/>
  <c r="AD105" i="2" s="1"/>
  <c r="Y109" i="2"/>
  <c r="AC109" i="2" s="1"/>
  <c r="AD109" i="2" s="1"/>
  <c r="Y113" i="2"/>
  <c r="AC113" i="2" s="1"/>
  <c r="AD113" i="2" s="1"/>
  <c r="Y117" i="2"/>
  <c r="AC117" i="2" s="1"/>
  <c r="AD117" i="2" s="1"/>
  <c r="Y121" i="2"/>
  <c r="AC121" i="2" s="1"/>
  <c r="AD121" i="2" s="1"/>
  <c r="Y125" i="2"/>
  <c r="AC125" i="2" s="1"/>
  <c r="AD125" i="2" s="1"/>
  <c r="Y129" i="2"/>
  <c r="AC129" i="2" s="1"/>
  <c r="AD129" i="2" s="1"/>
  <c r="Y4" i="2"/>
  <c r="AC4" i="2" s="1"/>
  <c r="Y6" i="2"/>
  <c r="AC6" i="2" s="1"/>
  <c r="AD6" i="2" s="1"/>
  <c r="Y10" i="2"/>
  <c r="AC10" i="2" s="1"/>
  <c r="AD10" i="2" s="1"/>
  <c r="Y14" i="2"/>
  <c r="AC14" i="2" s="1"/>
  <c r="AD14" i="2" s="1"/>
  <c r="Y18" i="2"/>
  <c r="AC18" i="2" s="1"/>
  <c r="AD18" i="2" s="1"/>
  <c r="Y22" i="2"/>
  <c r="AC22" i="2" s="1"/>
  <c r="AD22" i="2" s="1"/>
  <c r="Y26" i="2"/>
  <c r="AC26" i="2" s="1"/>
  <c r="AD26" i="2" s="1"/>
  <c r="Y30" i="2"/>
  <c r="AC30" i="2" s="1"/>
  <c r="AD30" i="2" s="1"/>
  <c r="Y34" i="2"/>
  <c r="AC34" i="2" s="1"/>
  <c r="AD34" i="2" s="1"/>
  <c r="Y38" i="2"/>
  <c r="AC38" i="2" s="1"/>
  <c r="AD38" i="2" s="1"/>
  <c r="Y42" i="2"/>
  <c r="AC42" i="2" s="1"/>
  <c r="AD42" i="2" s="1"/>
  <c r="Y46" i="2"/>
  <c r="AC46" i="2" s="1"/>
  <c r="AD46" i="2" s="1"/>
  <c r="Y50" i="2"/>
  <c r="AC50" i="2" s="1"/>
  <c r="AD50" i="2" s="1"/>
  <c r="Y54" i="2"/>
  <c r="AC54" i="2" s="1"/>
  <c r="AD54" i="2" s="1"/>
  <c r="Y58" i="2"/>
  <c r="AC58" i="2" s="1"/>
  <c r="AD58" i="2" s="1"/>
  <c r="Y62" i="2"/>
  <c r="AC62" i="2" s="1"/>
  <c r="AD62" i="2" s="1"/>
  <c r="Y66" i="2"/>
  <c r="AC66" i="2" s="1"/>
  <c r="AD66" i="2" s="1"/>
  <c r="Y70" i="2"/>
  <c r="AC70" i="2" s="1"/>
  <c r="AD70" i="2" s="1"/>
  <c r="Y74" i="2"/>
  <c r="AC74" i="2" s="1"/>
  <c r="AD74" i="2" s="1"/>
  <c r="Y78" i="2"/>
  <c r="AC78" i="2" s="1"/>
  <c r="AD78" i="2" s="1"/>
  <c r="Y82" i="2"/>
  <c r="AC82" i="2" s="1"/>
  <c r="AD82" i="2" s="1"/>
  <c r="Y86" i="2"/>
  <c r="AC86" i="2" s="1"/>
  <c r="AD86" i="2" s="1"/>
  <c r="Y90" i="2"/>
  <c r="AC90" i="2" s="1"/>
  <c r="AD90" i="2" s="1"/>
  <c r="Y94" i="2"/>
  <c r="AC94" i="2" s="1"/>
  <c r="AD94" i="2" s="1"/>
  <c r="Y98" i="2"/>
  <c r="AC98" i="2" s="1"/>
  <c r="AD98" i="2" s="1"/>
  <c r="Y102" i="2"/>
  <c r="AC102" i="2" s="1"/>
  <c r="AD102" i="2" s="1"/>
  <c r="Y106" i="2"/>
  <c r="AC106" i="2" s="1"/>
  <c r="AD106" i="2" s="1"/>
  <c r="Y110" i="2"/>
  <c r="AC110" i="2" s="1"/>
  <c r="AD110" i="2" s="1"/>
  <c r="Y114" i="2"/>
  <c r="AC114" i="2" s="1"/>
  <c r="AD114" i="2" s="1"/>
  <c r="Y118" i="2"/>
  <c r="AC118" i="2" s="1"/>
  <c r="AD118" i="2" s="1"/>
  <c r="Y122" i="2"/>
  <c r="AC122" i="2" s="1"/>
  <c r="AD122" i="2" s="1"/>
  <c r="Y126" i="2"/>
  <c r="AC126" i="2" s="1"/>
  <c r="AD126" i="2" s="1"/>
  <c r="Y130" i="2"/>
  <c r="AC130" i="2" s="1"/>
  <c r="AD130" i="2" s="1"/>
  <c r="Y7" i="2"/>
  <c r="AC7" i="2" s="1"/>
  <c r="AD7" i="2" s="1"/>
  <c r="Y11" i="2"/>
  <c r="AC11" i="2" s="1"/>
  <c r="AD11" i="2" s="1"/>
  <c r="Y15" i="2"/>
  <c r="AC15" i="2" s="1"/>
  <c r="AD15" i="2" s="1"/>
  <c r="Y19" i="2"/>
  <c r="AC19" i="2" s="1"/>
  <c r="AD19" i="2" s="1"/>
  <c r="Y23" i="2"/>
  <c r="AC23" i="2" s="1"/>
  <c r="AD23" i="2" s="1"/>
  <c r="Y27" i="2"/>
  <c r="AC27" i="2" s="1"/>
  <c r="AD27" i="2" s="1"/>
  <c r="Y31" i="2"/>
  <c r="AC31" i="2" s="1"/>
  <c r="AD31" i="2" s="1"/>
  <c r="Y35" i="2"/>
  <c r="AC35" i="2" s="1"/>
  <c r="AD35" i="2" s="1"/>
  <c r="Y39" i="2"/>
  <c r="AC39" i="2" s="1"/>
  <c r="AD39" i="2" s="1"/>
  <c r="Y43" i="2"/>
  <c r="AC43" i="2" s="1"/>
  <c r="AD43" i="2" s="1"/>
  <c r="Y47" i="2"/>
  <c r="AC47" i="2" s="1"/>
  <c r="AD47" i="2" s="1"/>
  <c r="Y51" i="2"/>
  <c r="AC51" i="2" s="1"/>
  <c r="AD51" i="2" s="1"/>
  <c r="Y55" i="2"/>
  <c r="AC55" i="2" s="1"/>
  <c r="AD55" i="2" s="1"/>
  <c r="Y59" i="2"/>
  <c r="AC59" i="2" s="1"/>
  <c r="AD59" i="2" s="1"/>
  <c r="Y63" i="2"/>
  <c r="AC63" i="2" s="1"/>
  <c r="AD63" i="2" s="1"/>
  <c r="Y67" i="2"/>
  <c r="AC67" i="2" s="1"/>
  <c r="AD67" i="2" s="1"/>
  <c r="Y71" i="2"/>
  <c r="AC71" i="2" s="1"/>
  <c r="AD71" i="2" s="1"/>
  <c r="Y75" i="2"/>
  <c r="AC75" i="2" s="1"/>
  <c r="AD75" i="2" s="1"/>
  <c r="Y79" i="2"/>
  <c r="AC79" i="2" s="1"/>
  <c r="AD79" i="2" s="1"/>
  <c r="Y83" i="2"/>
  <c r="AC83" i="2" s="1"/>
  <c r="AD83" i="2" s="1"/>
  <c r="Y87" i="2"/>
  <c r="AC87" i="2" s="1"/>
  <c r="AD87" i="2" s="1"/>
  <c r="Y91" i="2"/>
  <c r="AC91" i="2" s="1"/>
  <c r="AD91" i="2" s="1"/>
  <c r="Y95" i="2"/>
  <c r="AC95" i="2" s="1"/>
  <c r="AD95" i="2" s="1"/>
  <c r="Y99" i="2"/>
  <c r="AC99" i="2" s="1"/>
  <c r="AD99" i="2" s="1"/>
  <c r="Y103" i="2"/>
  <c r="AC103" i="2" s="1"/>
  <c r="AD103" i="2" s="1"/>
  <c r="Y107" i="2"/>
  <c r="AC107" i="2" s="1"/>
  <c r="AD107" i="2" s="1"/>
  <c r="Y111" i="2"/>
  <c r="AC111" i="2" s="1"/>
  <c r="AD111" i="2" s="1"/>
  <c r="Y115" i="2"/>
  <c r="AC115" i="2" s="1"/>
  <c r="AD115" i="2" s="1"/>
  <c r="Y119" i="2"/>
  <c r="AC119" i="2" s="1"/>
  <c r="AD119" i="2" s="1"/>
  <c r="Y123" i="2"/>
  <c r="AC123" i="2" s="1"/>
  <c r="AD123" i="2" s="1"/>
  <c r="Y127" i="2"/>
  <c r="AC127" i="2" s="1"/>
  <c r="AD127" i="2" s="1"/>
  <c r="Y131" i="2"/>
  <c r="AC131" i="2" s="1"/>
  <c r="AD131" i="2" s="1"/>
  <c r="Y16" i="2"/>
  <c r="AC16" i="2" s="1"/>
  <c r="AD16" i="2" s="1"/>
  <c r="Y32" i="2"/>
  <c r="AC32" i="2" s="1"/>
  <c r="AD32" i="2" s="1"/>
  <c r="Y48" i="2"/>
  <c r="AC48" i="2" s="1"/>
  <c r="AD48" i="2" s="1"/>
  <c r="Y64" i="2"/>
  <c r="AC64" i="2" s="1"/>
  <c r="AD64" i="2" s="1"/>
  <c r="Y80" i="2"/>
  <c r="AC80" i="2" s="1"/>
  <c r="AD80" i="2" s="1"/>
  <c r="Y96" i="2"/>
  <c r="AC96" i="2" s="1"/>
  <c r="AD96" i="2" s="1"/>
  <c r="Y112" i="2"/>
  <c r="AC112" i="2" s="1"/>
  <c r="AD112" i="2" s="1"/>
  <c r="Y128" i="2"/>
  <c r="AC128" i="2" s="1"/>
  <c r="AD128" i="2" s="1"/>
  <c r="Y40" i="2"/>
  <c r="AC40" i="2" s="1"/>
  <c r="AD40" i="2" s="1"/>
  <c r="Y72" i="2"/>
  <c r="AC72" i="2" s="1"/>
  <c r="AD72" i="2" s="1"/>
  <c r="Y104" i="2"/>
  <c r="AC104" i="2" s="1"/>
  <c r="AD104" i="2" s="1"/>
  <c r="Y12" i="2"/>
  <c r="AC12" i="2" s="1"/>
  <c r="AD12" i="2" s="1"/>
  <c r="Y44" i="2"/>
  <c r="AC44" i="2" s="1"/>
  <c r="AD44" i="2" s="1"/>
  <c r="Y76" i="2"/>
  <c r="AC76" i="2" s="1"/>
  <c r="AD76" i="2" s="1"/>
  <c r="Y108" i="2"/>
  <c r="AC108" i="2" s="1"/>
  <c r="AD108" i="2" s="1"/>
  <c r="Y20" i="2"/>
  <c r="AC20" i="2" s="1"/>
  <c r="AD20" i="2" s="1"/>
  <c r="Y36" i="2"/>
  <c r="AC36" i="2" s="1"/>
  <c r="AD36" i="2" s="1"/>
  <c r="Y52" i="2"/>
  <c r="AC52" i="2" s="1"/>
  <c r="AD52" i="2" s="1"/>
  <c r="Y68" i="2"/>
  <c r="AC68" i="2" s="1"/>
  <c r="AD68" i="2" s="1"/>
  <c r="Y84" i="2"/>
  <c r="AC84" i="2" s="1"/>
  <c r="AD84" i="2" s="1"/>
  <c r="Y100" i="2"/>
  <c r="AC100" i="2" s="1"/>
  <c r="AD100" i="2" s="1"/>
  <c r="Y116" i="2"/>
  <c r="AC116" i="2" s="1"/>
  <c r="AD116" i="2" s="1"/>
  <c r="Y132" i="2"/>
  <c r="AC132" i="2" s="1"/>
  <c r="AD132" i="2" s="1"/>
  <c r="Y8" i="2"/>
  <c r="AC8" i="2" s="1"/>
  <c r="AD8" i="2" s="1"/>
  <c r="Y24" i="2"/>
  <c r="AC24" i="2" s="1"/>
  <c r="AD24" i="2" s="1"/>
  <c r="Y56" i="2"/>
  <c r="AC56" i="2" s="1"/>
  <c r="AD56" i="2" s="1"/>
  <c r="Y88" i="2"/>
  <c r="AC88" i="2" s="1"/>
  <c r="AD88" i="2" s="1"/>
  <c r="Y120" i="2"/>
  <c r="AC120" i="2" s="1"/>
  <c r="AD120" i="2" s="1"/>
  <c r="Y28" i="2"/>
  <c r="AC28" i="2" s="1"/>
  <c r="AD28" i="2" s="1"/>
  <c r="Y60" i="2"/>
  <c r="AC60" i="2" s="1"/>
  <c r="AD60" i="2" s="1"/>
  <c r="Y92" i="2"/>
  <c r="AC92" i="2" s="1"/>
  <c r="AD92" i="2" s="1"/>
  <c r="Y124" i="2"/>
  <c r="AC124" i="2" s="1"/>
  <c r="AD124" i="2" s="1"/>
  <c r="AG6" i="2"/>
  <c r="AK6" i="2" s="1"/>
  <c r="AG10" i="2"/>
  <c r="AK10" i="2" s="1"/>
  <c r="AG14" i="2"/>
  <c r="AK14" i="2" s="1"/>
  <c r="AG18" i="2"/>
  <c r="AK18" i="2" s="1"/>
  <c r="AG22" i="2"/>
  <c r="AK22" i="2" s="1"/>
  <c r="AG26" i="2"/>
  <c r="AK26" i="2" s="1"/>
  <c r="AG30" i="2"/>
  <c r="AK30" i="2" s="1"/>
  <c r="AG34" i="2"/>
  <c r="AK34" i="2" s="1"/>
  <c r="AG38" i="2"/>
  <c r="AK38" i="2" s="1"/>
  <c r="AG42" i="2"/>
  <c r="AK42" i="2" s="1"/>
  <c r="AG46" i="2"/>
  <c r="AK46" i="2" s="1"/>
  <c r="AG50" i="2"/>
  <c r="AK50" i="2" s="1"/>
  <c r="AG54" i="2"/>
  <c r="AK54" i="2" s="1"/>
  <c r="AG58" i="2"/>
  <c r="AK58" i="2" s="1"/>
  <c r="AG62" i="2"/>
  <c r="AK62" i="2" s="1"/>
  <c r="AG66" i="2"/>
  <c r="AK66" i="2" s="1"/>
  <c r="AG70" i="2"/>
  <c r="AK70" i="2" s="1"/>
  <c r="AG74" i="2"/>
  <c r="AK74" i="2" s="1"/>
  <c r="AG78" i="2"/>
  <c r="AK78" i="2" s="1"/>
  <c r="AG82" i="2"/>
  <c r="AK82" i="2" s="1"/>
  <c r="AG86" i="2"/>
  <c r="AK86" i="2" s="1"/>
  <c r="AG90" i="2"/>
  <c r="AK90" i="2" s="1"/>
  <c r="AG94" i="2"/>
  <c r="AK94" i="2" s="1"/>
  <c r="AG98" i="2"/>
  <c r="AK98" i="2" s="1"/>
  <c r="AG102" i="2"/>
  <c r="AK102" i="2" s="1"/>
  <c r="AG106" i="2"/>
  <c r="AK106" i="2" s="1"/>
  <c r="AG110" i="2"/>
  <c r="AK110" i="2" s="1"/>
  <c r="AG114" i="2"/>
  <c r="AK114" i="2" s="1"/>
  <c r="AG118" i="2"/>
  <c r="AK118" i="2" s="1"/>
  <c r="AG122" i="2"/>
  <c r="AK122" i="2" s="1"/>
  <c r="AG126" i="2"/>
  <c r="AK126" i="2" s="1"/>
  <c r="AG130" i="2"/>
  <c r="AK130" i="2" s="1"/>
  <c r="AG134" i="2"/>
  <c r="AK134" i="2" s="1"/>
  <c r="AG138" i="2"/>
  <c r="AK138" i="2" s="1"/>
  <c r="AG142" i="2"/>
  <c r="AK142" i="2" s="1"/>
  <c r="AG146" i="2"/>
  <c r="AK146" i="2" s="1"/>
  <c r="AG150" i="2"/>
  <c r="AK150" i="2" s="1"/>
  <c r="AG154" i="2"/>
  <c r="AK154" i="2" s="1"/>
  <c r="AG158" i="2"/>
  <c r="AK158" i="2" s="1"/>
  <c r="AG162" i="2"/>
  <c r="AK162" i="2" s="1"/>
  <c r="AG166" i="2"/>
  <c r="AK166" i="2" s="1"/>
  <c r="AG170" i="2"/>
  <c r="AK170" i="2" s="1"/>
  <c r="AG174" i="2"/>
  <c r="AK174" i="2" s="1"/>
  <c r="AG178" i="2"/>
  <c r="AK178" i="2" s="1"/>
  <c r="AG182" i="2"/>
  <c r="AK182" i="2" s="1"/>
  <c r="AG186" i="2"/>
  <c r="AK186" i="2" s="1"/>
  <c r="AG190" i="2"/>
  <c r="AK190" i="2" s="1"/>
  <c r="AG194" i="2"/>
  <c r="AK194" i="2" s="1"/>
  <c r="AG198" i="2"/>
  <c r="AK198" i="2" s="1"/>
  <c r="AG202" i="2"/>
  <c r="AK202" i="2" s="1"/>
  <c r="AG206" i="2"/>
  <c r="AK206" i="2" s="1"/>
  <c r="AG210" i="2"/>
  <c r="AK210" i="2" s="1"/>
  <c r="AG214" i="2"/>
  <c r="AK214" i="2" s="1"/>
  <c r="AG218" i="2"/>
  <c r="AK218" i="2" s="1"/>
  <c r="AG222" i="2"/>
  <c r="AK222" i="2" s="1"/>
  <c r="AG226" i="2"/>
  <c r="AK226" i="2" s="1"/>
  <c r="AG230" i="2"/>
  <c r="AK230" i="2" s="1"/>
  <c r="AG234" i="2"/>
  <c r="AK234" i="2" s="1"/>
  <c r="AG238" i="2"/>
  <c r="AK238" i="2" s="1"/>
  <c r="AG242" i="2"/>
  <c r="AK242" i="2" s="1"/>
  <c r="AG246" i="2"/>
  <c r="AK246" i="2" s="1"/>
  <c r="AG250" i="2"/>
  <c r="AK250" i="2" s="1"/>
  <c r="AG254" i="2"/>
  <c r="AK254" i="2" s="1"/>
  <c r="AG258" i="2"/>
  <c r="AK258" i="2" s="1"/>
  <c r="AG7" i="2"/>
  <c r="AK7" i="2" s="1"/>
  <c r="AG11" i="2"/>
  <c r="AK11" i="2" s="1"/>
  <c r="AG15" i="2"/>
  <c r="AK15" i="2" s="1"/>
  <c r="AG19" i="2"/>
  <c r="AK19" i="2" s="1"/>
  <c r="AG23" i="2"/>
  <c r="AK23" i="2" s="1"/>
  <c r="AG27" i="2"/>
  <c r="AK27" i="2" s="1"/>
  <c r="AG31" i="2"/>
  <c r="AK31" i="2" s="1"/>
  <c r="AG35" i="2"/>
  <c r="AK35" i="2" s="1"/>
  <c r="AG39" i="2"/>
  <c r="AK39" i="2" s="1"/>
  <c r="AG43" i="2"/>
  <c r="AK43" i="2" s="1"/>
  <c r="AG47" i="2"/>
  <c r="AK47" i="2" s="1"/>
  <c r="AG51" i="2"/>
  <c r="AK51" i="2" s="1"/>
  <c r="AG55" i="2"/>
  <c r="AK55" i="2" s="1"/>
  <c r="AG59" i="2"/>
  <c r="AK59" i="2" s="1"/>
  <c r="AG63" i="2"/>
  <c r="AK63" i="2" s="1"/>
  <c r="AG67" i="2"/>
  <c r="AK67" i="2" s="1"/>
  <c r="AG71" i="2"/>
  <c r="AK71" i="2" s="1"/>
  <c r="AG75" i="2"/>
  <c r="AK75" i="2" s="1"/>
  <c r="AG79" i="2"/>
  <c r="AK79" i="2" s="1"/>
  <c r="AG83" i="2"/>
  <c r="AK83" i="2" s="1"/>
  <c r="AG87" i="2"/>
  <c r="AK87" i="2" s="1"/>
  <c r="AG91" i="2"/>
  <c r="AK91" i="2" s="1"/>
  <c r="AG95" i="2"/>
  <c r="AK95" i="2" s="1"/>
  <c r="AG99" i="2"/>
  <c r="AK99" i="2" s="1"/>
  <c r="AG103" i="2"/>
  <c r="AK103" i="2" s="1"/>
  <c r="AG107" i="2"/>
  <c r="AK107" i="2" s="1"/>
  <c r="AG111" i="2"/>
  <c r="AK111" i="2" s="1"/>
  <c r="AG115" i="2"/>
  <c r="AK115" i="2" s="1"/>
  <c r="AG119" i="2"/>
  <c r="AK119" i="2" s="1"/>
  <c r="AG123" i="2"/>
  <c r="AK123" i="2" s="1"/>
  <c r="AG127" i="2"/>
  <c r="AK127" i="2" s="1"/>
  <c r="AG131" i="2"/>
  <c r="AK131" i="2" s="1"/>
  <c r="AG135" i="2"/>
  <c r="AK135" i="2" s="1"/>
  <c r="AG139" i="2"/>
  <c r="AK139" i="2" s="1"/>
  <c r="AG143" i="2"/>
  <c r="AK143" i="2" s="1"/>
  <c r="AG147" i="2"/>
  <c r="AK147" i="2" s="1"/>
  <c r="AG151" i="2"/>
  <c r="AK151" i="2" s="1"/>
  <c r="AG155" i="2"/>
  <c r="AK155" i="2" s="1"/>
  <c r="AG159" i="2"/>
  <c r="AK159" i="2" s="1"/>
  <c r="AG163" i="2"/>
  <c r="AK163" i="2" s="1"/>
  <c r="AG167" i="2"/>
  <c r="AK167" i="2" s="1"/>
  <c r="AG171" i="2"/>
  <c r="AK171" i="2" s="1"/>
  <c r="AG175" i="2"/>
  <c r="AK175" i="2" s="1"/>
  <c r="AG179" i="2"/>
  <c r="AK179" i="2" s="1"/>
  <c r="AG183" i="2"/>
  <c r="AK183" i="2" s="1"/>
  <c r="AG187" i="2"/>
  <c r="AK187" i="2" s="1"/>
  <c r="AG191" i="2"/>
  <c r="AK191" i="2" s="1"/>
  <c r="AG195" i="2"/>
  <c r="AK195" i="2" s="1"/>
  <c r="AG199" i="2"/>
  <c r="AK199" i="2" s="1"/>
  <c r="AG203" i="2"/>
  <c r="AK203" i="2" s="1"/>
  <c r="AG207" i="2"/>
  <c r="AK207" i="2" s="1"/>
  <c r="AG211" i="2"/>
  <c r="AK211" i="2" s="1"/>
  <c r="AG215" i="2"/>
  <c r="AK215" i="2" s="1"/>
  <c r="AG219" i="2"/>
  <c r="AK219" i="2" s="1"/>
  <c r="AG223" i="2"/>
  <c r="AK223" i="2" s="1"/>
  <c r="AG227" i="2"/>
  <c r="AK227" i="2" s="1"/>
  <c r="AG231" i="2"/>
  <c r="AK231" i="2" s="1"/>
  <c r="AG235" i="2"/>
  <c r="AK235" i="2" s="1"/>
  <c r="AG239" i="2"/>
  <c r="AK239" i="2" s="1"/>
  <c r="AG243" i="2"/>
  <c r="AK243" i="2" s="1"/>
  <c r="AG247" i="2"/>
  <c r="AK247" i="2" s="1"/>
  <c r="AG251" i="2"/>
  <c r="AK251" i="2" s="1"/>
  <c r="AG255" i="2"/>
  <c r="AK255" i="2" s="1"/>
  <c r="AG259" i="2"/>
  <c r="AK259" i="2" s="1"/>
  <c r="AG8" i="2"/>
  <c r="AK8" i="2" s="1"/>
  <c r="AG12" i="2"/>
  <c r="AK12" i="2" s="1"/>
  <c r="AG16" i="2"/>
  <c r="AK16" i="2" s="1"/>
  <c r="AG20" i="2"/>
  <c r="AK20" i="2" s="1"/>
  <c r="AG24" i="2"/>
  <c r="AK24" i="2" s="1"/>
  <c r="AG28" i="2"/>
  <c r="AK28" i="2" s="1"/>
  <c r="AG32" i="2"/>
  <c r="AK32" i="2" s="1"/>
  <c r="AG36" i="2"/>
  <c r="AK36" i="2" s="1"/>
  <c r="AG40" i="2"/>
  <c r="AK40" i="2" s="1"/>
  <c r="AG44" i="2"/>
  <c r="AK44" i="2" s="1"/>
  <c r="AG48" i="2"/>
  <c r="AK48" i="2" s="1"/>
  <c r="AG52" i="2"/>
  <c r="AK52" i="2" s="1"/>
  <c r="AG56" i="2"/>
  <c r="AK56" i="2" s="1"/>
  <c r="AG60" i="2"/>
  <c r="AK60" i="2" s="1"/>
  <c r="AG64" i="2"/>
  <c r="AK64" i="2" s="1"/>
  <c r="AG68" i="2"/>
  <c r="AK68" i="2" s="1"/>
  <c r="AG72" i="2"/>
  <c r="AK72" i="2" s="1"/>
  <c r="AG76" i="2"/>
  <c r="AK76" i="2" s="1"/>
  <c r="AG80" i="2"/>
  <c r="AK80" i="2" s="1"/>
  <c r="AG84" i="2"/>
  <c r="AK84" i="2" s="1"/>
  <c r="AG88" i="2"/>
  <c r="AK88" i="2" s="1"/>
  <c r="AG92" i="2"/>
  <c r="AK92" i="2" s="1"/>
  <c r="AG96" i="2"/>
  <c r="AK96" i="2" s="1"/>
  <c r="AG100" i="2"/>
  <c r="AK100" i="2" s="1"/>
  <c r="AG104" i="2"/>
  <c r="AK104" i="2" s="1"/>
  <c r="AG108" i="2"/>
  <c r="AK108" i="2" s="1"/>
  <c r="AG112" i="2"/>
  <c r="AK112" i="2" s="1"/>
  <c r="AG116" i="2"/>
  <c r="AK116" i="2" s="1"/>
  <c r="AG120" i="2"/>
  <c r="AK120" i="2" s="1"/>
  <c r="AG124" i="2"/>
  <c r="AK124" i="2" s="1"/>
  <c r="AG128" i="2"/>
  <c r="AK128" i="2" s="1"/>
  <c r="AG132" i="2"/>
  <c r="AK132" i="2" s="1"/>
  <c r="AG136" i="2"/>
  <c r="AK136" i="2" s="1"/>
  <c r="AG140" i="2"/>
  <c r="AK140" i="2" s="1"/>
  <c r="AG144" i="2"/>
  <c r="AK144" i="2" s="1"/>
  <c r="AG148" i="2"/>
  <c r="AK148" i="2" s="1"/>
  <c r="AG152" i="2"/>
  <c r="AK152" i="2" s="1"/>
  <c r="AG156" i="2"/>
  <c r="AK156" i="2" s="1"/>
  <c r="AG160" i="2"/>
  <c r="AK160" i="2" s="1"/>
  <c r="AG164" i="2"/>
  <c r="AK164" i="2" s="1"/>
  <c r="AG168" i="2"/>
  <c r="AK168" i="2" s="1"/>
  <c r="AG172" i="2"/>
  <c r="AK172" i="2" s="1"/>
  <c r="AG176" i="2"/>
  <c r="AK176" i="2" s="1"/>
  <c r="AG180" i="2"/>
  <c r="AK180" i="2" s="1"/>
  <c r="AG184" i="2"/>
  <c r="AK184" i="2" s="1"/>
  <c r="AG188" i="2"/>
  <c r="AK188" i="2" s="1"/>
  <c r="AG192" i="2"/>
  <c r="AK192" i="2" s="1"/>
  <c r="AG196" i="2"/>
  <c r="AK196" i="2" s="1"/>
  <c r="AG200" i="2"/>
  <c r="AK200" i="2" s="1"/>
  <c r="AG204" i="2"/>
  <c r="AK204" i="2" s="1"/>
  <c r="AG208" i="2"/>
  <c r="AK208" i="2" s="1"/>
  <c r="AG212" i="2"/>
  <c r="AK212" i="2" s="1"/>
  <c r="AG216" i="2"/>
  <c r="AK216" i="2" s="1"/>
  <c r="AG220" i="2"/>
  <c r="AK220" i="2" s="1"/>
  <c r="AG224" i="2"/>
  <c r="AK224" i="2" s="1"/>
  <c r="AG228" i="2"/>
  <c r="AK228" i="2" s="1"/>
  <c r="AG232" i="2"/>
  <c r="AK232" i="2" s="1"/>
  <c r="AG236" i="2"/>
  <c r="AK236" i="2" s="1"/>
  <c r="AG240" i="2"/>
  <c r="AK240" i="2" s="1"/>
  <c r="AG244" i="2"/>
  <c r="AK244" i="2" s="1"/>
  <c r="AG248" i="2"/>
  <c r="AK248" i="2" s="1"/>
  <c r="AG252" i="2"/>
  <c r="AK252" i="2" s="1"/>
  <c r="AG256" i="2"/>
  <c r="AK256" i="2" s="1"/>
  <c r="AG260" i="2"/>
  <c r="AK260" i="2" s="1"/>
  <c r="AG17" i="2"/>
  <c r="AK17" i="2" s="1"/>
  <c r="AG33" i="2"/>
  <c r="AK33" i="2" s="1"/>
  <c r="AG49" i="2"/>
  <c r="AK49" i="2" s="1"/>
  <c r="AG65" i="2"/>
  <c r="AK65" i="2" s="1"/>
  <c r="AG81" i="2"/>
  <c r="AK81" i="2" s="1"/>
  <c r="AG97" i="2"/>
  <c r="AK97" i="2" s="1"/>
  <c r="AG113" i="2"/>
  <c r="AK113" i="2" s="1"/>
  <c r="AG129" i="2"/>
  <c r="AK129" i="2" s="1"/>
  <c r="AG145" i="2"/>
  <c r="AK145" i="2" s="1"/>
  <c r="AG161" i="2"/>
  <c r="AK161" i="2" s="1"/>
  <c r="AG177" i="2"/>
  <c r="AK177" i="2" s="1"/>
  <c r="AG193" i="2"/>
  <c r="AK193" i="2" s="1"/>
  <c r="AG209" i="2"/>
  <c r="AK209" i="2" s="1"/>
  <c r="AG225" i="2"/>
  <c r="AK225" i="2" s="1"/>
  <c r="AG241" i="2"/>
  <c r="AK241" i="2" s="1"/>
  <c r="AG257" i="2"/>
  <c r="AK257" i="2" s="1"/>
  <c r="AG25" i="2"/>
  <c r="AK25" i="2" s="1"/>
  <c r="AG57" i="2"/>
  <c r="AK57" i="2" s="1"/>
  <c r="AG89" i="2"/>
  <c r="AK89" i="2" s="1"/>
  <c r="AG121" i="2"/>
  <c r="AK121" i="2" s="1"/>
  <c r="AG153" i="2"/>
  <c r="AK153" i="2" s="1"/>
  <c r="AG185" i="2"/>
  <c r="AK185" i="2" s="1"/>
  <c r="AG249" i="2"/>
  <c r="AK249" i="2" s="1"/>
  <c r="AG29" i="2"/>
  <c r="AK29" i="2" s="1"/>
  <c r="AG61" i="2"/>
  <c r="AK61" i="2" s="1"/>
  <c r="AG93" i="2"/>
  <c r="AK93" i="2" s="1"/>
  <c r="AG125" i="2"/>
  <c r="AK125" i="2" s="1"/>
  <c r="AG173" i="2"/>
  <c r="AK173" i="2" s="1"/>
  <c r="AG205" i="2"/>
  <c r="AK205" i="2" s="1"/>
  <c r="AG237" i="2"/>
  <c r="AK237" i="2" s="1"/>
  <c r="AG5" i="2"/>
  <c r="AK5" i="2" s="1"/>
  <c r="AG21" i="2"/>
  <c r="AK21" i="2" s="1"/>
  <c r="AG37" i="2"/>
  <c r="AK37" i="2" s="1"/>
  <c r="AG53" i="2"/>
  <c r="AK53" i="2" s="1"/>
  <c r="AG69" i="2"/>
  <c r="AK69" i="2" s="1"/>
  <c r="AG85" i="2"/>
  <c r="AK85" i="2" s="1"/>
  <c r="AG101" i="2"/>
  <c r="AK101" i="2" s="1"/>
  <c r="AG117" i="2"/>
  <c r="AK117" i="2" s="1"/>
  <c r="AG133" i="2"/>
  <c r="AK133" i="2" s="1"/>
  <c r="AG149" i="2"/>
  <c r="AK149" i="2" s="1"/>
  <c r="AG165" i="2"/>
  <c r="AK165" i="2" s="1"/>
  <c r="AG181" i="2"/>
  <c r="AK181" i="2" s="1"/>
  <c r="AG197" i="2"/>
  <c r="AK197" i="2" s="1"/>
  <c r="AG213" i="2"/>
  <c r="AK213" i="2" s="1"/>
  <c r="AG229" i="2"/>
  <c r="AK229" i="2" s="1"/>
  <c r="AG245" i="2"/>
  <c r="AK245" i="2" s="1"/>
  <c r="AG4" i="2"/>
  <c r="AK4" i="2" s="1"/>
  <c r="AG9" i="2"/>
  <c r="AK9" i="2" s="1"/>
  <c r="AG41" i="2"/>
  <c r="AK41" i="2" s="1"/>
  <c r="AG73" i="2"/>
  <c r="AK73" i="2" s="1"/>
  <c r="AG105" i="2"/>
  <c r="AK105" i="2" s="1"/>
  <c r="AG137" i="2"/>
  <c r="AK137" i="2" s="1"/>
  <c r="AG169" i="2"/>
  <c r="AK169" i="2" s="1"/>
  <c r="AG201" i="2"/>
  <c r="AK201" i="2" s="1"/>
  <c r="AG217" i="2"/>
  <c r="AK217" i="2" s="1"/>
  <c r="AG233" i="2"/>
  <c r="AK233" i="2" s="1"/>
  <c r="AG13" i="2"/>
  <c r="AK13" i="2" s="1"/>
  <c r="AL13" i="2" s="1"/>
  <c r="AG45" i="2"/>
  <c r="AK45" i="2" s="1"/>
  <c r="AG77" i="2"/>
  <c r="AK77" i="2" s="1"/>
  <c r="AG109" i="2"/>
  <c r="AK109" i="2" s="1"/>
  <c r="AG141" i="2"/>
  <c r="AK141" i="2" s="1"/>
  <c r="AG157" i="2"/>
  <c r="AK157" i="2" s="1"/>
  <c r="AG189" i="2"/>
  <c r="AK189" i="2" s="1"/>
  <c r="AG221" i="2"/>
  <c r="AK221" i="2" s="1"/>
  <c r="AG253" i="2"/>
  <c r="AK253" i="2" s="1"/>
  <c r="AL260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11" i="2"/>
  <c r="AL14" i="2"/>
  <c r="AL16" i="2"/>
  <c r="AL18" i="2"/>
  <c r="AL20" i="2"/>
  <c r="AL22" i="2"/>
  <c r="AL24" i="2"/>
  <c r="AL26" i="2"/>
  <c r="AL30" i="2"/>
  <c r="AL32" i="2"/>
  <c r="AL34" i="2"/>
  <c r="AL36" i="2"/>
  <c r="AL38" i="2"/>
  <c r="AL40" i="2"/>
  <c r="AL42" i="2"/>
  <c r="AL44" i="2"/>
  <c r="AL46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AL54" i="2"/>
  <c r="AL28" i="2"/>
  <c r="AL9" i="2"/>
  <c r="AJ12" i="2" l="1"/>
  <c r="AI203" i="2" s="1"/>
  <c r="AI156" i="2"/>
  <c r="AI140" i="2"/>
  <c r="AJ6" i="2"/>
  <c r="AI244" i="2" s="1"/>
  <c r="AM244" i="2" s="1"/>
  <c r="AI128" i="2"/>
  <c r="AI120" i="2"/>
  <c r="AI116" i="2"/>
  <c r="AI112" i="2"/>
  <c r="AI104" i="2"/>
  <c r="AI100" i="2"/>
  <c r="AI96" i="2"/>
  <c r="AI88" i="2"/>
  <c r="AI84" i="2"/>
  <c r="AI80" i="2"/>
  <c r="AI72" i="2"/>
  <c r="AI68" i="2"/>
  <c r="AI64" i="2"/>
  <c r="AI56" i="2"/>
  <c r="AI52" i="2"/>
  <c r="AI48" i="2"/>
  <c r="AI40" i="2"/>
  <c r="AI36" i="2"/>
  <c r="AI32" i="2"/>
  <c r="AI24" i="2"/>
  <c r="AI20" i="2"/>
  <c r="AI16" i="2"/>
  <c r="AI8" i="2"/>
  <c r="AM140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L10" i="2"/>
  <c r="AI172" i="2" l="1"/>
  <c r="AM172" i="2" s="1"/>
  <c r="AI188" i="2"/>
  <c r="AI204" i="2"/>
  <c r="AM204" i="2" s="1"/>
  <c r="AI220" i="2"/>
  <c r="AI236" i="2"/>
  <c r="AM236" i="2" s="1"/>
  <c r="AI252" i="2"/>
  <c r="AI10" i="2"/>
  <c r="AI46" i="2"/>
  <c r="AI90" i="2"/>
  <c r="AI130" i="2"/>
  <c r="AI174" i="2"/>
  <c r="AI222" i="2"/>
  <c r="AI31" i="2"/>
  <c r="AI87" i="2"/>
  <c r="AI139" i="2"/>
  <c r="AI195" i="2"/>
  <c r="AI259" i="2"/>
  <c r="AI17" i="2"/>
  <c r="AI33" i="2"/>
  <c r="AI49" i="2"/>
  <c r="AI65" i="2"/>
  <c r="AI81" i="2"/>
  <c r="AI97" i="2"/>
  <c r="AI113" i="2"/>
  <c r="AI129" i="2"/>
  <c r="AI145" i="2"/>
  <c r="AI161" i="2"/>
  <c r="AM161" i="2" s="1"/>
  <c r="AI177" i="2"/>
  <c r="AI193" i="2"/>
  <c r="AM193" i="2" s="1"/>
  <c r="AI209" i="2"/>
  <c r="AI225" i="2"/>
  <c r="AM225" i="2" s="1"/>
  <c r="AI241" i="2"/>
  <c r="AI257" i="2"/>
  <c r="AM257" i="2" s="1"/>
  <c r="AI34" i="2"/>
  <c r="AI74" i="2"/>
  <c r="AI114" i="2"/>
  <c r="AI158" i="2"/>
  <c r="AI202" i="2"/>
  <c r="AI246" i="2"/>
  <c r="AI55" i="2"/>
  <c r="AI119" i="2"/>
  <c r="AI171" i="2"/>
  <c r="AI223" i="2"/>
  <c r="AI50" i="2"/>
  <c r="AI118" i="2"/>
  <c r="AI182" i="2"/>
  <c r="AI234" i="2"/>
  <c r="AI51" i="2"/>
  <c r="AI115" i="2"/>
  <c r="AI175" i="2"/>
  <c r="AI235" i="2"/>
  <c r="AI15" i="2"/>
  <c r="AI79" i="2"/>
  <c r="AI179" i="2"/>
  <c r="AI144" i="2"/>
  <c r="AI160" i="2"/>
  <c r="AI176" i="2"/>
  <c r="AI192" i="2"/>
  <c r="AI208" i="2"/>
  <c r="AI224" i="2"/>
  <c r="AI240" i="2"/>
  <c r="AI256" i="2"/>
  <c r="AI18" i="2"/>
  <c r="AI58" i="2"/>
  <c r="AI98" i="2"/>
  <c r="AI142" i="2"/>
  <c r="AI186" i="2"/>
  <c r="AI230" i="2"/>
  <c r="AI47" i="2"/>
  <c r="AI99" i="2"/>
  <c r="AI151" i="2"/>
  <c r="AI215" i="2"/>
  <c r="AI5" i="2"/>
  <c r="AI21" i="2"/>
  <c r="AI37" i="2"/>
  <c r="AI53" i="2"/>
  <c r="AI69" i="2"/>
  <c r="AI85" i="2"/>
  <c r="AI101" i="2"/>
  <c r="AI117" i="2"/>
  <c r="AI133" i="2"/>
  <c r="AI149" i="2"/>
  <c r="AI165" i="2"/>
  <c r="AI181" i="2"/>
  <c r="AI197" i="2"/>
  <c r="AI213" i="2"/>
  <c r="AI229" i="2"/>
  <c r="AI245" i="2"/>
  <c r="AI6" i="2"/>
  <c r="AI42" i="2"/>
  <c r="AI82" i="2"/>
  <c r="AI126" i="2"/>
  <c r="AI170" i="2"/>
  <c r="AI214" i="2"/>
  <c r="AI254" i="2"/>
  <c r="AI71" i="2"/>
  <c r="AI131" i="2"/>
  <c r="AI187" i="2"/>
  <c r="AI239" i="2"/>
  <c r="AI70" i="2"/>
  <c r="AI138" i="2"/>
  <c r="AM138" i="2" s="1"/>
  <c r="AI194" i="2"/>
  <c r="AI250" i="2"/>
  <c r="AI67" i="2"/>
  <c r="AI127" i="2"/>
  <c r="AI191" i="2"/>
  <c r="AI255" i="2"/>
  <c r="AI23" i="2"/>
  <c r="AI107" i="2"/>
  <c r="AB12" i="2"/>
  <c r="AI132" i="2"/>
  <c r="AM132" i="2" s="1"/>
  <c r="AI148" i="2"/>
  <c r="AM148" i="2" s="1"/>
  <c r="AI164" i="2"/>
  <c r="AM164" i="2" s="1"/>
  <c r="AI180" i="2"/>
  <c r="AM180" i="2" s="1"/>
  <c r="AI196" i="2"/>
  <c r="AM196" i="2" s="1"/>
  <c r="AI212" i="2"/>
  <c r="AM212" i="2" s="1"/>
  <c r="AI228" i="2"/>
  <c r="AM228" i="2" s="1"/>
  <c r="AI260" i="2"/>
  <c r="AM260" i="2" s="1"/>
  <c r="AI30" i="2"/>
  <c r="AI66" i="2"/>
  <c r="AI110" i="2"/>
  <c r="AI154" i="2"/>
  <c r="AI198" i="2"/>
  <c r="AI242" i="2"/>
  <c r="AM242" i="2" s="1"/>
  <c r="AI63" i="2"/>
  <c r="AI111" i="2"/>
  <c r="AI167" i="2"/>
  <c r="AI227" i="2"/>
  <c r="AI9" i="2"/>
  <c r="AI25" i="2"/>
  <c r="AI41" i="2"/>
  <c r="AI57" i="2"/>
  <c r="AI73" i="2"/>
  <c r="AI89" i="2"/>
  <c r="AI105" i="2"/>
  <c r="AI121" i="2"/>
  <c r="AI137" i="2"/>
  <c r="AI153" i="2"/>
  <c r="AI169" i="2"/>
  <c r="AI185" i="2"/>
  <c r="AI201" i="2"/>
  <c r="AI217" i="2"/>
  <c r="AI233" i="2"/>
  <c r="AI249" i="2"/>
  <c r="AI14" i="2"/>
  <c r="AI54" i="2"/>
  <c r="AI94" i="2"/>
  <c r="AI134" i="2"/>
  <c r="AI178" i="2"/>
  <c r="AM178" i="2" s="1"/>
  <c r="AI226" i="2"/>
  <c r="AI27" i="2"/>
  <c r="AI91" i="2"/>
  <c r="AI147" i="2"/>
  <c r="AI199" i="2"/>
  <c r="AI251" i="2"/>
  <c r="AI86" i="2"/>
  <c r="AI150" i="2"/>
  <c r="AM150" i="2" s="1"/>
  <c r="AI206" i="2"/>
  <c r="AI19" i="2"/>
  <c r="AI83" i="2"/>
  <c r="AI143" i="2"/>
  <c r="AI207" i="2"/>
  <c r="AI7" i="2"/>
  <c r="AI39" i="2"/>
  <c r="AI135" i="2"/>
  <c r="AI231" i="2"/>
  <c r="I7" i="2"/>
  <c r="M7" i="2" s="1"/>
  <c r="I11" i="2"/>
  <c r="M11" i="2" s="1"/>
  <c r="I15" i="2"/>
  <c r="M15" i="2" s="1"/>
  <c r="I19" i="2"/>
  <c r="M19" i="2" s="1"/>
  <c r="I23" i="2"/>
  <c r="M23" i="2" s="1"/>
  <c r="I27" i="2"/>
  <c r="M27" i="2" s="1"/>
  <c r="I31" i="2"/>
  <c r="M31" i="2" s="1"/>
  <c r="I35" i="2"/>
  <c r="M35" i="2" s="1"/>
  <c r="I8" i="2"/>
  <c r="M8" i="2" s="1"/>
  <c r="I12" i="2"/>
  <c r="M12" i="2" s="1"/>
  <c r="I16" i="2"/>
  <c r="M16" i="2" s="1"/>
  <c r="I20" i="2"/>
  <c r="M20" i="2" s="1"/>
  <c r="I24" i="2"/>
  <c r="M24" i="2" s="1"/>
  <c r="I28" i="2"/>
  <c r="M28" i="2" s="1"/>
  <c r="I32" i="2"/>
  <c r="M32" i="2" s="1"/>
  <c r="I36" i="2"/>
  <c r="M36" i="2" s="1"/>
  <c r="N36" i="2" s="1"/>
  <c r="I5" i="2"/>
  <c r="M5" i="2" s="1"/>
  <c r="I9" i="2"/>
  <c r="M9" i="2" s="1"/>
  <c r="I13" i="2"/>
  <c r="M13" i="2" s="1"/>
  <c r="I17" i="2"/>
  <c r="M17" i="2" s="1"/>
  <c r="I21" i="2"/>
  <c r="M21" i="2" s="1"/>
  <c r="I25" i="2"/>
  <c r="M25" i="2" s="1"/>
  <c r="I29" i="2"/>
  <c r="M29" i="2" s="1"/>
  <c r="I33" i="2"/>
  <c r="M33" i="2" s="1"/>
  <c r="I4" i="2"/>
  <c r="M4" i="2" s="1"/>
  <c r="I14" i="2"/>
  <c r="M14" i="2" s="1"/>
  <c r="I30" i="2"/>
  <c r="M30" i="2" s="1"/>
  <c r="I6" i="2"/>
  <c r="M6" i="2" s="1"/>
  <c r="I26" i="2"/>
  <c r="M26" i="2" s="1"/>
  <c r="I18" i="2"/>
  <c r="M18" i="2" s="1"/>
  <c r="I34" i="2"/>
  <c r="M34" i="2" s="1"/>
  <c r="I22" i="2"/>
  <c r="M22" i="2" s="1"/>
  <c r="I10" i="2"/>
  <c r="M10" i="2" s="1"/>
  <c r="AI12" i="2"/>
  <c r="AI28" i="2"/>
  <c r="AI44" i="2"/>
  <c r="AI60" i="2"/>
  <c r="AI76" i="2"/>
  <c r="AI92" i="2"/>
  <c r="AI108" i="2"/>
  <c r="AI124" i="2"/>
  <c r="AI136" i="2"/>
  <c r="AI152" i="2"/>
  <c r="AI168" i="2"/>
  <c r="AI184" i="2"/>
  <c r="AI200" i="2"/>
  <c r="AI216" i="2"/>
  <c r="AI232" i="2"/>
  <c r="AI248" i="2"/>
  <c r="AI4" i="2"/>
  <c r="AI38" i="2"/>
  <c r="AI78" i="2"/>
  <c r="AI122" i="2"/>
  <c r="AI166" i="2"/>
  <c r="AI210" i="2"/>
  <c r="AM210" i="2" s="1"/>
  <c r="AI258" i="2"/>
  <c r="AI75" i="2"/>
  <c r="AI123" i="2"/>
  <c r="AI183" i="2"/>
  <c r="AI243" i="2"/>
  <c r="AI13" i="2"/>
  <c r="AI29" i="2"/>
  <c r="AI45" i="2"/>
  <c r="AI61" i="2"/>
  <c r="AI77" i="2"/>
  <c r="AI93" i="2"/>
  <c r="AI109" i="2"/>
  <c r="AI125" i="2"/>
  <c r="AI141" i="2"/>
  <c r="AI157" i="2"/>
  <c r="AI173" i="2"/>
  <c r="AI189" i="2"/>
  <c r="AI205" i="2"/>
  <c r="AI221" i="2"/>
  <c r="AI237" i="2"/>
  <c r="AI253" i="2"/>
  <c r="AI22" i="2"/>
  <c r="AI62" i="2"/>
  <c r="AI106" i="2"/>
  <c r="AI146" i="2"/>
  <c r="AI190" i="2"/>
  <c r="AI238" i="2"/>
  <c r="AI43" i="2"/>
  <c r="AI103" i="2"/>
  <c r="AI163" i="2"/>
  <c r="AI211" i="2"/>
  <c r="AI26" i="2"/>
  <c r="AI102" i="2"/>
  <c r="AI162" i="2"/>
  <c r="AI218" i="2"/>
  <c r="AI35" i="2"/>
  <c r="AI95" i="2"/>
  <c r="AI159" i="2"/>
  <c r="AI219" i="2"/>
  <c r="AI11" i="2"/>
  <c r="AI59" i="2"/>
  <c r="AI155" i="2"/>
  <c r="AI247" i="2"/>
  <c r="AM145" i="2"/>
  <c r="AM177" i="2"/>
  <c r="AM209" i="2"/>
  <c r="AM241" i="2"/>
  <c r="AM162" i="2"/>
  <c r="AM194" i="2"/>
  <c r="AM226" i="2"/>
  <c r="AM258" i="2"/>
  <c r="AM135" i="2"/>
  <c r="AM167" i="2"/>
  <c r="AM199" i="2"/>
  <c r="AM231" i="2"/>
  <c r="AM134" i="2"/>
  <c r="AM153" i="2"/>
  <c r="AM185" i="2"/>
  <c r="AM217" i="2"/>
  <c r="AM249" i="2"/>
  <c r="AM170" i="2"/>
  <c r="AM202" i="2"/>
  <c r="AM234" i="2"/>
  <c r="AM143" i="2"/>
  <c r="AM175" i="2"/>
  <c r="AM207" i="2"/>
  <c r="AM239" i="2"/>
  <c r="AM151" i="2"/>
  <c r="AM183" i="2"/>
  <c r="AM215" i="2"/>
  <c r="AM247" i="2"/>
  <c r="AM156" i="2"/>
  <c r="AM188" i="2"/>
  <c r="AM220" i="2"/>
  <c r="AM252" i="2"/>
  <c r="AM137" i="2"/>
  <c r="AM169" i="2"/>
  <c r="AM201" i="2"/>
  <c r="AM233" i="2"/>
  <c r="AM154" i="2"/>
  <c r="AM186" i="2"/>
  <c r="AM218" i="2"/>
  <c r="AM250" i="2"/>
  <c r="AM159" i="2"/>
  <c r="AM191" i="2"/>
  <c r="AM223" i="2"/>
  <c r="AM255" i="2"/>
  <c r="AM144" i="2"/>
  <c r="AM160" i="2"/>
  <c r="AM176" i="2"/>
  <c r="AM192" i="2"/>
  <c r="AM208" i="2"/>
  <c r="AM224" i="2"/>
  <c r="AM240" i="2"/>
  <c r="AM256" i="2"/>
  <c r="AM142" i="2"/>
  <c r="AM141" i="2"/>
  <c r="AM157" i="2"/>
  <c r="AM173" i="2"/>
  <c r="AM189" i="2"/>
  <c r="AM205" i="2"/>
  <c r="AM221" i="2"/>
  <c r="AM237" i="2"/>
  <c r="AM253" i="2"/>
  <c r="AM146" i="2"/>
  <c r="AM166" i="2"/>
  <c r="AM182" i="2"/>
  <c r="AM198" i="2"/>
  <c r="AM214" i="2"/>
  <c r="AM230" i="2"/>
  <c r="AM246" i="2"/>
  <c r="AM139" i="2"/>
  <c r="AM155" i="2"/>
  <c r="AM171" i="2"/>
  <c r="AM187" i="2"/>
  <c r="AM203" i="2"/>
  <c r="AM219" i="2"/>
  <c r="AM235" i="2"/>
  <c r="AM251" i="2"/>
  <c r="AM136" i="2"/>
  <c r="AM152" i="2"/>
  <c r="AM168" i="2"/>
  <c r="AM184" i="2"/>
  <c r="AM200" i="2"/>
  <c r="AM216" i="2"/>
  <c r="AM232" i="2"/>
  <c r="AM248" i="2"/>
  <c r="AM37" i="2"/>
  <c r="AM133" i="2"/>
  <c r="AM149" i="2"/>
  <c r="AM165" i="2"/>
  <c r="AM181" i="2"/>
  <c r="AM197" i="2"/>
  <c r="AM213" i="2"/>
  <c r="AM229" i="2"/>
  <c r="AM245" i="2"/>
  <c r="AM158" i="2"/>
  <c r="AM174" i="2"/>
  <c r="AM190" i="2"/>
  <c r="AM206" i="2"/>
  <c r="AM222" i="2"/>
  <c r="AM238" i="2"/>
  <c r="AM254" i="2"/>
  <c r="AM147" i="2"/>
  <c r="AM163" i="2"/>
  <c r="AM179" i="2"/>
  <c r="AM195" i="2"/>
  <c r="AM211" i="2"/>
  <c r="AM227" i="2"/>
  <c r="AM243" i="2"/>
  <c r="AM259" i="2"/>
  <c r="AL261" i="2"/>
  <c r="T10" i="2"/>
  <c r="D10" i="2"/>
  <c r="A7" i="2" l="1"/>
  <c r="E7" i="2" s="1"/>
  <c r="A11" i="2"/>
  <c r="E11" i="2" s="1"/>
  <c r="A15" i="2"/>
  <c r="E15" i="2" s="1"/>
  <c r="A19" i="2"/>
  <c r="E19" i="2" s="1"/>
  <c r="A8" i="2"/>
  <c r="E8" i="2" s="1"/>
  <c r="A12" i="2"/>
  <c r="E12" i="2" s="1"/>
  <c r="A20" i="2"/>
  <c r="E20" i="2" s="1"/>
  <c r="F20" i="2" s="1"/>
  <c r="A9" i="2"/>
  <c r="E9" i="2" s="1"/>
  <c r="A13" i="2"/>
  <c r="E13" i="2" s="1"/>
  <c r="A17" i="2"/>
  <c r="E17" i="2" s="1"/>
  <c r="A6" i="2"/>
  <c r="E6" i="2" s="1"/>
  <c r="A14" i="2"/>
  <c r="E14" i="2" s="1"/>
  <c r="A16" i="2"/>
  <c r="E16" i="2" s="1"/>
  <c r="A4" i="2"/>
  <c r="E4" i="2" s="1"/>
  <c r="A10" i="2"/>
  <c r="E10" i="2" s="1"/>
  <c r="A5" i="2"/>
  <c r="E5" i="2" s="1"/>
  <c r="A18" i="2"/>
  <c r="E18" i="2" s="1"/>
  <c r="AB6" i="2"/>
  <c r="AA125" i="2" s="1"/>
  <c r="AA107" i="2"/>
  <c r="AA43" i="2"/>
  <c r="AA70" i="2"/>
  <c r="AA89" i="2"/>
  <c r="AA25" i="2"/>
  <c r="AA18" i="2"/>
  <c r="AA80" i="2"/>
  <c r="AA20" i="2"/>
  <c r="AA119" i="2"/>
  <c r="AA55" i="2"/>
  <c r="AA106" i="2"/>
  <c r="AA85" i="2"/>
  <c r="AA21" i="2"/>
  <c r="AA14" i="2"/>
  <c r="AA76" i="2"/>
  <c r="AA16" i="2"/>
  <c r="AA131" i="2"/>
  <c r="AA67" i="2"/>
  <c r="AA94" i="2"/>
  <c r="AA97" i="2"/>
  <c r="AA33" i="2"/>
  <c r="AA26" i="2"/>
  <c r="AA72" i="2"/>
  <c r="AA12" i="2"/>
  <c r="AA111" i="2"/>
  <c r="AA47" i="2"/>
  <c r="Q8" i="2"/>
  <c r="U8" i="2" s="1"/>
  <c r="Q12" i="2"/>
  <c r="U12" i="2" s="1"/>
  <c r="Q16" i="2"/>
  <c r="U16" i="2" s="1"/>
  <c r="Q20" i="2"/>
  <c r="U20" i="2" s="1"/>
  <c r="Q24" i="2"/>
  <c r="U24" i="2" s="1"/>
  <c r="Q28" i="2"/>
  <c r="U28" i="2" s="1"/>
  <c r="Q32" i="2"/>
  <c r="U32" i="2" s="1"/>
  <c r="Q36" i="2"/>
  <c r="U36" i="2" s="1"/>
  <c r="Q40" i="2"/>
  <c r="U40" i="2" s="1"/>
  <c r="Q44" i="2"/>
  <c r="U44" i="2" s="1"/>
  <c r="Q48" i="2"/>
  <c r="U48" i="2" s="1"/>
  <c r="Q52" i="2"/>
  <c r="U52" i="2" s="1"/>
  <c r="Q56" i="2"/>
  <c r="U56" i="2" s="1"/>
  <c r="Q60" i="2"/>
  <c r="U60" i="2" s="1"/>
  <c r="Q64" i="2"/>
  <c r="U64" i="2" s="1"/>
  <c r="Q68" i="2"/>
  <c r="U68" i="2" s="1"/>
  <c r="V68" i="2" s="1"/>
  <c r="Q5" i="2"/>
  <c r="U5" i="2" s="1"/>
  <c r="Q9" i="2"/>
  <c r="U9" i="2" s="1"/>
  <c r="Q13" i="2"/>
  <c r="U13" i="2" s="1"/>
  <c r="Q17" i="2"/>
  <c r="U17" i="2" s="1"/>
  <c r="Q21" i="2"/>
  <c r="U21" i="2" s="1"/>
  <c r="Q25" i="2"/>
  <c r="U25" i="2" s="1"/>
  <c r="Q29" i="2"/>
  <c r="U29" i="2" s="1"/>
  <c r="Q33" i="2"/>
  <c r="U33" i="2" s="1"/>
  <c r="Q37" i="2"/>
  <c r="U37" i="2" s="1"/>
  <c r="Q41" i="2"/>
  <c r="U41" i="2" s="1"/>
  <c r="Q45" i="2"/>
  <c r="U45" i="2" s="1"/>
  <c r="Q49" i="2"/>
  <c r="U49" i="2" s="1"/>
  <c r="Q53" i="2"/>
  <c r="U53" i="2" s="1"/>
  <c r="Q57" i="2"/>
  <c r="U57" i="2" s="1"/>
  <c r="Q61" i="2"/>
  <c r="U61" i="2" s="1"/>
  <c r="Q65" i="2"/>
  <c r="U65" i="2" s="1"/>
  <c r="Q4" i="2"/>
  <c r="U4" i="2" s="1"/>
  <c r="Q6" i="2"/>
  <c r="U6" i="2" s="1"/>
  <c r="Q10" i="2"/>
  <c r="U10" i="2" s="1"/>
  <c r="Q14" i="2"/>
  <c r="U14" i="2" s="1"/>
  <c r="Q18" i="2"/>
  <c r="U18" i="2" s="1"/>
  <c r="Q22" i="2"/>
  <c r="U22" i="2" s="1"/>
  <c r="Q26" i="2"/>
  <c r="U26" i="2" s="1"/>
  <c r="Q30" i="2"/>
  <c r="U30" i="2" s="1"/>
  <c r="Q34" i="2"/>
  <c r="U34" i="2" s="1"/>
  <c r="Q38" i="2"/>
  <c r="U38" i="2" s="1"/>
  <c r="Q42" i="2"/>
  <c r="U42" i="2" s="1"/>
  <c r="Q46" i="2"/>
  <c r="U46" i="2" s="1"/>
  <c r="Q50" i="2"/>
  <c r="U50" i="2" s="1"/>
  <c r="Q54" i="2"/>
  <c r="U54" i="2" s="1"/>
  <c r="Q58" i="2"/>
  <c r="U58" i="2" s="1"/>
  <c r="Q62" i="2"/>
  <c r="U62" i="2" s="1"/>
  <c r="Q66" i="2"/>
  <c r="U66" i="2" s="1"/>
  <c r="Q15" i="2"/>
  <c r="U15" i="2" s="1"/>
  <c r="Q31" i="2"/>
  <c r="U31" i="2" s="1"/>
  <c r="Q47" i="2"/>
  <c r="U47" i="2" s="1"/>
  <c r="Q63" i="2"/>
  <c r="U63" i="2" s="1"/>
  <c r="Q7" i="2"/>
  <c r="U7" i="2" s="1"/>
  <c r="Q39" i="2"/>
  <c r="U39" i="2" s="1"/>
  <c r="Q11" i="2"/>
  <c r="U11" i="2" s="1"/>
  <c r="Q27" i="2"/>
  <c r="U27" i="2" s="1"/>
  <c r="Q59" i="2"/>
  <c r="U59" i="2" s="1"/>
  <c r="Q19" i="2"/>
  <c r="U19" i="2" s="1"/>
  <c r="Q35" i="2"/>
  <c r="U35" i="2" s="1"/>
  <c r="Q51" i="2"/>
  <c r="U51" i="2" s="1"/>
  <c r="Q67" i="2"/>
  <c r="U67" i="2" s="1"/>
  <c r="Q23" i="2"/>
  <c r="U23" i="2" s="1"/>
  <c r="Q55" i="2"/>
  <c r="U55" i="2" s="1"/>
  <c r="Q43" i="2"/>
  <c r="U43" i="2" s="1"/>
  <c r="AM261" i="2"/>
  <c r="AM262" i="2" s="1"/>
  <c r="D49" i="2" s="1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F4" i="2"/>
  <c r="AA13" i="2" l="1"/>
  <c r="AA4" i="2"/>
  <c r="AA63" i="2"/>
  <c r="AA127" i="2"/>
  <c r="AA28" i="2"/>
  <c r="AA88" i="2"/>
  <c r="AA74" i="2"/>
  <c r="AA49" i="2"/>
  <c r="AA113" i="2"/>
  <c r="AA19" i="2"/>
  <c r="AA83" i="2"/>
  <c r="AA10" i="2"/>
  <c r="AA32" i="2"/>
  <c r="AA92" i="2"/>
  <c r="AA38" i="2"/>
  <c r="AA37" i="2"/>
  <c r="AA101" i="2"/>
  <c r="AA7" i="2"/>
  <c r="AA71" i="2"/>
  <c r="AA34" i="2"/>
  <c r="AA36" i="2"/>
  <c r="AA96" i="2"/>
  <c r="AA50" i="2"/>
  <c r="AA41" i="2"/>
  <c r="AA105" i="2"/>
  <c r="AA118" i="2"/>
  <c r="AA59" i="2"/>
  <c r="AA123" i="2"/>
  <c r="AA24" i="2"/>
  <c r="AA84" i="2"/>
  <c r="AA22" i="2"/>
  <c r="AA29" i="2"/>
  <c r="AA93" i="2"/>
  <c r="AA82" i="2"/>
  <c r="AA8" i="2"/>
  <c r="AA132" i="2"/>
  <c r="AE132" i="2" s="1"/>
  <c r="AA77" i="2"/>
  <c r="AA30" i="2"/>
  <c r="AA15" i="2"/>
  <c r="AA79" i="2"/>
  <c r="AA54" i="2"/>
  <c r="AA44" i="2"/>
  <c r="AA104" i="2"/>
  <c r="AA122" i="2"/>
  <c r="AA65" i="2"/>
  <c r="AA129" i="2"/>
  <c r="AA35" i="2"/>
  <c r="AA99" i="2"/>
  <c r="AA66" i="2"/>
  <c r="AA48" i="2"/>
  <c r="AA108" i="2"/>
  <c r="AA86" i="2"/>
  <c r="AA53" i="2"/>
  <c r="AA117" i="2"/>
  <c r="AA23" i="2"/>
  <c r="AA87" i="2"/>
  <c r="AA78" i="2"/>
  <c r="AA52" i="2"/>
  <c r="AA112" i="2"/>
  <c r="AA98" i="2"/>
  <c r="AA57" i="2"/>
  <c r="AA121" i="2"/>
  <c r="AA11" i="2"/>
  <c r="AA75" i="2"/>
  <c r="AA46" i="2"/>
  <c r="AA40" i="2"/>
  <c r="AA100" i="2"/>
  <c r="AA62" i="2"/>
  <c r="AA45" i="2"/>
  <c r="AA109" i="2"/>
  <c r="AA130" i="2"/>
  <c r="AA31" i="2"/>
  <c r="AA95" i="2"/>
  <c r="AA102" i="2"/>
  <c r="AA60" i="2"/>
  <c r="AA120" i="2"/>
  <c r="AA17" i="2"/>
  <c r="AA81" i="2"/>
  <c r="AA42" i="2"/>
  <c r="AA51" i="2"/>
  <c r="AA115" i="2"/>
  <c r="AA114" i="2"/>
  <c r="AA64" i="2"/>
  <c r="AA124" i="2"/>
  <c r="AA5" i="2"/>
  <c r="AA69" i="2"/>
  <c r="AA58" i="2"/>
  <c r="AA39" i="2"/>
  <c r="AA103" i="2"/>
  <c r="AA126" i="2"/>
  <c r="AA68" i="2"/>
  <c r="AA128" i="2"/>
  <c r="AA9" i="2"/>
  <c r="AA73" i="2"/>
  <c r="AA6" i="2"/>
  <c r="AA27" i="2"/>
  <c r="AA91" i="2"/>
  <c r="AA90" i="2"/>
  <c r="AA56" i="2"/>
  <c r="AA116" i="2"/>
  <c r="AA110" i="2"/>
  <c r="AA61" i="2"/>
  <c r="R4" i="2"/>
  <c r="T12" i="2" s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66" i="2" l="1"/>
  <c r="S62" i="2"/>
  <c r="S50" i="2"/>
  <c r="S46" i="2"/>
  <c r="S38" i="2"/>
  <c r="S34" i="2"/>
  <c r="S30" i="2"/>
  <c r="S22" i="2"/>
  <c r="S18" i="2"/>
  <c r="S14" i="2"/>
  <c r="S5" i="2"/>
  <c r="S61" i="2"/>
  <c r="S41" i="2"/>
  <c r="S17" i="2"/>
  <c r="S9" i="2"/>
  <c r="S68" i="2"/>
  <c r="S37" i="2"/>
  <c r="S29" i="2"/>
  <c r="S21" i="2"/>
  <c r="S60" i="2"/>
  <c r="S48" i="2"/>
  <c r="S40" i="2"/>
  <c r="T6" i="2"/>
  <c r="S4" i="2" s="1"/>
  <c r="S36" i="2"/>
  <c r="S32" i="2"/>
  <c r="S28" i="2"/>
  <c r="S24" i="2"/>
  <c r="S20" i="2"/>
  <c r="S16" i="2"/>
  <c r="S12" i="2"/>
  <c r="S8" i="2"/>
  <c r="S57" i="2"/>
  <c r="S45" i="2"/>
  <c r="S33" i="2"/>
  <c r="S13" i="2"/>
  <c r="S64" i="2"/>
  <c r="S56" i="2"/>
  <c r="S52" i="2"/>
  <c r="S44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6" i="2"/>
  <c r="AE24" i="2"/>
  <c r="AE72" i="2"/>
  <c r="AE75" i="2"/>
  <c r="AE49" i="2"/>
  <c r="AE51" i="2"/>
  <c r="AE31" i="2"/>
  <c r="S54" i="2" l="1"/>
  <c r="S49" i="2"/>
  <c r="S7" i="2"/>
  <c r="S53" i="2"/>
  <c r="S25" i="2"/>
  <c r="S10" i="2"/>
  <c r="S26" i="2"/>
  <c r="S42" i="2"/>
  <c r="S58" i="2"/>
  <c r="S65" i="2"/>
  <c r="W65" i="2" s="1"/>
  <c r="W67" i="2"/>
  <c r="W23" i="2"/>
  <c r="W9" i="2"/>
  <c r="W25" i="2"/>
  <c r="W41" i="2"/>
  <c r="W46" i="2"/>
  <c r="W5" i="2"/>
  <c r="W16" i="2"/>
  <c r="W40" i="2"/>
  <c r="W43" i="2"/>
  <c r="W59" i="2"/>
  <c r="W29" i="2"/>
  <c r="W50" i="2"/>
  <c r="W26" i="2"/>
  <c r="W24" i="2"/>
  <c r="W31" i="2"/>
  <c r="W48" i="2"/>
  <c r="W38" i="2"/>
  <c r="W34" i="2"/>
  <c r="W6" i="2"/>
  <c r="W55" i="2"/>
  <c r="W45" i="2"/>
  <c r="W61" i="2"/>
  <c r="W28" i="2"/>
  <c r="W68" i="2"/>
  <c r="W33" i="2"/>
  <c r="W44" i="2"/>
  <c r="W30" i="2"/>
  <c r="W64" i="2"/>
  <c r="W19" i="2"/>
  <c r="W35" i="2"/>
  <c r="W12" i="2"/>
  <c r="W60" i="2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32" i="2"/>
  <c r="W10" i="2"/>
  <c r="W42" i="2"/>
  <c r="W27" i="2"/>
  <c r="W7" i="2"/>
  <c r="W58" i="2"/>
  <c r="W51" i="2"/>
  <c r="W17" i="2"/>
  <c r="W66" i="2"/>
  <c r="W39" i="2"/>
  <c r="W49" i="2"/>
  <c r="W11" i="2"/>
  <c r="W13" i="2"/>
  <c r="W20" i="2"/>
  <c r="W18" i="2"/>
  <c r="W36" i="2"/>
  <c r="W21" i="2"/>
  <c r="W22" i="2"/>
  <c r="W8" i="2"/>
  <c r="W54" i="2"/>
  <c r="W52" i="2"/>
  <c r="W56" i="2"/>
  <c r="W37" i="2"/>
  <c r="W62" i="2"/>
  <c r="W63" i="2"/>
  <c r="W53" i="2"/>
  <c r="W15" i="2"/>
  <c r="W47" i="2"/>
  <c r="W14" i="2"/>
  <c r="W4" i="2"/>
  <c r="W57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12" i="2" l="1"/>
  <c r="K24" i="2"/>
  <c r="L6" i="2"/>
  <c r="K6" i="2" s="1"/>
  <c r="K12" i="2"/>
  <c r="K8" i="2"/>
  <c r="L12" i="2"/>
  <c r="K30" i="2" s="1"/>
  <c r="K33" i="2"/>
  <c r="K35" i="2"/>
  <c r="K23" i="2"/>
  <c r="K19" i="2"/>
  <c r="K7" i="2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15" i="2" l="1"/>
  <c r="K31" i="2"/>
  <c r="O31" i="2" s="1"/>
  <c r="D6" i="2"/>
  <c r="K21" i="2"/>
  <c r="K4" i="2"/>
  <c r="K20" i="2"/>
  <c r="K32" i="2"/>
  <c r="C14" i="2"/>
  <c r="K10" i="2"/>
  <c r="K26" i="2"/>
  <c r="C20" i="2"/>
  <c r="K13" i="2"/>
  <c r="O13" i="2" s="1"/>
  <c r="K5" i="2"/>
  <c r="K14" i="2"/>
  <c r="C15" i="2"/>
  <c r="K25" i="2"/>
  <c r="K17" i="2"/>
  <c r="K18" i="2"/>
  <c r="K34" i="2"/>
  <c r="C19" i="2"/>
  <c r="K11" i="2"/>
  <c r="K27" i="2"/>
  <c r="C12" i="2"/>
  <c r="K9" i="2"/>
  <c r="K36" i="2"/>
  <c r="O36" i="2" s="1"/>
  <c r="K16" i="2"/>
  <c r="K28" i="2"/>
  <c r="O28" i="2" s="1"/>
  <c r="C9" i="2"/>
  <c r="K29" i="2"/>
  <c r="O29" i="2" s="1"/>
  <c r="K22" i="2"/>
  <c r="C7" i="2"/>
  <c r="C6" i="2"/>
  <c r="O18" i="2"/>
  <c r="O4" i="2"/>
  <c r="O32" i="2"/>
  <c r="O33" i="2"/>
  <c r="O22" i="2"/>
  <c r="O5" i="2"/>
  <c r="O21" i="2"/>
  <c r="O6" i="2"/>
  <c r="V69" i="2"/>
  <c r="O20" i="2"/>
  <c r="O19" i="2"/>
  <c r="O10" i="2"/>
  <c r="O16" i="2"/>
  <c r="O34" i="2"/>
  <c r="O26" i="2"/>
  <c r="O12" i="2"/>
  <c r="O7" i="2"/>
  <c r="O9" i="2"/>
  <c r="O11" i="2"/>
  <c r="O15" i="2"/>
  <c r="O30" i="2"/>
  <c r="O17" i="2"/>
  <c r="O24" i="2"/>
  <c r="O23" i="2"/>
  <c r="O25" i="2"/>
  <c r="O27" i="2"/>
  <c r="O35" i="2"/>
  <c r="O14" i="2"/>
  <c r="O8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C5" i="2" l="1"/>
  <c r="C18" i="2"/>
  <c r="C17" i="2"/>
  <c r="C8" i="2"/>
  <c r="C16" i="2"/>
  <c r="C10" i="2"/>
  <c r="C4" i="2"/>
  <c r="C13" i="2"/>
  <c r="C11" i="2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N37" i="2"/>
  <c r="W70" i="2" l="1"/>
  <c r="D47" i="2" s="1"/>
  <c r="O38" i="2" l="1"/>
  <c r="D46" i="2" s="1"/>
  <c r="G5" i="2"/>
  <c r="G12" i="2"/>
  <c r="G14" i="2"/>
  <c r="G13" i="2"/>
  <c r="G19" i="2"/>
  <c r="G10" i="2"/>
  <c r="G17" i="2"/>
  <c r="G16" i="2"/>
  <c r="G4" i="2"/>
  <c r="G15" i="2" l="1"/>
  <c r="G7" i="2"/>
  <c r="G20" i="2"/>
  <c r="G9" i="2"/>
  <c r="G8" i="2"/>
  <c r="G6" i="2"/>
  <c r="G11" i="2"/>
  <c r="G18" i="2"/>
  <c r="G21" i="2" l="1"/>
  <c r="G22" i="2" s="1"/>
  <c r="D45" i="2" s="1"/>
  <c r="E44" i="2" s="1"/>
  <c r="F44" i="2" l="1"/>
  <c r="F50" i="2" s="1"/>
  <c r="E45" i="2"/>
  <c r="E46" i="2"/>
  <c r="E48" i="2"/>
  <c r="E49" i="2"/>
  <c r="E50" i="2"/>
  <c r="E47" i="2"/>
  <c r="F45" i="2" l="1"/>
  <c r="F48" i="2"/>
  <c r="F47" i="2"/>
  <c r="F46" i="2"/>
  <c r="F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1269921F-A1C5-4E64-AEC7-34686F1386A6}" name="300uzN-S1100" type="6" refreshedVersion="6" background="1" saveData="1">
    <textPr codePage="850" sourceFile="E:\Pastas\Codigo\LBM-CERNN\doc\Simulations\Analysis\Regularized\D3Q19\circularDuctInterp\data\300uzN-S1100.csv" comma="1">
      <textFields count="2">
        <textField/>
        <textField/>
      </textFields>
    </textPr>
  </connection>
  <connection id="6" xr16:uid="{93F40FC5-0255-40D8-B7C1-AC487FC53B76}" name="301uzN-S4400" type="6" refreshedVersion="6" background="1" saveData="1">
    <textPr codePage="850" sourceFile="E:\Pastas\Codigo\LBM-CERNN\doc\Simulations\Analysis\Regularized\D3Q19\circularDuctInterp\data\301uzN-S4400.csv" comma="1">
      <textFields count="2">
        <textField/>
        <textField/>
      </textFields>
    </textPr>
  </connection>
  <connection id="7" xr16:uid="{633612FC-D6FE-425F-88DB-1657286FC980}" name="302uzN-S17600" type="6" refreshedVersion="6" background="1" saveData="1">
    <textPr codePage="850" sourceFile="E:\Pastas\Codigo\LBM-CERNN\doc\Simulations\Analysis\Regularized\D3Q19\circularDuctInterp\data\302uzN-S17600.csv" comma="1">
      <textFields count="2">
        <textField/>
        <textField/>
      </textFields>
    </textPr>
  </connection>
  <connection id="8" xr16:uid="{6A541F20-6EAC-424C-8AAA-2EEBB4C092AD}" name="303uzN-S70400" type="6" refreshedVersion="6" background="1" saveData="1">
    <textPr codePage="850" sourceFile="E:\Pastas\Codigo\LBM-CERNN\doc\Simulations\Analysis\Regularized\D3Q19\circularDuctInterp\data\303uzN-S70400.csv" comma="1">
      <textFields count="2">
        <textField/>
        <textField/>
      </textFields>
    </textPr>
  </connection>
  <connection id="9" xr16:uid="{653E6E75-F74F-4696-AB13-9D0441CB8F96}" name="304uzN-S281600" type="6" refreshedVersion="6" background="1" saveData="1">
    <textPr codePage="850" sourceFile="E:\Pastas\Codigo\LBM-CERNN\doc\Simulations\Analysis\Regularized\D3Q19\circularDuctInterp\data\304uzN-S281600.csv" comma="1">
      <textFields count="2">
        <textField/>
        <textField/>
      </textFields>
    </textPr>
  </connection>
  <connection id="10" xr16:uid="{83F9230A-65B8-4530-B1CB-91156F610481}" name="305uzN-S1126400" type="6" refreshedVersion="6" background="1" saveData="1">
    <textPr codePage="850" sourceFile="E:\Pastas\Codigo\LBM-CERNN\doc\Simulations\Analysis\Regularized\D3Q19\circularDuctInterp\data\305uzN-S11264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<sst xmlns="http://schemas.openxmlformats.org/spreadsheetml/2006/main" count="74" uniqueCount="19">
  <si>
    <t>UX</t>
  </si>
  <si>
    <t>y</t>
  </si>
  <si>
    <t>ux</t>
  </si>
  <si>
    <t>u_analytical</t>
  </si>
  <si>
    <t>(q_a-q_n)^2</t>
  </si>
  <si>
    <t>q_a^2</t>
  </si>
  <si>
    <t>ERRO</t>
  </si>
  <si>
    <t>x</t>
  </si>
  <si>
    <t>N</t>
  </si>
  <si>
    <t>dx</t>
  </si>
  <si>
    <t>u_num</t>
  </si>
  <si>
    <t>u_correct</t>
  </si>
  <si>
    <t>n=17</t>
  </si>
  <si>
    <t>n=33</t>
  </si>
  <si>
    <t>n=65</t>
  </si>
  <si>
    <t>n=129</t>
  </si>
  <si>
    <t>n=257</t>
  </si>
  <si>
    <t>n=513</t>
  </si>
  <si>
    <t>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</si>
</sst>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1.9455252918287938E-3</c:v>
                </c:pt>
                <c:pt idx="1">
                  <c:v>5.8365758754863814E-3</c:v>
                </c:pt>
                <c:pt idx="2">
                  <c:v>9.727626459143969E-3</c:v>
                </c:pt>
                <c:pt idx="3">
                  <c:v>1.3618677042801557E-2</c:v>
                </c:pt>
                <c:pt idx="4">
                  <c:v>1.7509727626459144E-2</c:v>
                </c:pt>
                <c:pt idx="5">
                  <c:v>2.1400778210116732E-2</c:v>
                </c:pt>
                <c:pt idx="6">
                  <c:v>2.5291828793774319E-2</c:v>
                </c:pt>
                <c:pt idx="7">
                  <c:v>2.9182879377431907E-2</c:v>
                </c:pt>
                <c:pt idx="8">
                  <c:v>3.3073929961089495E-2</c:v>
                </c:pt>
                <c:pt idx="9">
                  <c:v>3.6964980544747082E-2</c:v>
                </c:pt>
                <c:pt idx="10">
                  <c:v>4.085603112840467E-2</c:v>
                </c:pt>
                <c:pt idx="11">
                  <c:v>4.4747081712062257E-2</c:v>
                </c:pt>
                <c:pt idx="12">
                  <c:v>4.8638132295719845E-2</c:v>
                </c:pt>
                <c:pt idx="13">
                  <c:v>5.2529182879377433E-2</c:v>
                </c:pt>
                <c:pt idx="14">
                  <c:v>5.642023346303502E-2</c:v>
                </c:pt>
                <c:pt idx="15">
                  <c:v>6.0311284046692608E-2</c:v>
                </c:pt>
                <c:pt idx="16">
                  <c:v>6.4202334630350189E-2</c:v>
                </c:pt>
                <c:pt idx="17">
                  <c:v>6.809338521400779E-2</c:v>
                </c:pt>
                <c:pt idx="18">
                  <c:v>7.1984435797665364E-2</c:v>
                </c:pt>
                <c:pt idx="19">
                  <c:v>7.5875486381322965E-2</c:v>
                </c:pt>
                <c:pt idx="20">
                  <c:v>7.9766536964980539E-2</c:v>
                </c:pt>
                <c:pt idx="21">
                  <c:v>8.365758754863814E-2</c:v>
                </c:pt>
                <c:pt idx="22">
                  <c:v>8.7548638132295714E-2</c:v>
                </c:pt>
                <c:pt idx="23">
                  <c:v>9.1439688715953316E-2</c:v>
                </c:pt>
                <c:pt idx="24">
                  <c:v>9.5330739299610889E-2</c:v>
                </c:pt>
                <c:pt idx="25">
                  <c:v>9.9221789883268491E-2</c:v>
                </c:pt>
                <c:pt idx="26">
                  <c:v>0.10311284046692606</c:v>
                </c:pt>
                <c:pt idx="27">
                  <c:v>0.10700389105058367</c:v>
                </c:pt>
                <c:pt idx="28">
                  <c:v>0.11089494163424124</c:v>
                </c:pt>
                <c:pt idx="29">
                  <c:v>0.11478599221789884</c:v>
                </c:pt>
                <c:pt idx="30">
                  <c:v>0.11867704280155641</c:v>
                </c:pt>
                <c:pt idx="31">
                  <c:v>0.12256809338521402</c:v>
                </c:pt>
                <c:pt idx="32">
                  <c:v>0.12645914396887159</c:v>
                </c:pt>
                <c:pt idx="33">
                  <c:v>0.13035019455252916</c:v>
                </c:pt>
                <c:pt idx="34">
                  <c:v>0.13424124513618677</c:v>
                </c:pt>
                <c:pt idx="35">
                  <c:v>0.13813229571984434</c:v>
                </c:pt>
                <c:pt idx="36">
                  <c:v>0.14202334630350194</c:v>
                </c:pt>
                <c:pt idx="37">
                  <c:v>0.14591439688715951</c:v>
                </c:pt>
                <c:pt idx="38">
                  <c:v>0.14980544747081712</c:v>
                </c:pt>
                <c:pt idx="39">
                  <c:v>0.15369649805447469</c:v>
                </c:pt>
                <c:pt idx="40">
                  <c:v>0.15758754863813229</c:v>
                </c:pt>
                <c:pt idx="41">
                  <c:v>0.16147859922178986</c:v>
                </c:pt>
                <c:pt idx="42">
                  <c:v>0.16536964980544747</c:v>
                </c:pt>
                <c:pt idx="43">
                  <c:v>0.16926070038910504</c:v>
                </c:pt>
                <c:pt idx="44">
                  <c:v>0.17315175097276264</c:v>
                </c:pt>
                <c:pt idx="45">
                  <c:v>0.17704280155642022</c:v>
                </c:pt>
                <c:pt idx="46">
                  <c:v>0.18093385214007782</c:v>
                </c:pt>
                <c:pt idx="47">
                  <c:v>0.18482490272373539</c:v>
                </c:pt>
                <c:pt idx="48">
                  <c:v>0.18871595330739299</c:v>
                </c:pt>
                <c:pt idx="49">
                  <c:v>0.19260700389105057</c:v>
                </c:pt>
                <c:pt idx="50">
                  <c:v>0.19649805447470817</c:v>
                </c:pt>
                <c:pt idx="51">
                  <c:v>0.20038910505836574</c:v>
                </c:pt>
                <c:pt idx="52">
                  <c:v>0.20428015564202334</c:v>
                </c:pt>
                <c:pt idx="53">
                  <c:v>0.20817120622568092</c:v>
                </c:pt>
                <c:pt idx="54">
                  <c:v>0.21206225680933852</c:v>
                </c:pt>
                <c:pt idx="55">
                  <c:v>0.21595330739299609</c:v>
                </c:pt>
                <c:pt idx="56">
                  <c:v>0.21984435797665369</c:v>
                </c:pt>
                <c:pt idx="57">
                  <c:v>0.22373540856031127</c:v>
                </c:pt>
                <c:pt idx="58">
                  <c:v>0.22762645914396887</c:v>
                </c:pt>
                <c:pt idx="59">
                  <c:v>0.23151750972762644</c:v>
                </c:pt>
                <c:pt idx="60">
                  <c:v>0.23540856031128404</c:v>
                </c:pt>
                <c:pt idx="61">
                  <c:v>0.23929961089494162</c:v>
                </c:pt>
                <c:pt idx="62">
                  <c:v>0.24319066147859922</c:v>
                </c:pt>
                <c:pt idx="63">
                  <c:v>0.24708171206225679</c:v>
                </c:pt>
                <c:pt idx="64">
                  <c:v>0.25097276264591439</c:v>
                </c:pt>
                <c:pt idx="65">
                  <c:v>0.25486381322957197</c:v>
                </c:pt>
                <c:pt idx="66">
                  <c:v>0.25875486381322954</c:v>
                </c:pt>
                <c:pt idx="67">
                  <c:v>0.26264591439688717</c:v>
                </c:pt>
                <c:pt idx="68">
                  <c:v>0.26653696498054474</c:v>
                </c:pt>
                <c:pt idx="69">
                  <c:v>0.27042801556420232</c:v>
                </c:pt>
                <c:pt idx="70">
                  <c:v>0.27431906614785989</c:v>
                </c:pt>
                <c:pt idx="71">
                  <c:v>0.27821011673151752</c:v>
                </c:pt>
                <c:pt idx="72">
                  <c:v>0.28210116731517509</c:v>
                </c:pt>
                <c:pt idx="73">
                  <c:v>0.28599221789883267</c:v>
                </c:pt>
                <c:pt idx="74">
                  <c:v>0.28988326848249024</c:v>
                </c:pt>
                <c:pt idx="75">
                  <c:v>0.29377431906614787</c:v>
                </c:pt>
                <c:pt idx="76">
                  <c:v>0.29766536964980544</c:v>
                </c:pt>
                <c:pt idx="77">
                  <c:v>0.30155642023346302</c:v>
                </c:pt>
                <c:pt idx="78">
                  <c:v>0.30544747081712059</c:v>
                </c:pt>
                <c:pt idx="79">
                  <c:v>0.30933852140077822</c:v>
                </c:pt>
                <c:pt idx="80">
                  <c:v>0.3132295719844358</c:v>
                </c:pt>
                <c:pt idx="81">
                  <c:v>0.31712062256809337</c:v>
                </c:pt>
                <c:pt idx="82">
                  <c:v>0.32101167315175094</c:v>
                </c:pt>
                <c:pt idx="83">
                  <c:v>0.32490272373540857</c:v>
                </c:pt>
                <c:pt idx="84">
                  <c:v>0.32879377431906615</c:v>
                </c:pt>
                <c:pt idx="85">
                  <c:v>0.33268482490272372</c:v>
                </c:pt>
                <c:pt idx="86">
                  <c:v>0.33657587548638129</c:v>
                </c:pt>
                <c:pt idx="87">
                  <c:v>0.34046692607003892</c:v>
                </c:pt>
                <c:pt idx="88">
                  <c:v>0.3443579766536965</c:v>
                </c:pt>
                <c:pt idx="89">
                  <c:v>0.34824902723735407</c:v>
                </c:pt>
                <c:pt idx="90">
                  <c:v>0.35214007782101164</c:v>
                </c:pt>
                <c:pt idx="91">
                  <c:v>0.35603112840466927</c:v>
                </c:pt>
                <c:pt idx="92">
                  <c:v>0.35992217898832685</c:v>
                </c:pt>
                <c:pt idx="93">
                  <c:v>0.36381322957198442</c:v>
                </c:pt>
                <c:pt idx="94">
                  <c:v>0.36770428015564199</c:v>
                </c:pt>
                <c:pt idx="95">
                  <c:v>0.37159533073929962</c:v>
                </c:pt>
                <c:pt idx="96">
                  <c:v>0.3754863813229572</c:v>
                </c:pt>
                <c:pt idx="97">
                  <c:v>0.37937743190661477</c:v>
                </c:pt>
                <c:pt idx="98">
                  <c:v>0.38326848249027234</c:v>
                </c:pt>
                <c:pt idx="99">
                  <c:v>0.38715953307392997</c:v>
                </c:pt>
                <c:pt idx="100">
                  <c:v>0.39105058365758755</c:v>
                </c:pt>
                <c:pt idx="101">
                  <c:v>0.39494163424124512</c:v>
                </c:pt>
                <c:pt idx="102">
                  <c:v>0.39883268482490269</c:v>
                </c:pt>
                <c:pt idx="103">
                  <c:v>0.40272373540856032</c:v>
                </c:pt>
                <c:pt idx="104">
                  <c:v>0.4066147859922179</c:v>
                </c:pt>
                <c:pt idx="105">
                  <c:v>0.41050583657587547</c:v>
                </c:pt>
                <c:pt idx="106">
                  <c:v>0.41439688715953304</c:v>
                </c:pt>
                <c:pt idx="107">
                  <c:v>0.41828793774319067</c:v>
                </c:pt>
                <c:pt idx="108">
                  <c:v>0.42217898832684825</c:v>
                </c:pt>
                <c:pt idx="109">
                  <c:v>0.42607003891050582</c:v>
                </c:pt>
                <c:pt idx="110">
                  <c:v>0.4299610894941634</c:v>
                </c:pt>
                <c:pt idx="111">
                  <c:v>0.43385214007782102</c:v>
                </c:pt>
                <c:pt idx="112">
                  <c:v>0.4377431906614786</c:v>
                </c:pt>
                <c:pt idx="113">
                  <c:v>0.44163424124513617</c:v>
                </c:pt>
                <c:pt idx="114">
                  <c:v>0.44552529182879375</c:v>
                </c:pt>
                <c:pt idx="115">
                  <c:v>0.44941634241245138</c:v>
                </c:pt>
                <c:pt idx="116">
                  <c:v>0.45330739299610895</c:v>
                </c:pt>
                <c:pt idx="117">
                  <c:v>0.45719844357976652</c:v>
                </c:pt>
                <c:pt idx="118">
                  <c:v>0.4610894941634241</c:v>
                </c:pt>
                <c:pt idx="119">
                  <c:v>0.46498054474708173</c:v>
                </c:pt>
                <c:pt idx="120">
                  <c:v>0.4688715953307393</c:v>
                </c:pt>
                <c:pt idx="121">
                  <c:v>0.47276264591439687</c:v>
                </c:pt>
                <c:pt idx="122">
                  <c:v>0.47665369649805445</c:v>
                </c:pt>
                <c:pt idx="123">
                  <c:v>0.48054474708171208</c:v>
                </c:pt>
                <c:pt idx="124">
                  <c:v>0.48443579766536965</c:v>
                </c:pt>
                <c:pt idx="125">
                  <c:v>0.48832684824902722</c:v>
                </c:pt>
                <c:pt idx="126">
                  <c:v>0.4922178988326848</c:v>
                </c:pt>
                <c:pt idx="127">
                  <c:v>0.49610894941634243</c:v>
                </c:pt>
                <c:pt idx="128">
                  <c:v>0.5</c:v>
                </c:pt>
                <c:pt idx="129">
                  <c:v>0.50389105058365757</c:v>
                </c:pt>
                <c:pt idx="130">
                  <c:v>0.50778210116731515</c:v>
                </c:pt>
                <c:pt idx="131">
                  <c:v>0.51167315175097272</c:v>
                </c:pt>
                <c:pt idx="132">
                  <c:v>0.51556420233463029</c:v>
                </c:pt>
                <c:pt idx="133">
                  <c:v>0.51945525291828798</c:v>
                </c:pt>
                <c:pt idx="134">
                  <c:v>0.52334630350194555</c:v>
                </c:pt>
                <c:pt idx="135">
                  <c:v>0.52723735408560313</c:v>
                </c:pt>
                <c:pt idx="136">
                  <c:v>0.5311284046692607</c:v>
                </c:pt>
                <c:pt idx="137">
                  <c:v>0.53501945525291827</c:v>
                </c:pt>
                <c:pt idx="138">
                  <c:v>0.53891050583657585</c:v>
                </c:pt>
                <c:pt idx="139">
                  <c:v>0.54280155642023342</c:v>
                </c:pt>
                <c:pt idx="140">
                  <c:v>0.546692607003891</c:v>
                </c:pt>
                <c:pt idx="141">
                  <c:v>0.55058365758754868</c:v>
                </c:pt>
                <c:pt idx="142">
                  <c:v>0.55447470817120625</c:v>
                </c:pt>
                <c:pt idx="143">
                  <c:v>0.55836575875486383</c:v>
                </c:pt>
                <c:pt idx="144">
                  <c:v>0.5622568093385214</c:v>
                </c:pt>
                <c:pt idx="145">
                  <c:v>0.56614785992217898</c:v>
                </c:pt>
                <c:pt idx="146">
                  <c:v>0.57003891050583655</c:v>
                </c:pt>
                <c:pt idx="147">
                  <c:v>0.57392996108949412</c:v>
                </c:pt>
                <c:pt idx="148">
                  <c:v>0.5778210116731517</c:v>
                </c:pt>
                <c:pt idx="149">
                  <c:v>0.58171206225680938</c:v>
                </c:pt>
                <c:pt idx="150">
                  <c:v>0.58560311284046696</c:v>
                </c:pt>
                <c:pt idx="151">
                  <c:v>0.58949416342412453</c:v>
                </c:pt>
                <c:pt idx="152">
                  <c:v>0.5933852140077821</c:v>
                </c:pt>
                <c:pt idx="153">
                  <c:v>0.59727626459143968</c:v>
                </c:pt>
                <c:pt idx="154">
                  <c:v>0.60116731517509725</c:v>
                </c:pt>
                <c:pt idx="155">
                  <c:v>0.60505836575875482</c:v>
                </c:pt>
                <c:pt idx="156">
                  <c:v>0.6089494163424124</c:v>
                </c:pt>
                <c:pt idx="157">
                  <c:v>0.61284046692607008</c:v>
                </c:pt>
                <c:pt idx="158">
                  <c:v>0.61673151750972766</c:v>
                </c:pt>
                <c:pt idx="159">
                  <c:v>0.62062256809338523</c:v>
                </c:pt>
                <c:pt idx="160">
                  <c:v>0.6245136186770428</c:v>
                </c:pt>
                <c:pt idx="161">
                  <c:v>0.62840466926070038</c:v>
                </c:pt>
                <c:pt idx="162">
                  <c:v>0.63229571984435795</c:v>
                </c:pt>
                <c:pt idx="163">
                  <c:v>0.63618677042801552</c:v>
                </c:pt>
                <c:pt idx="164">
                  <c:v>0.6400778210116731</c:v>
                </c:pt>
                <c:pt idx="165">
                  <c:v>0.64396887159533078</c:v>
                </c:pt>
                <c:pt idx="166">
                  <c:v>0.64785992217898836</c:v>
                </c:pt>
                <c:pt idx="167">
                  <c:v>0.65175097276264593</c:v>
                </c:pt>
                <c:pt idx="168">
                  <c:v>0.6556420233463035</c:v>
                </c:pt>
                <c:pt idx="169">
                  <c:v>0.65953307392996108</c:v>
                </c:pt>
                <c:pt idx="170">
                  <c:v>0.66342412451361865</c:v>
                </c:pt>
                <c:pt idx="171">
                  <c:v>0.66731517509727623</c:v>
                </c:pt>
                <c:pt idx="172">
                  <c:v>0.6712062256809338</c:v>
                </c:pt>
                <c:pt idx="173">
                  <c:v>0.67509727626459148</c:v>
                </c:pt>
                <c:pt idx="174">
                  <c:v>0.67898832684824906</c:v>
                </c:pt>
                <c:pt idx="175">
                  <c:v>0.68287937743190663</c:v>
                </c:pt>
                <c:pt idx="176">
                  <c:v>0.6867704280155642</c:v>
                </c:pt>
                <c:pt idx="177">
                  <c:v>0.69066147859922178</c:v>
                </c:pt>
                <c:pt idx="178">
                  <c:v>0.69455252918287935</c:v>
                </c:pt>
                <c:pt idx="179">
                  <c:v>0.69844357976653693</c:v>
                </c:pt>
                <c:pt idx="180">
                  <c:v>0.7023346303501945</c:v>
                </c:pt>
                <c:pt idx="181">
                  <c:v>0.70622568093385218</c:v>
                </c:pt>
                <c:pt idx="182">
                  <c:v>0.71011673151750976</c:v>
                </c:pt>
                <c:pt idx="183">
                  <c:v>0.71400778210116733</c:v>
                </c:pt>
                <c:pt idx="184">
                  <c:v>0.71789883268482491</c:v>
                </c:pt>
                <c:pt idx="185">
                  <c:v>0.72178988326848248</c:v>
                </c:pt>
                <c:pt idx="186">
                  <c:v>0.72568093385214005</c:v>
                </c:pt>
                <c:pt idx="187">
                  <c:v>0.72957198443579763</c:v>
                </c:pt>
                <c:pt idx="188">
                  <c:v>0.7334630350194552</c:v>
                </c:pt>
                <c:pt idx="189">
                  <c:v>0.73735408560311289</c:v>
                </c:pt>
                <c:pt idx="190">
                  <c:v>0.74124513618677046</c:v>
                </c:pt>
                <c:pt idx="191">
                  <c:v>0.74513618677042803</c:v>
                </c:pt>
                <c:pt idx="192">
                  <c:v>0.74902723735408561</c:v>
                </c:pt>
                <c:pt idx="193">
                  <c:v>0.75291828793774318</c:v>
                </c:pt>
                <c:pt idx="194">
                  <c:v>0.75680933852140075</c:v>
                </c:pt>
                <c:pt idx="195">
                  <c:v>0.76070038910505833</c:v>
                </c:pt>
                <c:pt idx="196">
                  <c:v>0.7645914396887159</c:v>
                </c:pt>
                <c:pt idx="197">
                  <c:v>0.76848249027237359</c:v>
                </c:pt>
                <c:pt idx="198">
                  <c:v>0.77237354085603116</c:v>
                </c:pt>
                <c:pt idx="199">
                  <c:v>0.77626459143968873</c:v>
                </c:pt>
                <c:pt idx="200">
                  <c:v>0.78015564202334631</c:v>
                </c:pt>
                <c:pt idx="201">
                  <c:v>0.78404669260700388</c:v>
                </c:pt>
                <c:pt idx="202">
                  <c:v>0.78793774319066145</c:v>
                </c:pt>
                <c:pt idx="203">
                  <c:v>0.79182879377431903</c:v>
                </c:pt>
                <c:pt idx="204">
                  <c:v>0.7957198443579766</c:v>
                </c:pt>
                <c:pt idx="205">
                  <c:v>0.79961089494163429</c:v>
                </c:pt>
                <c:pt idx="206">
                  <c:v>0.80350194552529186</c:v>
                </c:pt>
                <c:pt idx="207">
                  <c:v>0.80739299610894943</c:v>
                </c:pt>
                <c:pt idx="208">
                  <c:v>0.81128404669260701</c:v>
                </c:pt>
                <c:pt idx="209">
                  <c:v>0.81517509727626458</c:v>
                </c:pt>
                <c:pt idx="210">
                  <c:v>0.81906614785992216</c:v>
                </c:pt>
                <c:pt idx="211">
                  <c:v>0.82295719844357973</c:v>
                </c:pt>
                <c:pt idx="212">
                  <c:v>0.8268482490272373</c:v>
                </c:pt>
                <c:pt idx="213">
                  <c:v>0.83073929961089499</c:v>
                </c:pt>
                <c:pt idx="214">
                  <c:v>0.83463035019455256</c:v>
                </c:pt>
                <c:pt idx="215">
                  <c:v>0.83852140077821014</c:v>
                </c:pt>
                <c:pt idx="216">
                  <c:v>0.84241245136186771</c:v>
                </c:pt>
                <c:pt idx="217">
                  <c:v>0.84630350194552528</c:v>
                </c:pt>
                <c:pt idx="218">
                  <c:v>0.85019455252918286</c:v>
                </c:pt>
                <c:pt idx="219">
                  <c:v>0.85408560311284043</c:v>
                </c:pt>
                <c:pt idx="220">
                  <c:v>0.857976653696498</c:v>
                </c:pt>
                <c:pt idx="221">
                  <c:v>0.86186770428015569</c:v>
                </c:pt>
                <c:pt idx="222">
                  <c:v>0.86575875486381326</c:v>
                </c:pt>
                <c:pt idx="223">
                  <c:v>0.86964980544747084</c:v>
                </c:pt>
                <c:pt idx="224">
                  <c:v>0.87354085603112841</c:v>
                </c:pt>
                <c:pt idx="225">
                  <c:v>0.87743190661478598</c:v>
                </c:pt>
                <c:pt idx="226">
                  <c:v>0.88132295719844356</c:v>
                </c:pt>
                <c:pt idx="227">
                  <c:v>0.88521400778210113</c:v>
                </c:pt>
                <c:pt idx="228">
                  <c:v>0.8891050583657587</c:v>
                </c:pt>
                <c:pt idx="229">
                  <c:v>0.89299610894941639</c:v>
                </c:pt>
                <c:pt idx="230">
                  <c:v>0.89688715953307396</c:v>
                </c:pt>
                <c:pt idx="231">
                  <c:v>0.90077821011673154</c:v>
                </c:pt>
                <c:pt idx="232">
                  <c:v>0.90466926070038911</c:v>
                </c:pt>
                <c:pt idx="233">
                  <c:v>0.90856031128404668</c:v>
                </c:pt>
                <c:pt idx="234">
                  <c:v>0.91245136186770426</c:v>
                </c:pt>
                <c:pt idx="235">
                  <c:v>0.91634241245136183</c:v>
                </c:pt>
                <c:pt idx="236">
                  <c:v>0.92023346303501941</c:v>
                </c:pt>
                <c:pt idx="237">
                  <c:v>0.92412451361867709</c:v>
                </c:pt>
                <c:pt idx="238">
                  <c:v>0.92801556420233466</c:v>
                </c:pt>
                <c:pt idx="239">
                  <c:v>0.93190661478599224</c:v>
                </c:pt>
                <c:pt idx="240">
                  <c:v>0.93579766536964981</c:v>
                </c:pt>
                <c:pt idx="241">
                  <c:v>0.93968871595330739</c:v>
                </c:pt>
                <c:pt idx="242">
                  <c:v>0.94357976653696496</c:v>
                </c:pt>
                <c:pt idx="243">
                  <c:v>0.94747081712062253</c:v>
                </c:pt>
                <c:pt idx="244">
                  <c:v>0.95136186770428011</c:v>
                </c:pt>
                <c:pt idx="245">
                  <c:v>0.95525291828793779</c:v>
                </c:pt>
                <c:pt idx="246">
                  <c:v>0.95914396887159536</c:v>
                </c:pt>
                <c:pt idx="247">
                  <c:v>0.96303501945525294</c:v>
                </c:pt>
                <c:pt idx="248">
                  <c:v>0.96692607003891051</c:v>
                </c:pt>
                <c:pt idx="249">
                  <c:v>0.97081712062256809</c:v>
                </c:pt>
                <c:pt idx="250">
                  <c:v>0.97470817120622566</c:v>
                </c:pt>
                <c:pt idx="251">
                  <c:v>0.97859922178988323</c:v>
                </c:pt>
                <c:pt idx="252">
                  <c:v>0.98249027237354081</c:v>
                </c:pt>
                <c:pt idx="253">
                  <c:v>0.98638132295719849</c:v>
                </c:pt>
                <c:pt idx="254">
                  <c:v>0.99027237354085607</c:v>
                </c:pt>
                <c:pt idx="255">
                  <c:v>0.99416342412451364</c:v>
                </c:pt>
              </c:numCache>
            </c:numRef>
          </c:xVal>
          <c:yVal>
            <c:numRef>
              <c:f>'uz x=0.5'!$AK$4:$AK$259</c:f>
              <c:numCache>
                <c:formatCode>0.00E+00</c:formatCode>
                <c:ptCount val="256"/>
                <c:pt idx="0">
                  <c:v>7.7669608926705935E-3</c:v>
                </c:pt>
                <c:pt idx="1">
                  <c:v>2.3210041030144235E-2</c:v>
                </c:pt>
                <c:pt idx="2">
                  <c:v>3.8531998970461445E-2</c:v>
                </c:pt>
                <c:pt idx="3">
                  <c:v>5.373283471362178E-2</c:v>
                </c:pt>
                <c:pt idx="4">
                  <c:v>6.881254825962535E-2</c:v>
                </c:pt>
                <c:pt idx="5">
                  <c:v>8.3771139608472378E-2</c:v>
                </c:pt>
                <c:pt idx="6">
                  <c:v>9.8608608760162975E-2</c:v>
                </c:pt>
                <c:pt idx="7">
                  <c:v>0.1133249557146967</c:v>
                </c:pt>
                <c:pt idx="8">
                  <c:v>0.12792018047207376</c:v>
                </c:pt>
                <c:pt idx="9">
                  <c:v>0.14239428303229418</c:v>
                </c:pt>
                <c:pt idx="10">
                  <c:v>0.15674726339535805</c:v>
                </c:pt>
                <c:pt idx="11">
                  <c:v>0.17097912156126516</c:v>
                </c:pt>
                <c:pt idx="12">
                  <c:v>0.18508985753001561</c:v>
                </c:pt>
                <c:pt idx="13">
                  <c:v>0.1990794713016093</c:v>
                </c:pt>
                <c:pt idx="14">
                  <c:v>0.21294796287604667</c:v>
                </c:pt>
                <c:pt idx="15">
                  <c:v>0.22669533225332705</c:v>
                </c:pt>
                <c:pt idx="16">
                  <c:v>0.24032157943345089</c:v>
                </c:pt>
                <c:pt idx="17">
                  <c:v>0.25382670441641808</c:v>
                </c:pt>
                <c:pt idx="18">
                  <c:v>0.2672107072022285</c:v>
                </c:pt>
                <c:pt idx="19">
                  <c:v>0.28047358779088261</c:v>
                </c:pt>
                <c:pt idx="20">
                  <c:v>0.29361534618237972</c:v>
                </c:pt>
                <c:pt idx="21">
                  <c:v>0.30663598237672041</c:v>
                </c:pt>
                <c:pt idx="22">
                  <c:v>0.31953549637390433</c:v>
                </c:pt>
                <c:pt idx="23">
                  <c:v>0.33231388817393148</c:v>
                </c:pt>
                <c:pt idx="24">
                  <c:v>0.3449711577768021</c:v>
                </c:pt>
                <c:pt idx="25">
                  <c:v>0.35750730518251594</c:v>
                </c:pt>
                <c:pt idx="26">
                  <c:v>0.36992233039107314</c:v>
                </c:pt>
                <c:pt idx="27">
                  <c:v>0.3822162334024739</c:v>
                </c:pt>
                <c:pt idx="28">
                  <c:v>0.3943890142167179</c:v>
                </c:pt>
                <c:pt idx="29">
                  <c:v>0.40644067283380536</c:v>
                </c:pt>
                <c:pt idx="30">
                  <c:v>0.41837120925373594</c:v>
                </c:pt>
                <c:pt idx="31">
                  <c:v>0.43018062347650987</c:v>
                </c:pt>
                <c:pt idx="32">
                  <c:v>0.44186891550212715</c:v>
                </c:pt>
                <c:pt idx="33">
                  <c:v>0.45343608533058788</c:v>
                </c:pt>
                <c:pt idx="34">
                  <c:v>0.46488213296189185</c:v>
                </c:pt>
                <c:pt idx="35">
                  <c:v>0.47620705839603916</c:v>
                </c:pt>
                <c:pt idx="36">
                  <c:v>0.48741086163303005</c:v>
                </c:pt>
                <c:pt idx="37">
                  <c:v>0.49849354267286405</c:v>
                </c:pt>
                <c:pt idx="38">
                  <c:v>0.50945510151554152</c:v>
                </c:pt>
                <c:pt idx="39">
                  <c:v>0.52029553816106233</c:v>
                </c:pt>
                <c:pt idx="40">
                  <c:v>0.53101485260942627</c:v>
                </c:pt>
                <c:pt idx="41">
                  <c:v>0.54161304486063377</c:v>
                </c:pt>
                <c:pt idx="42">
                  <c:v>0.5520901149146844</c:v>
                </c:pt>
                <c:pt idx="43">
                  <c:v>0.5624460627715786</c:v>
                </c:pt>
                <c:pt idx="44">
                  <c:v>0.57268088843131615</c:v>
                </c:pt>
                <c:pt idx="45">
                  <c:v>0.58279459189389693</c:v>
                </c:pt>
                <c:pt idx="46">
                  <c:v>0.59278717315932117</c:v>
                </c:pt>
                <c:pt idx="47">
                  <c:v>0.60265863222758864</c:v>
                </c:pt>
                <c:pt idx="48">
                  <c:v>0.61240896909869946</c:v>
                </c:pt>
                <c:pt idx="49">
                  <c:v>0.62203818377265363</c:v>
                </c:pt>
                <c:pt idx="50">
                  <c:v>0.63154627624945103</c:v>
                </c:pt>
                <c:pt idx="51">
                  <c:v>0.640933246529092</c:v>
                </c:pt>
                <c:pt idx="52">
                  <c:v>0.65019909461157632</c:v>
                </c:pt>
                <c:pt idx="53">
                  <c:v>0.65934382049690377</c:v>
                </c:pt>
                <c:pt idx="54">
                  <c:v>0.66836742418507478</c:v>
                </c:pt>
                <c:pt idx="55">
                  <c:v>0.67726990567608891</c:v>
                </c:pt>
                <c:pt idx="56">
                  <c:v>0.68605126496994662</c:v>
                </c:pt>
                <c:pt idx="57">
                  <c:v>0.69471150206664745</c:v>
                </c:pt>
                <c:pt idx="58">
                  <c:v>0.70325061696619162</c:v>
                </c:pt>
                <c:pt idx="59">
                  <c:v>0.71166860966857937</c:v>
                </c:pt>
                <c:pt idx="60">
                  <c:v>0.71996548017381035</c:v>
                </c:pt>
                <c:pt idx="61">
                  <c:v>0.72814122848188467</c:v>
                </c:pt>
                <c:pt idx="62">
                  <c:v>0.73619585459280235</c:v>
                </c:pt>
                <c:pt idx="63">
                  <c:v>0.74412935850656337</c:v>
                </c:pt>
                <c:pt idx="64">
                  <c:v>0.75194174022316762</c:v>
                </c:pt>
                <c:pt idx="65">
                  <c:v>0.75963299974261533</c:v>
                </c:pt>
                <c:pt idx="66">
                  <c:v>0.76720313706490628</c:v>
                </c:pt>
                <c:pt idx="67">
                  <c:v>0.77465215219004069</c:v>
                </c:pt>
                <c:pt idx="68">
                  <c:v>0.78198004511801844</c:v>
                </c:pt>
                <c:pt idx="69">
                  <c:v>0.78918681584883943</c:v>
                </c:pt>
                <c:pt idx="70">
                  <c:v>0.79627246438250388</c:v>
                </c:pt>
                <c:pt idx="71">
                  <c:v>0.80323699071901167</c:v>
                </c:pt>
                <c:pt idx="72">
                  <c:v>0.8100803948583627</c:v>
                </c:pt>
                <c:pt idx="73">
                  <c:v>0.81680267680055718</c:v>
                </c:pt>
                <c:pt idx="74">
                  <c:v>0.8234038365455949</c:v>
                </c:pt>
                <c:pt idx="75">
                  <c:v>0.82988387409347608</c:v>
                </c:pt>
                <c:pt idx="76">
                  <c:v>0.8362427894442005</c:v>
                </c:pt>
                <c:pt idx="77">
                  <c:v>0.84248058259776826</c:v>
                </c:pt>
                <c:pt idx="78">
                  <c:v>0.84859725355417948</c:v>
                </c:pt>
                <c:pt idx="79">
                  <c:v>0.85459280231343393</c:v>
                </c:pt>
                <c:pt idx="80">
                  <c:v>0.86046722887553173</c:v>
                </c:pt>
                <c:pt idx="81">
                  <c:v>0.86622053324047299</c:v>
                </c:pt>
                <c:pt idx="82">
                  <c:v>0.87185271540825748</c:v>
                </c:pt>
                <c:pt idx="83">
                  <c:v>0.87736377537888544</c:v>
                </c:pt>
                <c:pt idx="84">
                  <c:v>0.88275371315235662</c:v>
                </c:pt>
                <c:pt idx="85">
                  <c:v>0.88802252872867116</c:v>
                </c:pt>
                <c:pt idx="86">
                  <c:v>0.89317022210782904</c:v>
                </c:pt>
                <c:pt idx="87">
                  <c:v>0.89819679328983026</c:v>
                </c:pt>
                <c:pt idx="88">
                  <c:v>0.90310224227467484</c:v>
                </c:pt>
                <c:pt idx="89">
                  <c:v>0.90788656906236276</c:v>
                </c:pt>
                <c:pt idx="90">
                  <c:v>0.91254977365289403</c:v>
                </c:pt>
                <c:pt idx="91">
                  <c:v>0.91709185604626864</c:v>
                </c:pt>
                <c:pt idx="92">
                  <c:v>0.9215128162424866</c:v>
                </c:pt>
                <c:pt idx="93">
                  <c:v>0.92581265424154791</c:v>
                </c:pt>
                <c:pt idx="94">
                  <c:v>0.92999137004345256</c:v>
                </c:pt>
                <c:pt idx="95">
                  <c:v>0.93404896364820056</c:v>
                </c:pt>
                <c:pt idx="96">
                  <c:v>0.93798543505579191</c:v>
                </c:pt>
                <c:pt idx="97">
                  <c:v>0.9418007842662266</c:v>
                </c:pt>
                <c:pt idx="98">
                  <c:v>0.94549501127950464</c:v>
                </c:pt>
                <c:pt idx="99">
                  <c:v>0.94906811609562602</c:v>
                </c:pt>
                <c:pt idx="100">
                  <c:v>0.95252009871459065</c:v>
                </c:pt>
                <c:pt idx="101">
                  <c:v>0.95585095913639873</c:v>
                </c:pt>
                <c:pt idx="102">
                  <c:v>0.95906069736105015</c:v>
                </c:pt>
                <c:pt idx="103">
                  <c:v>0.96214931338854492</c:v>
                </c:pt>
                <c:pt idx="104">
                  <c:v>0.96511680721888293</c:v>
                </c:pt>
                <c:pt idx="105">
                  <c:v>0.9679631788520644</c:v>
                </c:pt>
                <c:pt idx="106">
                  <c:v>0.9706884282880891</c:v>
                </c:pt>
                <c:pt idx="107">
                  <c:v>0.97329255552695726</c:v>
                </c:pt>
                <c:pt idx="108">
                  <c:v>0.97577556056866876</c:v>
                </c:pt>
                <c:pt idx="109">
                  <c:v>0.97813744341322351</c:v>
                </c:pt>
                <c:pt idx="110">
                  <c:v>0.98037820406062159</c:v>
                </c:pt>
                <c:pt idx="111">
                  <c:v>0.98249784251086314</c:v>
                </c:pt>
                <c:pt idx="112">
                  <c:v>0.98449635876394803</c:v>
                </c:pt>
                <c:pt idx="113">
                  <c:v>0.98637375281987616</c:v>
                </c:pt>
                <c:pt idx="114">
                  <c:v>0.98813002467864763</c:v>
                </c:pt>
                <c:pt idx="115">
                  <c:v>0.98976517434026257</c:v>
                </c:pt>
                <c:pt idx="116">
                  <c:v>0.99127920180472073</c:v>
                </c:pt>
                <c:pt idx="117">
                  <c:v>0.99267210707202225</c:v>
                </c:pt>
                <c:pt idx="118">
                  <c:v>0.99394389014216722</c:v>
                </c:pt>
                <c:pt idx="119">
                  <c:v>0.99509455101515543</c:v>
                </c:pt>
                <c:pt idx="120">
                  <c:v>0.99612408969098698</c:v>
                </c:pt>
                <c:pt idx="121">
                  <c:v>0.99703250616966188</c:v>
                </c:pt>
                <c:pt idx="122">
                  <c:v>0.99781980045118013</c:v>
                </c:pt>
                <c:pt idx="123">
                  <c:v>0.99848597253554183</c:v>
                </c:pt>
                <c:pt idx="124">
                  <c:v>0.99903102242274677</c:v>
                </c:pt>
                <c:pt idx="125">
                  <c:v>0.99945495011279506</c:v>
                </c:pt>
                <c:pt idx="126">
                  <c:v>0.99975775560568669</c:v>
                </c:pt>
                <c:pt idx="127">
                  <c:v>0.99993943890142167</c:v>
                </c:pt>
                <c:pt idx="128">
                  <c:v>1</c:v>
                </c:pt>
                <c:pt idx="129">
                  <c:v>0.99993943890142167</c:v>
                </c:pt>
                <c:pt idx="130">
                  <c:v>0.99975775560568669</c:v>
                </c:pt>
                <c:pt idx="131">
                  <c:v>0.99945495011279506</c:v>
                </c:pt>
                <c:pt idx="132">
                  <c:v>0.99903102242274677</c:v>
                </c:pt>
                <c:pt idx="133">
                  <c:v>0.99848597253554183</c:v>
                </c:pt>
                <c:pt idx="134">
                  <c:v>0.99781980045118013</c:v>
                </c:pt>
                <c:pt idx="135">
                  <c:v>0.99703250616966188</c:v>
                </c:pt>
                <c:pt idx="136">
                  <c:v>0.99612408969098698</c:v>
                </c:pt>
                <c:pt idx="137">
                  <c:v>0.99509455101515543</c:v>
                </c:pt>
                <c:pt idx="138">
                  <c:v>0.99394389014216722</c:v>
                </c:pt>
                <c:pt idx="139">
                  <c:v>0.99267210707202225</c:v>
                </c:pt>
                <c:pt idx="140">
                  <c:v>0.99127920180472073</c:v>
                </c:pt>
                <c:pt idx="141">
                  <c:v>0.98976517434026257</c:v>
                </c:pt>
                <c:pt idx="142">
                  <c:v>0.98813002467864763</c:v>
                </c:pt>
                <c:pt idx="143">
                  <c:v>0.98637375281987616</c:v>
                </c:pt>
                <c:pt idx="144">
                  <c:v>0.98449635876394803</c:v>
                </c:pt>
                <c:pt idx="145">
                  <c:v>0.98249784251086314</c:v>
                </c:pt>
                <c:pt idx="146">
                  <c:v>0.98037820406062171</c:v>
                </c:pt>
                <c:pt idx="147">
                  <c:v>0.97813744341322351</c:v>
                </c:pt>
                <c:pt idx="148">
                  <c:v>0.97577556056866876</c:v>
                </c:pt>
                <c:pt idx="149">
                  <c:v>0.97329255552695726</c:v>
                </c:pt>
                <c:pt idx="150">
                  <c:v>0.9706884282880891</c:v>
                </c:pt>
                <c:pt idx="151">
                  <c:v>0.9679631788520644</c:v>
                </c:pt>
                <c:pt idx="152">
                  <c:v>0.96511680721888293</c:v>
                </c:pt>
                <c:pt idx="153">
                  <c:v>0.96214931338854492</c:v>
                </c:pt>
                <c:pt idx="154">
                  <c:v>0.95906069736105015</c:v>
                </c:pt>
                <c:pt idx="155">
                  <c:v>0.95585095913639873</c:v>
                </c:pt>
                <c:pt idx="156">
                  <c:v>0.95252009871459076</c:v>
                </c:pt>
                <c:pt idx="157">
                  <c:v>0.94906811609562591</c:v>
                </c:pt>
                <c:pt idx="158">
                  <c:v>0.94549501127950464</c:v>
                </c:pt>
                <c:pt idx="159">
                  <c:v>0.9418007842662266</c:v>
                </c:pt>
                <c:pt idx="160">
                  <c:v>0.93798543505579191</c:v>
                </c:pt>
                <c:pt idx="161">
                  <c:v>0.93404896364820056</c:v>
                </c:pt>
                <c:pt idx="162">
                  <c:v>0.92999137004345256</c:v>
                </c:pt>
                <c:pt idx="163">
                  <c:v>0.92581265424154802</c:v>
                </c:pt>
                <c:pt idx="164">
                  <c:v>0.92151281624248671</c:v>
                </c:pt>
                <c:pt idx="165">
                  <c:v>0.91709185604626864</c:v>
                </c:pt>
                <c:pt idx="166">
                  <c:v>0.91254977365289403</c:v>
                </c:pt>
                <c:pt idx="167">
                  <c:v>0.90788656906236276</c:v>
                </c:pt>
                <c:pt idx="168">
                  <c:v>0.90310224227467484</c:v>
                </c:pt>
                <c:pt idx="169">
                  <c:v>0.89819679328983026</c:v>
                </c:pt>
                <c:pt idx="170">
                  <c:v>0.89317022210782904</c:v>
                </c:pt>
                <c:pt idx="171">
                  <c:v>0.88802252872867116</c:v>
                </c:pt>
                <c:pt idx="172">
                  <c:v>0.88275371315235662</c:v>
                </c:pt>
                <c:pt idx="173">
                  <c:v>0.87736377537888532</c:v>
                </c:pt>
                <c:pt idx="174">
                  <c:v>0.87185271540825748</c:v>
                </c:pt>
                <c:pt idx="175">
                  <c:v>0.86622053324047299</c:v>
                </c:pt>
                <c:pt idx="176">
                  <c:v>0.86046722887553173</c:v>
                </c:pt>
                <c:pt idx="177">
                  <c:v>0.85459280231343393</c:v>
                </c:pt>
                <c:pt idx="178">
                  <c:v>0.84859725355417948</c:v>
                </c:pt>
                <c:pt idx="179">
                  <c:v>0.84248058259776837</c:v>
                </c:pt>
                <c:pt idx="180">
                  <c:v>0.83624278944420061</c:v>
                </c:pt>
                <c:pt idx="181">
                  <c:v>0.82988387409347597</c:v>
                </c:pt>
                <c:pt idx="182">
                  <c:v>0.8234038365455949</c:v>
                </c:pt>
                <c:pt idx="183">
                  <c:v>0.81680267680055718</c:v>
                </c:pt>
                <c:pt idx="184">
                  <c:v>0.8100803948583627</c:v>
                </c:pt>
                <c:pt idx="185">
                  <c:v>0.80323699071901167</c:v>
                </c:pt>
                <c:pt idx="186">
                  <c:v>0.79627246438250388</c:v>
                </c:pt>
                <c:pt idx="187">
                  <c:v>0.78918681584883954</c:v>
                </c:pt>
                <c:pt idx="188">
                  <c:v>0.78198004511801855</c:v>
                </c:pt>
                <c:pt idx="189">
                  <c:v>0.77465215219004069</c:v>
                </c:pt>
                <c:pt idx="190">
                  <c:v>0.76720313706490628</c:v>
                </c:pt>
                <c:pt idx="191">
                  <c:v>0.75963299974261533</c:v>
                </c:pt>
                <c:pt idx="192">
                  <c:v>0.75194174022316762</c:v>
                </c:pt>
                <c:pt idx="193">
                  <c:v>0.74412935850656337</c:v>
                </c:pt>
                <c:pt idx="194">
                  <c:v>0.73619585459280235</c:v>
                </c:pt>
                <c:pt idx="195">
                  <c:v>0.72814122848188467</c:v>
                </c:pt>
                <c:pt idx="196">
                  <c:v>0.71996548017381046</c:v>
                </c:pt>
                <c:pt idx="197">
                  <c:v>0.71166860966857937</c:v>
                </c:pt>
                <c:pt idx="198">
                  <c:v>0.70325061696619162</c:v>
                </c:pt>
                <c:pt idx="199">
                  <c:v>0.69471150206664745</c:v>
                </c:pt>
                <c:pt idx="200">
                  <c:v>0.68605126496994662</c:v>
                </c:pt>
                <c:pt idx="201">
                  <c:v>0.67726990567608891</c:v>
                </c:pt>
                <c:pt idx="202">
                  <c:v>0.66836742418507478</c:v>
                </c:pt>
                <c:pt idx="203">
                  <c:v>0.65934382049690388</c:v>
                </c:pt>
                <c:pt idx="204">
                  <c:v>0.65019909461157632</c:v>
                </c:pt>
                <c:pt idx="205">
                  <c:v>0.640933246529092</c:v>
                </c:pt>
                <c:pt idx="206">
                  <c:v>0.63154627624945103</c:v>
                </c:pt>
                <c:pt idx="207">
                  <c:v>0.62203818377265363</c:v>
                </c:pt>
                <c:pt idx="208">
                  <c:v>0.61240896909869946</c:v>
                </c:pt>
                <c:pt idx="209">
                  <c:v>0.60265863222758864</c:v>
                </c:pt>
                <c:pt idx="210">
                  <c:v>0.59278717315932117</c:v>
                </c:pt>
                <c:pt idx="211">
                  <c:v>0.58279459189389704</c:v>
                </c:pt>
                <c:pt idx="212">
                  <c:v>0.57268088843131626</c:v>
                </c:pt>
                <c:pt idx="213">
                  <c:v>0.5624460627715786</c:v>
                </c:pt>
                <c:pt idx="214">
                  <c:v>0.5520901149146844</c:v>
                </c:pt>
                <c:pt idx="215">
                  <c:v>0.54161304486063377</c:v>
                </c:pt>
                <c:pt idx="216">
                  <c:v>0.53101485260942627</c:v>
                </c:pt>
                <c:pt idx="217">
                  <c:v>0.52029553816106233</c:v>
                </c:pt>
                <c:pt idx="218">
                  <c:v>0.50945510151554152</c:v>
                </c:pt>
                <c:pt idx="219">
                  <c:v>0.49849354267286416</c:v>
                </c:pt>
                <c:pt idx="220">
                  <c:v>0.48741086163303016</c:v>
                </c:pt>
                <c:pt idx="221">
                  <c:v>0.47620705839603916</c:v>
                </c:pt>
                <c:pt idx="222">
                  <c:v>0.46488213296189185</c:v>
                </c:pt>
                <c:pt idx="223">
                  <c:v>0.45343608533058788</c:v>
                </c:pt>
                <c:pt idx="224">
                  <c:v>0.44186891550212715</c:v>
                </c:pt>
                <c:pt idx="225">
                  <c:v>0.43018062347650987</c:v>
                </c:pt>
                <c:pt idx="226">
                  <c:v>0.41837120925373594</c:v>
                </c:pt>
                <c:pt idx="227">
                  <c:v>0.40644067283380536</c:v>
                </c:pt>
                <c:pt idx="228">
                  <c:v>0.39438901421671801</c:v>
                </c:pt>
                <c:pt idx="229">
                  <c:v>0.38221623340247379</c:v>
                </c:pt>
                <c:pt idx="230">
                  <c:v>0.36992233039107314</c:v>
                </c:pt>
                <c:pt idx="231">
                  <c:v>0.35750730518251594</c:v>
                </c:pt>
                <c:pt idx="232">
                  <c:v>0.3449711577768021</c:v>
                </c:pt>
                <c:pt idx="233">
                  <c:v>0.33231388817393148</c:v>
                </c:pt>
                <c:pt idx="234">
                  <c:v>0.31953549637390433</c:v>
                </c:pt>
                <c:pt idx="235">
                  <c:v>0.30663598237672041</c:v>
                </c:pt>
                <c:pt idx="236">
                  <c:v>0.29361534618237994</c:v>
                </c:pt>
                <c:pt idx="237">
                  <c:v>0.28047358779088238</c:v>
                </c:pt>
                <c:pt idx="238">
                  <c:v>0.2672107072022285</c:v>
                </c:pt>
                <c:pt idx="239">
                  <c:v>0.25382670441641808</c:v>
                </c:pt>
                <c:pt idx="240">
                  <c:v>0.24032157943345089</c:v>
                </c:pt>
                <c:pt idx="241">
                  <c:v>0.22669533225332705</c:v>
                </c:pt>
                <c:pt idx="242">
                  <c:v>0.21294796287604667</c:v>
                </c:pt>
                <c:pt idx="243">
                  <c:v>0.19907947130160952</c:v>
                </c:pt>
                <c:pt idx="244">
                  <c:v>0.18508985753001572</c:v>
                </c:pt>
                <c:pt idx="245">
                  <c:v>0.17097912156126494</c:v>
                </c:pt>
                <c:pt idx="246">
                  <c:v>0.15674726339535783</c:v>
                </c:pt>
                <c:pt idx="247">
                  <c:v>0.14239428303229418</c:v>
                </c:pt>
                <c:pt idx="248">
                  <c:v>0.12792018047207376</c:v>
                </c:pt>
                <c:pt idx="249">
                  <c:v>0.1133249557146967</c:v>
                </c:pt>
                <c:pt idx="250">
                  <c:v>9.8608608760162975E-2</c:v>
                </c:pt>
                <c:pt idx="251">
                  <c:v>8.37711396084726E-2</c:v>
                </c:pt>
                <c:pt idx="252">
                  <c:v>6.8812548259625572E-2</c:v>
                </c:pt>
                <c:pt idx="253">
                  <c:v>5.3732834713621558E-2</c:v>
                </c:pt>
                <c:pt idx="254">
                  <c:v>3.8531998970461223E-2</c:v>
                </c:pt>
                <c:pt idx="255">
                  <c:v>2.3210041030144235E-2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1.9455252918287938E-3</c:v>
                </c:pt>
                <c:pt idx="1">
                  <c:v>5.8365758754863814E-3</c:v>
                </c:pt>
                <c:pt idx="2">
                  <c:v>9.727626459143969E-3</c:v>
                </c:pt>
                <c:pt idx="3">
                  <c:v>1.3618677042801557E-2</c:v>
                </c:pt>
                <c:pt idx="4">
                  <c:v>1.7509727626459144E-2</c:v>
                </c:pt>
                <c:pt idx="5">
                  <c:v>2.1400778210116732E-2</c:v>
                </c:pt>
                <c:pt idx="6">
                  <c:v>2.5291828793774319E-2</c:v>
                </c:pt>
                <c:pt idx="7">
                  <c:v>2.9182879377431907E-2</c:v>
                </c:pt>
                <c:pt idx="8">
                  <c:v>3.3073929961089495E-2</c:v>
                </c:pt>
                <c:pt idx="9">
                  <c:v>3.6964980544747082E-2</c:v>
                </c:pt>
                <c:pt idx="10">
                  <c:v>4.085603112840467E-2</c:v>
                </c:pt>
                <c:pt idx="11">
                  <c:v>4.4747081712062257E-2</c:v>
                </c:pt>
                <c:pt idx="12">
                  <c:v>4.8638132295719845E-2</c:v>
                </c:pt>
                <c:pt idx="13">
                  <c:v>5.2529182879377433E-2</c:v>
                </c:pt>
                <c:pt idx="14">
                  <c:v>5.642023346303502E-2</c:v>
                </c:pt>
                <c:pt idx="15">
                  <c:v>6.0311284046692608E-2</c:v>
                </c:pt>
                <c:pt idx="16">
                  <c:v>6.4202334630350189E-2</c:v>
                </c:pt>
                <c:pt idx="17">
                  <c:v>6.809338521400779E-2</c:v>
                </c:pt>
                <c:pt idx="18">
                  <c:v>7.1984435797665364E-2</c:v>
                </c:pt>
                <c:pt idx="19">
                  <c:v>7.5875486381322965E-2</c:v>
                </c:pt>
                <c:pt idx="20">
                  <c:v>7.9766536964980539E-2</c:v>
                </c:pt>
                <c:pt idx="21">
                  <c:v>8.365758754863814E-2</c:v>
                </c:pt>
                <c:pt idx="22">
                  <c:v>8.7548638132295714E-2</c:v>
                </c:pt>
                <c:pt idx="23">
                  <c:v>9.1439688715953316E-2</c:v>
                </c:pt>
                <c:pt idx="24">
                  <c:v>9.5330739299610889E-2</c:v>
                </c:pt>
                <c:pt idx="25">
                  <c:v>9.9221789883268491E-2</c:v>
                </c:pt>
                <c:pt idx="26">
                  <c:v>0.10311284046692606</c:v>
                </c:pt>
                <c:pt idx="27">
                  <c:v>0.10700389105058367</c:v>
                </c:pt>
                <c:pt idx="28">
                  <c:v>0.11089494163424124</c:v>
                </c:pt>
                <c:pt idx="29">
                  <c:v>0.11478599221789884</c:v>
                </c:pt>
                <c:pt idx="30">
                  <c:v>0.11867704280155641</c:v>
                </c:pt>
                <c:pt idx="31">
                  <c:v>0.12256809338521402</c:v>
                </c:pt>
                <c:pt idx="32">
                  <c:v>0.12645914396887159</c:v>
                </c:pt>
                <c:pt idx="33">
                  <c:v>0.13035019455252916</c:v>
                </c:pt>
                <c:pt idx="34">
                  <c:v>0.13424124513618677</c:v>
                </c:pt>
                <c:pt idx="35">
                  <c:v>0.13813229571984434</c:v>
                </c:pt>
                <c:pt idx="36">
                  <c:v>0.14202334630350194</c:v>
                </c:pt>
                <c:pt idx="37">
                  <c:v>0.14591439688715951</c:v>
                </c:pt>
                <c:pt idx="38">
                  <c:v>0.14980544747081712</c:v>
                </c:pt>
                <c:pt idx="39">
                  <c:v>0.15369649805447469</c:v>
                </c:pt>
                <c:pt idx="40">
                  <c:v>0.15758754863813229</c:v>
                </c:pt>
                <c:pt idx="41">
                  <c:v>0.16147859922178986</c:v>
                </c:pt>
                <c:pt idx="42">
                  <c:v>0.16536964980544747</c:v>
                </c:pt>
                <c:pt idx="43">
                  <c:v>0.16926070038910504</c:v>
                </c:pt>
                <c:pt idx="44">
                  <c:v>0.17315175097276264</c:v>
                </c:pt>
                <c:pt idx="45">
                  <c:v>0.17704280155642022</c:v>
                </c:pt>
                <c:pt idx="46">
                  <c:v>0.18093385214007782</c:v>
                </c:pt>
                <c:pt idx="47">
                  <c:v>0.18482490272373539</c:v>
                </c:pt>
                <c:pt idx="48">
                  <c:v>0.18871595330739299</c:v>
                </c:pt>
                <c:pt idx="49">
                  <c:v>0.19260700389105057</c:v>
                </c:pt>
                <c:pt idx="50">
                  <c:v>0.19649805447470817</c:v>
                </c:pt>
                <c:pt idx="51">
                  <c:v>0.20038910505836574</c:v>
                </c:pt>
                <c:pt idx="52">
                  <c:v>0.20428015564202334</c:v>
                </c:pt>
                <c:pt idx="53">
                  <c:v>0.20817120622568092</c:v>
                </c:pt>
                <c:pt idx="54">
                  <c:v>0.21206225680933852</c:v>
                </c:pt>
                <c:pt idx="55">
                  <c:v>0.21595330739299609</c:v>
                </c:pt>
                <c:pt idx="56">
                  <c:v>0.21984435797665369</c:v>
                </c:pt>
                <c:pt idx="57">
                  <c:v>0.22373540856031127</c:v>
                </c:pt>
                <c:pt idx="58">
                  <c:v>0.22762645914396887</c:v>
                </c:pt>
                <c:pt idx="59">
                  <c:v>0.23151750972762644</c:v>
                </c:pt>
                <c:pt idx="60">
                  <c:v>0.23540856031128404</c:v>
                </c:pt>
                <c:pt idx="61">
                  <c:v>0.23929961089494162</c:v>
                </c:pt>
                <c:pt idx="62">
                  <c:v>0.24319066147859922</c:v>
                </c:pt>
                <c:pt idx="63">
                  <c:v>0.24708171206225679</c:v>
                </c:pt>
                <c:pt idx="64">
                  <c:v>0.25097276264591439</c:v>
                </c:pt>
                <c:pt idx="65">
                  <c:v>0.25486381322957197</c:v>
                </c:pt>
                <c:pt idx="66">
                  <c:v>0.25875486381322954</c:v>
                </c:pt>
                <c:pt idx="67">
                  <c:v>0.26264591439688717</c:v>
                </c:pt>
                <c:pt idx="68">
                  <c:v>0.26653696498054474</c:v>
                </c:pt>
                <c:pt idx="69">
                  <c:v>0.27042801556420232</c:v>
                </c:pt>
                <c:pt idx="70">
                  <c:v>0.27431906614785989</c:v>
                </c:pt>
                <c:pt idx="71">
                  <c:v>0.27821011673151752</c:v>
                </c:pt>
                <c:pt idx="72">
                  <c:v>0.28210116731517509</c:v>
                </c:pt>
                <c:pt idx="73">
                  <c:v>0.28599221789883267</c:v>
                </c:pt>
                <c:pt idx="74">
                  <c:v>0.28988326848249024</c:v>
                </c:pt>
                <c:pt idx="75">
                  <c:v>0.29377431906614787</c:v>
                </c:pt>
                <c:pt idx="76">
                  <c:v>0.29766536964980544</c:v>
                </c:pt>
                <c:pt idx="77">
                  <c:v>0.30155642023346302</c:v>
                </c:pt>
                <c:pt idx="78">
                  <c:v>0.30544747081712059</c:v>
                </c:pt>
                <c:pt idx="79">
                  <c:v>0.30933852140077822</c:v>
                </c:pt>
                <c:pt idx="80">
                  <c:v>0.3132295719844358</c:v>
                </c:pt>
                <c:pt idx="81">
                  <c:v>0.31712062256809337</c:v>
                </c:pt>
                <c:pt idx="82">
                  <c:v>0.32101167315175094</c:v>
                </c:pt>
                <c:pt idx="83">
                  <c:v>0.32490272373540857</c:v>
                </c:pt>
                <c:pt idx="84">
                  <c:v>0.32879377431906615</c:v>
                </c:pt>
                <c:pt idx="85">
                  <c:v>0.33268482490272372</c:v>
                </c:pt>
                <c:pt idx="86">
                  <c:v>0.33657587548638129</c:v>
                </c:pt>
                <c:pt idx="87">
                  <c:v>0.34046692607003892</c:v>
                </c:pt>
                <c:pt idx="88">
                  <c:v>0.3443579766536965</c:v>
                </c:pt>
                <c:pt idx="89">
                  <c:v>0.34824902723735407</c:v>
                </c:pt>
                <c:pt idx="90">
                  <c:v>0.35214007782101164</c:v>
                </c:pt>
                <c:pt idx="91">
                  <c:v>0.35603112840466927</c:v>
                </c:pt>
                <c:pt idx="92">
                  <c:v>0.35992217898832685</c:v>
                </c:pt>
                <c:pt idx="93">
                  <c:v>0.36381322957198442</c:v>
                </c:pt>
                <c:pt idx="94">
                  <c:v>0.36770428015564199</c:v>
                </c:pt>
                <c:pt idx="95">
                  <c:v>0.37159533073929962</c:v>
                </c:pt>
                <c:pt idx="96">
                  <c:v>0.3754863813229572</c:v>
                </c:pt>
                <c:pt idx="97">
                  <c:v>0.37937743190661477</c:v>
                </c:pt>
                <c:pt idx="98">
                  <c:v>0.38326848249027234</c:v>
                </c:pt>
                <c:pt idx="99">
                  <c:v>0.38715953307392997</c:v>
                </c:pt>
                <c:pt idx="100">
                  <c:v>0.39105058365758755</c:v>
                </c:pt>
                <c:pt idx="101">
                  <c:v>0.39494163424124512</c:v>
                </c:pt>
                <c:pt idx="102">
                  <c:v>0.39883268482490269</c:v>
                </c:pt>
                <c:pt idx="103">
                  <c:v>0.40272373540856032</c:v>
                </c:pt>
                <c:pt idx="104">
                  <c:v>0.4066147859922179</c:v>
                </c:pt>
                <c:pt idx="105">
                  <c:v>0.41050583657587547</c:v>
                </c:pt>
                <c:pt idx="106">
                  <c:v>0.41439688715953304</c:v>
                </c:pt>
                <c:pt idx="107">
                  <c:v>0.41828793774319067</c:v>
                </c:pt>
                <c:pt idx="108">
                  <c:v>0.42217898832684825</c:v>
                </c:pt>
                <c:pt idx="109">
                  <c:v>0.42607003891050582</c:v>
                </c:pt>
                <c:pt idx="110">
                  <c:v>0.4299610894941634</c:v>
                </c:pt>
                <c:pt idx="111">
                  <c:v>0.43385214007782102</c:v>
                </c:pt>
                <c:pt idx="112">
                  <c:v>0.4377431906614786</c:v>
                </c:pt>
                <c:pt idx="113">
                  <c:v>0.44163424124513617</c:v>
                </c:pt>
                <c:pt idx="114">
                  <c:v>0.44552529182879375</c:v>
                </c:pt>
                <c:pt idx="115">
                  <c:v>0.44941634241245138</c:v>
                </c:pt>
                <c:pt idx="116">
                  <c:v>0.45330739299610895</c:v>
                </c:pt>
                <c:pt idx="117">
                  <c:v>0.45719844357976652</c:v>
                </c:pt>
                <c:pt idx="118">
                  <c:v>0.4610894941634241</c:v>
                </c:pt>
                <c:pt idx="119">
                  <c:v>0.46498054474708173</c:v>
                </c:pt>
                <c:pt idx="120">
                  <c:v>0.4688715953307393</c:v>
                </c:pt>
                <c:pt idx="121">
                  <c:v>0.47276264591439687</c:v>
                </c:pt>
                <c:pt idx="122">
                  <c:v>0.47665369649805445</c:v>
                </c:pt>
                <c:pt idx="123">
                  <c:v>0.48054474708171208</c:v>
                </c:pt>
                <c:pt idx="124">
                  <c:v>0.48443579766536965</c:v>
                </c:pt>
                <c:pt idx="125">
                  <c:v>0.48832684824902722</c:v>
                </c:pt>
                <c:pt idx="126">
                  <c:v>0.4922178988326848</c:v>
                </c:pt>
                <c:pt idx="127">
                  <c:v>0.49610894941634243</c:v>
                </c:pt>
                <c:pt idx="128">
                  <c:v>0.5</c:v>
                </c:pt>
                <c:pt idx="129">
                  <c:v>0.50389105058365757</c:v>
                </c:pt>
                <c:pt idx="130">
                  <c:v>0.50778210116731515</c:v>
                </c:pt>
                <c:pt idx="131">
                  <c:v>0.51167315175097272</c:v>
                </c:pt>
                <c:pt idx="132">
                  <c:v>0.51556420233463029</c:v>
                </c:pt>
                <c:pt idx="133">
                  <c:v>0.51945525291828798</c:v>
                </c:pt>
                <c:pt idx="134">
                  <c:v>0.52334630350194555</c:v>
                </c:pt>
                <c:pt idx="135">
                  <c:v>0.52723735408560313</c:v>
                </c:pt>
                <c:pt idx="136">
                  <c:v>0.5311284046692607</c:v>
                </c:pt>
                <c:pt idx="137">
                  <c:v>0.53501945525291827</c:v>
                </c:pt>
                <c:pt idx="138">
                  <c:v>0.53891050583657585</c:v>
                </c:pt>
                <c:pt idx="139">
                  <c:v>0.54280155642023342</c:v>
                </c:pt>
                <c:pt idx="140">
                  <c:v>0.546692607003891</c:v>
                </c:pt>
                <c:pt idx="141">
                  <c:v>0.55058365758754868</c:v>
                </c:pt>
                <c:pt idx="142">
                  <c:v>0.55447470817120625</c:v>
                </c:pt>
                <c:pt idx="143">
                  <c:v>0.55836575875486383</c:v>
                </c:pt>
                <c:pt idx="144">
                  <c:v>0.5622568093385214</c:v>
                </c:pt>
                <c:pt idx="145">
                  <c:v>0.56614785992217898</c:v>
                </c:pt>
                <c:pt idx="146">
                  <c:v>0.57003891050583655</c:v>
                </c:pt>
                <c:pt idx="147">
                  <c:v>0.57392996108949412</c:v>
                </c:pt>
                <c:pt idx="148">
                  <c:v>0.5778210116731517</c:v>
                </c:pt>
                <c:pt idx="149">
                  <c:v>0.58171206225680938</c:v>
                </c:pt>
                <c:pt idx="150">
                  <c:v>0.58560311284046696</c:v>
                </c:pt>
                <c:pt idx="151">
                  <c:v>0.58949416342412453</c:v>
                </c:pt>
                <c:pt idx="152">
                  <c:v>0.5933852140077821</c:v>
                </c:pt>
                <c:pt idx="153">
                  <c:v>0.59727626459143968</c:v>
                </c:pt>
                <c:pt idx="154">
                  <c:v>0.60116731517509725</c:v>
                </c:pt>
                <c:pt idx="155">
                  <c:v>0.60505836575875482</c:v>
                </c:pt>
                <c:pt idx="156">
                  <c:v>0.6089494163424124</c:v>
                </c:pt>
                <c:pt idx="157">
                  <c:v>0.61284046692607008</c:v>
                </c:pt>
                <c:pt idx="158">
                  <c:v>0.61673151750972766</c:v>
                </c:pt>
                <c:pt idx="159">
                  <c:v>0.62062256809338523</c:v>
                </c:pt>
                <c:pt idx="160">
                  <c:v>0.6245136186770428</c:v>
                </c:pt>
                <c:pt idx="161">
                  <c:v>0.62840466926070038</c:v>
                </c:pt>
                <c:pt idx="162">
                  <c:v>0.63229571984435795</c:v>
                </c:pt>
                <c:pt idx="163">
                  <c:v>0.63618677042801552</c:v>
                </c:pt>
                <c:pt idx="164">
                  <c:v>0.6400778210116731</c:v>
                </c:pt>
                <c:pt idx="165">
                  <c:v>0.64396887159533078</c:v>
                </c:pt>
                <c:pt idx="166">
                  <c:v>0.64785992217898836</c:v>
                </c:pt>
                <c:pt idx="167">
                  <c:v>0.65175097276264593</c:v>
                </c:pt>
                <c:pt idx="168">
                  <c:v>0.6556420233463035</c:v>
                </c:pt>
                <c:pt idx="169">
                  <c:v>0.65953307392996108</c:v>
                </c:pt>
                <c:pt idx="170">
                  <c:v>0.66342412451361865</c:v>
                </c:pt>
                <c:pt idx="171">
                  <c:v>0.66731517509727623</c:v>
                </c:pt>
                <c:pt idx="172">
                  <c:v>0.6712062256809338</c:v>
                </c:pt>
                <c:pt idx="173">
                  <c:v>0.67509727626459148</c:v>
                </c:pt>
                <c:pt idx="174">
                  <c:v>0.67898832684824906</c:v>
                </c:pt>
                <c:pt idx="175">
                  <c:v>0.68287937743190663</c:v>
                </c:pt>
                <c:pt idx="176">
                  <c:v>0.6867704280155642</c:v>
                </c:pt>
                <c:pt idx="177">
                  <c:v>0.69066147859922178</c:v>
                </c:pt>
                <c:pt idx="178">
                  <c:v>0.69455252918287935</c:v>
                </c:pt>
                <c:pt idx="179">
                  <c:v>0.69844357976653693</c:v>
                </c:pt>
                <c:pt idx="180">
                  <c:v>0.7023346303501945</c:v>
                </c:pt>
                <c:pt idx="181">
                  <c:v>0.70622568093385218</c:v>
                </c:pt>
                <c:pt idx="182">
                  <c:v>0.71011673151750976</c:v>
                </c:pt>
                <c:pt idx="183">
                  <c:v>0.71400778210116733</c:v>
                </c:pt>
                <c:pt idx="184">
                  <c:v>0.71789883268482491</c:v>
                </c:pt>
                <c:pt idx="185">
                  <c:v>0.72178988326848248</c:v>
                </c:pt>
                <c:pt idx="186">
                  <c:v>0.72568093385214005</c:v>
                </c:pt>
                <c:pt idx="187">
                  <c:v>0.72957198443579763</c:v>
                </c:pt>
                <c:pt idx="188">
                  <c:v>0.7334630350194552</c:v>
                </c:pt>
                <c:pt idx="189">
                  <c:v>0.73735408560311289</c:v>
                </c:pt>
                <c:pt idx="190">
                  <c:v>0.74124513618677046</c:v>
                </c:pt>
                <c:pt idx="191">
                  <c:v>0.74513618677042803</c:v>
                </c:pt>
                <c:pt idx="192">
                  <c:v>0.74902723735408561</c:v>
                </c:pt>
                <c:pt idx="193">
                  <c:v>0.75291828793774318</c:v>
                </c:pt>
                <c:pt idx="194">
                  <c:v>0.75680933852140075</c:v>
                </c:pt>
                <c:pt idx="195">
                  <c:v>0.76070038910505833</c:v>
                </c:pt>
                <c:pt idx="196">
                  <c:v>0.7645914396887159</c:v>
                </c:pt>
                <c:pt idx="197">
                  <c:v>0.76848249027237359</c:v>
                </c:pt>
                <c:pt idx="198">
                  <c:v>0.77237354085603116</c:v>
                </c:pt>
                <c:pt idx="199">
                  <c:v>0.77626459143968873</c:v>
                </c:pt>
                <c:pt idx="200">
                  <c:v>0.78015564202334631</c:v>
                </c:pt>
                <c:pt idx="201">
                  <c:v>0.78404669260700388</c:v>
                </c:pt>
                <c:pt idx="202">
                  <c:v>0.78793774319066145</c:v>
                </c:pt>
                <c:pt idx="203">
                  <c:v>0.79182879377431903</c:v>
                </c:pt>
                <c:pt idx="204">
                  <c:v>0.7957198443579766</c:v>
                </c:pt>
                <c:pt idx="205">
                  <c:v>0.79961089494163429</c:v>
                </c:pt>
                <c:pt idx="206">
                  <c:v>0.80350194552529186</c:v>
                </c:pt>
                <c:pt idx="207">
                  <c:v>0.80739299610894943</c:v>
                </c:pt>
                <c:pt idx="208">
                  <c:v>0.81128404669260701</c:v>
                </c:pt>
                <c:pt idx="209">
                  <c:v>0.81517509727626458</c:v>
                </c:pt>
                <c:pt idx="210">
                  <c:v>0.81906614785992216</c:v>
                </c:pt>
                <c:pt idx="211">
                  <c:v>0.82295719844357973</c:v>
                </c:pt>
                <c:pt idx="212">
                  <c:v>0.8268482490272373</c:v>
                </c:pt>
                <c:pt idx="213">
                  <c:v>0.83073929961089499</c:v>
                </c:pt>
                <c:pt idx="214">
                  <c:v>0.83463035019455256</c:v>
                </c:pt>
                <c:pt idx="215">
                  <c:v>0.83852140077821014</c:v>
                </c:pt>
                <c:pt idx="216">
                  <c:v>0.84241245136186771</c:v>
                </c:pt>
                <c:pt idx="217">
                  <c:v>0.84630350194552528</c:v>
                </c:pt>
                <c:pt idx="218">
                  <c:v>0.85019455252918286</c:v>
                </c:pt>
                <c:pt idx="219">
                  <c:v>0.85408560311284043</c:v>
                </c:pt>
                <c:pt idx="220">
                  <c:v>0.857976653696498</c:v>
                </c:pt>
                <c:pt idx="221">
                  <c:v>0.86186770428015569</c:v>
                </c:pt>
                <c:pt idx="222">
                  <c:v>0.86575875486381326</c:v>
                </c:pt>
                <c:pt idx="223">
                  <c:v>0.86964980544747084</c:v>
                </c:pt>
                <c:pt idx="224">
                  <c:v>0.87354085603112841</c:v>
                </c:pt>
                <c:pt idx="225">
                  <c:v>0.87743190661478598</c:v>
                </c:pt>
                <c:pt idx="226">
                  <c:v>0.88132295719844356</c:v>
                </c:pt>
                <c:pt idx="227">
                  <c:v>0.88521400778210113</c:v>
                </c:pt>
                <c:pt idx="228">
                  <c:v>0.8891050583657587</c:v>
                </c:pt>
                <c:pt idx="229">
                  <c:v>0.89299610894941639</c:v>
                </c:pt>
                <c:pt idx="230">
                  <c:v>0.89688715953307396</c:v>
                </c:pt>
                <c:pt idx="231">
                  <c:v>0.90077821011673154</c:v>
                </c:pt>
                <c:pt idx="232">
                  <c:v>0.90466926070038911</c:v>
                </c:pt>
                <c:pt idx="233">
                  <c:v>0.90856031128404668</c:v>
                </c:pt>
                <c:pt idx="234">
                  <c:v>0.91245136186770426</c:v>
                </c:pt>
                <c:pt idx="235">
                  <c:v>0.91634241245136183</c:v>
                </c:pt>
                <c:pt idx="236">
                  <c:v>0.92023346303501941</c:v>
                </c:pt>
                <c:pt idx="237">
                  <c:v>0.92412451361867709</c:v>
                </c:pt>
                <c:pt idx="238">
                  <c:v>0.92801556420233466</c:v>
                </c:pt>
                <c:pt idx="239">
                  <c:v>0.93190661478599224</c:v>
                </c:pt>
                <c:pt idx="240">
                  <c:v>0.93579766536964981</c:v>
                </c:pt>
                <c:pt idx="241">
                  <c:v>0.93968871595330739</c:v>
                </c:pt>
                <c:pt idx="242">
                  <c:v>0.94357976653696496</c:v>
                </c:pt>
                <c:pt idx="243">
                  <c:v>0.94747081712062253</c:v>
                </c:pt>
                <c:pt idx="244">
                  <c:v>0.95136186770428011</c:v>
                </c:pt>
                <c:pt idx="245">
                  <c:v>0.95525291828793779</c:v>
                </c:pt>
                <c:pt idx="246">
                  <c:v>0.95914396887159536</c:v>
                </c:pt>
                <c:pt idx="247">
                  <c:v>0.96303501945525294</c:v>
                </c:pt>
                <c:pt idx="248">
                  <c:v>0.96692607003891051</c:v>
                </c:pt>
                <c:pt idx="249">
                  <c:v>0.97081712062256809</c:v>
                </c:pt>
                <c:pt idx="250">
                  <c:v>0.97470817120622566</c:v>
                </c:pt>
                <c:pt idx="251">
                  <c:v>0.97859922178988323</c:v>
                </c:pt>
                <c:pt idx="252">
                  <c:v>0.98249027237354081</c:v>
                </c:pt>
                <c:pt idx="253">
                  <c:v>0.98638132295719849</c:v>
                </c:pt>
                <c:pt idx="254">
                  <c:v>0.99027237354085607</c:v>
                </c:pt>
                <c:pt idx="255">
                  <c:v>0.99416342412451364</c:v>
                </c:pt>
              </c:numCache>
            </c:numRef>
          </c:xVal>
          <c:yVal>
            <c:numRef>
              <c:f>'uz x=0.5'!$AI$4:$AI$259</c:f>
              <c:numCache>
                <c:formatCode>0.00E+00</c:formatCode>
                <c:ptCount val="256"/>
                <c:pt idx="0">
                  <c:v>7.722910374556937E-3</c:v>
                </c:pt>
                <c:pt idx="1">
                  <c:v>2.3168731123670811E-2</c:v>
                </c:pt>
                <c:pt idx="2">
                  <c:v>3.8492840754437041E-2</c:v>
                </c:pt>
                <c:pt idx="3">
                  <c:v>5.3695336811330353E-2</c:v>
                </c:pt>
                <c:pt idx="4">
                  <c:v>6.8776389997181539E-2</c:v>
                </c:pt>
                <c:pt idx="5">
                  <c:v>8.3736054503365437E-2</c:v>
                </c:pt>
                <c:pt idx="6">
                  <c:v>9.85743845212569E-2</c:v>
                </c:pt>
                <c:pt idx="7">
                  <c:v>0.11329148843360566</c:v>
                </c:pt>
                <c:pt idx="8">
                  <c:v>0.12788736624041167</c:v>
                </c:pt>
                <c:pt idx="9">
                  <c:v>0.1423620721330498</c:v>
                </c:pt>
                <c:pt idx="10">
                  <c:v>0.15671560611152008</c:v>
                </c:pt>
                <c:pt idx="11">
                  <c:v>0.1709479681758225</c:v>
                </c:pt>
                <c:pt idx="12">
                  <c:v>0.18505921251733184</c:v>
                </c:pt>
                <c:pt idx="13">
                  <c:v>0.19904931204036078</c:v>
                </c:pt>
                <c:pt idx="14">
                  <c:v>0.21291829384059666</c:v>
                </c:pt>
                <c:pt idx="15">
                  <c:v>0.22666615791803957</c:v>
                </c:pt>
                <c:pt idx="16">
                  <c:v>0.24029287717700196</c:v>
                </c:pt>
                <c:pt idx="17">
                  <c:v>0.2537984787131714</c:v>
                </c:pt>
                <c:pt idx="18">
                  <c:v>0.26718296252654783</c:v>
                </c:pt>
                <c:pt idx="19">
                  <c:v>0.28044638280850598</c:v>
                </c:pt>
                <c:pt idx="20">
                  <c:v>0.29358860408060894</c:v>
                </c:pt>
                <c:pt idx="21">
                  <c:v>0.30660970762991879</c:v>
                </c:pt>
                <c:pt idx="22">
                  <c:v>0.31950969345643571</c:v>
                </c:pt>
                <c:pt idx="23">
                  <c:v>0.33228856156015951</c:v>
                </c:pt>
                <c:pt idx="24">
                  <c:v>0.34494631194109038</c:v>
                </c:pt>
                <c:pt idx="25">
                  <c:v>0.35748294459922814</c:v>
                </c:pt>
                <c:pt idx="26">
                  <c:v>0.36989818857769863</c:v>
                </c:pt>
                <c:pt idx="27">
                  <c:v>0.38219258579025039</c:v>
                </c:pt>
                <c:pt idx="28">
                  <c:v>0.39436586528000911</c:v>
                </c:pt>
                <c:pt idx="29">
                  <c:v>0.40641802704697483</c:v>
                </c:pt>
                <c:pt idx="30">
                  <c:v>0.4183490710911475</c:v>
                </c:pt>
                <c:pt idx="31">
                  <c:v>0.43015899741252717</c:v>
                </c:pt>
                <c:pt idx="32">
                  <c:v>0.44184753505423957</c:v>
                </c:pt>
                <c:pt idx="33">
                  <c:v>0.45341522593003314</c:v>
                </c:pt>
                <c:pt idx="34">
                  <c:v>0.46486179908303377</c:v>
                </c:pt>
                <c:pt idx="35">
                  <c:v>0.47618698355636702</c:v>
                </c:pt>
                <c:pt idx="36">
                  <c:v>0.48739132126378154</c:v>
                </c:pt>
                <c:pt idx="37">
                  <c:v>0.49847427029152885</c:v>
                </c:pt>
                <c:pt idx="38">
                  <c:v>0.50943637255335728</c:v>
                </c:pt>
                <c:pt idx="39">
                  <c:v>0.5202770861355186</c:v>
                </c:pt>
                <c:pt idx="40">
                  <c:v>0.53099695295176097</c:v>
                </c:pt>
                <c:pt idx="41">
                  <c:v>0.54159543108833608</c:v>
                </c:pt>
                <c:pt idx="42">
                  <c:v>0.55207306245899257</c:v>
                </c:pt>
                <c:pt idx="43">
                  <c:v>0.56242930514998157</c:v>
                </c:pt>
                <c:pt idx="44">
                  <c:v>0.57266470107505196</c:v>
                </c:pt>
                <c:pt idx="45">
                  <c:v>0.58277870832045497</c:v>
                </c:pt>
                <c:pt idx="46">
                  <c:v>0.5927715978430651</c:v>
                </c:pt>
                <c:pt idx="47">
                  <c:v>0.60264336964288212</c:v>
                </c:pt>
                <c:pt idx="48">
                  <c:v>0.61239429467678042</c:v>
                </c:pt>
                <c:pt idx="49">
                  <c:v>0.62202383103101133</c:v>
                </c:pt>
                <c:pt idx="50">
                  <c:v>0.63153224966244925</c:v>
                </c:pt>
                <c:pt idx="51">
                  <c:v>0.64091955057109429</c:v>
                </c:pt>
                <c:pt idx="52">
                  <c:v>0.65018573375694622</c:v>
                </c:pt>
                <c:pt idx="53">
                  <c:v>0.65933079922000504</c:v>
                </c:pt>
                <c:pt idx="54">
                  <c:v>0.66835474696027097</c:v>
                </c:pt>
                <c:pt idx="55">
                  <c:v>0.6772575769777438</c:v>
                </c:pt>
                <c:pt idx="56">
                  <c:v>0.68603928927242364</c:v>
                </c:pt>
                <c:pt idx="57">
                  <c:v>0.69469988384431036</c:v>
                </c:pt>
                <c:pt idx="58">
                  <c:v>0.7032393606934042</c:v>
                </c:pt>
                <c:pt idx="59">
                  <c:v>0.71165771981970483</c:v>
                </c:pt>
                <c:pt idx="60">
                  <c:v>0.7199546902663384</c:v>
                </c:pt>
                <c:pt idx="61">
                  <c:v>0.72813081394705303</c:v>
                </c:pt>
                <c:pt idx="62">
                  <c:v>0.73618581990497478</c:v>
                </c:pt>
                <c:pt idx="63">
                  <c:v>0.74411970814010342</c:v>
                </c:pt>
                <c:pt idx="64">
                  <c:v>0.75193220769556479</c:v>
                </c:pt>
                <c:pt idx="65">
                  <c:v>0.75962386048510744</c:v>
                </c:pt>
                <c:pt idx="66">
                  <c:v>0.76719439555185698</c:v>
                </c:pt>
                <c:pt idx="67">
                  <c:v>0.77464354193893936</c:v>
                </c:pt>
                <c:pt idx="68">
                  <c:v>0.78197184156010291</c:v>
                </c:pt>
                <c:pt idx="69">
                  <c:v>0.78917875250159908</c:v>
                </c:pt>
                <c:pt idx="70">
                  <c:v>0.79626481667717663</c:v>
                </c:pt>
                <c:pt idx="71">
                  <c:v>0.80322949217308692</c:v>
                </c:pt>
                <c:pt idx="72">
                  <c:v>0.81007332090307826</c:v>
                </c:pt>
                <c:pt idx="73">
                  <c:v>0.81679576095340245</c:v>
                </c:pt>
                <c:pt idx="74">
                  <c:v>0.82339708328093364</c:v>
                </c:pt>
                <c:pt idx="75">
                  <c:v>0.82987755884254599</c:v>
                </c:pt>
                <c:pt idx="76">
                  <c:v>0.83623664572449108</c:v>
                </c:pt>
                <c:pt idx="77">
                  <c:v>0.84247461488364317</c:v>
                </c:pt>
                <c:pt idx="78">
                  <c:v>0.84859146632000226</c:v>
                </c:pt>
                <c:pt idx="79">
                  <c:v>0.85458720003356825</c:v>
                </c:pt>
                <c:pt idx="80">
                  <c:v>0.86046181602434124</c:v>
                </c:pt>
                <c:pt idx="81">
                  <c:v>0.86621558524919551</c:v>
                </c:pt>
                <c:pt idx="82">
                  <c:v>0.87184796579438251</c:v>
                </c:pt>
                <c:pt idx="83">
                  <c:v>0.8773592286167764</c:v>
                </c:pt>
                <c:pt idx="84">
                  <c:v>0.88274937371637729</c:v>
                </c:pt>
                <c:pt idx="85">
                  <c:v>0.88801840109318519</c:v>
                </c:pt>
                <c:pt idx="86">
                  <c:v>0.8931663107472001</c:v>
                </c:pt>
                <c:pt idx="87">
                  <c:v>0.89819283172154774</c:v>
                </c:pt>
                <c:pt idx="88">
                  <c:v>0.90309850592997654</c:v>
                </c:pt>
                <c:pt idx="89">
                  <c:v>0.90788306241561223</c:v>
                </c:pt>
                <c:pt idx="90">
                  <c:v>0.91254650117845504</c:v>
                </c:pt>
                <c:pt idx="91">
                  <c:v>0.91708882221850485</c:v>
                </c:pt>
                <c:pt idx="92">
                  <c:v>0.92150975457888729</c:v>
                </c:pt>
                <c:pt idx="93">
                  <c:v>0.925809840173351</c:v>
                </c:pt>
                <c:pt idx="94">
                  <c:v>0.92998880804502171</c:v>
                </c:pt>
                <c:pt idx="95">
                  <c:v>0.93404638723702504</c:v>
                </c:pt>
                <c:pt idx="96">
                  <c:v>0.93798311966310977</c:v>
                </c:pt>
                <c:pt idx="97">
                  <c:v>0.94179873436640127</c:v>
                </c:pt>
                <c:pt idx="98">
                  <c:v>0.94549296039002573</c:v>
                </c:pt>
                <c:pt idx="99">
                  <c:v>0.94906633964773124</c:v>
                </c:pt>
                <c:pt idx="100">
                  <c:v>0.95251833022576948</c:v>
                </c:pt>
                <c:pt idx="101">
                  <c:v>0.95584920308101473</c:v>
                </c:pt>
                <c:pt idx="102">
                  <c:v>0.95905922917034125</c:v>
                </c:pt>
                <c:pt idx="103">
                  <c:v>0.96214786658000051</c:v>
                </c:pt>
                <c:pt idx="104">
                  <c:v>0.96511538626686666</c:v>
                </c:pt>
                <c:pt idx="105">
                  <c:v>0.96796205918781408</c:v>
                </c:pt>
                <c:pt idx="106">
                  <c:v>0.97068734342909435</c:v>
                </c:pt>
                <c:pt idx="107">
                  <c:v>0.97329150994758151</c:v>
                </c:pt>
                <c:pt idx="108">
                  <c:v>0.97577455874327557</c:v>
                </c:pt>
                <c:pt idx="109">
                  <c:v>0.9781367607730509</c:v>
                </c:pt>
                <c:pt idx="110">
                  <c:v>0.98037757412315896</c:v>
                </c:pt>
                <c:pt idx="111">
                  <c:v>0.98249726975047402</c:v>
                </c:pt>
                <c:pt idx="112">
                  <c:v>0.98449584765499598</c:v>
                </c:pt>
                <c:pt idx="113">
                  <c:v>0.98637330783672494</c:v>
                </c:pt>
                <c:pt idx="114">
                  <c:v>0.98812965029566091</c:v>
                </c:pt>
                <c:pt idx="115">
                  <c:v>0.98976487503180388</c:v>
                </c:pt>
                <c:pt idx="116">
                  <c:v>0.99127898204515386</c:v>
                </c:pt>
                <c:pt idx="117">
                  <c:v>0.99267197133571061</c:v>
                </c:pt>
                <c:pt idx="118">
                  <c:v>0.99394357194660032</c:v>
                </c:pt>
                <c:pt idx="119">
                  <c:v>0.9950943257915712</c:v>
                </c:pt>
                <c:pt idx="120">
                  <c:v>0.99612396191374897</c:v>
                </c:pt>
                <c:pt idx="121">
                  <c:v>0.99703248031313374</c:v>
                </c:pt>
                <c:pt idx="122">
                  <c:v>0.99781988098972552</c:v>
                </c:pt>
                <c:pt idx="123">
                  <c:v>0.99848589298665003</c:v>
                </c:pt>
                <c:pt idx="124">
                  <c:v>0.9990310582176557</c:v>
                </c:pt>
                <c:pt idx="125">
                  <c:v>0.99945483476899422</c:v>
                </c:pt>
                <c:pt idx="126">
                  <c:v>0.99975776455441401</c:v>
                </c:pt>
                <c:pt idx="127">
                  <c:v>0.99993957661704058</c:v>
                </c:pt>
                <c:pt idx="128">
                  <c:v>1</c:v>
                </c:pt>
                <c:pt idx="129">
                  <c:v>0.99993957661704058</c:v>
                </c:pt>
                <c:pt idx="130">
                  <c:v>0.99975776455441401</c:v>
                </c:pt>
                <c:pt idx="131">
                  <c:v>0.99945483476899422</c:v>
                </c:pt>
                <c:pt idx="132">
                  <c:v>0.9990310582176557</c:v>
                </c:pt>
                <c:pt idx="133">
                  <c:v>0.99848589298665003</c:v>
                </c:pt>
                <c:pt idx="134">
                  <c:v>0.99781988098972552</c:v>
                </c:pt>
                <c:pt idx="135">
                  <c:v>0.99703248031313374</c:v>
                </c:pt>
                <c:pt idx="136">
                  <c:v>0.99612396191374897</c:v>
                </c:pt>
                <c:pt idx="137">
                  <c:v>0.9950943257915712</c:v>
                </c:pt>
                <c:pt idx="138">
                  <c:v>0.99394357194660032</c:v>
                </c:pt>
                <c:pt idx="139">
                  <c:v>0.99267197133571061</c:v>
                </c:pt>
                <c:pt idx="140">
                  <c:v>0.99127898204515386</c:v>
                </c:pt>
                <c:pt idx="141">
                  <c:v>0.98976487503180388</c:v>
                </c:pt>
                <c:pt idx="142">
                  <c:v>0.98812965029566091</c:v>
                </c:pt>
                <c:pt idx="143">
                  <c:v>0.98637330783672494</c:v>
                </c:pt>
                <c:pt idx="144">
                  <c:v>0.98449584765499598</c:v>
                </c:pt>
                <c:pt idx="145">
                  <c:v>0.98249726975047402</c:v>
                </c:pt>
                <c:pt idx="146">
                  <c:v>0.98037757412315896</c:v>
                </c:pt>
                <c:pt idx="147">
                  <c:v>0.9781367607730509</c:v>
                </c:pt>
                <c:pt idx="148">
                  <c:v>0.97577455874327557</c:v>
                </c:pt>
                <c:pt idx="149">
                  <c:v>0.97329150994758151</c:v>
                </c:pt>
                <c:pt idx="150">
                  <c:v>0.97068734342909435</c:v>
                </c:pt>
                <c:pt idx="151">
                  <c:v>0.96796205918781408</c:v>
                </c:pt>
                <c:pt idx="152">
                  <c:v>0.96511538626686666</c:v>
                </c:pt>
                <c:pt idx="153">
                  <c:v>0.96214786658000051</c:v>
                </c:pt>
                <c:pt idx="154">
                  <c:v>0.95905922917034125</c:v>
                </c:pt>
                <c:pt idx="155">
                  <c:v>0.95584920308101473</c:v>
                </c:pt>
                <c:pt idx="156">
                  <c:v>0.95251833022576948</c:v>
                </c:pt>
                <c:pt idx="157">
                  <c:v>0.94906633964773124</c:v>
                </c:pt>
                <c:pt idx="158">
                  <c:v>0.94549296039002573</c:v>
                </c:pt>
                <c:pt idx="159">
                  <c:v>0.94179873436640127</c:v>
                </c:pt>
                <c:pt idx="160">
                  <c:v>0.93798311966310977</c:v>
                </c:pt>
                <c:pt idx="161">
                  <c:v>0.93404638723702504</c:v>
                </c:pt>
                <c:pt idx="162">
                  <c:v>0.92998880804502171</c:v>
                </c:pt>
                <c:pt idx="163">
                  <c:v>0.925809840173351</c:v>
                </c:pt>
                <c:pt idx="164">
                  <c:v>0.92150975457888729</c:v>
                </c:pt>
                <c:pt idx="165">
                  <c:v>0.91708882221850485</c:v>
                </c:pt>
                <c:pt idx="166">
                  <c:v>0.91254650117845504</c:v>
                </c:pt>
                <c:pt idx="167">
                  <c:v>0.90788306241561223</c:v>
                </c:pt>
                <c:pt idx="168">
                  <c:v>0.90309850592997654</c:v>
                </c:pt>
                <c:pt idx="169">
                  <c:v>0.89819283172154774</c:v>
                </c:pt>
                <c:pt idx="170">
                  <c:v>0.8931663107472001</c:v>
                </c:pt>
                <c:pt idx="171">
                  <c:v>0.88801840109318519</c:v>
                </c:pt>
                <c:pt idx="172">
                  <c:v>0.88274937371637729</c:v>
                </c:pt>
                <c:pt idx="173">
                  <c:v>0.8773592286167764</c:v>
                </c:pt>
                <c:pt idx="174">
                  <c:v>0.87184796579438251</c:v>
                </c:pt>
                <c:pt idx="175">
                  <c:v>0.86621558524919551</c:v>
                </c:pt>
                <c:pt idx="176">
                  <c:v>0.86046181602434124</c:v>
                </c:pt>
                <c:pt idx="177">
                  <c:v>0.85458720003356825</c:v>
                </c:pt>
                <c:pt idx="178">
                  <c:v>0.84859146632000226</c:v>
                </c:pt>
                <c:pt idx="179">
                  <c:v>0.84247461488364317</c:v>
                </c:pt>
                <c:pt idx="180">
                  <c:v>0.83623664572449108</c:v>
                </c:pt>
                <c:pt idx="181">
                  <c:v>0.82987755884254599</c:v>
                </c:pt>
                <c:pt idx="182">
                  <c:v>0.82339708328093364</c:v>
                </c:pt>
                <c:pt idx="183">
                  <c:v>0.81679576095340245</c:v>
                </c:pt>
                <c:pt idx="184">
                  <c:v>0.81007332090307826</c:v>
                </c:pt>
                <c:pt idx="185">
                  <c:v>0.80322949217308692</c:v>
                </c:pt>
                <c:pt idx="186">
                  <c:v>0.79626481667717663</c:v>
                </c:pt>
                <c:pt idx="187">
                  <c:v>0.78917875250159908</c:v>
                </c:pt>
                <c:pt idx="188">
                  <c:v>0.78197184156010291</c:v>
                </c:pt>
                <c:pt idx="189">
                  <c:v>0.77464354193893936</c:v>
                </c:pt>
                <c:pt idx="190">
                  <c:v>0.76719439555185698</c:v>
                </c:pt>
                <c:pt idx="191">
                  <c:v>0.75962386048510744</c:v>
                </c:pt>
                <c:pt idx="192">
                  <c:v>0.75193220769556479</c:v>
                </c:pt>
                <c:pt idx="193">
                  <c:v>0.74411970814010342</c:v>
                </c:pt>
                <c:pt idx="194">
                  <c:v>0.73618581990497478</c:v>
                </c:pt>
                <c:pt idx="195">
                  <c:v>0.72813081394705303</c:v>
                </c:pt>
                <c:pt idx="196">
                  <c:v>0.7199546902663384</c:v>
                </c:pt>
                <c:pt idx="197">
                  <c:v>0.71165771981970483</c:v>
                </c:pt>
                <c:pt idx="198">
                  <c:v>0.7032393606934042</c:v>
                </c:pt>
                <c:pt idx="199">
                  <c:v>0.69469988384431036</c:v>
                </c:pt>
                <c:pt idx="200">
                  <c:v>0.68603928927242364</c:v>
                </c:pt>
                <c:pt idx="201">
                  <c:v>0.6772575769777438</c:v>
                </c:pt>
                <c:pt idx="202">
                  <c:v>0.66835474696027097</c:v>
                </c:pt>
                <c:pt idx="203">
                  <c:v>0.65933079922000504</c:v>
                </c:pt>
                <c:pt idx="204">
                  <c:v>0.65018573375694622</c:v>
                </c:pt>
                <c:pt idx="205">
                  <c:v>0.64091955057109429</c:v>
                </c:pt>
                <c:pt idx="206">
                  <c:v>0.63153224966244925</c:v>
                </c:pt>
                <c:pt idx="207">
                  <c:v>0.62202383103101133</c:v>
                </c:pt>
                <c:pt idx="208">
                  <c:v>0.61239429467678042</c:v>
                </c:pt>
                <c:pt idx="209">
                  <c:v>0.60264336964288212</c:v>
                </c:pt>
                <c:pt idx="210">
                  <c:v>0.5927715978430651</c:v>
                </c:pt>
                <c:pt idx="211">
                  <c:v>0.58277870832045497</c:v>
                </c:pt>
                <c:pt idx="212">
                  <c:v>0.57266470107505196</c:v>
                </c:pt>
                <c:pt idx="213">
                  <c:v>0.56242930514998157</c:v>
                </c:pt>
                <c:pt idx="214">
                  <c:v>0.55207306245899257</c:v>
                </c:pt>
                <c:pt idx="215">
                  <c:v>0.54159543108833608</c:v>
                </c:pt>
                <c:pt idx="216">
                  <c:v>0.53099695295176097</c:v>
                </c:pt>
                <c:pt idx="217">
                  <c:v>0.5202770861355186</c:v>
                </c:pt>
                <c:pt idx="218">
                  <c:v>0.50943637255335728</c:v>
                </c:pt>
                <c:pt idx="219">
                  <c:v>0.49847427029152885</c:v>
                </c:pt>
                <c:pt idx="220">
                  <c:v>0.48739132126378154</c:v>
                </c:pt>
                <c:pt idx="221">
                  <c:v>0.47618698355636702</c:v>
                </c:pt>
                <c:pt idx="222">
                  <c:v>0.46486179908303377</c:v>
                </c:pt>
                <c:pt idx="223">
                  <c:v>0.45341522593003314</c:v>
                </c:pt>
                <c:pt idx="224">
                  <c:v>0.44184753505423957</c:v>
                </c:pt>
                <c:pt idx="225">
                  <c:v>0.43015899741252717</c:v>
                </c:pt>
                <c:pt idx="226">
                  <c:v>0.4183490710911475</c:v>
                </c:pt>
                <c:pt idx="227">
                  <c:v>0.40641802704697483</c:v>
                </c:pt>
                <c:pt idx="228">
                  <c:v>0.39436586528000911</c:v>
                </c:pt>
                <c:pt idx="229">
                  <c:v>0.38219258579025039</c:v>
                </c:pt>
                <c:pt idx="230">
                  <c:v>0.36989818857769863</c:v>
                </c:pt>
                <c:pt idx="231">
                  <c:v>0.35748294459922814</c:v>
                </c:pt>
                <c:pt idx="232">
                  <c:v>0.34494631194109038</c:v>
                </c:pt>
                <c:pt idx="233">
                  <c:v>0.33228856156015951</c:v>
                </c:pt>
                <c:pt idx="234">
                  <c:v>0.31950969345643571</c:v>
                </c:pt>
                <c:pt idx="235">
                  <c:v>0.30660970762991879</c:v>
                </c:pt>
                <c:pt idx="236">
                  <c:v>0.29358860408060894</c:v>
                </c:pt>
                <c:pt idx="237">
                  <c:v>0.28044638280850598</c:v>
                </c:pt>
                <c:pt idx="238">
                  <c:v>0.26718296252654783</c:v>
                </c:pt>
                <c:pt idx="239">
                  <c:v>0.2537984787131714</c:v>
                </c:pt>
                <c:pt idx="240">
                  <c:v>0.24029287717700196</c:v>
                </c:pt>
                <c:pt idx="241">
                  <c:v>0.22666615791803957</c:v>
                </c:pt>
                <c:pt idx="242">
                  <c:v>0.21291829384059666</c:v>
                </c:pt>
                <c:pt idx="243">
                  <c:v>0.19904931204036078</c:v>
                </c:pt>
                <c:pt idx="244">
                  <c:v>0.18505921251733184</c:v>
                </c:pt>
                <c:pt idx="245">
                  <c:v>0.1709479681758225</c:v>
                </c:pt>
                <c:pt idx="246">
                  <c:v>0.15671560611152008</c:v>
                </c:pt>
                <c:pt idx="247">
                  <c:v>0.1423620721330498</c:v>
                </c:pt>
                <c:pt idx="248">
                  <c:v>0.12788736624041167</c:v>
                </c:pt>
                <c:pt idx="249">
                  <c:v>0.11329148843360566</c:v>
                </c:pt>
                <c:pt idx="250">
                  <c:v>9.85743845212569E-2</c:v>
                </c:pt>
                <c:pt idx="251">
                  <c:v>8.3736054503365437E-2</c:v>
                </c:pt>
                <c:pt idx="252">
                  <c:v>6.8776389997181539E-2</c:v>
                </c:pt>
                <c:pt idx="253">
                  <c:v>5.3695336811330353E-2</c:v>
                </c:pt>
                <c:pt idx="254">
                  <c:v>3.8492840754437041E-2</c:v>
                </c:pt>
                <c:pt idx="255">
                  <c:v>2.3168731123670811E-2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6.3652206863317557E-3</c:v>
                </c:pt>
                <c:pt idx="1">
                  <c:v>1.4571659393616597E-3</c:v>
                </c:pt>
                <c:pt idx="2">
                  <c:v>4.027160969696676E-4</c:v>
                </c:pt>
                <c:pt idx="3">
                  <c:v>9.3577029829357384E-5</c:v>
                </c:pt>
                <c:pt idx="4">
                  <c:v>2.3698880807355173E-5</c:v>
                </c:pt>
                <c:pt idx="5">
                  <c:v>5.7489093227074977E-6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6.3652206863317566E-3</c:v>
                </c:pt>
                <c:pt idx="1">
                  <c:v>1.5913051715829392E-3</c:v>
                </c:pt>
                <c:pt idx="2">
                  <c:v>3.9782629289573479E-4</c:v>
                </c:pt>
                <c:pt idx="3">
                  <c:v>9.9456573223933697E-5</c:v>
                </c:pt>
                <c:pt idx="4">
                  <c:v>2.4864143305983424E-5</c:v>
                </c:pt>
                <c:pt idx="5">
                  <c:v>6.2160358264958561E-6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x=0.5'!$F$45:$F$50</c:f>
              <c:numCache>
                <c:formatCode>0.00E+00</c:formatCode>
                <c:ptCount val="6"/>
                <c:pt idx="0">
                  <c:v>6.3652206863317566E-3</c:v>
                </c:pt>
                <c:pt idx="1">
                  <c:v>3.1826103431658783E-3</c:v>
                </c:pt>
                <c:pt idx="2">
                  <c:v>1.5913051715829392E-3</c:v>
                </c:pt>
                <c:pt idx="3">
                  <c:v>7.9565258579146958E-4</c:v>
                </c:pt>
                <c:pt idx="4">
                  <c:v>3.9782629289573479E-4</c:v>
                </c:pt>
                <c:pt idx="5">
                  <c:v>1.9891314644786739E-4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A-4DB9-8E3D-1664667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 val="autoZero"/>
        <c:crossBetween val="midCat"/>
      </c:valAx>
      <c:valAx>
        <c:axId val="596918720"/>
        <c:scaling>
          <c:logBase val="10"/>
          <c:orientation val="minMax"/>
          <c:max val="1.0000000000000002E-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7.6923076923076927E-3</c:v>
                </c:pt>
                <c:pt idx="1">
                  <c:v>2.3076923076923078E-2</c:v>
                </c:pt>
                <c:pt idx="2">
                  <c:v>3.8461538461538464E-2</c:v>
                </c:pt>
                <c:pt idx="3">
                  <c:v>5.3846153846153849E-2</c:v>
                </c:pt>
                <c:pt idx="4">
                  <c:v>6.9230769230769235E-2</c:v>
                </c:pt>
                <c:pt idx="5">
                  <c:v>8.461538461538462E-2</c:v>
                </c:pt>
                <c:pt idx="6">
                  <c:v>0.1</c:v>
                </c:pt>
                <c:pt idx="7">
                  <c:v>0.11538461538461539</c:v>
                </c:pt>
                <c:pt idx="8">
                  <c:v>0.13076923076923078</c:v>
                </c:pt>
                <c:pt idx="9">
                  <c:v>0.14615384615384616</c:v>
                </c:pt>
                <c:pt idx="10">
                  <c:v>0.16153846153846155</c:v>
                </c:pt>
                <c:pt idx="11">
                  <c:v>0.17692307692307693</c:v>
                </c:pt>
                <c:pt idx="12">
                  <c:v>0.19230769230769232</c:v>
                </c:pt>
                <c:pt idx="13">
                  <c:v>0.2076923076923077</c:v>
                </c:pt>
                <c:pt idx="14">
                  <c:v>0.22307692307692309</c:v>
                </c:pt>
                <c:pt idx="15">
                  <c:v>0.23846153846153847</c:v>
                </c:pt>
                <c:pt idx="16">
                  <c:v>0.25384615384615383</c:v>
                </c:pt>
                <c:pt idx="17">
                  <c:v>0.26923076923076927</c:v>
                </c:pt>
                <c:pt idx="18">
                  <c:v>0.2846153846153846</c:v>
                </c:pt>
                <c:pt idx="19">
                  <c:v>0.30000000000000004</c:v>
                </c:pt>
                <c:pt idx="20">
                  <c:v>0.31538461538461537</c:v>
                </c:pt>
                <c:pt idx="21">
                  <c:v>0.33076923076923082</c:v>
                </c:pt>
                <c:pt idx="22">
                  <c:v>0.34615384615384615</c:v>
                </c:pt>
                <c:pt idx="23">
                  <c:v>0.36153846153846159</c:v>
                </c:pt>
                <c:pt idx="24">
                  <c:v>0.37692307692307692</c:v>
                </c:pt>
                <c:pt idx="25">
                  <c:v>0.39230769230769236</c:v>
                </c:pt>
                <c:pt idx="26">
                  <c:v>0.40769230769230769</c:v>
                </c:pt>
                <c:pt idx="27">
                  <c:v>0.42307692307692313</c:v>
                </c:pt>
                <c:pt idx="28">
                  <c:v>0.43846153846153846</c:v>
                </c:pt>
                <c:pt idx="29">
                  <c:v>0.4538461538461539</c:v>
                </c:pt>
                <c:pt idx="30">
                  <c:v>0.46923076923076923</c:v>
                </c:pt>
                <c:pt idx="31">
                  <c:v>0.48461538461538467</c:v>
                </c:pt>
                <c:pt idx="32">
                  <c:v>0.5</c:v>
                </c:pt>
                <c:pt idx="33">
                  <c:v>0.51538461538461533</c:v>
                </c:pt>
                <c:pt idx="34">
                  <c:v>0.53076923076923077</c:v>
                </c:pt>
                <c:pt idx="35">
                  <c:v>0.5461538461538461</c:v>
                </c:pt>
                <c:pt idx="36">
                  <c:v>0.56153846153846154</c:v>
                </c:pt>
                <c:pt idx="37">
                  <c:v>0.57692307692307687</c:v>
                </c:pt>
                <c:pt idx="38">
                  <c:v>0.59230769230769231</c:v>
                </c:pt>
                <c:pt idx="39">
                  <c:v>0.60769230769230764</c:v>
                </c:pt>
                <c:pt idx="40">
                  <c:v>0.62307692307692308</c:v>
                </c:pt>
                <c:pt idx="41">
                  <c:v>0.63846153846153841</c:v>
                </c:pt>
                <c:pt idx="42">
                  <c:v>0.65384615384615385</c:v>
                </c:pt>
                <c:pt idx="43">
                  <c:v>0.66923076923076918</c:v>
                </c:pt>
                <c:pt idx="44">
                  <c:v>0.68461538461538463</c:v>
                </c:pt>
                <c:pt idx="45">
                  <c:v>0.7</c:v>
                </c:pt>
                <c:pt idx="46">
                  <c:v>0.7153846153846154</c:v>
                </c:pt>
                <c:pt idx="47">
                  <c:v>0.73076923076923073</c:v>
                </c:pt>
                <c:pt idx="48">
                  <c:v>0.74615384615384617</c:v>
                </c:pt>
                <c:pt idx="49">
                  <c:v>0.7615384615384615</c:v>
                </c:pt>
                <c:pt idx="50">
                  <c:v>0.77692307692307694</c:v>
                </c:pt>
                <c:pt idx="51">
                  <c:v>0.79230769230769227</c:v>
                </c:pt>
                <c:pt idx="52">
                  <c:v>0.80769230769230771</c:v>
                </c:pt>
                <c:pt idx="53">
                  <c:v>0.82307692307692304</c:v>
                </c:pt>
                <c:pt idx="54">
                  <c:v>0.83846153846153848</c:v>
                </c:pt>
                <c:pt idx="55">
                  <c:v>0.85384615384615381</c:v>
                </c:pt>
                <c:pt idx="56">
                  <c:v>0.86923076923076925</c:v>
                </c:pt>
                <c:pt idx="57">
                  <c:v>0.88461538461538458</c:v>
                </c:pt>
                <c:pt idx="58">
                  <c:v>0.9</c:v>
                </c:pt>
                <c:pt idx="59">
                  <c:v>0.91538461538461535</c:v>
                </c:pt>
                <c:pt idx="60">
                  <c:v>0.93076923076923079</c:v>
                </c:pt>
                <c:pt idx="61">
                  <c:v>0.94615384615384612</c:v>
                </c:pt>
                <c:pt idx="62">
                  <c:v>0.96153846153846156</c:v>
                </c:pt>
                <c:pt idx="63">
                  <c:v>0.97692307692307689</c:v>
                </c:pt>
              </c:numCache>
            </c:numRef>
          </c:xVal>
          <c:yVal>
            <c:numRef>
              <c:f>'uz x=0.5'!$U$4:$U$67</c:f>
              <c:numCache>
                <c:formatCode>0.00E+00</c:formatCode>
                <c:ptCount val="64"/>
                <c:pt idx="0">
                  <c:v>3.0532544378698123E-2</c:v>
                </c:pt>
                <c:pt idx="1">
                  <c:v>9.0177514792899482E-2</c:v>
                </c:pt>
                <c:pt idx="2">
                  <c:v>0.1479289940828401</c:v>
                </c:pt>
                <c:pt idx="3">
                  <c:v>0.20378698224852076</c:v>
                </c:pt>
                <c:pt idx="4">
                  <c:v>0.2577514792899408</c:v>
                </c:pt>
                <c:pt idx="5">
                  <c:v>0.30982248520710065</c:v>
                </c:pt>
                <c:pt idx="6">
                  <c:v>0.35999999999999988</c:v>
                </c:pt>
                <c:pt idx="7">
                  <c:v>0.40828402366863914</c:v>
                </c:pt>
                <c:pt idx="8">
                  <c:v>0.45467455621301767</c:v>
                </c:pt>
                <c:pt idx="9">
                  <c:v>0.49917159763313623</c:v>
                </c:pt>
                <c:pt idx="10">
                  <c:v>0.54177514792899406</c:v>
                </c:pt>
                <c:pt idx="11">
                  <c:v>0.58248520710059182</c:v>
                </c:pt>
                <c:pt idx="12">
                  <c:v>0.62130177514792895</c:v>
                </c:pt>
                <c:pt idx="13">
                  <c:v>0.65822485207100601</c:v>
                </c:pt>
                <c:pt idx="14">
                  <c:v>0.69325443786982244</c:v>
                </c:pt>
                <c:pt idx="15">
                  <c:v>0.7263905325443788</c:v>
                </c:pt>
                <c:pt idx="16">
                  <c:v>0.75763313609467453</c:v>
                </c:pt>
                <c:pt idx="17">
                  <c:v>0.78698224852071008</c:v>
                </c:pt>
                <c:pt idx="18">
                  <c:v>0.81443786982248523</c:v>
                </c:pt>
                <c:pt idx="19">
                  <c:v>0.84000000000000008</c:v>
                </c:pt>
                <c:pt idx="20">
                  <c:v>0.86366863905325442</c:v>
                </c:pt>
                <c:pt idx="21">
                  <c:v>0.88544378698224857</c:v>
                </c:pt>
                <c:pt idx="22">
                  <c:v>0.90532544378698221</c:v>
                </c:pt>
                <c:pt idx="23">
                  <c:v>0.92331360946745566</c:v>
                </c:pt>
                <c:pt idx="24">
                  <c:v>0.9394082840236686</c:v>
                </c:pt>
                <c:pt idx="25">
                  <c:v>0.95360946745562136</c:v>
                </c:pt>
                <c:pt idx="26">
                  <c:v>0.9659171597633136</c:v>
                </c:pt>
                <c:pt idx="27">
                  <c:v>0.97633136094674555</c:v>
                </c:pt>
                <c:pt idx="28">
                  <c:v>0.98485207100591721</c:v>
                </c:pt>
                <c:pt idx="29">
                  <c:v>0.99147928994082846</c:v>
                </c:pt>
                <c:pt idx="30">
                  <c:v>0.9962130177514793</c:v>
                </c:pt>
                <c:pt idx="31">
                  <c:v>0.99905325443786985</c:v>
                </c:pt>
                <c:pt idx="32">
                  <c:v>1</c:v>
                </c:pt>
                <c:pt idx="33">
                  <c:v>0.99905325443786985</c:v>
                </c:pt>
                <c:pt idx="34">
                  <c:v>0.9962130177514793</c:v>
                </c:pt>
                <c:pt idx="35">
                  <c:v>0.99147928994082846</c:v>
                </c:pt>
                <c:pt idx="36">
                  <c:v>0.98485207100591721</c:v>
                </c:pt>
                <c:pt idx="37">
                  <c:v>0.97633136094674555</c:v>
                </c:pt>
                <c:pt idx="38">
                  <c:v>0.9659171597633136</c:v>
                </c:pt>
                <c:pt idx="39">
                  <c:v>0.95360946745562136</c:v>
                </c:pt>
                <c:pt idx="40">
                  <c:v>0.9394082840236686</c:v>
                </c:pt>
                <c:pt idx="41">
                  <c:v>0.92331360946745566</c:v>
                </c:pt>
                <c:pt idx="42">
                  <c:v>0.90532544378698221</c:v>
                </c:pt>
                <c:pt idx="43">
                  <c:v>0.88544378698224857</c:v>
                </c:pt>
                <c:pt idx="44">
                  <c:v>0.86366863905325442</c:v>
                </c:pt>
                <c:pt idx="45">
                  <c:v>0.84000000000000008</c:v>
                </c:pt>
                <c:pt idx="46">
                  <c:v>0.81443786982248523</c:v>
                </c:pt>
                <c:pt idx="47">
                  <c:v>0.78698224852071008</c:v>
                </c:pt>
                <c:pt idx="48">
                  <c:v>0.75763313609467453</c:v>
                </c:pt>
                <c:pt idx="49">
                  <c:v>0.7263905325443788</c:v>
                </c:pt>
                <c:pt idx="50">
                  <c:v>0.69325443786982244</c:v>
                </c:pt>
                <c:pt idx="51">
                  <c:v>0.65822485207100601</c:v>
                </c:pt>
                <c:pt idx="52">
                  <c:v>0.62130177514792895</c:v>
                </c:pt>
                <c:pt idx="53">
                  <c:v>0.58248520710059182</c:v>
                </c:pt>
                <c:pt idx="54">
                  <c:v>0.54177514792899406</c:v>
                </c:pt>
                <c:pt idx="55">
                  <c:v>0.49917159763313623</c:v>
                </c:pt>
                <c:pt idx="56">
                  <c:v>0.45467455621301767</c:v>
                </c:pt>
                <c:pt idx="57">
                  <c:v>0.40828402366863914</c:v>
                </c:pt>
                <c:pt idx="58">
                  <c:v>0.35999999999999988</c:v>
                </c:pt>
                <c:pt idx="59">
                  <c:v>0.30982248520710065</c:v>
                </c:pt>
                <c:pt idx="60">
                  <c:v>0.2577514792899408</c:v>
                </c:pt>
                <c:pt idx="61">
                  <c:v>0.20378698224852076</c:v>
                </c:pt>
                <c:pt idx="62">
                  <c:v>0.1479289940828401</c:v>
                </c:pt>
                <c:pt idx="63">
                  <c:v>9.0177514792899482E-2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7.6923076923076927E-3</c:v>
                </c:pt>
                <c:pt idx="1">
                  <c:v>2.3076923076923078E-2</c:v>
                </c:pt>
                <c:pt idx="2">
                  <c:v>3.8461538461538464E-2</c:v>
                </c:pt>
                <c:pt idx="3">
                  <c:v>5.3846153846153849E-2</c:v>
                </c:pt>
                <c:pt idx="4">
                  <c:v>6.9230769230769235E-2</c:v>
                </c:pt>
                <c:pt idx="5">
                  <c:v>8.461538461538462E-2</c:v>
                </c:pt>
                <c:pt idx="6">
                  <c:v>0.1</c:v>
                </c:pt>
                <c:pt idx="7">
                  <c:v>0.11538461538461539</c:v>
                </c:pt>
                <c:pt idx="8">
                  <c:v>0.13076923076923078</c:v>
                </c:pt>
                <c:pt idx="9">
                  <c:v>0.14615384615384616</c:v>
                </c:pt>
                <c:pt idx="10">
                  <c:v>0.16153846153846155</c:v>
                </c:pt>
                <c:pt idx="11">
                  <c:v>0.17692307692307693</c:v>
                </c:pt>
                <c:pt idx="12">
                  <c:v>0.19230769230769232</c:v>
                </c:pt>
                <c:pt idx="13">
                  <c:v>0.2076923076923077</c:v>
                </c:pt>
                <c:pt idx="14">
                  <c:v>0.22307692307692309</c:v>
                </c:pt>
                <c:pt idx="15">
                  <c:v>0.23846153846153847</c:v>
                </c:pt>
                <c:pt idx="16">
                  <c:v>0.25384615384615383</c:v>
                </c:pt>
                <c:pt idx="17">
                  <c:v>0.26923076923076927</c:v>
                </c:pt>
                <c:pt idx="18">
                  <c:v>0.2846153846153846</c:v>
                </c:pt>
                <c:pt idx="19">
                  <c:v>0.30000000000000004</c:v>
                </c:pt>
                <c:pt idx="20">
                  <c:v>0.31538461538461537</c:v>
                </c:pt>
                <c:pt idx="21">
                  <c:v>0.33076923076923082</c:v>
                </c:pt>
                <c:pt idx="22">
                  <c:v>0.34615384615384615</c:v>
                </c:pt>
                <c:pt idx="23">
                  <c:v>0.36153846153846159</c:v>
                </c:pt>
                <c:pt idx="24">
                  <c:v>0.37692307692307692</c:v>
                </c:pt>
                <c:pt idx="25">
                  <c:v>0.39230769230769236</c:v>
                </c:pt>
                <c:pt idx="26">
                  <c:v>0.40769230769230769</c:v>
                </c:pt>
                <c:pt idx="27">
                  <c:v>0.42307692307692313</c:v>
                </c:pt>
                <c:pt idx="28">
                  <c:v>0.43846153846153846</c:v>
                </c:pt>
                <c:pt idx="29">
                  <c:v>0.4538461538461539</c:v>
                </c:pt>
                <c:pt idx="30">
                  <c:v>0.46923076923076923</c:v>
                </c:pt>
                <c:pt idx="31">
                  <c:v>0.48461538461538467</c:v>
                </c:pt>
                <c:pt idx="32">
                  <c:v>0.5</c:v>
                </c:pt>
                <c:pt idx="33">
                  <c:v>0.51538461538461533</c:v>
                </c:pt>
                <c:pt idx="34">
                  <c:v>0.53076923076923077</c:v>
                </c:pt>
                <c:pt idx="35">
                  <c:v>0.5461538461538461</c:v>
                </c:pt>
                <c:pt idx="36">
                  <c:v>0.56153846153846154</c:v>
                </c:pt>
                <c:pt idx="37">
                  <c:v>0.57692307692307687</c:v>
                </c:pt>
                <c:pt idx="38">
                  <c:v>0.59230769230769231</c:v>
                </c:pt>
                <c:pt idx="39">
                  <c:v>0.60769230769230764</c:v>
                </c:pt>
                <c:pt idx="40">
                  <c:v>0.62307692307692308</c:v>
                </c:pt>
                <c:pt idx="41">
                  <c:v>0.63846153846153841</c:v>
                </c:pt>
                <c:pt idx="42">
                  <c:v>0.65384615384615385</c:v>
                </c:pt>
                <c:pt idx="43">
                  <c:v>0.66923076923076918</c:v>
                </c:pt>
                <c:pt idx="44">
                  <c:v>0.68461538461538463</c:v>
                </c:pt>
                <c:pt idx="45">
                  <c:v>0.7</c:v>
                </c:pt>
                <c:pt idx="46">
                  <c:v>0.7153846153846154</c:v>
                </c:pt>
                <c:pt idx="47">
                  <c:v>0.73076923076923073</c:v>
                </c:pt>
                <c:pt idx="48">
                  <c:v>0.74615384615384617</c:v>
                </c:pt>
                <c:pt idx="49">
                  <c:v>0.7615384615384615</c:v>
                </c:pt>
                <c:pt idx="50">
                  <c:v>0.77692307692307694</c:v>
                </c:pt>
                <c:pt idx="51">
                  <c:v>0.79230769230769227</c:v>
                </c:pt>
                <c:pt idx="52">
                  <c:v>0.80769230769230771</c:v>
                </c:pt>
                <c:pt idx="53">
                  <c:v>0.82307692307692304</c:v>
                </c:pt>
                <c:pt idx="54">
                  <c:v>0.83846153846153848</c:v>
                </c:pt>
                <c:pt idx="55">
                  <c:v>0.85384615384615381</c:v>
                </c:pt>
                <c:pt idx="56">
                  <c:v>0.86923076923076925</c:v>
                </c:pt>
                <c:pt idx="57">
                  <c:v>0.88461538461538458</c:v>
                </c:pt>
                <c:pt idx="58">
                  <c:v>0.9</c:v>
                </c:pt>
                <c:pt idx="59">
                  <c:v>0.91538461538461535</c:v>
                </c:pt>
                <c:pt idx="60">
                  <c:v>0.93076923076923079</c:v>
                </c:pt>
                <c:pt idx="61">
                  <c:v>0.94615384615384612</c:v>
                </c:pt>
                <c:pt idx="62">
                  <c:v>0.96153846153846156</c:v>
                </c:pt>
                <c:pt idx="63">
                  <c:v>0.97692307692307689</c:v>
                </c:pt>
              </c:numCache>
            </c:numRef>
          </c:xVal>
          <c:yVal>
            <c:numRef>
              <c:f>'uz x=0.5'!$S$4:$S$67</c:f>
              <c:numCache>
                <c:formatCode>0.00E+00</c:formatCode>
                <c:ptCount val="64"/>
                <c:pt idx="0">
                  <c:v>2.9859967400894312E-2</c:v>
                </c:pt>
                <c:pt idx="1">
                  <c:v>8.9579902202682943E-2</c:v>
                </c:pt>
                <c:pt idx="2">
                  <c:v>0.14738225774564531</c:v>
                </c:pt>
                <c:pt idx="3">
                  <c:v>0.20327890867227358</c:v>
                </c:pt>
                <c:pt idx="4">
                  <c:v>0.25727647776142548</c:v>
                </c:pt>
                <c:pt idx="5">
                  <c:v>0.3093780777191642</c:v>
                </c:pt>
                <c:pt idx="6">
                  <c:v>0.35958509932904986</c:v>
                </c:pt>
                <c:pt idx="7">
                  <c:v>0.40789793995781398</c:v>
                </c:pt>
                <c:pt idx="8">
                  <c:v>0.45431673206103368</c:v>
                </c:pt>
                <c:pt idx="9">
                  <c:v>0.49884127695534319</c:v>
                </c:pt>
                <c:pt idx="10">
                  <c:v>0.54147157464074269</c:v>
                </c:pt>
                <c:pt idx="11">
                  <c:v>0.58220749266165472</c:v>
                </c:pt>
                <c:pt idx="12">
                  <c:v>0.62104896479029081</c:v>
                </c:pt>
                <c:pt idx="13">
                  <c:v>0.6579959247988626</c:v>
                </c:pt>
                <c:pt idx="14">
                  <c:v>0.69304810777621551</c:v>
                </c:pt>
                <c:pt idx="15">
                  <c:v>0.72620637468360116</c:v>
                </c:pt>
                <c:pt idx="16">
                  <c:v>0.75746920228188241</c:v>
                </c:pt>
                <c:pt idx="17">
                  <c:v>0.78683791512683054</c:v>
                </c:pt>
                <c:pt idx="18">
                  <c:v>0.81431185094055991</c:v>
                </c:pt>
                <c:pt idx="19">
                  <c:v>0.83989100972307051</c:v>
                </c:pt>
                <c:pt idx="20">
                  <c:v>0.86357539147436224</c:v>
                </c:pt>
                <c:pt idx="21">
                  <c:v>0.88536565847232118</c:v>
                </c:pt>
                <c:pt idx="22">
                  <c:v>0.90526048616117538</c:v>
                </c:pt>
                <c:pt idx="23">
                  <c:v>0.92326119909669668</c:v>
                </c:pt>
                <c:pt idx="24">
                  <c:v>0.93936647272311335</c:v>
                </c:pt>
                <c:pt idx="25">
                  <c:v>0.95357763159619702</c:v>
                </c:pt>
                <c:pt idx="26">
                  <c:v>0.96589335116017616</c:v>
                </c:pt>
                <c:pt idx="27">
                  <c:v>0.9763149559708223</c:v>
                </c:pt>
                <c:pt idx="28">
                  <c:v>0.98484112147236391</c:v>
                </c:pt>
                <c:pt idx="29">
                  <c:v>0.99147317222057263</c:v>
                </c:pt>
                <c:pt idx="30">
                  <c:v>0.99620978365967661</c:v>
                </c:pt>
                <c:pt idx="31">
                  <c:v>0.99905228034544769</c:v>
                </c:pt>
                <c:pt idx="32">
                  <c:v>1</c:v>
                </c:pt>
                <c:pt idx="33">
                  <c:v>0.99905228034544769</c:v>
                </c:pt>
                <c:pt idx="34">
                  <c:v>0.99620978365967661</c:v>
                </c:pt>
                <c:pt idx="35">
                  <c:v>0.99147317222057263</c:v>
                </c:pt>
                <c:pt idx="36">
                  <c:v>0.98484112147236391</c:v>
                </c:pt>
                <c:pt idx="37">
                  <c:v>0.9763149559708223</c:v>
                </c:pt>
                <c:pt idx="38">
                  <c:v>0.96589335116017616</c:v>
                </c:pt>
                <c:pt idx="39">
                  <c:v>0.95357763159619702</c:v>
                </c:pt>
                <c:pt idx="40">
                  <c:v>0.93936647272311335</c:v>
                </c:pt>
                <c:pt idx="41">
                  <c:v>0.92326119909669668</c:v>
                </c:pt>
                <c:pt idx="42">
                  <c:v>0.90526048616117538</c:v>
                </c:pt>
                <c:pt idx="43">
                  <c:v>0.88536565847232118</c:v>
                </c:pt>
                <c:pt idx="44">
                  <c:v>0.86357539147436224</c:v>
                </c:pt>
                <c:pt idx="45">
                  <c:v>0.83989100972307051</c:v>
                </c:pt>
                <c:pt idx="46">
                  <c:v>0.81431185094055991</c:v>
                </c:pt>
                <c:pt idx="47">
                  <c:v>0.78683791512683054</c:v>
                </c:pt>
                <c:pt idx="48">
                  <c:v>0.75746920228188241</c:v>
                </c:pt>
                <c:pt idx="49">
                  <c:v>0.72620637468360116</c:v>
                </c:pt>
                <c:pt idx="50">
                  <c:v>0.69304810777621551</c:v>
                </c:pt>
                <c:pt idx="51">
                  <c:v>0.6579959247988626</c:v>
                </c:pt>
                <c:pt idx="52">
                  <c:v>0.62104896479029081</c:v>
                </c:pt>
                <c:pt idx="53">
                  <c:v>0.58220749266165472</c:v>
                </c:pt>
                <c:pt idx="54">
                  <c:v>0.54147157464074269</c:v>
                </c:pt>
                <c:pt idx="55">
                  <c:v>0.49884127695534319</c:v>
                </c:pt>
                <c:pt idx="56">
                  <c:v>0.45431673206103368</c:v>
                </c:pt>
                <c:pt idx="57">
                  <c:v>0.40789793995781398</c:v>
                </c:pt>
                <c:pt idx="58">
                  <c:v>0.35958509932904986</c:v>
                </c:pt>
                <c:pt idx="59">
                  <c:v>0.3093780777191642</c:v>
                </c:pt>
                <c:pt idx="60">
                  <c:v>0.25727647776142548</c:v>
                </c:pt>
                <c:pt idx="61">
                  <c:v>0.20327890867227358</c:v>
                </c:pt>
                <c:pt idx="62">
                  <c:v>0.14738225774564531</c:v>
                </c:pt>
                <c:pt idx="63">
                  <c:v>8.9579902202682943E-2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1.5151515151515152E-2</c:v>
                </c:pt>
                <c:pt idx="1">
                  <c:v>4.5454545454545456E-2</c:v>
                </c:pt>
                <c:pt idx="2">
                  <c:v>7.575757575757576E-2</c:v>
                </c:pt>
                <c:pt idx="3">
                  <c:v>0.10606060606060606</c:v>
                </c:pt>
                <c:pt idx="4">
                  <c:v>0.13636363636363635</c:v>
                </c:pt>
                <c:pt idx="5">
                  <c:v>0.16666666666666669</c:v>
                </c:pt>
                <c:pt idx="6">
                  <c:v>0.19696969696969696</c:v>
                </c:pt>
                <c:pt idx="7">
                  <c:v>0.22727272727272729</c:v>
                </c:pt>
                <c:pt idx="8">
                  <c:v>0.25757575757575757</c:v>
                </c:pt>
                <c:pt idx="9">
                  <c:v>0.28787878787878785</c:v>
                </c:pt>
                <c:pt idx="10">
                  <c:v>0.31818181818181818</c:v>
                </c:pt>
                <c:pt idx="11">
                  <c:v>0.34848484848484845</c:v>
                </c:pt>
                <c:pt idx="12">
                  <c:v>0.37878787878787878</c:v>
                </c:pt>
                <c:pt idx="13">
                  <c:v>0.40909090909090906</c:v>
                </c:pt>
                <c:pt idx="14">
                  <c:v>0.43939393939393939</c:v>
                </c:pt>
                <c:pt idx="15">
                  <c:v>0.46969696969696967</c:v>
                </c:pt>
                <c:pt idx="16">
                  <c:v>0.5</c:v>
                </c:pt>
                <c:pt idx="17">
                  <c:v>0.53030303030303028</c:v>
                </c:pt>
                <c:pt idx="18">
                  <c:v>0.56060606060606055</c:v>
                </c:pt>
                <c:pt idx="19">
                  <c:v>0.59090909090909094</c:v>
                </c:pt>
                <c:pt idx="20">
                  <c:v>0.62121212121212122</c:v>
                </c:pt>
                <c:pt idx="21">
                  <c:v>0.65151515151515149</c:v>
                </c:pt>
                <c:pt idx="22">
                  <c:v>0.68181818181818177</c:v>
                </c:pt>
                <c:pt idx="23">
                  <c:v>0.71212121212121215</c:v>
                </c:pt>
                <c:pt idx="24">
                  <c:v>0.74242424242424243</c:v>
                </c:pt>
                <c:pt idx="25">
                  <c:v>0.77272727272727271</c:v>
                </c:pt>
                <c:pt idx="26">
                  <c:v>0.80303030303030298</c:v>
                </c:pt>
                <c:pt idx="27">
                  <c:v>0.83333333333333337</c:v>
                </c:pt>
                <c:pt idx="28">
                  <c:v>0.86363636363636365</c:v>
                </c:pt>
                <c:pt idx="29">
                  <c:v>0.89393939393939392</c:v>
                </c:pt>
                <c:pt idx="30">
                  <c:v>0.9242424242424242</c:v>
                </c:pt>
                <c:pt idx="31">
                  <c:v>0.95454545454545459</c:v>
                </c:pt>
              </c:numCache>
            </c:numRef>
          </c:xVal>
          <c:yVal>
            <c:numRef>
              <c:f>'uz x=0.5'!$M$4:$M$35</c:f>
              <c:numCache>
                <c:formatCode>0.00E+00</c:formatCode>
                <c:ptCount val="32"/>
                <c:pt idx="0">
                  <c:v>5.9687786960514133E-2</c:v>
                </c:pt>
                <c:pt idx="1">
                  <c:v>0.17355371900826455</c:v>
                </c:pt>
                <c:pt idx="2">
                  <c:v>0.28007346189164362</c:v>
                </c:pt>
                <c:pt idx="3">
                  <c:v>0.37924701561065199</c:v>
                </c:pt>
                <c:pt idx="4">
                  <c:v>0.47107438016528924</c:v>
                </c:pt>
                <c:pt idx="5">
                  <c:v>0.55555555555555558</c:v>
                </c:pt>
                <c:pt idx="6">
                  <c:v>0.63269054178145079</c:v>
                </c:pt>
                <c:pt idx="7">
                  <c:v>0.70247933884297531</c:v>
                </c:pt>
                <c:pt idx="8">
                  <c:v>0.76492194674012848</c:v>
                </c:pt>
                <c:pt idx="9">
                  <c:v>0.82001836547291085</c:v>
                </c:pt>
                <c:pt idx="10">
                  <c:v>0.86776859504132231</c:v>
                </c:pt>
                <c:pt idx="11">
                  <c:v>0.90817263544536264</c:v>
                </c:pt>
                <c:pt idx="12">
                  <c:v>0.94123048668503217</c:v>
                </c:pt>
                <c:pt idx="13">
                  <c:v>0.96694214876033058</c:v>
                </c:pt>
                <c:pt idx="14">
                  <c:v>0.98530762167125807</c:v>
                </c:pt>
                <c:pt idx="15">
                  <c:v>0.99632690541781455</c:v>
                </c:pt>
                <c:pt idx="16">
                  <c:v>1</c:v>
                </c:pt>
                <c:pt idx="17">
                  <c:v>0.99632690541781455</c:v>
                </c:pt>
                <c:pt idx="18">
                  <c:v>0.98530762167125807</c:v>
                </c:pt>
                <c:pt idx="19">
                  <c:v>0.96694214876033058</c:v>
                </c:pt>
                <c:pt idx="20">
                  <c:v>0.94123048668503217</c:v>
                </c:pt>
                <c:pt idx="21">
                  <c:v>0.90817263544536275</c:v>
                </c:pt>
                <c:pt idx="22">
                  <c:v>0.86776859504132242</c:v>
                </c:pt>
                <c:pt idx="23">
                  <c:v>0.82001836547291085</c:v>
                </c:pt>
                <c:pt idx="24">
                  <c:v>0.76492194674012848</c:v>
                </c:pt>
                <c:pt idx="25">
                  <c:v>0.70247933884297531</c:v>
                </c:pt>
                <c:pt idx="26">
                  <c:v>0.63269054178145101</c:v>
                </c:pt>
                <c:pt idx="27">
                  <c:v>0.55555555555555547</c:v>
                </c:pt>
                <c:pt idx="28">
                  <c:v>0.47107438016528924</c:v>
                </c:pt>
                <c:pt idx="29">
                  <c:v>0.37924701561065199</c:v>
                </c:pt>
                <c:pt idx="30">
                  <c:v>0.28007346189164384</c:v>
                </c:pt>
                <c:pt idx="31">
                  <c:v>0.17355371900826433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1.5151515151515152E-2</c:v>
                </c:pt>
                <c:pt idx="1">
                  <c:v>4.5454545454545456E-2</c:v>
                </c:pt>
                <c:pt idx="2">
                  <c:v>7.575757575757576E-2</c:v>
                </c:pt>
                <c:pt idx="3">
                  <c:v>0.10606060606060606</c:v>
                </c:pt>
                <c:pt idx="4">
                  <c:v>0.13636363636363635</c:v>
                </c:pt>
                <c:pt idx="5">
                  <c:v>0.16666666666666669</c:v>
                </c:pt>
                <c:pt idx="6">
                  <c:v>0.19696969696969696</c:v>
                </c:pt>
                <c:pt idx="7">
                  <c:v>0.22727272727272729</c:v>
                </c:pt>
                <c:pt idx="8">
                  <c:v>0.25757575757575757</c:v>
                </c:pt>
                <c:pt idx="9">
                  <c:v>0.28787878787878785</c:v>
                </c:pt>
                <c:pt idx="10">
                  <c:v>0.31818181818181818</c:v>
                </c:pt>
                <c:pt idx="11">
                  <c:v>0.34848484848484845</c:v>
                </c:pt>
                <c:pt idx="12">
                  <c:v>0.37878787878787878</c:v>
                </c:pt>
                <c:pt idx="13">
                  <c:v>0.40909090909090906</c:v>
                </c:pt>
                <c:pt idx="14">
                  <c:v>0.43939393939393939</c:v>
                </c:pt>
                <c:pt idx="15">
                  <c:v>0.46969696969696967</c:v>
                </c:pt>
                <c:pt idx="16">
                  <c:v>0.5</c:v>
                </c:pt>
                <c:pt idx="17">
                  <c:v>0.53030303030303028</c:v>
                </c:pt>
                <c:pt idx="18">
                  <c:v>0.56060606060606055</c:v>
                </c:pt>
                <c:pt idx="19">
                  <c:v>0.59090909090909094</c:v>
                </c:pt>
                <c:pt idx="20">
                  <c:v>0.62121212121212122</c:v>
                </c:pt>
                <c:pt idx="21">
                  <c:v>0.65151515151515149</c:v>
                </c:pt>
                <c:pt idx="22">
                  <c:v>0.68181818181818177</c:v>
                </c:pt>
                <c:pt idx="23">
                  <c:v>0.71212121212121215</c:v>
                </c:pt>
                <c:pt idx="24">
                  <c:v>0.74242424242424243</c:v>
                </c:pt>
                <c:pt idx="25">
                  <c:v>0.77272727272727271</c:v>
                </c:pt>
                <c:pt idx="26">
                  <c:v>0.80303030303030298</c:v>
                </c:pt>
                <c:pt idx="27">
                  <c:v>0.83333333333333337</c:v>
                </c:pt>
                <c:pt idx="28">
                  <c:v>0.86363636363636365</c:v>
                </c:pt>
                <c:pt idx="29">
                  <c:v>0.89393939393939392</c:v>
                </c:pt>
                <c:pt idx="30">
                  <c:v>0.9242424242424242</c:v>
                </c:pt>
                <c:pt idx="31">
                  <c:v>0.95454545454545459</c:v>
                </c:pt>
              </c:numCache>
            </c:numRef>
          </c:xVal>
          <c:yVal>
            <c:numRef>
              <c:f>'uz x=0.5'!$K$4:$K$35</c:f>
              <c:numCache>
                <c:formatCode>0.00E+00</c:formatCode>
                <c:ptCount val="32"/>
                <c:pt idx="0">
                  <c:v>5.7194835037209069E-2</c:v>
                </c:pt>
                <c:pt idx="1">
                  <c:v>0.17158450511162718</c:v>
                </c:pt>
                <c:pt idx="2">
                  <c:v>0.27844694119507679</c:v>
                </c:pt>
                <c:pt idx="3">
                  <c:v>0.37787153723311717</c:v>
                </c:pt>
                <c:pt idx="4">
                  <c:v>0.46990548319269176</c:v>
                </c:pt>
                <c:pt idx="5">
                  <c:v>0.55456949505110908</c:v>
                </c:pt>
                <c:pt idx="6">
                  <c:v>0.63187129304835976</c:v>
                </c:pt>
                <c:pt idx="7">
                  <c:v>0.70181280724444162</c:v>
                </c:pt>
                <c:pt idx="8">
                  <c:v>0.76439339428602193</c:v>
                </c:pt>
                <c:pt idx="9">
                  <c:v>0.81961241081976843</c:v>
                </c:pt>
                <c:pt idx="10">
                  <c:v>0.86746985684568079</c:v>
                </c:pt>
                <c:pt idx="11">
                  <c:v>0.9079647673337603</c:v>
                </c:pt>
                <c:pt idx="12">
                  <c:v>0.94109746396067318</c:v>
                </c:pt>
                <c:pt idx="13">
                  <c:v>0.96686698169642082</c:v>
                </c:pt>
                <c:pt idx="14">
                  <c:v>0.98527428557100183</c:v>
                </c:pt>
                <c:pt idx="15">
                  <c:v>0.99631841055441739</c:v>
                </c:pt>
                <c:pt idx="16">
                  <c:v>1</c:v>
                </c:pt>
                <c:pt idx="17">
                  <c:v>0.99631841055441739</c:v>
                </c:pt>
                <c:pt idx="18">
                  <c:v>0.98527428557100183</c:v>
                </c:pt>
                <c:pt idx="19">
                  <c:v>0.96686698169642082</c:v>
                </c:pt>
                <c:pt idx="20">
                  <c:v>0.94109746396067318</c:v>
                </c:pt>
                <c:pt idx="21">
                  <c:v>0.9079647673337603</c:v>
                </c:pt>
                <c:pt idx="22">
                  <c:v>0.86746985684568079</c:v>
                </c:pt>
                <c:pt idx="23">
                  <c:v>0.81961241081976843</c:v>
                </c:pt>
                <c:pt idx="24">
                  <c:v>0.76439339428602193</c:v>
                </c:pt>
                <c:pt idx="25">
                  <c:v>0.70181280724444162</c:v>
                </c:pt>
                <c:pt idx="26">
                  <c:v>0.63187129304835976</c:v>
                </c:pt>
                <c:pt idx="27">
                  <c:v>0.55456949505110908</c:v>
                </c:pt>
                <c:pt idx="28">
                  <c:v>0.46990548319269176</c:v>
                </c:pt>
                <c:pt idx="29">
                  <c:v>0.37787153723311717</c:v>
                </c:pt>
                <c:pt idx="30">
                  <c:v>0.27844694119507679</c:v>
                </c:pt>
                <c:pt idx="31">
                  <c:v>0.17158450511162718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2.9411764705882353E-2</c:v>
                </c:pt>
                <c:pt idx="1">
                  <c:v>8.8235294117647051E-2</c:v>
                </c:pt>
                <c:pt idx="2">
                  <c:v>0.14705882352941177</c:v>
                </c:pt>
                <c:pt idx="3">
                  <c:v>0.20588235294117649</c:v>
                </c:pt>
                <c:pt idx="4">
                  <c:v>0.26470588235294118</c:v>
                </c:pt>
                <c:pt idx="5">
                  <c:v>0.3235294117647059</c:v>
                </c:pt>
                <c:pt idx="6">
                  <c:v>0.38235294117647062</c:v>
                </c:pt>
                <c:pt idx="7">
                  <c:v>0.44117647058823528</c:v>
                </c:pt>
                <c:pt idx="8">
                  <c:v>0.5</c:v>
                </c:pt>
                <c:pt idx="9">
                  <c:v>0.55882352941176472</c:v>
                </c:pt>
                <c:pt idx="10">
                  <c:v>0.61764705882352944</c:v>
                </c:pt>
                <c:pt idx="11">
                  <c:v>0.67647058823529416</c:v>
                </c:pt>
                <c:pt idx="12">
                  <c:v>0.73529411764705888</c:v>
                </c:pt>
                <c:pt idx="13">
                  <c:v>0.79411764705882348</c:v>
                </c:pt>
                <c:pt idx="14">
                  <c:v>0.8529411764705882</c:v>
                </c:pt>
                <c:pt idx="15">
                  <c:v>0.91176470588235292</c:v>
                </c:pt>
              </c:numCache>
            </c:numRef>
          </c:xVal>
          <c:yVal>
            <c:numRef>
              <c:f>'uz x=0.5'!$E$4:$E$19</c:f>
              <c:numCache>
                <c:formatCode>0.00E+00</c:formatCode>
                <c:ptCount val="16"/>
                <c:pt idx="0">
                  <c:v>0.11418685121107264</c:v>
                </c:pt>
                <c:pt idx="1">
                  <c:v>0.32179930795847755</c:v>
                </c:pt>
                <c:pt idx="2">
                  <c:v>0.50173010380622851</c:v>
                </c:pt>
                <c:pt idx="3">
                  <c:v>0.65397923875432529</c:v>
                </c:pt>
                <c:pt idx="4">
                  <c:v>0.7785467128027681</c:v>
                </c:pt>
                <c:pt idx="5">
                  <c:v>0.87543252595155707</c:v>
                </c:pt>
                <c:pt idx="6">
                  <c:v>0.94463667820069208</c:v>
                </c:pt>
                <c:pt idx="7">
                  <c:v>0.98615916955017302</c:v>
                </c:pt>
                <c:pt idx="8">
                  <c:v>1</c:v>
                </c:pt>
                <c:pt idx="9">
                  <c:v>0.98615916955017302</c:v>
                </c:pt>
                <c:pt idx="10">
                  <c:v>0.94463667820069197</c:v>
                </c:pt>
                <c:pt idx="11">
                  <c:v>0.87543252595155707</c:v>
                </c:pt>
                <c:pt idx="12">
                  <c:v>0.7785467128027681</c:v>
                </c:pt>
                <c:pt idx="13">
                  <c:v>0.65397923875432529</c:v>
                </c:pt>
                <c:pt idx="14">
                  <c:v>0.50173010380622851</c:v>
                </c:pt>
                <c:pt idx="15">
                  <c:v>0.32179930795847755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2.9411764705882353E-2</c:v>
                </c:pt>
                <c:pt idx="1">
                  <c:v>8.8235294117647051E-2</c:v>
                </c:pt>
                <c:pt idx="2">
                  <c:v>0.14705882352941177</c:v>
                </c:pt>
                <c:pt idx="3">
                  <c:v>0.20588235294117649</c:v>
                </c:pt>
                <c:pt idx="4">
                  <c:v>0.26470588235294118</c:v>
                </c:pt>
                <c:pt idx="5">
                  <c:v>0.3235294117647059</c:v>
                </c:pt>
                <c:pt idx="6">
                  <c:v>0.38235294117647062</c:v>
                </c:pt>
                <c:pt idx="7">
                  <c:v>0.44117647058823528</c:v>
                </c:pt>
                <c:pt idx="8">
                  <c:v>0.5</c:v>
                </c:pt>
                <c:pt idx="9">
                  <c:v>0.55882352941176472</c:v>
                </c:pt>
                <c:pt idx="10">
                  <c:v>0.61764705882352944</c:v>
                </c:pt>
                <c:pt idx="11">
                  <c:v>0.67647058823529416</c:v>
                </c:pt>
                <c:pt idx="12">
                  <c:v>0.73529411764705888</c:v>
                </c:pt>
                <c:pt idx="13">
                  <c:v>0.79411764705882348</c:v>
                </c:pt>
                <c:pt idx="14">
                  <c:v>0.8529411764705882</c:v>
                </c:pt>
                <c:pt idx="15">
                  <c:v>0.91176470588235292</c:v>
                </c:pt>
              </c:numCache>
            </c:numRef>
          </c:xVal>
          <c:yVal>
            <c:numRef>
              <c:f>'uz x=0.5'!$C$4:$C$19</c:f>
              <c:numCache>
                <c:formatCode>0.00E+00</c:formatCode>
                <c:ptCount val="16"/>
                <c:pt idx="0">
                  <c:v>0.1049282695086025</c:v>
                </c:pt>
                <c:pt idx="1">
                  <c:v>0.31478480852580754</c:v>
                </c:pt>
                <c:pt idx="2">
                  <c:v>0.49649404327303021</c:v>
                </c:pt>
                <c:pt idx="3">
                  <c:v>0.65029840101657199</c:v>
                </c:pt>
                <c:pt idx="4">
                  <c:v>0.77617618872485272</c:v>
                </c:pt>
                <c:pt idx="5">
                  <c:v>0.8740950196183298</c:v>
                </c:pt>
                <c:pt idx="6">
                  <c:v>0.94404114459248056</c:v>
                </c:pt>
                <c:pt idx="7">
                  <c:v>0.98601013338029209</c:v>
                </c:pt>
                <c:pt idx="8">
                  <c:v>1</c:v>
                </c:pt>
                <c:pt idx="9">
                  <c:v>0.98601013338029209</c:v>
                </c:pt>
                <c:pt idx="10">
                  <c:v>0.94404114459248056</c:v>
                </c:pt>
                <c:pt idx="11">
                  <c:v>0.8740950196183298</c:v>
                </c:pt>
                <c:pt idx="12">
                  <c:v>0.77617618872485272</c:v>
                </c:pt>
                <c:pt idx="13">
                  <c:v>0.65029840101657199</c:v>
                </c:pt>
                <c:pt idx="14">
                  <c:v>0.49649404327303021</c:v>
                </c:pt>
                <c:pt idx="15">
                  <c:v>0.31478480852580754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3.875968992248062E-3</c:v>
                </c:pt>
                <c:pt idx="1">
                  <c:v>1.1627906976744186E-2</c:v>
                </c:pt>
                <c:pt idx="2">
                  <c:v>1.937984496124031E-2</c:v>
                </c:pt>
                <c:pt idx="3">
                  <c:v>2.7131782945736434E-2</c:v>
                </c:pt>
                <c:pt idx="4">
                  <c:v>3.4883720930232558E-2</c:v>
                </c:pt>
                <c:pt idx="5">
                  <c:v>4.2635658914728682E-2</c:v>
                </c:pt>
                <c:pt idx="6">
                  <c:v>5.0387596899224806E-2</c:v>
                </c:pt>
                <c:pt idx="7">
                  <c:v>5.8139534883720929E-2</c:v>
                </c:pt>
                <c:pt idx="8">
                  <c:v>6.589147286821706E-2</c:v>
                </c:pt>
                <c:pt idx="9">
                  <c:v>7.364341085271317E-2</c:v>
                </c:pt>
                <c:pt idx="10">
                  <c:v>8.1395348837209308E-2</c:v>
                </c:pt>
                <c:pt idx="11">
                  <c:v>8.9147286821705418E-2</c:v>
                </c:pt>
                <c:pt idx="12">
                  <c:v>9.6899224806201556E-2</c:v>
                </c:pt>
                <c:pt idx="13">
                  <c:v>0.10465116279069767</c:v>
                </c:pt>
                <c:pt idx="14">
                  <c:v>0.1124031007751938</c:v>
                </c:pt>
                <c:pt idx="15">
                  <c:v>0.12015503875968991</c:v>
                </c:pt>
                <c:pt idx="16">
                  <c:v>0.12790697674418605</c:v>
                </c:pt>
                <c:pt idx="17">
                  <c:v>0.13565891472868219</c:v>
                </c:pt>
                <c:pt idx="18">
                  <c:v>0.1434108527131783</c:v>
                </c:pt>
                <c:pt idx="19">
                  <c:v>0.15116279069767444</c:v>
                </c:pt>
                <c:pt idx="20">
                  <c:v>0.15891472868217055</c:v>
                </c:pt>
                <c:pt idx="21">
                  <c:v>0.16666666666666669</c:v>
                </c:pt>
                <c:pt idx="22">
                  <c:v>0.1744186046511628</c:v>
                </c:pt>
                <c:pt idx="23">
                  <c:v>0.18217054263565893</c:v>
                </c:pt>
                <c:pt idx="24">
                  <c:v>0.18992248062015504</c:v>
                </c:pt>
                <c:pt idx="25">
                  <c:v>0.19767441860465118</c:v>
                </c:pt>
                <c:pt idx="26">
                  <c:v>0.20542635658914729</c:v>
                </c:pt>
                <c:pt idx="27">
                  <c:v>0.21317829457364343</c:v>
                </c:pt>
                <c:pt idx="28">
                  <c:v>0.22093023255813954</c:v>
                </c:pt>
                <c:pt idx="29">
                  <c:v>0.22868217054263568</c:v>
                </c:pt>
                <c:pt idx="30">
                  <c:v>0.23643410852713179</c:v>
                </c:pt>
                <c:pt idx="31">
                  <c:v>0.24418604651162792</c:v>
                </c:pt>
                <c:pt idx="32">
                  <c:v>0.25193798449612403</c:v>
                </c:pt>
                <c:pt idx="33">
                  <c:v>0.25968992248062017</c:v>
                </c:pt>
                <c:pt idx="34">
                  <c:v>0.26744186046511631</c:v>
                </c:pt>
                <c:pt idx="35">
                  <c:v>0.27519379844961239</c:v>
                </c:pt>
                <c:pt idx="36">
                  <c:v>0.28294573643410853</c:v>
                </c:pt>
                <c:pt idx="37">
                  <c:v>0.29069767441860467</c:v>
                </c:pt>
                <c:pt idx="38">
                  <c:v>0.29844961240310081</c:v>
                </c:pt>
                <c:pt idx="39">
                  <c:v>0.30620155038759689</c:v>
                </c:pt>
                <c:pt idx="40">
                  <c:v>0.31395348837209303</c:v>
                </c:pt>
                <c:pt idx="41">
                  <c:v>0.32170542635658916</c:v>
                </c:pt>
                <c:pt idx="42">
                  <c:v>0.3294573643410853</c:v>
                </c:pt>
                <c:pt idx="43">
                  <c:v>0.33720930232558138</c:v>
                </c:pt>
                <c:pt idx="44">
                  <c:v>0.34496124031007752</c:v>
                </c:pt>
                <c:pt idx="45">
                  <c:v>0.35271317829457366</c:v>
                </c:pt>
                <c:pt idx="46">
                  <c:v>0.3604651162790698</c:v>
                </c:pt>
                <c:pt idx="47">
                  <c:v>0.36821705426356588</c:v>
                </c:pt>
                <c:pt idx="48">
                  <c:v>0.37596899224806202</c:v>
                </c:pt>
                <c:pt idx="49">
                  <c:v>0.38372093023255816</c:v>
                </c:pt>
                <c:pt idx="50">
                  <c:v>0.39147286821705429</c:v>
                </c:pt>
                <c:pt idx="51">
                  <c:v>0.39922480620155038</c:v>
                </c:pt>
                <c:pt idx="52">
                  <c:v>0.40697674418604651</c:v>
                </c:pt>
                <c:pt idx="53">
                  <c:v>0.41472868217054265</c:v>
                </c:pt>
                <c:pt idx="54">
                  <c:v>0.42248062015503879</c:v>
                </c:pt>
                <c:pt idx="55">
                  <c:v>0.43023255813953487</c:v>
                </c:pt>
                <c:pt idx="56">
                  <c:v>0.43798449612403101</c:v>
                </c:pt>
                <c:pt idx="57">
                  <c:v>0.44573643410852715</c:v>
                </c:pt>
                <c:pt idx="58">
                  <c:v>0.45348837209302328</c:v>
                </c:pt>
                <c:pt idx="59">
                  <c:v>0.46124031007751937</c:v>
                </c:pt>
                <c:pt idx="60">
                  <c:v>0.4689922480620155</c:v>
                </c:pt>
                <c:pt idx="61">
                  <c:v>0.47674418604651164</c:v>
                </c:pt>
                <c:pt idx="62">
                  <c:v>0.48449612403100778</c:v>
                </c:pt>
                <c:pt idx="63">
                  <c:v>0.49224806201550386</c:v>
                </c:pt>
                <c:pt idx="64">
                  <c:v>0.5</c:v>
                </c:pt>
                <c:pt idx="65">
                  <c:v>0.50775193798449614</c:v>
                </c:pt>
                <c:pt idx="66">
                  <c:v>0.51550387596899228</c:v>
                </c:pt>
                <c:pt idx="67">
                  <c:v>0.52325581395348841</c:v>
                </c:pt>
                <c:pt idx="68">
                  <c:v>0.53100775193798455</c:v>
                </c:pt>
                <c:pt idx="69">
                  <c:v>0.53875968992248058</c:v>
                </c:pt>
                <c:pt idx="70">
                  <c:v>0.54651162790697672</c:v>
                </c:pt>
                <c:pt idx="71">
                  <c:v>0.55426356589147285</c:v>
                </c:pt>
                <c:pt idx="72">
                  <c:v>0.56201550387596899</c:v>
                </c:pt>
                <c:pt idx="73">
                  <c:v>0.56976744186046513</c:v>
                </c:pt>
                <c:pt idx="74">
                  <c:v>0.57751937984496127</c:v>
                </c:pt>
                <c:pt idx="75">
                  <c:v>0.5852713178294574</c:v>
                </c:pt>
                <c:pt idx="76">
                  <c:v>0.59302325581395354</c:v>
                </c:pt>
                <c:pt idx="77">
                  <c:v>0.60077519379844957</c:v>
                </c:pt>
                <c:pt idx="78">
                  <c:v>0.60852713178294571</c:v>
                </c:pt>
                <c:pt idx="79">
                  <c:v>0.61627906976744184</c:v>
                </c:pt>
                <c:pt idx="80">
                  <c:v>0.62403100775193798</c:v>
                </c:pt>
                <c:pt idx="81">
                  <c:v>0.63178294573643412</c:v>
                </c:pt>
                <c:pt idx="82">
                  <c:v>0.63953488372093026</c:v>
                </c:pt>
                <c:pt idx="83">
                  <c:v>0.6472868217054264</c:v>
                </c:pt>
                <c:pt idx="84">
                  <c:v>0.65503875968992253</c:v>
                </c:pt>
                <c:pt idx="85">
                  <c:v>0.66279069767441856</c:v>
                </c:pt>
                <c:pt idx="86">
                  <c:v>0.6705426356589147</c:v>
                </c:pt>
                <c:pt idx="87">
                  <c:v>0.67829457364341084</c:v>
                </c:pt>
                <c:pt idx="88">
                  <c:v>0.68604651162790697</c:v>
                </c:pt>
                <c:pt idx="89">
                  <c:v>0.69379844961240311</c:v>
                </c:pt>
                <c:pt idx="90">
                  <c:v>0.70155038759689925</c:v>
                </c:pt>
                <c:pt idx="91">
                  <c:v>0.70930232558139539</c:v>
                </c:pt>
                <c:pt idx="92">
                  <c:v>0.71705426356589153</c:v>
                </c:pt>
                <c:pt idx="93">
                  <c:v>0.72480620155038755</c:v>
                </c:pt>
                <c:pt idx="94">
                  <c:v>0.73255813953488369</c:v>
                </c:pt>
                <c:pt idx="95">
                  <c:v>0.74031007751937983</c:v>
                </c:pt>
                <c:pt idx="96">
                  <c:v>0.74806201550387597</c:v>
                </c:pt>
                <c:pt idx="97">
                  <c:v>0.7558139534883721</c:v>
                </c:pt>
                <c:pt idx="98">
                  <c:v>0.76356589147286824</c:v>
                </c:pt>
                <c:pt idx="99">
                  <c:v>0.77131782945736438</c:v>
                </c:pt>
                <c:pt idx="100">
                  <c:v>0.77906976744186052</c:v>
                </c:pt>
                <c:pt idx="101">
                  <c:v>0.78682170542635654</c:v>
                </c:pt>
                <c:pt idx="102">
                  <c:v>0.79457364341085268</c:v>
                </c:pt>
                <c:pt idx="103">
                  <c:v>0.80232558139534882</c:v>
                </c:pt>
                <c:pt idx="104">
                  <c:v>0.81007751937984496</c:v>
                </c:pt>
                <c:pt idx="105">
                  <c:v>0.81782945736434109</c:v>
                </c:pt>
                <c:pt idx="106">
                  <c:v>0.82558139534883723</c:v>
                </c:pt>
                <c:pt idx="107">
                  <c:v>0.83333333333333337</c:v>
                </c:pt>
                <c:pt idx="108">
                  <c:v>0.84108527131782951</c:v>
                </c:pt>
                <c:pt idx="109">
                  <c:v>0.84883720930232553</c:v>
                </c:pt>
                <c:pt idx="110">
                  <c:v>0.85658914728682167</c:v>
                </c:pt>
                <c:pt idx="111">
                  <c:v>0.86434108527131781</c:v>
                </c:pt>
                <c:pt idx="112">
                  <c:v>0.87209302325581395</c:v>
                </c:pt>
                <c:pt idx="113">
                  <c:v>0.87984496124031009</c:v>
                </c:pt>
                <c:pt idx="114">
                  <c:v>0.88759689922480622</c:v>
                </c:pt>
                <c:pt idx="115">
                  <c:v>0.89534883720930236</c:v>
                </c:pt>
                <c:pt idx="116">
                  <c:v>0.9031007751937985</c:v>
                </c:pt>
                <c:pt idx="117">
                  <c:v>0.91085271317829453</c:v>
                </c:pt>
                <c:pt idx="118">
                  <c:v>0.91860465116279066</c:v>
                </c:pt>
                <c:pt idx="119">
                  <c:v>0.9263565891472868</c:v>
                </c:pt>
                <c:pt idx="120">
                  <c:v>0.93410852713178294</c:v>
                </c:pt>
                <c:pt idx="121">
                  <c:v>0.94186046511627908</c:v>
                </c:pt>
                <c:pt idx="122">
                  <c:v>0.94961240310077522</c:v>
                </c:pt>
                <c:pt idx="123">
                  <c:v>0.95736434108527135</c:v>
                </c:pt>
                <c:pt idx="124">
                  <c:v>0.96511627906976749</c:v>
                </c:pt>
                <c:pt idx="125">
                  <c:v>0.97286821705426352</c:v>
                </c:pt>
                <c:pt idx="126">
                  <c:v>0.98062015503875966</c:v>
                </c:pt>
                <c:pt idx="127">
                  <c:v>0.98837209302325579</c:v>
                </c:pt>
              </c:numCache>
            </c:numRef>
          </c:xVal>
          <c:yVal>
            <c:numRef>
              <c:f>'uz x=0.5'!$AC$4:$AC$131</c:f>
              <c:numCache>
                <c:formatCode>0.00E+00</c:formatCode>
                <c:ptCount val="128"/>
                <c:pt idx="0">
                  <c:v>1.5443783426476787E-2</c:v>
                </c:pt>
                <c:pt idx="1">
                  <c:v>4.5970795024337541E-2</c:v>
                </c:pt>
                <c:pt idx="2">
                  <c:v>7.6017066282074275E-2</c:v>
                </c:pt>
                <c:pt idx="3">
                  <c:v>0.10558259719968754</c:v>
                </c:pt>
                <c:pt idx="4">
                  <c:v>0.13466738777717691</c:v>
                </c:pt>
                <c:pt idx="5">
                  <c:v>0.16327143801454247</c:v>
                </c:pt>
                <c:pt idx="6">
                  <c:v>0.19139474791178412</c:v>
                </c:pt>
                <c:pt idx="7">
                  <c:v>0.21903731746890209</c:v>
                </c:pt>
                <c:pt idx="8">
                  <c:v>0.24619914668589626</c:v>
                </c:pt>
                <c:pt idx="9">
                  <c:v>0.27288023556276675</c:v>
                </c:pt>
                <c:pt idx="10">
                  <c:v>0.29908058409951332</c:v>
                </c:pt>
                <c:pt idx="11">
                  <c:v>0.32480019229613599</c:v>
                </c:pt>
                <c:pt idx="12">
                  <c:v>0.35003906015263508</c:v>
                </c:pt>
                <c:pt idx="13">
                  <c:v>0.37479718766901016</c:v>
                </c:pt>
                <c:pt idx="14">
                  <c:v>0.39907457484526165</c:v>
                </c:pt>
                <c:pt idx="15">
                  <c:v>0.42287122168138935</c:v>
                </c:pt>
                <c:pt idx="16">
                  <c:v>0.44618712817739326</c:v>
                </c:pt>
                <c:pt idx="17">
                  <c:v>0.46902229433327325</c:v>
                </c:pt>
                <c:pt idx="18">
                  <c:v>0.49137672014902956</c:v>
                </c:pt>
                <c:pt idx="19">
                  <c:v>0.51325040562466206</c:v>
                </c:pt>
                <c:pt idx="20">
                  <c:v>0.53464335076017067</c:v>
                </c:pt>
                <c:pt idx="21">
                  <c:v>0.55555555555555558</c:v>
                </c:pt>
                <c:pt idx="22">
                  <c:v>0.57598702001081659</c:v>
                </c:pt>
                <c:pt idx="23">
                  <c:v>0.59593774412595391</c:v>
                </c:pt>
                <c:pt idx="24">
                  <c:v>0.61540772790096754</c:v>
                </c:pt>
                <c:pt idx="25">
                  <c:v>0.63439697133585726</c:v>
                </c:pt>
                <c:pt idx="26">
                  <c:v>0.6529054744306233</c:v>
                </c:pt>
                <c:pt idx="27">
                  <c:v>0.67093323718526543</c:v>
                </c:pt>
                <c:pt idx="28">
                  <c:v>0.68848025959978365</c:v>
                </c:pt>
                <c:pt idx="29">
                  <c:v>0.7055465416741783</c:v>
                </c:pt>
                <c:pt idx="30">
                  <c:v>0.72213208340844903</c:v>
                </c:pt>
                <c:pt idx="31">
                  <c:v>0.73823688480259597</c:v>
                </c:pt>
                <c:pt idx="32">
                  <c:v>0.75386094585661922</c:v>
                </c:pt>
                <c:pt idx="33">
                  <c:v>0.76900426657051857</c:v>
                </c:pt>
                <c:pt idx="34">
                  <c:v>0.78366684694429423</c:v>
                </c:pt>
                <c:pt idx="35">
                  <c:v>0.79784868697794598</c:v>
                </c:pt>
                <c:pt idx="36">
                  <c:v>0.81154978667147404</c:v>
                </c:pt>
                <c:pt idx="37">
                  <c:v>0.8247701460248783</c:v>
                </c:pt>
                <c:pt idx="38">
                  <c:v>0.83750976503815888</c:v>
                </c:pt>
                <c:pt idx="39">
                  <c:v>0.84976864371131544</c:v>
                </c:pt>
                <c:pt idx="40">
                  <c:v>0.86154678204434831</c:v>
                </c:pt>
                <c:pt idx="41">
                  <c:v>0.87284418003725739</c:v>
                </c:pt>
                <c:pt idx="42">
                  <c:v>0.88366083769004267</c:v>
                </c:pt>
                <c:pt idx="43">
                  <c:v>0.89399675500270415</c:v>
                </c:pt>
                <c:pt idx="44">
                  <c:v>0.90385193197524183</c:v>
                </c:pt>
                <c:pt idx="45">
                  <c:v>0.91322636860765583</c:v>
                </c:pt>
                <c:pt idx="46">
                  <c:v>0.92212006489994591</c:v>
                </c:pt>
                <c:pt idx="47">
                  <c:v>0.9305330208521122</c:v>
                </c:pt>
                <c:pt idx="48">
                  <c:v>0.93846523646415481</c:v>
                </c:pt>
                <c:pt idx="49">
                  <c:v>0.94591671173607361</c:v>
                </c:pt>
                <c:pt idx="50">
                  <c:v>0.95288744666786851</c:v>
                </c:pt>
                <c:pt idx="51">
                  <c:v>0.95937744125953972</c:v>
                </c:pt>
                <c:pt idx="52">
                  <c:v>0.96538669551108702</c:v>
                </c:pt>
                <c:pt idx="53">
                  <c:v>0.97091520942251064</c:v>
                </c:pt>
                <c:pt idx="54">
                  <c:v>0.97596298299381046</c:v>
                </c:pt>
                <c:pt idx="55">
                  <c:v>0.98053001622498648</c:v>
                </c:pt>
                <c:pt idx="56">
                  <c:v>0.9846163091160387</c:v>
                </c:pt>
                <c:pt idx="57">
                  <c:v>0.98822186166696713</c:v>
                </c:pt>
                <c:pt idx="58">
                  <c:v>0.99134667387777176</c:v>
                </c:pt>
                <c:pt idx="59">
                  <c:v>0.99399074574845259</c:v>
                </c:pt>
                <c:pt idx="60">
                  <c:v>0.99615407727900962</c:v>
                </c:pt>
                <c:pt idx="61">
                  <c:v>0.99783666846944297</c:v>
                </c:pt>
                <c:pt idx="62">
                  <c:v>0.9990385193197524</c:v>
                </c:pt>
                <c:pt idx="63">
                  <c:v>0.99975962982993816</c:v>
                </c:pt>
                <c:pt idx="64">
                  <c:v>1</c:v>
                </c:pt>
                <c:pt idx="65">
                  <c:v>0.99975962982993816</c:v>
                </c:pt>
                <c:pt idx="66">
                  <c:v>0.9990385193197524</c:v>
                </c:pt>
                <c:pt idx="67">
                  <c:v>0.99783666846944297</c:v>
                </c:pt>
                <c:pt idx="68">
                  <c:v>0.99615407727900962</c:v>
                </c:pt>
                <c:pt idx="69">
                  <c:v>0.99399074574845259</c:v>
                </c:pt>
                <c:pt idx="70">
                  <c:v>0.99134667387777176</c:v>
                </c:pt>
                <c:pt idx="71">
                  <c:v>0.98822186166696713</c:v>
                </c:pt>
                <c:pt idx="72">
                  <c:v>0.9846163091160387</c:v>
                </c:pt>
                <c:pt idx="73">
                  <c:v>0.98053001622498648</c:v>
                </c:pt>
                <c:pt idx="74">
                  <c:v>0.97596298299381046</c:v>
                </c:pt>
                <c:pt idx="75">
                  <c:v>0.97091520942251064</c:v>
                </c:pt>
                <c:pt idx="76">
                  <c:v>0.96538669551108702</c:v>
                </c:pt>
                <c:pt idx="77">
                  <c:v>0.95937744125953972</c:v>
                </c:pt>
                <c:pt idx="78">
                  <c:v>0.95288744666786851</c:v>
                </c:pt>
                <c:pt idx="79">
                  <c:v>0.94591671173607361</c:v>
                </c:pt>
                <c:pt idx="80">
                  <c:v>0.93846523646415481</c:v>
                </c:pt>
                <c:pt idx="81">
                  <c:v>0.9305330208521122</c:v>
                </c:pt>
                <c:pt idx="82">
                  <c:v>0.92212006489994591</c:v>
                </c:pt>
                <c:pt idx="83">
                  <c:v>0.91322636860765571</c:v>
                </c:pt>
                <c:pt idx="84">
                  <c:v>0.90385193197524183</c:v>
                </c:pt>
                <c:pt idx="85">
                  <c:v>0.89399675500270426</c:v>
                </c:pt>
                <c:pt idx="86">
                  <c:v>0.88366083769004267</c:v>
                </c:pt>
                <c:pt idx="87">
                  <c:v>0.87284418003725739</c:v>
                </c:pt>
                <c:pt idx="88">
                  <c:v>0.86154678204434831</c:v>
                </c:pt>
                <c:pt idx="89">
                  <c:v>0.84976864371131544</c:v>
                </c:pt>
                <c:pt idx="90">
                  <c:v>0.83750976503815866</c:v>
                </c:pt>
                <c:pt idx="91">
                  <c:v>0.82477014602487819</c:v>
                </c:pt>
                <c:pt idx="92">
                  <c:v>0.81154978667147404</c:v>
                </c:pt>
                <c:pt idx="93">
                  <c:v>0.79784868697794609</c:v>
                </c:pt>
                <c:pt idx="94">
                  <c:v>0.78366684694429423</c:v>
                </c:pt>
                <c:pt idx="95">
                  <c:v>0.76900426657051857</c:v>
                </c:pt>
                <c:pt idx="96">
                  <c:v>0.75386094585661922</c:v>
                </c:pt>
                <c:pt idx="97">
                  <c:v>0.73823688480259597</c:v>
                </c:pt>
                <c:pt idx="98">
                  <c:v>0.72213208340844903</c:v>
                </c:pt>
                <c:pt idx="99">
                  <c:v>0.70554654167417818</c:v>
                </c:pt>
                <c:pt idx="100">
                  <c:v>0.68848025959978354</c:v>
                </c:pt>
                <c:pt idx="101">
                  <c:v>0.67093323718526543</c:v>
                </c:pt>
                <c:pt idx="102">
                  <c:v>0.6529054744306233</c:v>
                </c:pt>
                <c:pt idx="103">
                  <c:v>0.63439697133585726</c:v>
                </c:pt>
                <c:pt idx="104">
                  <c:v>0.61540772790096754</c:v>
                </c:pt>
                <c:pt idx="105">
                  <c:v>0.59593774412595391</c:v>
                </c:pt>
                <c:pt idx="106">
                  <c:v>0.57598702001081659</c:v>
                </c:pt>
                <c:pt idx="107">
                  <c:v>0.55555555555555547</c:v>
                </c:pt>
                <c:pt idx="108">
                  <c:v>0.53464335076017044</c:v>
                </c:pt>
                <c:pt idx="109">
                  <c:v>0.51325040562466206</c:v>
                </c:pt>
                <c:pt idx="110">
                  <c:v>0.49137672014902956</c:v>
                </c:pt>
                <c:pt idx="111">
                  <c:v>0.46902229433327325</c:v>
                </c:pt>
                <c:pt idx="112">
                  <c:v>0.44618712817739326</c:v>
                </c:pt>
                <c:pt idx="113">
                  <c:v>0.42287122168138935</c:v>
                </c:pt>
                <c:pt idx="114">
                  <c:v>0.39907457484526165</c:v>
                </c:pt>
                <c:pt idx="115">
                  <c:v>0.37479718766901016</c:v>
                </c:pt>
                <c:pt idx="116">
                  <c:v>0.35003906015263486</c:v>
                </c:pt>
                <c:pt idx="117">
                  <c:v>0.32480019229613621</c:v>
                </c:pt>
                <c:pt idx="118">
                  <c:v>0.29908058409951332</c:v>
                </c:pt>
                <c:pt idx="119">
                  <c:v>0.27288023556276675</c:v>
                </c:pt>
                <c:pt idx="120">
                  <c:v>0.24619914668589626</c:v>
                </c:pt>
                <c:pt idx="121">
                  <c:v>0.21903731746890209</c:v>
                </c:pt>
                <c:pt idx="122">
                  <c:v>0.19139474791178412</c:v>
                </c:pt>
                <c:pt idx="123">
                  <c:v>0.16327143801454225</c:v>
                </c:pt>
                <c:pt idx="124">
                  <c:v>0.13466738777717668</c:v>
                </c:pt>
                <c:pt idx="125">
                  <c:v>0.10558259719968766</c:v>
                </c:pt>
                <c:pt idx="126">
                  <c:v>7.6017066282074497E-2</c:v>
                </c:pt>
                <c:pt idx="127">
                  <c:v>4.5970795024337541E-2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3.875968992248062E-3</c:v>
                </c:pt>
                <c:pt idx="1">
                  <c:v>1.1627906976744186E-2</c:v>
                </c:pt>
                <c:pt idx="2">
                  <c:v>1.937984496124031E-2</c:v>
                </c:pt>
                <c:pt idx="3">
                  <c:v>2.7131782945736434E-2</c:v>
                </c:pt>
                <c:pt idx="4">
                  <c:v>3.4883720930232558E-2</c:v>
                </c:pt>
                <c:pt idx="5">
                  <c:v>4.2635658914728682E-2</c:v>
                </c:pt>
                <c:pt idx="6">
                  <c:v>5.0387596899224806E-2</c:v>
                </c:pt>
                <c:pt idx="7">
                  <c:v>5.8139534883720929E-2</c:v>
                </c:pt>
                <c:pt idx="8">
                  <c:v>6.589147286821706E-2</c:v>
                </c:pt>
                <c:pt idx="9">
                  <c:v>7.364341085271317E-2</c:v>
                </c:pt>
                <c:pt idx="10">
                  <c:v>8.1395348837209308E-2</c:v>
                </c:pt>
                <c:pt idx="11">
                  <c:v>8.9147286821705418E-2</c:v>
                </c:pt>
                <c:pt idx="12">
                  <c:v>9.6899224806201556E-2</c:v>
                </c:pt>
                <c:pt idx="13">
                  <c:v>0.10465116279069767</c:v>
                </c:pt>
                <c:pt idx="14">
                  <c:v>0.1124031007751938</c:v>
                </c:pt>
                <c:pt idx="15">
                  <c:v>0.12015503875968991</c:v>
                </c:pt>
                <c:pt idx="16">
                  <c:v>0.12790697674418605</c:v>
                </c:pt>
                <c:pt idx="17">
                  <c:v>0.13565891472868219</c:v>
                </c:pt>
                <c:pt idx="18">
                  <c:v>0.1434108527131783</c:v>
                </c:pt>
                <c:pt idx="19">
                  <c:v>0.15116279069767444</c:v>
                </c:pt>
                <c:pt idx="20">
                  <c:v>0.15891472868217055</c:v>
                </c:pt>
                <c:pt idx="21">
                  <c:v>0.16666666666666669</c:v>
                </c:pt>
                <c:pt idx="22">
                  <c:v>0.1744186046511628</c:v>
                </c:pt>
                <c:pt idx="23">
                  <c:v>0.18217054263565893</c:v>
                </c:pt>
                <c:pt idx="24">
                  <c:v>0.18992248062015504</c:v>
                </c:pt>
                <c:pt idx="25">
                  <c:v>0.19767441860465118</c:v>
                </c:pt>
                <c:pt idx="26">
                  <c:v>0.20542635658914729</c:v>
                </c:pt>
                <c:pt idx="27">
                  <c:v>0.21317829457364343</c:v>
                </c:pt>
                <c:pt idx="28">
                  <c:v>0.22093023255813954</c:v>
                </c:pt>
                <c:pt idx="29">
                  <c:v>0.22868217054263568</c:v>
                </c:pt>
                <c:pt idx="30">
                  <c:v>0.23643410852713179</c:v>
                </c:pt>
                <c:pt idx="31">
                  <c:v>0.24418604651162792</c:v>
                </c:pt>
                <c:pt idx="32">
                  <c:v>0.25193798449612403</c:v>
                </c:pt>
                <c:pt idx="33">
                  <c:v>0.25968992248062017</c:v>
                </c:pt>
                <c:pt idx="34">
                  <c:v>0.26744186046511631</c:v>
                </c:pt>
                <c:pt idx="35">
                  <c:v>0.27519379844961239</c:v>
                </c:pt>
                <c:pt idx="36">
                  <c:v>0.28294573643410853</c:v>
                </c:pt>
                <c:pt idx="37">
                  <c:v>0.29069767441860467</c:v>
                </c:pt>
                <c:pt idx="38">
                  <c:v>0.29844961240310081</c:v>
                </c:pt>
                <c:pt idx="39">
                  <c:v>0.30620155038759689</c:v>
                </c:pt>
                <c:pt idx="40">
                  <c:v>0.31395348837209303</c:v>
                </c:pt>
                <c:pt idx="41">
                  <c:v>0.32170542635658916</c:v>
                </c:pt>
                <c:pt idx="42">
                  <c:v>0.3294573643410853</c:v>
                </c:pt>
                <c:pt idx="43">
                  <c:v>0.33720930232558138</c:v>
                </c:pt>
                <c:pt idx="44">
                  <c:v>0.34496124031007752</c:v>
                </c:pt>
                <c:pt idx="45">
                  <c:v>0.35271317829457366</c:v>
                </c:pt>
                <c:pt idx="46">
                  <c:v>0.3604651162790698</c:v>
                </c:pt>
                <c:pt idx="47">
                  <c:v>0.36821705426356588</c:v>
                </c:pt>
                <c:pt idx="48">
                  <c:v>0.37596899224806202</c:v>
                </c:pt>
                <c:pt idx="49">
                  <c:v>0.38372093023255816</c:v>
                </c:pt>
                <c:pt idx="50">
                  <c:v>0.39147286821705429</c:v>
                </c:pt>
                <c:pt idx="51">
                  <c:v>0.39922480620155038</c:v>
                </c:pt>
                <c:pt idx="52">
                  <c:v>0.40697674418604651</c:v>
                </c:pt>
                <c:pt idx="53">
                  <c:v>0.41472868217054265</c:v>
                </c:pt>
                <c:pt idx="54">
                  <c:v>0.42248062015503879</c:v>
                </c:pt>
                <c:pt idx="55">
                  <c:v>0.43023255813953487</c:v>
                </c:pt>
                <c:pt idx="56">
                  <c:v>0.43798449612403101</c:v>
                </c:pt>
                <c:pt idx="57">
                  <c:v>0.44573643410852715</c:v>
                </c:pt>
                <c:pt idx="58">
                  <c:v>0.45348837209302328</c:v>
                </c:pt>
                <c:pt idx="59">
                  <c:v>0.46124031007751937</c:v>
                </c:pt>
                <c:pt idx="60">
                  <c:v>0.4689922480620155</c:v>
                </c:pt>
                <c:pt idx="61">
                  <c:v>0.47674418604651164</c:v>
                </c:pt>
                <c:pt idx="62">
                  <c:v>0.48449612403100778</c:v>
                </c:pt>
                <c:pt idx="63">
                  <c:v>0.49224806201550386</c:v>
                </c:pt>
                <c:pt idx="64">
                  <c:v>0.5</c:v>
                </c:pt>
                <c:pt idx="65">
                  <c:v>0.50775193798449614</c:v>
                </c:pt>
                <c:pt idx="66">
                  <c:v>0.51550387596899228</c:v>
                </c:pt>
                <c:pt idx="67">
                  <c:v>0.52325581395348841</c:v>
                </c:pt>
                <c:pt idx="68">
                  <c:v>0.53100775193798455</c:v>
                </c:pt>
                <c:pt idx="69">
                  <c:v>0.53875968992248058</c:v>
                </c:pt>
                <c:pt idx="70">
                  <c:v>0.54651162790697672</c:v>
                </c:pt>
                <c:pt idx="71">
                  <c:v>0.55426356589147285</c:v>
                </c:pt>
                <c:pt idx="72">
                  <c:v>0.56201550387596899</c:v>
                </c:pt>
                <c:pt idx="73">
                  <c:v>0.56976744186046513</c:v>
                </c:pt>
                <c:pt idx="74">
                  <c:v>0.57751937984496127</c:v>
                </c:pt>
                <c:pt idx="75">
                  <c:v>0.5852713178294574</c:v>
                </c:pt>
                <c:pt idx="76">
                  <c:v>0.59302325581395354</c:v>
                </c:pt>
                <c:pt idx="77">
                  <c:v>0.60077519379844957</c:v>
                </c:pt>
                <c:pt idx="78">
                  <c:v>0.60852713178294571</c:v>
                </c:pt>
                <c:pt idx="79">
                  <c:v>0.61627906976744184</c:v>
                </c:pt>
                <c:pt idx="80">
                  <c:v>0.62403100775193798</c:v>
                </c:pt>
                <c:pt idx="81">
                  <c:v>0.63178294573643412</c:v>
                </c:pt>
                <c:pt idx="82">
                  <c:v>0.63953488372093026</c:v>
                </c:pt>
                <c:pt idx="83">
                  <c:v>0.6472868217054264</c:v>
                </c:pt>
                <c:pt idx="84">
                  <c:v>0.65503875968992253</c:v>
                </c:pt>
                <c:pt idx="85">
                  <c:v>0.66279069767441856</c:v>
                </c:pt>
                <c:pt idx="86">
                  <c:v>0.6705426356589147</c:v>
                </c:pt>
                <c:pt idx="87">
                  <c:v>0.67829457364341084</c:v>
                </c:pt>
                <c:pt idx="88">
                  <c:v>0.68604651162790697</c:v>
                </c:pt>
                <c:pt idx="89">
                  <c:v>0.69379844961240311</c:v>
                </c:pt>
                <c:pt idx="90">
                  <c:v>0.70155038759689925</c:v>
                </c:pt>
                <c:pt idx="91">
                  <c:v>0.70930232558139539</c:v>
                </c:pt>
                <c:pt idx="92">
                  <c:v>0.71705426356589153</c:v>
                </c:pt>
                <c:pt idx="93">
                  <c:v>0.72480620155038755</c:v>
                </c:pt>
                <c:pt idx="94">
                  <c:v>0.73255813953488369</c:v>
                </c:pt>
                <c:pt idx="95">
                  <c:v>0.74031007751937983</c:v>
                </c:pt>
                <c:pt idx="96">
                  <c:v>0.74806201550387597</c:v>
                </c:pt>
                <c:pt idx="97">
                  <c:v>0.7558139534883721</c:v>
                </c:pt>
                <c:pt idx="98">
                  <c:v>0.76356589147286824</c:v>
                </c:pt>
                <c:pt idx="99">
                  <c:v>0.77131782945736438</c:v>
                </c:pt>
                <c:pt idx="100">
                  <c:v>0.77906976744186052</c:v>
                </c:pt>
                <c:pt idx="101">
                  <c:v>0.78682170542635654</c:v>
                </c:pt>
                <c:pt idx="102">
                  <c:v>0.79457364341085268</c:v>
                </c:pt>
                <c:pt idx="103">
                  <c:v>0.80232558139534882</c:v>
                </c:pt>
                <c:pt idx="104">
                  <c:v>0.81007751937984496</c:v>
                </c:pt>
                <c:pt idx="105">
                  <c:v>0.81782945736434109</c:v>
                </c:pt>
                <c:pt idx="106">
                  <c:v>0.82558139534883723</c:v>
                </c:pt>
                <c:pt idx="107">
                  <c:v>0.83333333333333337</c:v>
                </c:pt>
                <c:pt idx="108">
                  <c:v>0.84108527131782951</c:v>
                </c:pt>
                <c:pt idx="109">
                  <c:v>0.84883720930232553</c:v>
                </c:pt>
                <c:pt idx="110">
                  <c:v>0.85658914728682167</c:v>
                </c:pt>
                <c:pt idx="111">
                  <c:v>0.86434108527131781</c:v>
                </c:pt>
                <c:pt idx="112">
                  <c:v>0.87209302325581395</c:v>
                </c:pt>
                <c:pt idx="113">
                  <c:v>0.87984496124031009</c:v>
                </c:pt>
                <c:pt idx="114">
                  <c:v>0.88759689922480622</c:v>
                </c:pt>
                <c:pt idx="115">
                  <c:v>0.89534883720930236</c:v>
                </c:pt>
                <c:pt idx="116">
                  <c:v>0.9031007751937985</c:v>
                </c:pt>
                <c:pt idx="117">
                  <c:v>0.91085271317829453</c:v>
                </c:pt>
                <c:pt idx="118">
                  <c:v>0.91860465116279066</c:v>
                </c:pt>
                <c:pt idx="119">
                  <c:v>0.9263565891472868</c:v>
                </c:pt>
                <c:pt idx="120">
                  <c:v>0.93410852713178294</c:v>
                </c:pt>
                <c:pt idx="121">
                  <c:v>0.94186046511627908</c:v>
                </c:pt>
                <c:pt idx="122">
                  <c:v>0.94961240310077522</c:v>
                </c:pt>
                <c:pt idx="123">
                  <c:v>0.95736434108527135</c:v>
                </c:pt>
                <c:pt idx="124">
                  <c:v>0.96511627906976749</c:v>
                </c:pt>
                <c:pt idx="125">
                  <c:v>0.97286821705426352</c:v>
                </c:pt>
                <c:pt idx="126">
                  <c:v>0.98062015503875966</c:v>
                </c:pt>
                <c:pt idx="127">
                  <c:v>0.98837209302325579</c:v>
                </c:pt>
              </c:numCache>
            </c:numRef>
          </c:xVal>
          <c:yVal>
            <c:numRef>
              <c:f>'uz x=0.5'!$AA$4:$AA$131</c:f>
              <c:numCache>
                <c:formatCode>0.00E+00</c:formatCode>
                <c:ptCount val="128"/>
                <c:pt idx="0">
                  <c:v>1.5271513622723361E-2</c:v>
                </c:pt>
                <c:pt idx="1">
                  <c:v>4.5814540868170078E-2</c:v>
                </c:pt>
                <c:pt idx="2">
                  <c:v>7.5872585513189386E-2</c:v>
                </c:pt>
                <c:pt idx="3">
                  <c:v>0.10544688444961835</c:v>
                </c:pt>
                <c:pt idx="4">
                  <c:v>0.13453844601319376</c:v>
                </c:pt>
                <c:pt idx="5">
                  <c:v>0.16314788864983415</c:v>
                </c:pt>
                <c:pt idx="6">
                  <c:v>0.19127575013859913</c:v>
                </c:pt>
                <c:pt idx="7">
                  <c:v>0.21892243381378335</c:v>
                </c:pt>
                <c:pt idx="8">
                  <c:v>0.24608807412015174</c:v>
                </c:pt>
                <c:pt idx="9">
                  <c:v>0.27277280550246924</c:v>
                </c:pt>
                <c:pt idx="10">
                  <c:v>0.29897662796073587</c:v>
                </c:pt>
                <c:pt idx="11">
                  <c:v>0.32469967593971644</c:v>
                </c:pt>
                <c:pt idx="12">
                  <c:v>0.34994208388417586</c:v>
                </c:pt>
                <c:pt idx="13">
                  <c:v>0.37470371734934937</c:v>
                </c:pt>
                <c:pt idx="14">
                  <c:v>0.39898444189047189</c:v>
                </c:pt>
                <c:pt idx="15">
                  <c:v>0.42278452639707331</c:v>
                </c:pt>
                <c:pt idx="16">
                  <c:v>0.44610383642438872</c:v>
                </c:pt>
                <c:pt idx="17">
                  <c:v>0.46894237197241811</c:v>
                </c:pt>
                <c:pt idx="18">
                  <c:v>0.49130013304116155</c:v>
                </c:pt>
                <c:pt idx="19">
                  <c:v>0.51317698518585397</c:v>
                </c:pt>
                <c:pt idx="20">
                  <c:v>0.53457319729602537</c:v>
                </c:pt>
                <c:pt idx="21">
                  <c:v>0.55548850048214582</c:v>
                </c:pt>
                <c:pt idx="22">
                  <c:v>0.57592316363374518</c:v>
                </c:pt>
                <c:pt idx="23">
                  <c:v>0.59587691786129349</c:v>
                </c:pt>
                <c:pt idx="24">
                  <c:v>0.61534976316479095</c:v>
                </c:pt>
                <c:pt idx="25">
                  <c:v>0.63434196843376744</c:v>
                </c:pt>
                <c:pt idx="26">
                  <c:v>0.65285326477869288</c:v>
                </c:pt>
                <c:pt idx="27">
                  <c:v>0.67088378664433235</c:v>
                </c:pt>
                <c:pt idx="28">
                  <c:v>0.68843353403068586</c:v>
                </c:pt>
                <c:pt idx="29">
                  <c:v>0.70550237249298831</c:v>
                </c:pt>
                <c:pt idx="30">
                  <c:v>0.72209043647600479</c:v>
                </c:pt>
                <c:pt idx="31">
                  <c:v>0.73819772597973532</c:v>
                </c:pt>
                <c:pt idx="32">
                  <c:v>0.7538241065594149</c:v>
                </c:pt>
                <c:pt idx="33">
                  <c:v>0.7689697126598084</c:v>
                </c:pt>
                <c:pt idx="34">
                  <c:v>0.78363454428091595</c:v>
                </c:pt>
                <c:pt idx="35">
                  <c:v>0.79781860142273753</c:v>
                </c:pt>
                <c:pt idx="36">
                  <c:v>0.81152174964050805</c:v>
                </c:pt>
                <c:pt idx="37">
                  <c:v>0.82474412337899272</c:v>
                </c:pt>
                <c:pt idx="38">
                  <c:v>0.83748558819342644</c:v>
                </c:pt>
                <c:pt idx="39">
                  <c:v>0.84974627852857409</c:v>
                </c:pt>
                <c:pt idx="40">
                  <c:v>0.86152619438443578</c:v>
                </c:pt>
                <c:pt idx="41">
                  <c:v>0.8728253357610114</c:v>
                </c:pt>
                <c:pt idx="42">
                  <c:v>0.88364356821353618</c:v>
                </c:pt>
                <c:pt idx="43">
                  <c:v>0.89398102618677489</c:v>
                </c:pt>
                <c:pt idx="44">
                  <c:v>0.90383770968072752</c:v>
                </c:pt>
                <c:pt idx="45">
                  <c:v>0.91321348425062931</c:v>
                </c:pt>
                <c:pt idx="46">
                  <c:v>0.92210848434124515</c:v>
                </c:pt>
                <c:pt idx="47">
                  <c:v>0.9305227099525748</c:v>
                </c:pt>
                <c:pt idx="48">
                  <c:v>0.9384561610846186</c:v>
                </c:pt>
                <c:pt idx="49">
                  <c:v>0.94590870329261134</c:v>
                </c:pt>
                <c:pt idx="50">
                  <c:v>0.95288047102131823</c:v>
                </c:pt>
                <c:pt idx="51">
                  <c:v>0.95937146427073905</c:v>
                </c:pt>
                <c:pt idx="52">
                  <c:v>0.96538154859610881</c:v>
                </c:pt>
                <c:pt idx="53">
                  <c:v>0.97091085844219271</c:v>
                </c:pt>
                <c:pt idx="54">
                  <c:v>0.97595939380899066</c:v>
                </c:pt>
                <c:pt idx="55">
                  <c:v>0.98052715469650253</c:v>
                </c:pt>
                <c:pt idx="56">
                  <c:v>0.98461400665996346</c:v>
                </c:pt>
                <c:pt idx="57">
                  <c:v>0.98822008414413831</c:v>
                </c:pt>
                <c:pt idx="58">
                  <c:v>0.9913453871490272</c:v>
                </c:pt>
                <c:pt idx="59">
                  <c:v>0.99398978122986514</c:v>
                </c:pt>
                <c:pt idx="60">
                  <c:v>0.99615340083141712</c:v>
                </c:pt>
                <c:pt idx="61">
                  <c:v>0.99783624595368303</c:v>
                </c:pt>
                <c:pt idx="62">
                  <c:v>0.99903831659666309</c:v>
                </c:pt>
                <c:pt idx="63">
                  <c:v>0.99975947831559209</c:v>
                </c:pt>
                <c:pt idx="64">
                  <c:v>1</c:v>
                </c:pt>
                <c:pt idx="65">
                  <c:v>0.99975947831559209</c:v>
                </c:pt>
                <c:pt idx="66">
                  <c:v>0.99903831659666309</c:v>
                </c:pt>
                <c:pt idx="67">
                  <c:v>0.99783624595368303</c:v>
                </c:pt>
                <c:pt idx="68">
                  <c:v>0.99615340083141712</c:v>
                </c:pt>
                <c:pt idx="69">
                  <c:v>0.99398978122986514</c:v>
                </c:pt>
                <c:pt idx="70">
                  <c:v>0.9913453871490272</c:v>
                </c:pt>
                <c:pt idx="71">
                  <c:v>0.98822008414413831</c:v>
                </c:pt>
                <c:pt idx="72">
                  <c:v>0.98461400665996346</c:v>
                </c:pt>
                <c:pt idx="73">
                  <c:v>0.98052715469650253</c:v>
                </c:pt>
                <c:pt idx="74">
                  <c:v>0.97595939380899066</c:v>
                </c:pt>
                <c:pt idx="75">
                  <c:v>0.97091085844219271</c:v>
                </c:pt>
                <c:pt idx="76">
                  <c:v>0.96538154859610881</c:v>
                </c:pt>
                <c:pt idx="77">
                  <c:v>0.95937146427073905</c:v>
                </c:pt>
                <c:pt idx="78">
                  <c:v>0.95288047102131823</c:v>
                </c:pt>
                <c:pt idx="79">
                  <c:v>0.94590870329261134</c:v>
                </c:pt>
                <c:pt idx="80">
                  <c:v>0.9384561610846186</c:v>
                </c:pt>
                <c:pt idx="81">
                  <c:v>0.9305227099525748</c:v>
                </c:pt>
                <c:pt idx="82">
                  <c:v>0.92210848434124515</c:v>
                </c:pt>
                <c:pt idx="83">
                  <c:v>0.91321348425062931</c:v>
                </c:pt>
                <c:pt idx="84">
                  <c:v>0.90383770968072752</c:v>
                </c:pt>
                <c:pt idx="85">
                  <c:v>0.89398102618677489</c:v>
                </c:pt>
                <c:pt idx="86">
                  <c:v>0.88364356821353618</c:v>
                </c:pt>
                <c:pt idx="87">
                  <c:v>0.8728253357610114</c:v>
                </c:pt>
                <c:pt idx="88">
                  <c:v>0.86152619438443578</c:v>
                </c:pt>
                <c:pt idx="89">
                  <c:v>0.84974627852857409</c:v>
                </c:pt>
                <c:pt idx="90">
                  <c:v>0.83748558819342644</c:v>
                </c:pt>
                <c:pt idx="91">
                  <c:v>0.82474412337899272</c:v>
                </c:pt>
                <c:pt idx="92">
                  <c:v>0.81152174964050805</c:v>
                </c:pt>
                <c:pt idx="93">
                  <c:v>0.79781860142273753</c:v>
                </c:pt>
                <c:pt idx="94">
                  <c:v>0.78363454428091595</c:v>
                </c:pt>
                <c:pt idx="95">
                  <c:v>0.7689697126598084</c:v>
                </c:pt>
                <c:pt idx="96">
                  <c:v>0.7538241065594149</c:v>
                </c:pt>
                <c:pt idx="97">
                  <c:v>0.73819772597973532</c:v>
                </c:pt>
                <c:pt idx="98">
                  <c:v>0.72209043647600479</c:v>
                </c:pt>
                <c:pt idx="99">
                  <c:v>0.70550237249298831</c:v>
                </c:pt>
                <c:pt idx="100">
                  <c:v>0.68843353403068586</c:v>
                </c:pt>
                <c:pt idx="101">
                  <c:v>0.67088378664433235</c:v>
                </c:pt>
                <c:pt idx="102">
                  <c:v>0.65285326477869288</c:v>
                </c:pt>
                <c:pt idx="103">
                  <c:v>0.63434196843376744</c:v>
                </c:pt>
                <c:pt idx="104">
                  <c:v>0.61534976316479095</c:v>
                </c:pt>
                <c:pt idx="105">
                  <c:v>0.59587691786129349</c:v>
                </c:pt>
                <c:pt idx="106">
                  <c:v>0.57592316363374518</c:v>
                </c:pt>
                <c:pt idx="107">
                  <c:v>0.55548850048214582</c:v>
                </c:pt>
                <c:pt idx="108">
                  <c:v>0.53457319729602537</c:v>
                </c:pt>
                <c:pt idx="109">
                  <c:v>0.51317698518585397</c:v>
                </c:pt>
                <c:pt idx="110">
                  <c:v>0.49130013304116155</c:v>
                </c:pt>
                <c:pt idx="111">
                  <c:v>0.46894237197241811</c:v>
                </c:pt>
                <c:pt idx="112">
                  <c:v>0.44610383642438872</c:v>
                </c:pt>
                <c:pt idx="113">
                  <c:v>0.42278452639707331</c:v>
                </c:pt>
                <c:pt idx="114">
                  <c:v>0.39898444189047189</c:v>
                </c:pt>
                <c:pt idx="115">
                  <c:v>0.37470371734934937</c:v>
                </c:pt>
                <c:pt idx="116">
                  <c:v>0.34994208388417586</c:v>
                </c:pt>
                <c:pt idx="117">
                  <c:v>0.32469967593971644</c:v>
                </c:pt>
                <c:pt idx="118">
                  <c:v>0.29897662796073587</c:v>
                </c:pt>
                <c:pt idx="119">
                  <c:v>0.27277280550246924</c:v>
                </c:pt>
                <c:pt idx="120">
                  <c:v>0.24608807412015174</c:v>
                </c:pt>
                <c:pt idx="121">
                  <c:v>0.21892243381378335</c:v>
                </c:pt>
                <c:pt idx="122">
                  <c:v>0.19127575013859913</c:v>
                </c:pt>
                <c:pt idx="123">
                  <c:v>0.16314788864983415</c:v>
                </c:pt>
                <c:pt idx="124">
                  <c:v>0.13453844601319376</c:v>
                </c:pt>
                <c:pt idx="125">
                  <c:v>0.10544688444961835</c:v>
                </c:pt>
                <c:pt idx="126">
                  <c:v>7.5872585513189386E-2</c:v>
                </c:pt>
                <c:pt idx="127">
                  <c:v>4.5814540868170078E-2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364741</xdr:colOff>
      <xdr:row>102</xdr:row>
      <xdr:rowOff>126171</xdr:rowOff>
    </xdr:from>
    <xdr:to>
      <xdr:col>60</xdr:col>
      <xdr:colOff>238211</xdr:colOff>
      <xdr:row>125</xdr:row>
      <xdr:rowOff>83310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127186</xdr:rowOff>
    </xdr:from>
    <xdr:to>
      <xdr:col>7</xdr:col>
      <xdr:colOff>280147</xdr:colOff>
      <xdr:row>38</xdr:row>
      <xdr:rowOff>12886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182966</xdr:colOff>
      <xdr:row>49</xdr:row>
      <xdr:rowOff>163003</xdr:rowOff>
    </xdr:from>
    <xdr:to>
      <xdr:col>60</xdr:col>
      <xdr:colOff>97938</xdr:colOff>
      <xdr:row>72</xdr:row>
      <xdr:rowOff>120142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319715</xdr:colOff>
      <xdr:row>25</xdr:row>
      <xdr:rowOff>69120</xdr:rowOff>
    </xdr:from>
    <xdr:to>
      <xdr:col>60</xdr:col>
      <xdr:colOff>358316</xdr:colOff>
      <xdr:row>48</xdr:row>
      <xdr:rowOff>26259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362022</xdr:colOff>
      <xdr:row>1</xdr:row>
      <xdr:rowOff>159269</xdr:rowOff>
    </xdr:from>
    <xdr:to>
      <xdr:col>60</xdr:col>
      <xdr:colOff>406808</xdr:colOff>
      <xdr:row>24</xdr:row>
      <xdr:rowOff>116408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129427</xdr:colOff>
      <xdr:row>76</xdr:row>
      <xdr:rowOff>87406</xdr:rowOff>
    </xdr:from>
    <xdr:to>
      <xdr:col>60</xdr:col>
      <xdr:colOff>9378</xdr:colOff>
      <xdr:row>99</xdr:row>
      <xdr:rowOff>44545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uzN-S1100" connectionId="5" xr16:uid="{990911F0-A418-4168-826A-448096A51FD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1uzN-S4400" connectionId="6" xr16:uid="{3EFC0E37-03AD-4DFF-9D30-F3C6EB124BA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2uzN-S17600" connectionId="7" xr16:uid="{F1C80B1C-97A9-4CCE-BC73-356CAE81532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3uzN-S70400" connectionId="8" xr16:uid="{5926F0D1-BFDF-4567-8968-141A9256B42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4uzN-S281600" connectionId="9" xr16:uid="{75C841B5-B6CA-4C02-B45B-5B0634E5080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5uzN-S1126400_1" connectionId="10" xr16:uid="{67890F1D-AB30-4045-96EF-343B1BC1D8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A17"/>
    </sheetView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7.4880609999999998E-3</v>
      </c>
    </row>
    <row r="2" spans="1:257" x14ac:dyDescent="0.25">
      <c r="A2" s="1">
        <v>1</v>
      </c>
      <c r="B2" s="1">
        <v>2.1225020000000001E-2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3.3119490000000001E-2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4.3187339999999998E-2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5.1427149999999998E-2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5.7836800000000001E-2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6.2415390000000001E-2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6.5162629999999999E-2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6.6078390000000001E-2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6.5162629999999999E-2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6.2415390000000001E-2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5.7836800000000001E-2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5.1427149999999998E-2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4.3187339999999998E-2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3.3119490000000001E-2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2.1225020000000001E-2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7.4880609999999998E-3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>
      <selection sqref="A1:B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1.8545860000000001E-3</v>
      </c>
    </row>
    <row r="2" spans="1:2" x14ac:dyDescent="0.25">
      <c r="A2" s="1">
        <v>1</v>
      </c>
      <c r="B2" s="1">
        <v>5.4106309999999999E-3</v>
      </c>
    </row>
    <row r="3" spans="1:2" x14ac:dyDescent="0.25">
      <c r="A3" s="1">
        <v>2</v>
      </c>
      <c r="B3" s="1">
        <v>8.732676E-3</v>
      </c>
    </row>
    <row r="4" spans="1:2" x14ac:dyDescent="0.25">
      <c r="A4" s="1">
        <v>3</v>
      </c>
      <c r="B4" s="1">
        <v>1.1823500000000001E-2</v>
      </c>
    </row>
    <row r="5" spans="1:2" x14ac:dyDescent="0.25">
      <c r="A5" s="1">
        <v>4</v>
      </c>
      <c r="B5" s="1">
        <v>1.4684569999999999E-2</v>
      </c>
    </row>
    <row r="6" spans="1:2" x14ac:dyDescent="0.25">
      <c r="A6" s="1">
        <v>5</v>
      </c>
      <c r="B6" s="1">
        <v>1.731653E-2</v>
      </c>
    </row>
    <row r="7" spans="1:2" x14ac:dyDescent="0.25">
      <c r="A7" s="1">
        <v>6</v>
      </c>
      <c r="B7" s="1">
        <v>1.971962E-2</v>
      </c>
    </row>
    <row r="8" spans="1:2" x14ac:dyDescent="0.25">
      <c r="A8" s="1">
        <v>7</v>
      </c>
      <c r="B8" s="1">
        <v>2.1893900000000001E-2</v>
      </c>
    </row>
    <row r="9" spans="1:2" x14ac:dyDescent="0.25">
      <c r="A9" s="1">
        <v>8</v>
      </c>
      <c r="B9" s="1">
        <v>2.3839349999999999E-2</v>
      </c>
    </row>
    <row r="10" spans="1:2" x14ac:dyDescent="0.25">
      <c r="A10" s="1">
        <v>9</v>
      </c>
      <c r="B10" s="1">
        <v>2.5555950000000001E-2</v>
      </c>
    </row>
    <row r="11" spans="1:2" x14ac:dyDescent="0.25">
      <c r="A11" s="1">
        <v>10</v>
      </c>
      <c r="B11" s="1">
        <v>2.70437E-2</v>
      </c>
    </row>
    <row r="12" spans="1:2" x14ac:dyDescent="0.25">
      <c r="A12" s="1">
        <v>11</v>
      </c>
      <c r="B12" s="1">
        <v>2.8302569999999999E-2</v>
      </c>
    </row>
    <row r="13" spans="1:2" x14ac:dyDescent="0.25">
      <c r="A13" s="1">
        <v>12</v>
      </c>
      <c r="B13" s="1">
        <v>2.9332569999999999E-2</v>
      </c>
    </row>
    <row r="14" spans="1:2" x14ac:dyDescent="0.25">
      <c r="A14" s="1">
        <v>13</v>
      </c>
      <c r="B14" s="1">
        <v>3.0133670000000001E-2</v>
      </c>
    </row>
    <row r="15" spans="1:2" x14ac:dyDescent="0.25">
      <c r="A15" s="1">
        <v>14</v>
      </c>
      <c r="B15" s="1">
        <v>3.0705900000000001E-2</v>
      </c>
    </row>
    <row r="16" spans="1:2" x14ac:dyDescent="0.25">
      <c r="A16" s="1">
        <v>15</v>
      </c>
      <c r="B16" s="1">
        <v>3.1049230000000001E-2</v>
      </c>
    </row>
    <row r="17" spans="1:2" x14ac:dyDescent="0.25">
      <c r="A17" s="1">
        <v>16</v>
      </c>
      <c r="B17" s="1">
        <v>3.1163679999999999E-2</v>
      </c>
    </row>
    <row r="18" spans="1:2" x14ac:dyDescent="0.25">
      <c r="A18" s="1">
        <v>17</v>
      </c>
      <c r="B18" s="1">
        <v>3.1049230000000001E-2</v>
      </c>
    </row>
    <row r="19" spans="1:2" x14ac:dyDescent="0.25">
      <c r="A19" s="1">
        <v>18</v>
      </c>
      <c r="B19" s="1">
        <v>3.0705900000000001E-2</v>
      </c>
    </row>
    <row r="20" spans="1:2" x14ac:dyDescent="0.25">
      <c r="A20" s="1">
        <v>19</v>
      </c>
      <c r="B20" s="1">
        <v>3.0133670000000001E-2</v>
      </c>
    </row>
    <row r="21" spans="1:2" x14ac:dyDescent="0.25">
      <c r="A21" s="1">
        <v>20</v>
      </c>
      <c r="B21" s="1">
        <v>2.9332569999999999E-2</v>
      </c>
    </row>
    <row r="22" spans="1:2" x14ac:dyDescent="0.25">
      <c r="A22" s="1">
        <v>21</v>
      </c>
      <c r="B22" s="1">
        <v>2.8302569999999999E-2</v>
      </c>
    </row>
    <row r="23" spans="1:2" x14ac:dyDescent="0.25">
      <c r="A23" s="1">
        <v>22</v>
      </c>
      <c r="B23" s="1">
        <v>2.70437E-2</v>
      </c>
    </row>
    <row r="24" spans="1:2" x14ac:dyDescent="0.25">
      <c r="A24" s="1">
        <v>23</v>
      </c>
      <c r="B24" s="1">
        <v>2.5555950000000001E-2</v>
      </c>
    </row>
    <row r="25" spans="1:2" x14ac:dyDescent="0.25">
      <c r="A25" s="1">
        <v>24</v>
      </c>
      <c r="B25" s="1">
        <v>2.3839349999999999E-2</v>
      </c>
    </row>
    <row r="26" spans="1:2" x14ac:dyDescent="0.25">
      <c r="A26" s="1">
        <v>25</v>
      </c>
      <c r="B26" s="1">
        <v>2.1893900000000001E-2</v>
      </c>
    </row>
    <row r="27" spans="1:2" x14ac:dyDescent="0.25">
      <c r="A27" s="1">
        <v>26</v>
      </c>
      <c r="B27" s="1">
        <v>1.971962E-2</v>
      </c>
    </row>
    <row r="28" spans="1:2" x14ac:dyDescent="0.25">
      <c r="A28" s="1">
        <v>27</v>
      </c>
      <c r="B28" s="1">
        <v>1.731653E-2</v>
      </c>
    </row>
    <row r="29" spans="1:2" x14ac:dyDescent="0.25">
      <c r="A29" s="1">
        <v>28</v>
      </c>
      <c r="B29" s="1">
        <v>1.4684569999999999E-2</v>
      </c>
    </row>
    <row r="30" spans="1:2" x14ac:dyDescent="0.25">
      <c r="A30" s="1">
        <v>29</v>
      </c>
      <c r="B30" s="1">
        <v>1.1823500000000001E-2</v>
      </c>
    </row>
    <row r="31" spans="1:2" x14ac:dyDescent="0.25">
      <c r="A31" s="1">
        <v>30</v>
      </c>
      <c r="B31" s="1">
        <v>8.732676E-3</v>
      </c>
    </row>
    <row r="32" spans="1:2" x14ac:dyDescent="0.25">
      <c r="A32" s="1">
        <v>31</v>
      </c>
      <c r="B32" s="1">
        <v>5.4106309999999999E-3</v>
      </c>
    </row>
    <row r="33" spans="1:2" x14ac:dyDescent="0.25">
      <c r="A33" s="1">
        <v>32</v>
      </c>
      <c r="B33" s="1">
        <v>1.8545860000000001E-3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>
      <selection sqref="A1:B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4.6019570000000002E-4</v>
      </c>
    </row>
    <row r="2" spans="1:2" x14ac:dyDescent="0.25">
      <c r="A2" s="1">
        <v>1</v>
      </c>
      <c r="B2" s="1">
        <v>1.361931E-3</v>
      </c>
    </row>
    <row r="3" spans="1:2" x14ac:dyDescent="0.25">
      <c r="A3" s="1">
        <v>2</v>
      </c>
      <c r="B3" s="1">
        <v>2.2347119999999998E-3</v>
      </c>
    </row>
    <row r="4" spans="1:2" x14ac:dyDescent="0.25">
      <c r="A4" s="1">
        <v>3</v>
      </c>
      <c r="B4" s="1">
        <v>3.0787179999999998E-3</v>
      </c>
    </row>
    <row r="5" spans="1:2" x14ac:dyDescent="0.25">
      <c r="A5" s="1">
        <v>4</v>
      </c>
      <c r="B5" s="1">
        <v>3.8940490000000001E-3</v>
      </c>
    </row>
    <row r="6" spans="1:2" x14ac:dyDescent="0.25">
      <c r="A6" s="1">
        <v>5</v>
      </c>
      <c r="B6" s="1">
        <v>4.6807519999999998E-3</v>
      </c>
    </row>
    <row r="7" spans="1:2" x14ac:dyDescent="0.25">
      <c r="A7" s="1">
        <v>6</v>
      </c>
      <c r="B7" s="1">
        <v>5.4388479999999996E-3</v>
      </c>
    </row>
    <row r="8" spans="1:2" x14ac:dyDescent="0.25">
      <c r="A8" s="1">
        <v>7</v>
      </c>
      <c r="B8" s="1">
        <v>6.1683429999999997E-3</v>
      </c>
    </row>
    <row r="9" spans="1:2" x14ac:dyDescent="0.25">
      <c r="A9" s="1">
        <v>8</v>
      </c>
      <c r="B9" s="1">
        <v>6.8692390000000001E-3</v>
      </c>
    </row>
    <row r="10" spans="1:2" x14ac:dyDescent="0.25">
      <c r="A10" s="1">
        <v>9</v>
      </c>
      <c r="B10" s="1">
        <v>7.5415329999999996E-3</v>
      </c>
    </row>
    <row r="11" spans="1:2" x14ac:dyDescent="0.25">
      <c r="A11" s="1">
        <v>10</v>
      </c>
      <c r="B11" s="1">
        <v>8.1852250000000008E-3</v>
      </c>
    </row>
    <row r="12" spans="1:2" x14ac:dyDescent="0.25">
      <c r="A12" s="1">
        <v>11</v>
      </c>
      <c r="B12" s="1">
        <v>8.8003130000000006E-3</v>
      </c>
    </row>
    <row r="13" spans="1:2" x14ac:dyDescent="0.25">
      <c r="A13" s="1">
        <v>12</v>
      </c>
      <c r="B13" s="1">
        <v>9.3867959999999993E-3</v>
      </c>
    </row>
    <row r="14" spans="1:2" x14ac:dyDescent="0.25">
      <c r="A14" s="1">
        <v>13</v>
      </c>
      <c r="B14" s="1">
        <v>9.9446729999999994E-3</v>
      </c>
    </row>
    <row r="15" spans="1:2" x14ac:dyDescent="0.25">
      <c r="A15" s="1">
        <v>14</v>
      </c>
      <c r="B15" s="1">
        <v>1.0473939999999999E-2</v>
      </c>
    </row>
    <row r="16" spans="1:2" x14ac:dyDescent="0.25">
      <c r="A16" s="1">
        <v>15</v>
      </c>
      <c r="B16" s="1">
        <v>1.0974609999999999E-2</v>
      </c>
    </row>
    <row r="17" spans="1:2" x14ac:dyDescent="0.25">
      <c r="A17" s="1">
        <v>16</v>
      </c>
      <c r="B17" s="1">
        <v>1.1446660000000001E-2</v>
      </c>
    </row>
    <row r="18" spans="1:2" x14ac:dyDescent="0.25">
      <c r="A18" s="1">
        <v>17</v>
      </c>
      <c r="B18" s="1">
        <v>1.1890110000000001E-2</v>
      </c>
    </row>
    <row r="19" spans="1:2" x14ac:dyDescent="0.25">
      <c r="A19" s="1">
        <v>18</v>
      </c>
      <c r="B19" s="1">
        <v>1.230495E-2</v>
      </c>
    </row>
    <row r="20" spans="1:2" x14ac:dyDescent="0.25">
      <c r="A20" s="1">
        <v>19</v>
      </c>
      <c r="B20" s="1">
        <v>1.269118E-2</v>
      </c>
    </row>
    <row r="21" spans="1:2" x14ac:dyDescent="0.25">
      <c r="A21" s="1">
        <v>20</v>
      </c>
      <c r="B21" s="1">
        <v>1.3048799999999999E-2</v>
      </c>
    </row>
    <row r="22" spans="1:2" x14ac:dyDescent="0.25">
      <c r="A22" s="1">
        <v>21</v>
      </c>
      <c r="B22" s="1">
        <v>1.337782E-2</v>
      </c>
    </row>
    <row r="23" spans="1:2" x14ac:dyDescent="0.25">
      <c r="A23" s="1">
        <v>22</v>
      </c>
      <c r="B23" s="1">
        <v>1.367822E-2</v>
      </c>
    </row>
    <row r="24" spans="1:2" x14ac:dyDescent="0.25">
      <c r="A24" s="1">
        <v>23</v>
      </c>
      <c r="B24" s="1">
        <v>1.395002E-2</v>
      </c>
    </row>
    <row r="25" spans="1:2" x14ac:dyDescent="0.25">
      <c r="A25" s="1">
        <v>24</v>
      </c>
      <c r="B25" s="1">
        <v>1.41932E-2</v>
      </c>
    </row>
    <row r="26" spans="1:2" x14ac:dyDescent="0.25">
      <c r="A26" s="1">
        <v>25</v>
      </c>
      <c r="B26" s="1">
        <v>1.440778E-2</v>
      </c>
    </row>
    <row r="27" spans="1:2" x14ac:dyDescent="0.25">
      <c r="A27" s="1">
        <v>26</v>
      </c>
      <c r="B27" s="1">
        <v>1.4593739999999999E-2</v>
      </c>
    </row>
    <row r="28" spans="1:2" x14ac:dyDescent="0.25">
      <c r="A28" s="1">
        <v>27</v>
      </c>
      <c r="B28" s="1">
        <v>1.47511E-2</v>
      </c>
    </row>
    <row r="29" spans="1:2" x14ac:dyDescent="0.25">
      <c r="A29" s="1">
        <v>28</v>
      </c>
      <c r="B29" s="1">
        <v>1.487984E-2</v>
      </c>
    </row>
    <row r="30" spans="1:2" x14ac:dyDescent="0.25">
      <c r="A30" s="1">
        <v>29</v>
      </c>
      <c r="B30" s="1">
        <v>1.497998E-2</v>
      </c>
    </row>
    <row r="31" spans="1:2" x14ac:dyDescent="0.25">
      <c r="A31" s="1">
        <v>30</v>
      </c>
      <c r="B31" s="1">
        <v>1.5051500000000001E-2</v>
      </c>
    </row>
    <row r="32" spans="1:2" x14ac:dyDescent="0.25">
      <c r="A32" s="1">
        <v>31</v>
      </c>
      <c r="B32" s="1">
        <v>1.5094420000000001E-2</v>
      </c>
    </row>
    <row r="33" spans="1:2" x14ac:dyDescent="0.25">
      <c r="A33" s="1">
        <v>32</v>
      </c>
      <c r="B33" s="1">
        <v>1.5108730000000001E-2</v>
      </c>
    </row>
    <row r="34" spans="1:2" x14ac:dyDescent="0.25">
      <c r="A34" s="1">
        <v>33</v>
      </c>
      <c r="B34" s="1">
        <v>1.5094420000000001E-2</v>
      </c>
    </row>
    <row r="35" spans="1:2" x14ac:dyDescent="0.25">
      <c r="A35" s="1">
        <v>34</v>
      </c>
      <c r="B35" s="1">
        <v>1.5051500000000001E-2</v>
      </c>
    </row>
    <row r="36" spans="1:2" x14ac:dyDescent="0.25">
      <c r="A36" s="1">
        <v>35</v>
      </c>
      <c r="B36" s="1">
        <v>1.497998E-2</v>
      </c>
    </row>
    <row r="37" spans="1:2" x14ac:dyDescent="0.25">
      <c r="A37" s="1">
        <v>36</v>
      </c>
      <c r="B37" s="1">
        <v>1.487984E-2</v>
      </c>
    </row>
    <row r="38" spans="1:2" x14ac:dyDescent="0.25">
      <c r="A38" s="1">
        <v>37</v>
      </c>
      <c r="B38" s="1">
        <v>1.47511E-2</v>
      </c>
    </row>
    <row r="39" spans="1:2" x14ac:dyDescent="0.25">
      <c r="A39" s="1">
        <v>38</v>
      </c>
      <c r="B39" s="1">
        <v>1.4593739999999999E-2</v>
      </c>
    </row>
    <row r="40" spans="1:2" x14ac:dyDescent="0.25">
      <c r="A40" s="1">
        <v>39</v>
      </c>
      <c r="B40" s="1">
        <v>1.440778E-2</v>
      </c>
    </row>
    <row r="41" spans="1:2" x14ac:dyDescent="0.25">
      <c r="A41" s="1">
        <v>40</v>
      </c>
      <c r="B41" s="1">
        <v>1.41932E-2</v>
      </c>
    </row>
    <row r="42" spans="1:2" x14ac:dyDescent="0.25">
      <c r="A42" s="1">
        <v>41</v>
      </c>
      <c r="B42" s="1">
        <v>1.395002E-2</v>
      </c>
    </row>
    <row r="43" spans="1:2" x14ac:dyDescent="0.25">
      <c r="A43" s="1">
        <v>42</v>
      </c>
      <c r="B43" s="1">
        <v>1.367822E-2</v>
      </c>
    </row>
    <row r="44" spans="1:2" x14ac:dyDescent="0.25">
      <c r="A44" s="1">
        <v>43</v>
      </c>
      <c r="B44" s="1">
        <v>1.337782E-2</v>
      </c>
    </row>
    <row r="45" spans="1:2" x14ac:dyDescent="0.25">
      <c r="A45" s="1">
        <v>44</v>
      </c>
      <c r="B45" s="1">
        <v>1.3048799999999999E-2</v>
      </c>
    </row>
    <row r="46" spans="1:2" x14ac:dyDescent="0.25">
      <c r="A46" s="1">
        <v>45</v>
      </c>
      <c r="B46" s="1">
        <v>1.269118E-2</v>
      </c>
    </row>
    <row r="47" spans="1:2" x14ac:dyDescent="0.25">
      <c r="A47" s="1">
        <v>46</v>
      </c>
      <c r="B47" s="1">
        <v>1.230495E-2</v>
      </c>
    </row>
    <row r="48" spans="1:2" x14ac:dyDescent="0.25">
      <c r="A48" s="1">
        <v>47</v>
      </c>
      <c r="B48" s="1">
        <v>1.1890110000000001E-2</v>
      </c>
    </row>
    <row r="49" spans="1:2" x14ac:dyDescent="0.25">
      <c r="A49" s="1">
        <v>48</v>
      </c>
      <c r="B49" s="1">
        <v>1.1446660000000001E-2</v>
      </c>
    </row>
    <row r="50" spans="1:2" x14ac:dyDescent="0.25">
      <c r="A50" s="1">
        <v>49</v>
      </c>
      <c r="B50" s="1">
        <v>1.0974609999999999E-2</v>
      </c>
    </row>
    <row r="51" spans="1:2" x14ac:dyDescent="0.25">
      <c r="A51" s="1">
        <v>50</v>
      </c>
      <c r="B51" s="1">
        <v>1.0473939999999999E-2</v>
      </c>
    </row>
    <row r="52" spans="1:2" x14ac:dyDescent="0.25">
      <c r="A52" s="1">
        <v>51</v>
      </c>
      <c r="B52" s="1">
        <v>9.9446729999999994E-3</v>
      </c>
    </row>
    <row r="53" spans="1:2" x14ac:dyDescent="0.25">
      <c r="A53" s="1">
        <v>52</v>
      </c>
      <c r="B53" s="1">
        <v>9.3867959999999993E-3</v>
      </c>
    </row>
    <row r="54" spans="1:2" x14ac:dyDescent="0.25">
      <c r="A54" s="1">
        <v>53</v>
      </c>
      <c r="B54" s="1">
        <v>8.8003130000000006E-3</v>
      </c>
    </row>
    <row r="55" spans="1:2" x14ac:dyDescent="0.25">
      <c r="A55" s="1">
        <v>54</v>
      </c>
      <c r="B55" s="1">
        <v>8.1852250000000008E-3</v>
      </c>
    </row>
    <row r="56" spans="1:2" x14ac:dyDescent="0.25">
      <c r="A56" s="1">
        <v>55</v>
      </c>
      <c r="B56" s="1">
        <v>7.5415329999999996E-3</v>
      </c>
    </row>
    <row r="57" spans="1:2" x14ac:dyDescent="0.25">
      <c r="A57" s="1">
        <v>56</v>
      </c>
      <c r="B57" s="1">
        <v>6.8692390000000001E-3</v>
      </c>
    </row>
    <row r="58" spans="1:2" x14ac:dyDescent="0.25">
      <c r="A58" s="1">
        <v>57</v>
      </c>
      <c r="B58" s="1">
        <v>6.1683429999999997E-3</v>
      </c>
    </row>
    <row r="59" spans="1:2" x14ac:dyDescent="0.25">
      <c r="A59" s="1">
        <v>58</v>
      </c>
      <c r="B59" s="1">
        <v>5.4388479999999996E-3</v>
      </c>
    </row>
    <row r="60" spans="1:2" x14ac:dyDescent="0.25">
      <c r="A60" s="1">
        <v>59</v>
      </c>
      <c r="B60" s="1">
        <v>4.6807519999999998E-3</v>
      </c>
    </row>
    <row r="61" spans="1:2" x14ac:dyDescent="0.25">
      <c r="A61" s="1">
        <v>60</v>
      </c>
      <c r="B61" s="1">
        <v>3.8940490000000001E-3</v>
      </c>
    </row>
    <row r="62" spans="1:2" x14ac:dyDescent="0.25">
      <c r="A62" s="1">
        <v>61</v>
      </c>
      <c r="B62" s="1">
        <v>3.0787179999999998E-3</v>
      </c>
    </row>
    <row r="63" spans="1:2" x14ac:dyDescent="0.25">
      <c r="A63" s="1">
        <v>62</v>
      </c>
      <c r="B63" s="1">
        <v>2.2347119999999998E-3</v>
      </c>
    </row>
    <row r="64" spans="1:2" x14ac:dyDescent="0.25">
      <c r="A64" s="1">
        <v>63</v>
      </c>
      <c r="B64" s="1">
        <v>1.361931E-3</v>
      </c>
    </row>
    <row r="65" spans="1:2" x14ac:dyDescent="0.25">
      <c r="A65" s="1">
        <v>64</v>
      </c>
      <c r="B65" s="1">
        <v>4.6019570000000002E-4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>
      <selection sqref="A1:B1048576"/>
    </sheetView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1.147407E-4</v>
      </c>
    </row>
    <row r="2" spans="1:2" x14ac:dyDescent="0.25">
      <c r="A2">
        <v>1</v>
      </c>
      <c r="B2" s="1">
        <v>3.4191970000000001E-4</v>
      </c>
    </row>
    <row r="3" spans="1:2" x14ac:dyDescent="0.25">
      <c r="A3">
        <v>2</v>
      </c>
      <c r="B3" s="1">
        <v>5.6549140000000003E-4</v>
      </c>
    </row>
    <row r="4" spans="1:2" x14ac:dyDescent="0.25">
      <c r="A4">
        <v>3</v>
      </c>
      <c r="B4" s="1">
        <v>7.8546499999999995E-4</v>
      </c>
    </row>
    <row r="5" spans="1:2" x14ac:dyDescent="0.25">
      <c r="A5">
        <v>4</v>
      </c>
      <c r="B5" s="1">
        <v>1.0018480000000001E-3</v>
      </c>
    </row>
    <row r="6" spans="1:2" x14ac:dyDescent="0.25">
      <c r="A6">
        <v>5</v>
      </c>
      <c r="B6" s="1">
        <v>1.2146450000000001E-3</v>
      </c>
    </row>
    <row r="7" spans="1:2" x14ac:dyDescent="0.25">
      <c r="A7">
        <v>6</v>
      </c>
      <c r="B7" s="1">
        <v>1.4238600000000001E-3</v>
      </c>
    </row>
    <row r="8" spans="1:2" x14ac:dyDescent="0.25">
      <c r="A8">
        <v>7</v>
      </c>
      <c r="B8" s="1">
        <v>1.629496E-3</v>
      </c>
    </row>
    <row r="9" spans="1:2" x14ac:dyDescent="0.25">
      <c r="A9">
        <v>8</v>
      </c>
      <c r="B9" s="1">
        <v>1.831554E-3</v>
      </c>
    </row>
    <row r="10" spans="1:2" x14ac:dyDescent="0.25">
      <c r="A10">
        <v>9</v>
      </c>
      <c r="B10" s="1">
        <v>2.0300349999999999E-3</v>
      </c>
    </row>
    <row r="11" spans="1:2" x14ac:dyDescent="0.25">
      <c r="A11">
        <v>10</v>
      </c>
      <c r="B11" s="1">
        <v>2.224939E-3</v>
      </c>
    </row>
    <row r="12" spans="1:2" x14ac:dyDescent="0.25">
      <c r="A12">
        <v>11</v>
      </c>
      <c r="B12" s="1">
        <v>2.4162670000000002E-3</v>
      </c>
    </row>
    <row r="13" spans="1:2" x14ac:dyDescent="0.25">
      <c r="A13">
        <v>12</v>
      </c>
      <c r="B13" s="1">
        <v>2.6040199999999999E-3</v>
      </c>
    </row>
    <row r="14" spans="1:2" x14ac:dyDescent="0.25">
      <c r="A14">
        <v>13</v>
      </c>
      <c r="B14" s="1">
        <v>2.7881970000000001E-3</v>
      </c>
    </row>
    <row r="15" spans="1:2" x14ac:dyDescent="0.25">
      <c r="A15">
        <v>14</v>
      </c>
      <c r="B15" s="1">
        <v>2.968797E-3</v>
      </c>
    </row>
    <row r="16" spans="1:2" x14ac:dyDescent="0.25">
      <c r="A16">
        <v>15</v>
      </c>
      <c r="B16" s="1">
        <v>3.1458219999999999E-3</v>
      </c>
    </row>
    <row r="17" spans="1:2" x14ac:dyDescent="0.25">
      <c r="A17">
        <v>16</v>
      </c>
      <c r="B17" s="1">
        <v>3.3192709999999999E-3</v>
      </c>
    </row>
    <row r="18" spans="1:2" x14ac:dyDescent="0.25">
      <c r="A18">
        <v>17</v>
      </c>
      <c r="B18" s="1">
        <v>3.489144E-3</v>
      </c>
    </row>
    <row r="19" spans="1:2" x14ac:dyDescent="0.25">
      <c r="A19">
        <v>18</v>
      </c>
      <c r="B19" s="1">
        <v>3.6554410000000002E-3</v>
      </c>
    </row>
    <row r="20" spans="1:2" x14ac:dyDescent="0.25">
      <c r="A20">
        <v>19</v>
      </c>
      <c r="B20" s="1">
        <v>3.818161E-3</v>
      </c>
    </row>
    <row r="21" spans="1:2" x14ac:dyDescent="0.25">
      <c r="A21">
        <v>20</v>
      </c>
      <c r="B21" s="1">
        <v>3.9773059999999999E-3</v>
      </c>
    </row>
    <row r="22" spans="1:2" x14ac:dyDescent="0.25">
      <c r="A22">
        <v>21</v>
      </c>
      <c r="B22" s="1">
        <v>4.1328739999999999E-3</v>
      </c>
    </row>
    <row r="23" spans="1:2" x14ac:dyDescent="0.25">
      <c r="A23">
        <v>22</v>
      </c>
      <c r="B23" s="1">
        <v>4.2848670000000004E-3</v>
      </c>
    </row>
    <row r="24" spans="1:2" x14ac:dyDescent="0.25">
      <c r="A24">
        <v>23</v>
      </c>
      <c r="B24" s="1">
        <v>4.4332829999999997E-3</v>
      </c>
    </row>
    <row r="25" spans="1:2" x14ac:dyDescent="0.25">
      <c r="A25">
        <v>24</v>
      </c>
      <c r="B25" s="1">
        <v>4.5781219999999996E-3</v>
      </c>
    </row>
    <row r="26" spans="1:2" x14ac:dyDescent="0.25">
      <c r="A26">
        <v>25</v>
      </c>
      <c r="B26" s="1">
        <v>4.7193859999999999E-3</v>
      </c>
    </row>
    <row r="27" spans="1:2" x14ac:dyDescent="0.25">
      <c r="A27">
        <v>26</v>
      </c>
      <c r="B27" s="1">
        <v>4.8570729999999999E-3</v>
      </c>
    </row>
    <row r="28" spans="1:2" x14ac:dyDescent="0.25">
      <c r="A28">
        <v>27</v>
      </c>
      <c r="B28" s="1">
        <v>4.9911840000000001E-3</v>
      </c>
    </row>
    <row r="29" spans="1:2" x14ac:dyDescent="0.25">
      <c r="A29">
        <v>28</v>
      </c>
      <c r="B29" s="1">
        <v>5.1217190000000003E-3</v>
      </c>
    </row>
    <row r="30" spans="1:2" x14ac:dyDescent="0.25">
      <c r="A30">
        <v>29</v>
      </c>
      <c r="B30" s="1">
        <v>5.2486770000000002E-3</v>
      </c>
    </row>
    <row r="31" spans="1:2" x14ac:dyDescent="0.25">
      <c r="A31">
        <v>30</v>
      </c>
      <c r="B31" s="1">
        <v>5.3720590000000002E-3</v>
      </c>
    </row>
    <row r="32" spans="1:2" x14ac:dyDescent="0.25">
      <c r="A32">
        <v>31</v>
      </c>
      <c r="B32" s="1">
        <v>5.4918650000000003E-3</v>
      </c>
    </row>
    <row r="33" spans="1:2" x14ac:dyDescent="0.25">
      <c r="A33">
        <v>32</v>
      </c>
      <c r="B33" s="1">
        <v>5.6080940000000001E-3</v>
      </c>
    </row>
    <row r="34" spans="1:2" x14ac:dyDescent="0.25">
      <c r="A34">
        <v>33</v>
      </c>
      <c r="B34" s="1">
        <v>5.720747E-3</v>
      </c>
    </row>
    <row r="35" spans="1:2" x14ac:dyDescent="0.25">
      <c r="A35">
        <v>34</v>
      </c>
      <c r="B35" s="1">
        <v>5.8298239999999999E-3</v>
      </c>
    </row>
    <row r="36" spans="1:2" x14ac:dyDescent="0.25">
      <c r="A36">
        <v>35</v>
      </c>
      <c r="B36" s="1">
        <v>5.935325E-3</v>
      </c>
    </row>
    <row r="37" spans="1:2" x14ac:dyDescent="0.25">
      <c r="A37">
        <v>36</v>
      </c>
      <c r="B37" s="1">
        <v>6.0372489999999997E-3</v>
      </c>
    </row>
    <row r="38" spans="1:2" x14ac:dyDescent="0.25">
      <c r="A38">
        <v>37</v>
      </c>
      <c r="B38" s="1">
        <v>6.1355969999999996E-3</v>
      </c>
    </row>
    <row r="39" spans="1:2" x14ac:dyDescent="0.25">
      <c r="A39">
        <v>38</v>
      </c>
      <c r="B39" s="1">
        <v>6.230368E-3</v>
      </c>
    </row>
    <row r="40" spans="1:2" x14ac:dyDescent="0.25">
      <c r="A40">
        <v>39</v>
      </c>
      <c r="B40" s="1">
        <v>6.3215629999999997E-3</v>
      </c>
    </row>
    <row r="41" spans="1:2" x14ac:dyDescent="0.25">
      <c r="A41">
        <v>40</v>
      </c>
      <c r="B41" s="1">
        <v>6.4091820000000002E-3</v>
      </c>
    </row>
    <row r="42" spans="1:2" x14ac:dyDescent="0.25">
      <c r="A42">
        <v>41</v>
      </c>
      <c r="B42" s="1">
        <v>6.493225E-3</v>
      </c>
    </row>
    <row r="43" spans="1:2" x14ac:dyDescent="0.25">
      <c r="A43">
        <v>42</v>
      </c>
      <c r="B43" s="1">
        <v>6.5736910000000004E-3</v>
      </c>
    </row>
    <row r="44" spans="1:2" x14ac:dyDescent="0.25">
      <c r="A44">
        <v>43</v>
      </c>
      <c r="B44" s="1">
        <v>6.650581E-3</v>
      </c>
    </row>
    <row r="45" spans="1:2" x14ac:dyDescent="0.25">
      <c r="A45">
        <v>44</v>
      </c>
      <c r="B45" s="1">
        <v>6.7238949999999997E-3</v>
      </c>
    </row>
    <row r="46" spans="1:2" x14ac:dyDescent="0.25">
      <c r="A46">
        <v>45</v>
      </c>
      <c r="B46" s="1">
        <v>6.793632E-3</v>
      </c>
    </row>
    <row r="47" spans="1:2" x14ac:dyDescent="0.25">
      <c r="A47">
        <v>46</v>
      </c>
      <c r="B47" s="1">
        <v>6.8597930000000003E-3</v>
      </c>
    </row>
    <row r="48" spans="1:2" x14ac:dyDescent="0.25">
      <c r="A48">
        <v>47</v>
      </c>
      <c r="B48" s="1">
        <v>6.9223779999999999E-3</v>
      </c>
    </row>
    <row r="49" spans="1:2" x14ac:dyDescent="0.25">
      <c r="A49">
        <v>48</v>
      </c>
      <c r="B49" s="1">
        <v>6.9813870000000004E-3</v>
      </c>
    </row>
    <row r="50" spans="1:2" x14ac:dyDescent="0.25">
      <c r="A50">
        <v>49</v>
      </c>
      <c r="B50" s="1">
        <v>7.0368189999999997E-3</v>
      </c>
    </row>
    <row r="51" spans="1:2" x14ac:dyDescent="0.25">
      <c r="A51">
        <v>50</v>
      </c>
      <c r="B51" s="1">
        <v>7.088675E-3</v>
      </c>
    </row>
    <row r="52" spans="1:2" x14ac:dyDescent="0.25">
      <c r="A52">
        <v>51</v>
      </c>
      <c r="B52" s="1">
        <v>7.1369550000000004E-3</v>
      </c>
    </row>
    <row r="53" spans="1:2" x14ac:dyDescent="0.25">
      <c r="A53">
        <v>52</v>
      </c>
      <c r="B53" s="1">
        <v>7.1816579999999996E-3</v>
      </c>
    </row>
    <row r="54" spans="1:2" x14ac:dyDescent="0.25">
      <c r="A54">
        <v>53</v>
      </c>
      <c r="B54" s="1">
        <v>7.2227849999999998E-3</v>
      </c>
    </row>
    <row r="55" spans="1:2" x14ac:dyDescent="0.25">
      <c r="A55">
        <v>54</v>
      </c>
      <c r="B55" s="1">
        <v>7.260336E-3</v>
      </c>
    </row>
    <row r="56" spans="1:2" x14ac:dyDescent="0.25">
      <c r="A56">
        <v>55</v>
      </c>
      <c r="B56" s="1">
        <v>7.2943110000000004E-3</v>
      </c>
    </row>
    <row r="57" spans="1:2" x14ac:dyDescent="0.25">
      <c r="A57">
        <v>56</v>
      </c>
      <c r="B57" s="1">
        <v>7.3247090000000004E-3</v>
      </c>
    </row>
    <row r="58" spans="1:2" x14ac:dyDescent="0.25">
      <c r="A58">
        <v>57</v>
      </c>
      <c r="B58" s="1">
        <v>7.3515309999999997E-3</v>
      </c>
    </row>
    <row r="59" spans="1:2" x14ac:dyDescent="0.25">
      <c r="A59">
        <v>58</v>
      </c>
      <c r="B59" s="1">
        <v>7.3747769999999999E-3</v>
      </c>
    </row>
    <row r="60" spans="1:2" x14ac:dyDescent="0.25">
      <c r="A60">
        <v>59</v>
      </c>
      <c r="B60" s="1">
        <v>7.3944459999999998E-3</v>
      </c>
    </row>
    <row r="61" spans="1:2" x14ac:dyDescent="0.25">
      <c r="A61">
        <v>60</v>
      </c>
      <c r="B61" s="1">
        <v>7.4105389999999998E-3</v>
      </c>
    </row>
    <row r="62" spans="1:2" x14ac:dyDescent="0.25">
      <c r="A62">
        <v>61</v>
      </c>
      <c r="B62" s="1">
        <v>7.4230559999999999E-3</v>
      </c>
    </row>
    <row r="63" spans="1:2" x14ac:dyDescent="0.25">
      <c r="A63">
        <v>62</v>
      </c>
      <c r="B63" s="1">
        <v>7.4319970000000001E-3</v>
      </c>
    </row>
    <row r="64" spans="1:2" x14ac:dyDescent="0.25">
      <c r="A64">
        <v>63</v>
      </c>
      <c r="B64" s="1">
        <v>7.437361E-3</v>
      </c>
    </row>
    <row r="65" spans="1:2" x14ac:dyDescent="0.25">
      <c r="A65">
        <v>64</v>
      </c>
      <c r="B65" s="1">
        <v>7.4391500000000003E-3</v>
      </c>
    </row>
    <row r="66" spans="1:2" x14ac:dyDescent="0.25">
      <c r="A66">
        <v>65</v>
      </c>
      <c r="B66" s="1">
        <v>7.437361E-3</v>
      </c>
    </row>
    <row r="67" spans="1:2" x14ac:dyDescent="0.25">
      <c r="A67">
        <v>66</v>
      </c>
      <c r="B67" s="1">
        <v>7.4319970000000001E-3</v>
      </c>
    </row>
    <row r="68" spans="1:2" x14ac:dyDescent="0.25">
      <c r="A68">
        <v>67</v>
      </c>
      <c r="B68" s="1">
        <v>7.4230559999999999E-3</v>
      </c>
    </row>
    <row r="69" spans="1:2" x14ac:dyDescent="0.25">
      <c r="A69">
        <v>68</v>
      </c>
      <c r="B69" s="1">
        <v>7.4105389999999998E-3</v>
      </c>
    </row>
    <row r="70" spans="1:2" x14ac:dyDescent="0.25">
      <c r="A70">
        <v>69</v>
      </c>
      <c r="B70" s="1">
        <v>7.3944459999999998E-3</v>
      </c>
    </row>
    <row r="71" spans="1:2" x14ac:dyDescent="0.25">
      <c r="A71">
        <v>70</v>
      </c>
      <c r="B71" s="1">
        <v>7.3747769999999999E-3</v>
      </c>
    </row>
    <row r="72" spans="1:2" x14ac:dyDescent="0.25">
      <c r="A72">
        <v>71</v>
      </c>
      <c r="B72" s="1">
        <v>7.3515309999999997E-3</v>
      </c>
    </row>
    <row r="73" spans="1:2" x14ac:dyDescent="0.25">
      <c r="A73">
        <v>72</v>
      </c>
      <c r="B73" s="1">
        <v>7.3247090000000004E-3</v>
      </c>
    </row>
    <row r="74" spans="1:2" x14ac:dyDescent="0.25">
      <c r="A74">
        <v>73</v>
      </c>
      <c r="B74" s="1">
        <v>7.2943110000000004E-3</v>
      </c>
    </row>
    <row r="75" spans="1:2" x14ac:dyDescent="0.25">
      <c r="A75">
        <v>74</v>
      </c>
      <c r="B75" s="1">
        <v>7.260336E-3</v>
      </c>
    </row>
    <row r="76" spans="1:2" x14ac:dyDescent="0.25">
      <c r="A76">
        <v>75</v>
      </c>
      <c r="B76" s="1">
        <v>7.2227849999999998E-3</v>
      </c>
    </row>
    <row r="77" spans="1:2" x14ac:dyDescent="0.25">
      <c r="A77">
        <v>76</v>
      </c>
      <c r="B77" s="1">
        <v>7.1816579999999996E-3</v>
      </c>
    </row>
    <row r="78" spans="1:2" x14ac:dyDescent="0.25">
      <c r="A78">
        <v>77</v>
      </c>
      <c r="B78" s="1">
        <v>7.1369550000000004E-3</v>
      </c>
    </row>
    <row r="79" spans="1:2" x14ac:dyDescent="0.25">
      <c r="A79">
        <v>78</v>
      </c>
      <c r="B79" s="1">
        <v>7.088675E-3</v>
      </c>
    </row>
    <row r="80" spans="1:2" x14ac:dyDescent="0.25">
      <c r="A80">
        <v>79</v>
      </c>
      <c r="B80" s="1">
        <v>7.0368189999999997E-3</v>
      </c>
    </row>
    <row r="81" spans="1:2" x14ac:dyDescent="0.25">
      <c r="A81">
        <v>80</v>
      </c>
      <c r="B81" s="1">
        <v>6.9813870000000004E-3</v>
      </c>
    </row>
    <row r="82" spans="1:2" x14ac:dyDescent="0.25">
      <c r="A82">
        <v>81</v>
      </c>
      <c r="B82" s="1">
        <v>6.9223779999999999E-3</v>
      </c>
    </row>
    <row r="83" spans="1:2" x14ac:dyDescent="0.25">
      <c r="A83">
        <v>82</v>
      </c>
      <c r="B83" s="1">
        <v>6.8597930000000003E-3</v>
      </c>
    </row>
    <row r="84" spans="1:2" x14ac:dyDescent="0.25">
      <c r="A84">
        <v>83</v>
      </c>
      <c r="B84" s="1">
        <v>6.793632E-3</v>
      </c>
    </row>
    <row r="85" spans="1:2" x14ac:dyDescent="0.25">
      <c r="A85">
        <v>84</v>
      </c>
      <c r="B85" s="1">
        <v>6.7238949999999997E-3</v>
      </c>
    </row>
    <row r="86" spans="1:2" x14ac:dyDescent="0.25">
      <c r="A86">
        <v>85</v>
      </c>
      <c r="B86" s="1">
        <v>6.650581E-3</v>
      </c>
    </row>
    <row r="87" spans="1:2" x14ac:dyDescent="0.25">
      <c r="A87">
        <v>86</v>
      </c>
      <c r="B87" s="1">
        <v>6.5736910000000004E-3</v>
      </c>
    </row>
    <row r="88" spans="1:2" x14ac:dyDescent="0.25">
      <c r="A88">
        <v>87</v>
      </c>
      <c r="B88" s="1">
        <v>6.493225E-3</v>
      </c>
    </row>
    <row r="89" spans="1:2" x14ac:dyDescent="0.25">
      <c r="A89">
        <v>88</v>
      </c>
      <c r="B89" s="1">
        <v>6.4091820000000002E-3</v>
      </c>
    </row>
    <row r="90" spans="1:2" x14ac:dyDescent="0.25">
      <c r="A90">
        <v>89</v>
      </c>
      <c r="B90" s="1">
        <v>6.3215629999999997E-3</v>
      </c>
    </row>
    <row r="91" spans="1:2" x14ac:dyDescent="0.25">
      <c r="A91">
        <v>90</v>
      </c>
      <c r="B91" s="1">
        <v>6.230368E-3</v>
      </c>
    </row>
    <row r="92" spans="1:2" x14ac:dyDescent="0.25">
      <c r="A92">
        <v>91</v>
      </c>
      <c r="B92" s="1">
        <v>6.1355969999999996E-3</v>
      </c>
    </row>
    <row r="93" spans="1:2" x14ac:dyDescent="0.25">
      <c r="A93">
        <v>92</v>
      </c>
      <c r="B93" s="1">
        <v>6.0372489999999997E-3</v>
      </c>
    </row>
    <row r="94" spans="1:2" x14ac:dyDescent="0.25">
      <c r="A94">
        <v>93</v>
      </c>
      <c r="B94" s="1">
        <v>5.935325E-3</v>
      </c>
    </row>
    <row r="95" spans="1:2" x14ac:dyDescent="0.25">
      <c r="A95">
        <v>94</v>
      </c>
      <c r="B95" s="1">
        <v>5.8298239999999999E-3</v>
      </c>
    </row>
    <row r="96" spans="1:2" x14ac:dyDescent="0.25">
      <c r="A96">
        <v>95</v>
      </c>
      <c r="B96" s="1">
        <v>5.720747E-3</v>
      </c>
    </row>
    <row r="97" spans="1:2" x14ac:dyDescent="0.25">
      <c r="A97">
        <v>96</v>
      </c>
      <c r="B97" s="1">
        <v>5.6080940000000001E-3</v>
      </c>
    </row>
    <row r="98" spans="1:2" x14ac:dyDescent="0.25">
      <c r="A98">
        <v>97</v>
      </c>
      <c r="B98" s="1">
        <v>5.4918650000000003E-3</v>
      </c>
    </row>
    <row r="99" spans="1:2" x14ac:dyDescent="0.25">
      <c r="A99">
        <v>98</v>
      </c>
      <c r="B99" s="1">
        <v>5.3720590000000002E-3</v>
      </c>
    </row>
    <row r="100" spans="1:2" x14ac:dyDescent="0.25">
      <c r="A100">
        <v>99</v>
      </c>
      <c r="B100" s="1">
        <v>5.2486770000000002E-3</v>
      </c>
    </row>
    <row r="101" spans="1:2" x14ac:dyDescent="0.25">
      <c r="A101">
        <v>100</v>
      </c>
      <c r="B101" s="1">
        <v>5.1217190000000003E-3</v>
      </c>
    </row>
    <row r="102" spans="1:2" x14ac:dyDescent="0.25">
      <c r="A102">
        <v>101</v>
      </c>
      <c r="B102" s="1">
        <v>4.9911840000000001E-3</v>
      </c>
    </row>
    <row r="103" spans="1:2" x14ac:dyDescent="0.25">
      <c r="A103">
        <v>102</v>
      </c>
      <c r="B103" s="1">
        <v>4.8570729999999999E-3</v>
      </c>
    </row>
    <row r="104" spans="1:2" x14ac:dyDescent="0.25">
      <c r="A104">
        <v>103</v>
      </c>
      <c r="B104" s="1">
        <v>4.7193859999999999E-3</v>
      </c>
    </row>
    <row r="105" spans="1:2" x14ac:dyDescent="0.25">
      <c r="A105">
        <v>104</v>
      </c>
      <c r="B105" s="1">
        <v>4.5781219999999996E-3</v>
      </c>
    </row>
    <row r="106" spans="1:2" x14ac:dyDescent="0.25">
      <c r="A106">
        <v>105</v>
      </c>
      <c r="B106" s="1">
        <v>4.4332829999999997E-3</v>
      </c>
    </row>
    <row r="107" spans="1:2" x14ac:dyDescent="0.25">
      <c r="A107">
        <v>106</v>
      </c>
      <c r="B107" s="1">
        <v>4.2848670000000004E-3</v>
      </c>
    </row>
    <row r="108" spans="1:2" x14ac:dyDescent="0.25">
      <c r="A108">
        <v>107</v>
      </c>
      <c r="B108" s="1">
        <v>4.1328739999999999E-3</v>
      </c>
    </row>
    <row r="109" spans="1:2" x14ac:dyDescent="0.25">
      <c r="A109">
        <v>108</v>
      </c>
      <c r="B109" s="1">
        <v>3.9773059999999999E-3</v>
      </c>
    </row>
    <row r="110" spans="1:2" x14ac:dyDescent="0.25">
      <c r="A110">
        <v>109</v>
      </c>
      <c r="B110" s="1">
        <v>3.818161E-3</v>
      </c>
    </row>
    <row r="111" spans="1:2" x14ac:dyDescent="0.25">
      <c r="A111">
        <v>110</v>
      </c>
      <c r="B111" s="1">
        <v>3.6554410000000002E-3</v>
      </c>
    </row>
    <row r="112" spans="1:2" x14ac:dyDescent="0.25">
      <c r="A112">
        <v>111</v>
      </c>
      <c r="B112" s="1">
        <v>3.489144E-3</v>
      </c>
    </row>
    <row r="113" spans="1:2" x14ac:dyDescent="0.25">
      <c r="A113">
        <v>112</v>
      </c>
      <c r="B113" s="1">
        <v>3.3192709999999999E-3</v>
      </c>
    </row>
    <row r="114" spans="1:2" x14ac:dyDescent="0.25">
      <c r="A114">
        <v>113</v>
      </c>
      <c r="B114" s="1">
        <v>3.1458219999999999E-3</v>
      </c>
    </row>
    <row r="115" spans="1:2" x14ac:dyDescent="0.25">
      <c r="A115">
        <v>114</v>
      </c>
      <c r="B115" s="1">
        <v>2.968797E-3</v>
      </c>
    </row>
    <row r="116" spans="1:2" x14ac:dyDescent="0.25">
      <c r="A116">
        <v>115</v>
      </c>
      <c r="B116" s="1">
        <v>2.7881970000000001E-3</v>
      </c>
    </row>
    <row r="117" spans="1:2" x14ac:dyDescent="0.25">
      <c r="A117">
        <v>116</v>
      </c>
      <c r="B117" s="1">
        <v>2.6040199999999999E-3</v>
      </c>
    </row>
    <row r="118" spans="1:2" x14ac:dyDescent="0.25">
      <c r="A118">
        <v>117</v>
      </c>
      <c r="B118" s="1">
        <v>2.4162670000000002E-3</v>
      </c>
    </row>
    <row r="119" spans="1:2" x14ac:dyDescent="0.25">
      <c r="A119">
        <v>118</v>
      </c>
      <c r="B119" s="1">
        <v>2.224939E-3</v>
      </c>
    </row>
    <row r="120" spans="1:2" x14ac:dyDescent="0.25">
      <c r="A120">
        <v>119</v>
      </c>
      <c r="B120" s="1">
        <v>2.0300349999999999E-3</v>
      </c>
    </row>
    <row r="121" spans="1:2" x14ac:dyDescent="0.25">
      <c r="A121">
        <v>120</v>
      </c>
      <c r="B121" s="1">
        <v>1.831554E-3</v>
      </c>
    </row>
    <row r="122" spans="1:2" x14ac:dyDescent="0.25">
      <c r="A122">
        <v>121</v>
      </c>
      <c r="B122" s="1">
        <v>1.629496E-3</v>
      </c>
    </row>
    <row r="123" spans="1:2" x14ac:dyDescent="0.25">
      <c r="A123">
        <v>122</v>
      </c>
      <c r="B123" s="1">
        <v>1.4238600000000001E-3</v>
      </c>
    </row>
    <row r="124" spans="1:2" x14ac:dyDescent="0.25">
      <c r="A124">
        <v>123</v>
      </c>
      <c r="B124" s="1">
        <v>1.2146450000000001E-3</v>
      </c>
    </row>
    <row r="125" spans="1:2" x14ac:dyDescent="0.25">
      <c r="A125">
        <v>124</v>
      </c>
      <c r="B125" s="1">
        <v>1.0018480000000001E-3</v>
      </c>
    </row>
    <row r="126" spans="1:2" x14ac:dyDescent="0.25">
      <c r="A126">
        <v>125</v>
      </c>
      <c r="B126" s="1">
        <v>7.8546499999999995E-4</v>
      </c>
    </row>
    <row r="127" spans="1:2" x14ac:dyDescent="0.25">
      <c r="A127">
        <v>126</v>
      </c>
      <c r="B127" s="1">
        <v>5.6549140000000003E-4</v>
      </c>
    </row>
    <row r="128" spans="1:2" x14ac:dyDescent="0.25">
      <c r="A128">
        <v>127</v>
      </c>
      <c r="B128" s="1">
        <v>3.4191970000000001E-4</v>
      </c>
    </row>
    <row r="129" spans="1:2" x14ac:dyDescent="0.25">
      <c r="A129">
        <v>128</v>
      </c>
      <c r="B129" s="1">
        <v>1.147407E-4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sqref="A1:B1048576"/>
    </sheetView>
  </sheetViews>
  <sheetFormatPr defaultRowHeight="15" x14ac:dyDescent="0.25"/>
  <cols>
    <col min="1" max="1" width="8.5703125" bestFit="1" customWidth="1"/>
    <col min="2" max="2" width="16.42578125" style="11" bestFit="1" customWidth="1"/>
  </cols>
  <sheetData>
    <row r="1" spans="1:2" x14ac:dyDescent="0.25">
      <c r="A1" s="1">
        <v>0</v>
      </c>
      <c r="B1" s="11">
        <v>2.8645150000000001E-5</v>
      </c>
    </row>
    <row r="2" spans="1:2" x14ac:dyDescent="0.25">
      <c r="A2" s="1">
        <v>1</v>
      </c>
      <c r="B2" s="11">
        <v>8.5649869999999999E-5</v>
      </c>
    </row>
    <row r="3" spans="1:2" x14ac:dyDescent="0.25">
      <c r="A3" s="1">
        <v>2</v>
      </c>
      <c r="B3" s="11">
        <v>1.4220540000000001E-4</v>
      </c>
    </row>
    <row r="4" spans="1:2" x14ac:dyDescent="0.25">
      <c r="A4" s="1">
        <v>3</v>
      </c>
      <c r="B4" s="11">
        <v>1.983121E-4</v>
      </c>
    </row>
    <row r="5" spans="1:2" x14ac:dyDescent="0.25">
      <c r="A5" s="1">
        <v>4</v>
      </c>
      <c r="B5" s="11">
        <v>2.539706E-4</v>
      </c>
    </row>
    <row r="6" spans="1:2" x14ac:dyDescent="0.25">
      <c r="A6" s="1">
        <v>5</v>
      </c>
      <c r="B6" s="11">
        <v>3.0918109999999999E-4</v>
      </c>
    </row>
    <row r="7" spans="1:2" x14ac:dyDescent="0.25">
      <c r="A7" s="1">
        <v>6</v>
      </c>
      <c r="B7" s="11">
        <v>3.6394379999999998E-4</v>
      </c>
    </row>
    <row r="8" spans="1:2" x14ac:dyDescent="0.25">
      <c r="A8" s="1">
        <v>7</v>
      </c>
      <c r="B8" s="11">
        <v>4.1825910000000002E-4</v>
      </c>
    </row>
    <row r="9" spans="1:2" x14ac:dyDescent="0.25">
      <c r="A9" s="1">
        <v>8</v>
      </c>
      <c r="B9" s="11">
        <v>4.7212699999999997E-4</v>
      </c>
    </row>
    <row r="10" spans="1:2" x14ac:dyDescent="0.25">
      <c r="A10" s="1">
        <v>9</v>
      </c>
      <c r="B10" s="11">
        <v>5.2554770000000004E-4</v>
      </c>
    </row>
    <row r="11" spans="1:2" x14ac:dyDescent="0.25">
      <c r="A11" s="1">
        <v>10</v>
      </c>
      <c r="B11" s="11">
        <v>5.7852119999999999E-4</v>
      </c>
    </row>
    <row r="12" spans="1:2" x14ac:dyDescent="0.25">
      <c r="A12" s="1">
        <v>11</v>
      </c>
      <c r="B12" s="11">
        <v>6.3104749999999999E-4</v>
      </c>
    </row>
    <row r="13" spans="1:2" x14ac:dyDescent="0.25">
      <c r="A13" s="1">
        <v>12</v>
      </c>
      <c r="B13" s="11">
        <v>6.8312679999999999E-4</v>
      </c>
    </row>
    <row r="14" spans="1:2" x14ac:dyDescent="0.25">
      <c r="A14" s="1">
        <v>13</v>
      </c>
      <c r="B14" s="11">
        <v>7.3475899999999998E-4</v>
      </c>
    </row>
    <row r="15" spans="1:2" x14ac:dyDescent="0.25">
      <c r="A15" s="1">
        <v>14</v>
      </c>
      <c r="B15" s="11">
        <v>7.8594419999999997E-4</v>
      </c>
    </row>
    <row r="16" spans="1:2" x14ac:dyDescent="0.25">
      <c r="A16" s="1">
        <v>15</v>
      </c>
      <c r="B16" s="11">
        <v>8.3668239999999997E-4</v>
      </c>
    </row>
    <row r="17" spans="1:2" x14ac:dyDescent="0.25">
      <c r="A17" s="1">
        <v>16</v>
      </c>
      <c r="B17" s="11">
        <v>8.8697349999999995E-4</v>
      </c>
    </row>
    <row r="18" spans="1:2" x14ac:dyDescent="0.25">
      <c r="A18" s="1">
        <v>17</v>
      </c>
      <c r="B18" s="11">
        <v>9.3681760000000004E-4</v>
      </c>
    </row>
    <row r="19" spans="1:2" x14ac:dyDescent="0.25">
      <c r="A19" s="1">
        <v>18</v>
      </c>
      <c r="B19" s="11">
        <v>9.8621470000000004E-4</v>
      </c>
    </row>
    <row r="20" spans="1:2" x14ac:dyDescent="0.25">
      <c r="A20" s="1">
        <v>19</v>
      </c>
      <c r="B20" s="11">
        <v>1.035165E-3</v>
      </c>
    </row>
    <row r="21" spans="1:2" x14ac:dyDescent="0.25">
      <c r="A21" s="1">
        <v>20</v>
      </c>
      <c r="B21" s="11">
        <v>1.0836680000000001E-3</v>
      </c>
    </row>
    <row r="22" spans="1:2" x14ac:dyDescent="0.25">
      <c r="A22" s="1">
        <v>21</v>
      </c>
      <c r="B22" s="11">
        <v>1.131724E-3</v>
      </c>
    </row>
    <row r="23" spans="1:2" x14ac:dyDescent="0.25">
      <c r="A23" s="1">
        <v>22</v>
      </c>
      <c r="B23" s="11">
        <v>1.1793330000000001E-3</v>
      </c>
    </row>
    <row r="24" spans="1:2" x14ac:dyDescent="0.25">
      <c r="A24" s="1">
        <v>23</v>
      </c>
      <c r="B24" s="11">
        <v>1.226495E-3</v>
      </c>
    </row>
    <row r="25" spans="1:2" x14ac:dyDescent="0.25">
      <c r="A25" s="1">
        <v>24</v>
      </c>
      <c r="B25" s="11">
        <v>1.2732100000000001E-3</v>
      </c>
    </row>
    <row r="26" spans="1:2" x14ac:dyDescent="0.25">
      <c r="A26" s="1">
        <v>25</v>
      </c>
      <c r="B26" s="11">
        <v>1.319478E-3</v>
      </c>
    </row>
    <row r="27" spans="1:2" x14ac:dyDescent="0.25">
      <c r="A27" s="1">
        <v>26</v>
      </c>
      <c r="B27" s="11">
        <v>1.365298E-3</v>
      </c>
    </row>
    <row r="28" spans="1:2" x14ac:dyDescent="0.25">
      <c r="A28" s="1">
        <v>27</v>
      </c>
      <c r="B28" s="11">
        <v>1.410672E-3</v>
      </c>
    </row>
    <row r="29" spans="1:2" x14ac:dyDescent="0.25">
      <c r="A29" s="1">
        <v>28</v>
      </c>
      <c r="B29" s="11">
        <v>1.4555989999999999E-3</v>
      </c>
    </row>
    <row r="30" spans="1:2" x14ac:dyDescent="0.25">
      <c r="A30" s="1">
        <v>29</v>
      </c>
      <c r="B30" s="11">
        <v>1.5000790000000001E-3</v>
      </c>
    </row>
    <row r="31" spans="1:2" x14ac:dyDescent="0.25">
      <c r="A31" s="1">
        <v>30</v>
      </c>
      <c r="B31" s="11">
        <v>1.544112E-3</v>
      </c>
    </row>
    <row r="32" spans="1:2" x14ac:dyDescent="0.25">
      <c r="A32" s="1">
        <v>31</v>
      </c>
      <c r="B32" s="11">
        <v>1.587698E-3</v>
      </c>
    </row>
    <row r="33" spans="1:2" x14ac:dyDescent="0.25">
      <c r="A33" s="1">
        <v>32</v>
      </c>
      <c r="B33" s="11">
        <v>1.6308360000000001E-3</v>
      </c>
    </row>
    <row r="34" spans="1:2" x14ac:dyDescent="0.25">
      <c r="A34" s="1">
        <v>33</v>
      </c>
      <c r="B34" s="11">
        <v>1.6735280000000001E-3</v>
      </c>
    </row>
    <row r="35" spans="1:2" x14ac:dyDescent="0.25">
      <c r="A35" s="1">
        <v>34</v>
      </c>
      <c r="B35" s="11">
        <v>1.7157730000000001E-3</v>
      </c>
    </row>
    <row r="36" spans="1:2" x14ac:dyDescent="0.25">
      <c r="A36" s="1">
        <v>35</v>
      </c>
      <c r="B36" s="11">
        <v>1.75757E-3</v>
      </c>
    </row>
    <row r="37" spans="1:2" x14ac:dyDescent="0.25">
      <c r="A37" s="1">
        <v>36</v>
      </c>
      <c r="B37" s="11">
        <v>1.798921E-3</v>
      </c>
    </row>
    <row r="38" spans="1:2" x14ac:dyDescent="0.25">
      <c r="A38" s="1">
        <v>37</v>
      </c>
      <c r="B38" s="11">
        <v>1.8398240000000001E-3</v>
      </c>
    </row>
    <row r="39" spans="1:2" x14ac:dyDescent="0.25">
      <c r="A39" s="1">
        <v>38</v>
      </c>
      <c r="B39" s="11">
        <v>1.8802809999999999E-3</v>
      </c>
    </row>
    <row r="40" spans="1:2" x14ac:dyDescent="0.25">
      <c r="A40" s="1">
        <v>39</v>
      </c>
      <c r="B40" s="11">
        <v>1.9202900000000001E-3</v>
      </c>
    </row>
    <row r="41" spans="1:2" x14ac:dyDescent="0.25">
      <c r="A41" s="1">
        <v>40</v>
      </c>
      <c r="B41" s="11">
        <v>1.9598530000000001E-3</v>
      </c>
    </row>
    <row r="42" spans="1:2" x14ac:dyDescent="0.25">
      <c r="A42" s="1">
        <v>41</v>
      </c>
      <c r="B42" s="11">
        <v>1.9989679999999998E-3</v>
      </c>
    </row>
    <row r="43" spans="1:2" x14ac:dyDescent="0.25">
      <c r="A43" s="1">
        <v>42</v>
      </c>
      <c r="B43" s="11">
        <v>2.0376370000000001E-3</v>
      </c>
    </row>
    <row r="44" spans="1:2" x14ac:dyDescent="0.25">
      <c r="A44" s="1">
        <v>43</v>
      </c>
      <c r="B44" s="11">
        <v>2.0758579999999999E-3</v>
      </c>
    </row>
    <row r="45" spans="1:2" x14ac:dyDescent="0.25">
      <c r="A45" s="1">
        <v>44</v>
      </c>
      <c r="B45" s="11">
        <v>2.1136330000000002E-3</v>
      </c>
    </row>
    <row r="46" spans="1:2" x14ac:dyDescent="0.25">
      <c r="A46" s="1">
        <v>45</v>
      </c>
      <c r="B46" s="11">
        <v>2.1509599999999999E-3</v>
      </c>
    </row>
    <row r="47" spans="1:2" x14ac:dyDescent="0.25">
      <c r="A47" s="1">
        <v>46</v>
      </c>
      <c r="B47" s="11">
        <v>2.1878399999999999E-3</v>
      </c>
    </row>
    <row r="48" spans="1:2" x14ac:dyDescent="0.25">
      <c r="A48" s="1">
        <v>47</v>
      </c>
      <c r="B48" s="11">
        <v>2.2242730000000001E-3</v>
      </c>
    </row>
    <row r="49" spans="1:2" x14ac:dyDescent="0.25">
      <c r="A49" s="1">
        <v>48</v>
      </c>
      <c r="B49" s="11">
        <v>2.26026E-3</v>
      </c>
    </row>
    <row r="50" spans="1:2" x14ac:dyDescent="0.25">
      <c r="A50" s="1">
        <v>49</v>
      </c>
      <c r="B50" s="11">
        <v>2.2957989999999998E-3</v>
      </c>
    </row>
    <row r="51" spans="1:2" x14ac:dyDescent="0.25">
      <c r="A51" s="1">
        <v>50</v>
      </c>
      <c r="B51" s="11">
        <v>2.3308909999999999E-3</v>
      </c>
    </row>
    <row r="52" spans="1:2" x14ac:dyDescent="0.25">
      <c r="A52" s="1">
        <v>51</v>
      </c>
      <c r="B52" s="11">
        <v>2.3655360000000001E-3</v>
      </c>
    </row>
    <row r="53" spans="1:2" x14ac:dyDescent="0.25">
      <c r="A53" s="1">
        <v>52</v>
      </c>
      <c r="B53" s="11">
        <v>2.3997340000000002E-3</v>
      </c>
    </row>
    <row r="54" spans="1:2" x14ac:dyDescent="0.25">
      <c r="A54" s="1">
        <v>53</v>
      </c>
      <c r="B54" s="11">
        <v>2.433485E-3</v>
      </c>
    </row>
    <row r="55" spans="1:2" x14ac:dyDescent="0.25">
      <c r="A55" s="1">
        <v>54</v>
      </c>
      <c r="B55" s="11">
        <v>2.466789E-3</v>
      </c>
    </row>
    <row r="56" spans="1:2" x14ac:dyDescent="0.25">
      <c r="A56" s="1">
        <v>55</v>
      </c>
      <c r="B56" s="11">
        <v>2.4996459999999999E-3</v>
      </c>
    </row>
    <row r="57" spans="1:2" x14ac:dyDescent="0.25">
      <c r="A57" s="1">
        <v>56</v>
      </c>
      <c r="B57" s="11">
        <v>2.532056E-3</v>
      </c>
    </row>
    <row r="58" spans="1:2" x14ac:dyDescent="0.25">
      <c r="A58" s="1">
        <v>57</v>
      </c>
      <c r="B58" s="11">
        <v>2.5640189999999998E-3</v>
      </c>
    </row>
    <row r="59" spans="1:2" x14ac:dyDescent="0.25">
      <c r="A59" s="1">
        <v>58</v>
      </c>
      <c r="B59" s="11">
        <v>2.5955349999999999E-3</v>
      </c>
    </row>
    <row r="60" spans="1:2" x14ac:dyDescent="0.25">
      <c r="A60" s="1">
        <v>59</v>
      </c>
      <c r="B60" s="11">
        <v>2.6266039999999998E-3</v>
      </c>
    </row>
    <row r="61" spans="1:2" x14ac:dyDescent="0.25">
      <c r="A61" s="1">
        <v>60</v>
      </c>
      <c r="B61" s="11">
        <v>2.657225E-3</v>
      </c>
    </row>
    <row r="62" spans="1:2" x14ac:dyDescent="0.25">
      <c r="A62" s="1">
        <v>61</v>
      </c>
      <c r="B62" s="11">
        <v>2.6873999999999999E-3</v>
      </c>
    </row>
    <row r="63" spans="1:2" x14ac:dyDescent="0.25">
      <c r="A63" s="1">
        <v>62</v>
      </c>
      <c r="B63" s="11">
        <v>2.7171280000000001E-3</v>
      </c>
    </row>
    <row r="64" spans="1:2" x14ac:dyDescent="0.25">
      <c r="A64" s="1">
        <v>63</v>
      </c>
      <c r="B64" s="11">
        <v>2.746409E-3</v>
      </c>
    </row>
    <row r="65" spans="1:2" x14ac:dyDescent="0.25">
      <c r="A65" s="1">
        <v>64</v>
      </c>
      <c r="B65" s="11">
        <v>2.7752419999999998E-3</v>
      </c>
    </row>
    <row r="66" spans="1:2" x14ac:dyDescent="0.25">
      <c r="A66" s="1">
        <v>65</v>
      </c>
      <c r="B66" s="11">
        <v>2.8036290000000002E-3</v>
      </c>
    </row>
    <row r="67" spans="1:2" x14ac:dyDescent="0.25">
      <c r="A67" s="1">
        <v>66</v>
      </c>
      <c r="B67" s="11">
        <v>2.8315689999999999E-3</v>
      </c>
    </row>
    <row r="68" spans="1:2" x14ac:dyDescent="0.25">
      <c r="A68" s="1">
        <v>67</v>
      </c>
      <c r="B68" s="11">
        <v>2.859061E-3</v>
      </c>
    </row>
    <row r="69" spans="1:2" x14ac:dyDescent="0.25">
      <c r="A69" s="1">
        <v>68</v>
      </c>
      <c r="B69" s="11">
        <v>2.8861070000000002E-3</v>
      </c>
    </row>
    <row r="70" spans="1:2" x14ac:dyDescent="0.25">
      <c r="A70" s="1">
        <v>69</v>
      </c>
      <c r="B70" s="11">
        <v>2.9127049999999998E-3</v>
      </c>
    </row>
    <row r="71" spans="1:2" x14ac:dyDescent="0.25">
      <c r="A71" s="1">
        <v>70</v>
      </c>
      <c r="B71" s="11">
        <v>2.938857E-3</v>
      </c>
    </row>
    <row r="72" spans="1:2" x14ac:dyDescent="0.25">
      <c r="A72" s="1">
        <v>71</v>
      </c>
      <c r="B72" s="11">
        <v>2.9645610000000001E-3</v>
      </c>
    </row>
    <row r="73" spans="1:2" x14ac:dyDescent="0.25">
      <c r="A73" s="1">
        <v>72</v>
      </c>
      <c r="B73" s="11">
        <v>2.9898189999999999E-3</v>
      </c>
    </row>
    <row r="74" spans="1:2" x14ac:dyDescent="0.25">
      <c r="A74" s="1">
        <v>73</v>
      </c>
      <c r="B74" s="11">
        <v>3.014629E-3</v>
      </c>
    </row>
    <row r="75" spans="1:2" x14ac:dyDescent="0.25">
      <c r="A75" s="1">
        <v>74</v>
      </c>
      <c r="B75" s="11">
        <v>3.0389919999999999E-3</v>
      </c>
    </row>
    <row r="76" spans="1:2" x14ac:dyDescent="0.25">
      <c r="A76" s="1">
        <v>75</v>
      </c>
      <c r="B76" s="11">
        <v>3.0629089999999999E-3</v>
      </c>
    </row>
    <row r="77" spans="1:2" x14ac:dyDescent="0.25">
      <c r="A77" s="1">
        <v>76</v>
      </c>
      <c r="B77" s="11">
        <v>3.0863779999999999E-3</v>
      </c>
    </row>
    <row r="78" spans="1:2" x14ac:dyDescent="0.25">
      <c r="A78" s="1">
        <v>77</v>
      </c>
      <c r="B78" s="11">
        <v>3.1094E-3</v>
      </c>
    </row>
    <row r="79" spans="1:2" x14ac:dyDescent="0.25">
      <c r="A79" s="1">
        <v>78</v>
      </c>
      <c r="B79" s="11">
        <v>3.1319749999999999E-3</v>
      </c>
    </row>
    <row r="80" spans="1:2" x14ac:dyDescent="0.25">
      <c r="A80" s="1">
        <v>79</v>
      </c>
      <c r="B80" s="11">
        <v>3.1541030000000001E-3</v>
      </c>
    </row>
    <row r="81" spans="1:2" x14ac:dyDescent="0.25">
      <c r="A81" s="1">
        <v>80</v>
      </c>
      <c r="B81" s="11">
        <v>3.1757840000000001E-3</v>
      </c>
    </row>
    <row r="82" spans="1:2" x14ac:dyDescent="0.25">
      <c r="A82" s="1">
        <v>81</v>
      </c>
      <c r="B82" s="11">
        <v>3.1970190000000002E-3</v>
      </c>
    </row>
    <row r="83" spans="1:2" x14ac:dyDescent="0.25">
      <c r="A83" s="1">
        <v>82</v>
      </c>
      <c r="B83" s="11">
        <v>3.2178060000000001E-3</v>
      </c>
    </row>
    <row r="84" spans="1:2" x14ac:dyDescent="0.25">
      <c r="A84" s="1">
        <v>83</v>
      </c>
      <c r="B84" s="11">
        <v>3.2381459999999999E-3</v>
      </c>
    </row>
    <row r="85" spans="1:2" x14ac:dyDescent="0.25">
      <c r="A85" s="1">
        <v>84</v>
      </c>
      <c r="B85" s="11">
        <v>3.2580389999999999E-3</v>
      </c>
    </row>
    <row r="86" spans="1:2" x14ac:dyDescent="0.25">
      <c r="A86" s="1">
        <v>85</v>
      </c>
      <c r="B86" s="11">
        <v>3.2774850000000001E-3</v>
      </c>
    </row>
    <row r="87" spans="1:2" x14ac:dyDescent="0.25">
      <c r="A87" s="1">
        <v>86</v>
      </c>
      <c r="B87" s="11">
        <v>3.2964840000000001E-3</v>
      </c>
    </row>
    <row r="88" spans="1:2" x14ac:dyDescent="0.25">
      <c r="A88" s="1">
        <v>87</v>
      </c>
      <c r="B88" s="11">
        <v>3.315035E-3</v>
      </c>
    </row>
    <row r="89" spans="1:2" x14ac:dyDescent="0.25">
      <c r="A89" s="1">
        <v>88</v>
      </c>
      <c r="B89" s="11">
        <v>3.3331400000000001E-3</v>
      </c>
    </row>
    <row r="90" spans="1:2" x14ac:dyDescent="0.25">
      <c r="A90" s="1">
        <v>89</v>
      </c>
      <c r="B90" s="11">
        <v>3.3507979999999999E-3</v>
      </c>
    </row>
    <row r="91" spans="1:2" x14ac:dyDescent="0.25">
      <c r="A91" s="1">
        <v>90</v>
      </c>
      <c r="B91" s="11">
        <v>3.3680089999999999E-3</v>
      </c>
    </row>
    <row r="92" spans="1:2" x14ac:dyDescent="0.25">
      <c r="A92" s="1">
        <v>91</v>
      </c>
      <c r="B92" s="11">
        <v>3.3847730000000002E-3</v>
      </c>
    </row>
    <row r="93" spans="1:2" x14ac:dyDescent="0.25">
      <c r="A93" s="1">
        <v>92</v>
      </c>
      <c r="B93" s="11">
        <v>3.4010889999999999E-3</v>
      </c>
    </row>
    <row r="94" spans="1:2" x14ac:dyDescent="0.25">
      <c r="A94" s="1">
        <v>93</v>
      </c>
      <c r="B94" s="11">
        <v>3.4169589999999998E-3</v>
      </c>
    </row>
    <row r="95" spans="1:2" x14ac:dyDescent="0.25">
      <c r="A95" s="1">
        <v>94</v>
      </c>
      <c r="B95" s="11">
        <v>3.4323819999999999E-3</v>
      </c>
    </row>
    <row r="96" spans="1:2" x14ac:dyDescent="0.25">
      <c r="A96" s="1">
        <v>95</v>
      </c>
      <c r="B96" s="11">
        <v>3.4473569999999999E-3</v>
      </c>
    </row>
    <row r="97" spans="1:2" x14ac:dyDescent="0.25">
      <c r="A97" s="1">
        <v>96</v>
      </c>
      <c r="B97" s="11">
        <v>3.461886E-3</v>
      </c>
    </row>
    <row r="98" spans="1:2" x14ac:dyDescent="0.25">
      <c r="A98" s="1">
        <v>97</v>
      </c>
      <c r="B98" s="11">
        <v>3.4759679999999999E-3</v>
      </c>
    </row>
    <row r="99" spans="1:2" x14ac:dyDescent="0.25">
      <c r="A99" s="1">
        <v>98</v>
      </c>
      <c r="B99" s="11">
        <v>3.4896020000000001E-3</v>
      </c>
    </row>
    <row r="100" spans="1:2" x14ac:dyDescent="0.25">
      <c r="A100" s="1">
        <v>99</v>
      </c>
      <c r="B100" s="11">
        <v>3.50279E-3</v>
      </c>
    </row>
    <row r="101" spans="1:2" x14ac:dyDescent="0.25">
      <c r="A101" s="1">
        <v>100</v>
      </c>
      <c r="B101" s="11">
        <v>3.5155299999999998E-3</v>
      </c>
    </row>
    <row r="102" spans="1:2" x14ac:dyDescent="0.25">
      <c r="A102" s="1">
        <v>101</v>
      </c>
      <c r="B102" s="11">
        <v>3.5278229999999998E-3</v>
      </c>
    </row>
    <row r="103" spans="1:2" x14ac:dyDescent="0.25">
      <c r="A103" s="1">
        <v>102</v>
      </c>
      <c r="B103" s="11">
        <v>3.53967E-3</v>
      </c>
    </row>
    <row r="104" spans="1:2" x14ac:dyDescent="0.25">
      <c r="A104" s="1">
        <v>103</v>
      </c>
      <c r="B104" s="11">
        <v>3.551069E-3</v>
      </c>
    </row>
    <row r="105" spans="1:2" x14ac:dyDescent="0.25">
      <c r="A105" s="1">
        <v>104</v>
      </c>
      <c r="B105" s="11">
        <v>3.5620209999999999E-3</v>
      </c>
    </row>
    <row r="106" spans="1:2" x14ac:dyDescent="0.25">
      <c r="A106" s="1">
        <v>105</v>
      </c>
      <c r="B106" s="11">
        <v>3.5725269999999998E-3</v>
      </c>
    </row>
    <row r="107" spans="1:2" x14ac:dyDescent="0.25">
      <c r="A107" s="1">
        <v>106</v>
      </c>
      <c r="B107" s="11">
        <v>3.5825850000000001E-3</v>
      </c>
    </row>
    <row r="108" spans="1:2" x14ac:dyDescent="0.25">
      <c r="A108" s="1">
        <v>107</v>
      </c>
      <c r="B108" s="11">
        <v>3.5921960000000002E-3</v>
      </c>
    </row>
    <row r="109" spans="1:2" x14ac:dyDescent="0.25">
      <c r="A109" s="1">
        <v>108</v>
      </c>
      <c r="B109" s="11">
        <v>3.6013600000000001E-3</v>
      </c>
    </row>
    <row r="110" spans="1:2" x14ac:dyDescent="0.25">
      <c r="A110" s="1">
        <v>109</v>
      </c>
      <c r="B110" s="11">
        <v>3.6100780000000001E-3</v>
      </c>
    </row>
    <row r="111" spans="1:2" x14ac:dyDescent="0.25">
      <c r="A111" s="1">
        <v>110</v>
      </c>
      <c r="B111" s="11">
        <v>3.618348E-3</v>
      </c>
    </row>
    <row r="112" spans="1:2" x14ac:dyDescent="0.25">
      <c r="A112" s="1">
        <v>111</v>
      </c>
      <c r="B112" s="11">
        <v>3.6261710000000001E-3</v>
      </c>
    </row>
    <row r="113" spans="1:2" x14ac:dyDescent="0.25">
      <c r="A113" s="1">
        <v>112</v>
      </c>
      <c r="B113" s="11">
        <v>3.633547E-3</v>
      </c>
    </row>
    <row r="114" spans="1:2" x14ac:dyDescent="0.25">
      <c r="A114" s="1">
        <v>113</v>
      </c>
      <c r="B114" s="11">
        <v>3.6404760000000001E-3</v>
      </c>
    </row>
    <row r="115" spans="1:2" x14ac:dyDescent="0.25">
      <c r="A115" s="1">
        <v>114</v>
      </c>
      <c r="B115" s="11">
        <v>3.6469580000000001E-3</v>
      </c>
    </row>
    <row r="116" spans="1:2" x14ac:dyDescent="0.25">
      <c r="A116" s="1">
        <v>115</v>
      </c>
      <c r="B116" s="11">
        <v>3.6529930000000002E-3</v>
      </c>
    </row>
    <row r="117" spans="1:2" x14ac:dyDescent="0.25">
      <c r="A117" s="1">
        <v>116</v>
      </c>
      <c r="B117" s="11">
        <v>3.6585810000000002E-3</v>
      </c>
    </row>
    <row r="118" spans="1:2" x14ac:dyDescent="0.25">
      <c r="A118" s="1">
        <v>117</v>
      </c>
      <c r="B118" s="11">
        <v>3.6637219999999999E-3</v>
      </c>
    </row>
    <row r="119" spans="1:2" x14ac:dyDescent="0.25">
      <c r="A119" s="1">
        <v>118</v>
      </c>
      <c r="B119" s="11">
        <v>3.668415E-3</v>
      </c>
    </row>
    <row r="120" spans="1:2" x14ac:dyDescent="0.25">
      <c r="A120" s="1">
        <v>119</v>
      </c>
      <c r="B120" s="11">
        <v>3.6726620000000001E-3</v>
      </c>
    </row>
    <row r="121" spans="1:2" x14ac:dyDescent="0.25">
      <c r="A121" s="1">
        <v>120</v>
      </c>
      <c r="B121" s="11">
        <v>3.6764620000000001E-3</v>
      </c>
    </row>
    <row r="122" spans="1:2" x14ac:dyDescent="0.25">
      <c r="A122" s="1">
        <v>121</v>
      </c>
      <c r="B122" s="11">
        <v>3.6798149999999999E-3</v>
      </c>
    </row>
    <row r="123" spans="1:2" x14ac:dyDescent="0.25">
      <c r="A123" s="1">
        <v>122</v>
      </c>
      <c r="B123" s="11">
        <v>3.6827209999999999E-3</v>
      </c>
    </row>
    <row r="124" spans="1:2" x14ac:dyDescent="0.25">
      <c r="A124" s="1">
        <v>123</v>
      </c>
      <c r="B124" s="11">
        <v>3.6851789999999998E-3</v>
      </c>
    </row>
    <row r="125" spans="1:2" x14ac:dyDescent="0.25">
      <c r="A125" s="1">
        <v>124</v>
      </c>
      <c r="B125" s="11">
        <v>3.6871909999999998E-3</v>
      </c>
    </row>
    <row r="126" spans="1:2" x14ac:dyDescent="0.25">
      <c r="A126" s="1">
        <v>125</v>
      </c>
      <c r="B126" s="11">
        <v>3.6887550000000002E-3</v>
      </c>
    </row>
    <row r="127" spans="1:2" x14ac:dyDescent="0.25">
      <c r="A127" s="1">
        <v>126</v>
      </c>
      <c r="B127" s="11">
        <v>3.6898730000000002E-3</v>
      </c>
    </row>
    <row r="128" spans="1:2" x14ac:dyDescent="0.25">
      <c r="A128" s="1">
        <v>127</v>
      </c>
      <c r="B128" s="11">
        <v>3.690544E-3</v>
      </c>
    </row>
    <row r="129" spans="1:2" x14ac:dyDescent="0.25">
      <c r="A129" s="1">
        <v>128</v>
      </c>
      <c r="B129" s="11">
        <v>3.6907670000000002E-3</v>
      </c>
    </row>
    <row r="130" spans="1:2" x14ac:dyDescent="0.25">
      <c r="A130" s="1">
        <v>129</v>
      </c>
      <c r="B130" s="11">
        <v>3.690544E-3</v>
      </c>
    </row>
    <row r="131" spans="1:2" x14ac:dyDescent="0.25">
      <c r="A131" s="1">
        <v>130</v>
      </c>
      <c r="B131" s="11">
        <v>3.6898730000000002E-3</v>
      </c>
    </row>
    <row r="132" spans="1:2" x14ac:dyDescent="0.25">
      <c r="A132" s="1">
        <v>131</v>
      </c>
      <c r="B132" s="11">
        <v>3.6887550000000002E-3</v>
      </c>
    </row>
    <row r="133" spans="1:2" x14ac:dyDescent="0.25">
      <c r="A133" s="1">
        <v>132</v>
      </c>
      <c r="B133" s="11">
        <v>3.6871909999999998E-3</v>
      </c>
    </row>
    <row r="134" spans="1:2" x14ac:dyDescent="0.25">
      <c r="A134" s="1">
        <v>133</v>
      </c>
      <c r="B134" s="11">
        <v>3.6851789999999998E-3</v>
      </c>
    </row>
    <row r="135" spans="1:2" x14ac:dyDescent="0.25">
      <c r="A135" s="1">
        <v>134</v>
      </c>
      <c r="B135" s="11">
        <v>3.6827209999999999E-3</v>
      </c>
    </row>
    <row r="136" spans="1:2" x14ac:dyDescent="0.25">
      <c r="A136" s="1">
        <v>135</v>
      </c>
      <c r="B136" s="11">
        <v>3.6798149999999999E-3</v>
      </c>
    </row>
    <row r="137" spans="1:2" x14ac:dyDescent="0.25">
      <c r="A137" s="1">
        <v>136</v>
      </c>
      <c r="B137" s="11">
        <v>3.6764620000000001E-3</v>
      </c>
    </row>
    <row r="138" spans="1:2" x14ac:dyDescent="0.25">
      <c r="A138" s="1">
        <v>137</v>
      </c>
      <c r="B138" s="11">
        <v>3.6726620000000001E-3</v>
      </c>
    </row>
    <row r="139" spans="1:2" x14ac:dyDescent="0.25">
      <c r="A139" s="1">
        <v>138</v>
      </c>
      <c r="B139" s="11">
        <v>3.668415E-3</v>
      </c>
    </row>
    <row r="140" spans="1:2" x14ac:dyDescent="0.25">
      <c r="A140" s="1">
        <v>139</v>
      </c>
      <c r="B140" s="11">
        <v>3.6637219999999999E-3</v>
      </c>
    </row>
    <row r="141" spans="1:2" x14ac:dyDescent="0.25">
      <c r="A141" s="1">
        <v>140</v>
      </c>
      <c r="B141" s="11">
        <v>3.6585810000000002E-3</v>
      </c>
    </row>
    <row r="142" spans="1:2" x14ac:dyDescent="0.25">
      <c r="A142" s="1">
        <v>141</v>
      </c>
      <c r="B142" s="11">
        <v>3.6529930000000002E-3</v>
      </c>
    </row>
    <row r="143" spans="1:2" x14ac:dyDescent="0.25">
      <c r="A143" s="1">
        <v>142</v>
      </c>
      <c r="B143" s="11">
        <v>3.6469580000000001E-3</v>
      </c>
    </row>
    <row r="144" spans="1:2" x14ac:dyDescent="0.25">
      <c r="A144" s="1">
        <v>143</v>
      </c>
      <c r="B144" s="11">
        <v>3.6404760000000001E-3</v>
      </c>
    </row>
    <row r="145" spans="1:2" x14ac:dyDescent="0.25">
      <c r="A145" s="1">
        <v>144</v>
      </c>
      <c r="B145" s="11">
        <v>3.633547E-3</v>
      </c>
    </row>
    <row r="146" spans="1:2" x14ac:dyDescent="0.25">
      <c r="A146" s="1">
        <v>145</v>
      </c>
      <c r="B146" s="11">
        <v>3.6261710000000001E-3</v>
      </c>
    </row>
    <row r="147" spans="1:2" x14ac:dyDescent="0.25">
      <c r="A147" s="1">
        <v>146</v>
      </c>
      <c r="B147" s="11">
        <v>3.618348E-3</v>
      </c>
    </row>
    <row r="148" spans="1:2" x14ac:dyDescent="0.25">
      <c r="A148" s="1">
        <v>147</v>
      </c>
      <c r="B148" s="11">
        <v>3.6100780000000001E-3</v>
      </c>
    </row>
    <row r="149" spans="1:2" x14ac:dyDescent="0.25">
      <c r="A149" s="1">
        <v>148</v>
      </c>
      <c r="B149" s="11">
        <v>3.6013600000000001E-3</v>
      </c>
    </row>
    <row r="150" spans="1:2" x14ac:dyDescent="0.25">
      <c r="A150" s="1">
        <v>149</v>
      </c>
      <c r="B150" s="11">
        <v>3.5921960000000002E-3</v>
      </c>
    </row>
    <row r="151" spans="1:2" x14ac:dyDescent="0.25">
      <c r="A151" s="1">
        <v>150</v>
      </c>
      <c r="B151" s="11">
        <v>3.5825850000000001E-3</v>
      </c>
    </row>
    <row r="152" spans="1:2" x14ac:dyDescent="0.25">
      <c r="A152" s="1">
        <v>151</v>
      </c>
      <c r="B152" s="11">
        <v>3.5725269999999998E-3</v>
      </c>
    </row>
    <row r="153" spans="1:2" x14ac:dyDescent="0.25">
      <c r="A153" s="1">
        <v>152</v>
      </c>
      <c r="B153" s="11">
        <v>3.5620209999999999E-3</v>
      </c>
    </row>
    <row r="154" spans="1:2" x14ac:dyDescent="0.25">
      <c r="A154" s="1">
        <v>153</v>
      </c>
      <c r="B154" s="11">
        <v>3.551069E-3</v>
      </c>
    </row>
    <row r="155" spans="1:2" x14ac:dyDescent="0.25">
      <c r="A155" s="1">
        <v>154</v>
      </c>
      <c r="B155" s="11">
        <v>3.53967E-3</v>
      </c>
    </row>
    <row r="156" spans="1:2" x14ac:dyDescent="0.25">
      <c r="A156" s="1">
        <v>155</v>
      </c>
      <c r="B156" s="11">
        <v>3.5278229999999998E-3</v>
      </c>
    </row>
    <row r="157" spans="1:2" x14ac:dyDescent="0.25">
      <c r="A157" s="1">
        <v>156</v>
      </c>
      <c r="B157" s="11">
        <v>3.5155299999999998E-3</v>
      </c>
    </row>
    <row r="158" spans="1:2" x14ac:dyDescent="0.25">
      <c r="A158" s="1">
        <v>157</v>
      </c>
      <c r="B158" s="11">
        <v>3.50279E-3</v>
      </c>
    </row>
    <row r="159" spans="1:2" x14ac:dyDescent="0.25">
      <c r="A159" s="1">
        <v>158</v>
      </c>
      <c r="B159" s="11">
        <v>3.4896020000000001E-3</v>
      </c>
    </row>
    <row r="160" spans="1:2" x14ac:dyDescent="0.25">
      <c r="A160" s="1">
        <v>159</v>
      </c>
      <c r="B160" s="11">
        <v>3.4759679999999999E-3</v>
      </c>
    </row>
    <row r="161" spans="1:2" x14ac:dyDescent="0.25">
      <c r="A161" s="1">
        <v>160</v>
      </c>
      <c r="B161" s="11">
        <v>3.461886E-3</v>
      </c>
    </row>
    <row r="162" spans="1:2" x14ac:dyDescent="0.25">
      <c r="A162" s="1">
        <v>161</v>
      </c>
      <c r="B162" s="11">
        <v>3.4473569999999999E-3</v>
      </c>
    </row>
    <row r="163" spans="1:2" x14ac:dyDescent="0.25">
      <c r="A163" s="1">
        <v>162</v>
      </c>
      <c r="B163" s="11">
        <v>3.4323819999999999E-3</v>
      </c>
    </row>
    <row r="164" spans="1:2" x14ac:dyDescent="0.25">
      <c r="A164" s="1">
        <v>163</v>
      </c>
      <c r="B164" s="11">
        <v>3.4169589999999998E-3</v>
      </c>
    </row>
    <row r="165" spans="1:2" x14ac:dyDescent="0.25">
      <c r="A165" s="1">
        <v>164</v>
      </c>
      <c r="B165" s="11">
        <v>3.4010889999999999E-3</v>
      </c>
    </row>
    <row r="166" spans="1:2" x14ac:dyDescent="0.25">
      <c r="A166" s="1">
        <v>165</v>
      </c>
      <c r="B166" s="11">
        <v>3.3847730000000002E-3</v>
      </c>
    </row>
    <row r="167" spans="1:2" x14ac:dyDescent="0.25">
      <c r="A167" s="1">
        <v>166</v>
      </c>
      <c r="B167" s="11">
        <v>3.3680089999999999E-3</v>
      </c>
    </row>
    <row r="168" spans="1:2" x14ac:dyDescent="0.25">
      <c r="A168" s="1">
        <v>167</v>
      </c>
      <c r="B168" s="11">
        <v>3.3507979999999999E-3</v>
      </c>
    </row>
    <row r="169" spans="1:2" x14ac:dyDescent="0.25">
      <c r="A169" s="1">
        <v>168</v>
      </c>
      <c r="B169" s="11">
        <v>3.3331400000000001E-3</v>
      </c>
    </row>
    <row r="170" spans="1:2" x14ac:dyDescent="0.25">
      <c r="A170" s="1">
        <v>169</v>
      </c>
      <c r="B170" s="11">
        <v>3.315035E-3</v>
      </c>
    </row>
    <row r="171" spans="1:2" x14ac:dyDescent="0.25">
      <c r="A171" s="1">
        <v>170</v>
      </c>
      <c r="B171" s="11">
        <v>3.2964840000000001E-3</v>
      </c>
    </row>
    <row r="172" spans="1:2" x14ac:dyDescent="0.25">
      <c r="A172" s="1">
        <v>171</v>
      </c>
      <c r="B172" s="11">
        <v>3.2774850000000001E-3</v>
      </c>
    </row>
    <row r="173" spans="1:2" x14ac:dyDescent="0.25">
      <c r="A173" s="1">
        <v>172</v>
      </c>
      <c r="B173" s="11">
        <v>3.2580389999999999E-3</v>
      </c>
    </row>
    <row r="174" spans="1:2" x14ac:dyDescent="0.25">
      <c r="A174" s="1">
        <v>173</v>
      </c>
      <c r="B174" s="11">
        <v>3.2381459999999999E-3</v>
      </c>
    </row>
    <row r="175" spans="1:2" x14ac:dyDescent="0.25">
      <c r="A175" s="1">
        <v>174</v>
      </c>
      <c r="B175" s="11">
        <v>3.2178060000000001E-3</v>
      </c>
    </row>
    <row r="176" spans="1:2" x14ac:dyDescent="0.25">
      <c r="A176" s="1">
        <v>175</v>
      </c>
      <c r="B176" s="11">
        <v>3.1970190000000002E-3</v>
      </c>
    </row>
    <row r="177" spans="1:2" x14ac:dyDescent="0.25">
      <c r="A177" s="1">
        <v>176</v>
      </c>
      <c r="B177" s="11">
        <v>3.1757840000000001E-3</v>
      </c>
    </row>
    <row r="178" spans="1:2" x14ac:dyDescent="0.25">
      <c r="A178" s="1">
        <v>177</v>
      </c>
      <c r="B178" s="11">
        <v>3.1541030000000001E-3</v>
      </c>
    </row>
    <row r="179" spans="1:2" x14ac:dyDescent="0.25">
      <c r="A179" s="1">
        <v>178</v>
      </c>
      <c r="B179" s="11">
        <v>3.1319749999999999E-3</v>
      </c>
    </row>
    <row r="180" spans="1:2" x14ac:dyDescent="0.25">
      <c r="A180" s="1">
        <v>179</v>
      </c>
      <c r="B180" s="11">
        <v>3.1094E-3</v>
      </c>
    </row>
    <row r="181" spans="1:2" x14ac:dyDescent="0.25">
      <c r="A181" s="1">
        <v>180</v>
      </c>
      <c r="B181" s="11">
        <v>3.0863779999999999E-3</v>
      </c>
    </row>
    <row r="182" spans="1:2" x14ac:dyDescent="0.25">
      <c r="A182" s="1">
        <v>181</v>
      </c>
      <c r="B182" s="11">
        <v>3.0629089999999999E-3</v>
      </c>
    </row>
    <row r="183" spans="1:2" x14ac:dyDescent="0.25">
      <c r="A183" s="1">
        <v>182</v>
      </c>
      <c r="B183" s="11">
        <v>3.0389919999999999E-3</v>
      </c>
    </row>
    <row r="184" spans="1:2" x14ac:dyDescent="0.25">
      <c r="A184" s="1">
        <v>183</v>
      </c>
      <c r="B184" s="11">
        <v>3.014629E-3</v>
      </c>
    </row>
    <row r="185" spans="1:2" x14ac:dyDescent="0.25">
      <c r="A185" s="1">
        <v>184</v>
      </c>
      <c r="B185" s="11">
        <v>2.9898189999999999E-3</v>
      </c>
    </row>
    <row r="186" spans="1:2" x14ac:dyDescent="0.25">
      <c r="A186" s="1">
        <v>185</v>
      </c>
      <c r="B186" s="11">
        <v>2.9645610000000001E-3</v>
      </c>
    </row>
    <row r="187" spans="1:2" x14ac:dyDescent="0.25">
      <c r="A187" s="1">
        <v>186</v>
      </c>
      <c r="B187" s="11">
        <v>2.938857E-3</v>
      </c>
    </row>
    <row r="188" spans="1:2" x14ac:dyDescent="0.25">
      <c r="A188" s="1">
        <v>187</v>
      </c>
      <c r="B188" s="11">
        <v>2.9127049999999998E-3</v>
      </c>
    </row>
    <row r="189" spans="1:2" x14ac:dyDescent="0.25">
      <c r="A189" s="1">
        <v>188</v>
      </c>
      <c r="B189" s="11">
        <v>2.8861070000000002E-3</v>
      </c>
    </row>
    <row r="190" spans="1:2" x14ac:dyDescent="0.25">
      <c r="A190" s="1">
        <v>189</v>
      </c>
      <c r="B190" s="11">
        <v>2.859061E-3</v>
      </c>
    </row>
    <row r="191" spans="1:2" x14ac:dyDescent="0.25">
      <c r="A191" s="1">
        <v>190</v>
      </c>
      <c r="B191" s="11">
        <v>2.8315689999999999E-3</v>
      </c>
    </row>
    <row r="192" spans="1:2" x14ac:dyDescent="0.25">
      <c r="A192" s="1">
        <v>191</v>
      </c>
      <c r="B192" s="11">
        <v>2.8036290000000002E-3</v>
      </c>
    </row>
    <row r="193" spans="1:2" x14ac:dyDescent="0.25">
      <c r="A193" s="1">
        <v>192</v>
      </c>
      <c r="B193" s="11">
        <v>2.7752419999999998E-3</v>
      </c>
    </row>
    <row r="194" spans="1:2" x14ac:dyDescent="0.25">
      <c r="A194" s="1">
        <v>193</v>
      </c>
      <c r="B194" s="11">
        <v>2.746409E-3</v>
      </c>
    </row>
    <row r="195" spans="1:2" x14ac:dyDescent="0.25">
      <c r="A195" s="1">
        <v>194</v>
      </c>
      <c r="B195" s="11">
        <v>2.7171280000000001E-3</v>
      </c>
    </row>
    <row r="196" spans="1:2" x14ac:dyDescent="0.25">
      <c r="A196" s="1">
        <v>195</v>
      </c>
      <c r="B196" s="11">
        <v>2.6873999999999999E-3</v>
      </c>
    </row>
    <row r="197" spans="1:2" x14ac:dyDescent="0.25">
      <c r="A197" s="1">
        <v>196</v>
      </c>
      <c r="B197" s="11">
        <v>2.657225E-3</v>
      </c>
    </row>
    <row r="198" spans="1:2" x14ac:dyDescent="0.25">
      <c r="A198" s="1">
        <v>197</v>
      </c>
      <c r="B198" s="11">
        <v>2.6266039999999998E-3</v>
      </c>
    </row>
    <row r="199" spans="1:2" x14ac:dyDescent="0.25">
      <c r="A199" s="1">
        <v>198</v>
      </c>
      <c r="B199" s="11">
        <v>2.5955349999999999E-3</v>
      </c>
    </row>
    <row r="200" spans="1:2" x14ac:dyDescent="0.25">
      <c r="A200" s="1">
        <v>199</v>
      </c>
      <c r="B200" s="11">
        <v>2.5640189999999998E-3</v>
      </c>
    </row>
    <row r="201" spans="1:2" x14ac:dyDescent="0.25">
      <c r="A201" s="1">
        <v>200</v>
      </c>
      <c r="B201" s="11">
        <v>2.532056E-3</v>
      </c>
    </row>
    <row r="202" spans="1:2" x14ac:dyDescent="0.25">
      <c r="A202" s="1">
        <v>201</v>
      </c>
      <c r="B202" s="11">
        <v>2.4996459999999999E-3</v>
      </c>
    </row>
    <row r="203" spans="1:2" x14ac:dyDescent="0.25">
      <c r="A203" s="1">
        <v>202</v>
      </c>
      <c r="B203" s="11">
        <v>2.466789E-3</v>
      </c>
    </row>
    <row r="204" spans="1:2" x14ac:dyDescent="0.25">
      <c r="A204" s="1">
        <v>203</v>
      </c>
      <c r="B204" s="11">
        <v>2.433485E-3</v>
      </c>
    </row>
    <row r="205" spans="1:2" x14ac:dyDescent="0.25">
      <c r="A205" s="1">
        <v>204</v>
      </c>
      <c r="B205" s="11">
        <v>2.3997340000000002E-3</v>
      </c>
    </row>
    <row r="206" spans="1:2" x14ac:dyDescent="0.25">
      <c r="A206" s="1">
        <v>205</v>
      </c>
      <c r="B206" s="11">
        <v>2.3655360000000001E-3</v>
      </c>
    </row>
    <row r="207" spans="1:2" x14ac:dyDescent="0.25">
      <c r="A207" s="1">
        <v>206</v>
      </c>
      <c r="B207" s="11">
        <v>2.3308909999999999E-3</v>
      </c>
    </row>
    <row r="208" spans="1:2" x14ac:dyDescent="0.25">
      <c r="A208" s="1">
        <v>207</v>
      </c>
      <c r="B208" s="11">
        <v>2.2957989999999998E-3</v>
      </c>
    </row>
    <row r="209" spans="1:2" x14ac:dyDescent="0.25">
      <c r="A209" s="1">
        <v>208</v>
      </c>
      <c r="B209" s="11">
        <v>2.26026E-3</v>
      </c>
    </row>
    <row r="210" spans="1:2" x14ac:dyDescent="0.25">
      <c r="A210" s="1">
        <v>209</v>
      </c>
      <c r="B210" s="11">
        <v>2.2242730000000001E-3</v>
      </c>
    </row>
    <row r="211" spans="1:2" x14ac:dyDescent="0.25">
      <c r="A211" s="1">
        <v>210</v>
      </c>
      <c r="B211" s="11">
        <v>2.1878399999999999E-3</v>
      </c>
    </row>
    <row r="212" spans="1:2" x14ac:dyDescent="0.25">
      <c r="A212" s="1">
        <v>211</v>
      </c>
      <c r="B212" s="11">
        <v>2.1509599999999999E-3</v>
      </c>
    </row>
    <row r="213" spans="1:2" x14ac:dyDescent="0.25">
      <c r="A213" s="1">
        <v>212</v>
      </c>
      <c r="B213" s="11">
        <v>2.1136330000000002E-3</v>
      </c>
    </row>
    <row r="214" spans="1:2" x14ac:dyDescent="0.25">
      <c r="A214" s="1">
        <v>213</v>
      </c>
      <c r="B214" s="11">
        <v>2.0758579999999999E-3</v>
      </c>
    </row>
    <row r="215" spans="1:2" x14ac:dyDescent="0.25">
      <c r="A215" s="1">
        <v>214</v>
      </c>
      <c r="B215" s="11">
        <v>2.0376370000000001E-3</v>
      </c>
    </row>
    <row r="216" spans="1:2" x14ac:dyDescent="0.25">
      <c r="A216" s="1">
        <v>215</v>
      </c>
      <c r="B216" s="11">
        <v>1.9989679999999998E-3</v>
      </c>
    </row>
    <row r="217" spans="1:2" x14ac:dyDescent="0.25">
      <c r="A217" s="1">
        <v>216</v>
      </c>
      <c r="B217" s="11">
        <v>1.9598530000000001E-3</v>
      </c>
    </row>
    <row r="218" spans="1:2" x14ac:dyDescent="0.25">
      <c r="A218" s="1">
        <v>217</v>
      </c>
      <c r="B218" s="11">
        <v>1.9202900000000001E-3</v>
      </c>
    </row>
    <row r="219" spans="1:2" x14ac:dyDescent="0.25">
      <c r="A219" s="1">
        <v>218</v>
      </c>
      <c r="B219" s="11">
        <v>1.8802809999999999E-3</v>
      </c>
    </row>
    <row r="220" spans="1:2" x14ac:dyDescent="0.25">
      <c r="A220" s="1">
        <v>219</v>
      </c>
      <c r="B220" s="11">
        <v>1.8398240000000001E-3</v>
      </c>
    </row>
    <row r="221" spans="1:2" x14ac:dyDescent="0.25">
      <c r="A221" s="1">
        <v>220</v>
      </c>
      <c r="B221" s="11">
        <v>1.798921E-3</v>
      </c>
    </row>
    <row r="222" spans="1:2" x14ac:dyDescent="0.25">
      <c r="A222" s="1">
        <v>221</v>
      </c>
      <c r="B222" s="11">
        <v>1.75757E-3</v>
      </c>
    </row>
    <row r="223" spans="1:2" x14ac:dyDescent="0.25">
      <c r="A223" s="1">
        <v>222</v>
      </c>
      <c r="B223" s="11">
        <v>1.7157730000000001E-3</v>
      </c>
    </row>
    <row r="224" spans="1:2" x14ac:dyDescent="0.25">
      <c r="A224" s="1">
        <v>223</v>
      </c>
      <c r="B224" s="11">
        <v>1.6735280000000001E-3</v>
      </c>
    </row>
    <row r="225" spans="1:2" x14ac:dyDescent="0.25">
      <c r="A225" s="1">
        <v>224</v>
      </c>
      <c r="B225" s="11">
        <v>1.6308360000000001E-3</v>
      </c>
    </row>
    <row r="226" spans="1:2" x14ac:dyDescent="0.25">
      <c r="A226" s="1">
        <v>225</v>
      </c>
      <c r="B226" s="11">
        <v>1.587698E-3</v>
      </c>
    </row>
    <row r="227" spans="1:2" x14ac:dyDescent="0.25">
      <c r="A227" s="1">
        <v>226</v>
      </c>
      <c r="B227" s="11">
        <v>1.544112E-3</v>
      </c>
    </row>
    <row r="228" spans="1:2" x14ac:dyDescent="0.25">
      <c r="A228" s="1">
        <v>227</v>
      </c>
      <c r="B228" s="11">
        <v>1.5000790000000001E-3</v>
      </c>
    </row>
    <row r="229" spans="1:2" x14ac:dyDescent="0.25">
      <c r="A229" s="1">
        <v>228</v>
      </c>
      <c r="B229" s="11">
        <v>1.4555989999999999E-3</v>
      </c>
    </row>
    <row r="230" spans="1:2" x14ac:dyDescent="0.25">
      <c r="A230" s="1">
        <v>229</v>
      </c>
      <c r="B230" s="11">
        <v>1.410672E-3</v>
      </c>
    </row>
    <row r="231" spans="1:2" x14ac:dyDescent="0.25">
      <c r="A231" s="1">
        <v>230</v>
      </c>
      <c r="B231" s="11">
        <v>1.365298E-3</v>
      </c>
    </row>
    <row r="232" spans="1:2" x14ac:dyDescent="0.25">
      <c r="A232" s="1">
        <v>231</v>
      </c>
      <c r="B232" s="11">
        <v>1.319478E-3</v>
      </c>
    </row>
    <row r="233" spans="1:2" x14ac:dyDescent="0.25">
      <c r="A233" s="1">
        <v>232</v>
      </c>
      <c r="B233" s="11">
        <v>1.2732100000000001E-3</v>
      </c>
    </row>
    <row r="234" spans="1:2" x14ac:dyDescent="0.25">
      <c r="A234" s="1">
        <v>233</v>
      </c>
      <c r="B234" s="11">
        <v>1.226495E-3</v>
      </c>
    </row>
    <row r="235" spans="1:2" x14ac:dyDescent="0.25">
      <c r="A235" s="1">
        <v>234</v>
      </c>
      <c r="B235" s="11">
        <v>1.1793330000000001E-3</v>
      </c>
    </row>
    <row r="236" spans="1:2" x14ac:dyDescent="0.25">
      <c r="A236" s="1">
        <v>235</v>
      </c>
      <c r="B236" s="11">
        <v>1.131724E-3</v>
      </c>
    </row>
    <row r="237" spans="1:2" x14ac:dyDescent="0.25">
      <c r="A237" s="1">
        <v>236</v>
      </c>
      <c r="B237" s="11">
        <v>1.0836680000000001E-3</v>
      </c>
    </row>
    <row r="238" spans="1:2" x14ac:dyDescent="0.25">
      <c r="A238" s="1">
        <v>237</v>
      </c>
      <c r="B238" s="11">
        <v>1.035165E-3</v>
      </c>
    </row>
    <row r="239" spans="1:2" x14ac:dyDescent="0.25">
      <c r="A239" s="1">
        <v>238</v>
      </c>
      <c r="B239" s="11">
        <v>9.8621470000000004E-4</v>
      </c>
    </row>
    <row r="240" spans="1:2" x14ac:dyDescent="0.25">
      <c r="A240" s="1">
        <v>239</v>
      </c>
      <c r="B240" s="11">
        <v>9.3681760000000004E-4</v>
      </c>
    </row>
    <row r="241" spans="1:2" x14ac:dyDescent="0.25">
      <c r="A241" s="1">
        <v>240</v>
      </c>
      <c r="B241" s="11">
        <v>8.8697349999999995E-4</v>
      </c>
    </row>
    <row r="242" spans="1:2" x14ac:dyDescent="0.25">
      <c r="A242" s="1">
        <v>241</v>
      </c>
      <c r="B242" s="11">
        <v>8.3668239999999997E-4</v>
      </c>
    </row>
    <row r="243" spans="1:2" x14ac:dyDescent="0.25">
      <c r="A243" s="1">
        <v>242</v>
      </c>
      <c r="B243" s="11">
        <v>7.8594419999999997E-4</v>
      </c>
    </row>
    <row r="244" spans="1:2" x14ac:dyDescent="0.25">
      <c r="A244" s="1">
        <v>243</v>
      </c>
      <c r="B244" s="11">
        <v>7.3475899999999998E-4</v>
      </c>
    </row>
    <row r="245" spans="1:2" x14ac:dyDescent="0.25">
      <c r="A245" s="1">
        <v>244</v>
      </c>
      <c r="B245" s="11">
        <v>6.8312679999999999E-4</v>
      </c>
    </row>
    <row r="246" spans="1:2" x14ac:dyDescent="0.25">
      <c r="A246" s="1">
        <v>245</v>
      </c>
      <c r="B246" s="11">
        <v>6.3104749999999999E-4</v>
      </c>
    </row>
    <row r="247" spans="1:2" x14ac:dyDescent="0.25">
      <c r="A247" s="1">
        <v>246</v>
      </c>
      <c r="B247" s="11">
        <v>5.7852119999999999E-4</v>
      </c>
    </row>
    <row r="248" spans="1:2" x14ac:dyDescent="0.25">
      <c r="A248" s="1">
        <v>247</v>
      </c>
      <c r="B248" s="11">
        <v>5.2554770000000004E-4</v>
      </c>
    </row>
    <row r="249" spans="1:2" x14ac:dyDescent="0.25">
      <c r="A249" s="1">
        <v>248</v>
      </c>
      <c r="B249" s="11">
        <v>4.7212699999999997E-4</v>
      </c>
    </row>
    <row r="250" spans="1:2" x14ac:dyDescent="0.25">
      <c r="A250" s="1">
        <v>249</v>
      </c>
      <c r="B250" s="11">
        <v>4.1825910000000002E-4</v>
      </c>
    </row>
    <row r="251" spans="1:2" x14ac:dyDescent="0.25">
      <c r="A251" s="1">
        <v>250</v>
      </c>
      <c r="B251" s="11">
        <v>3.6394379999999998E-4</v>
      </c>
    </row>
    <row r="252" spans="1:2" x14ac:dyDescent="0.25">
      <c r="A252" s="1">
        <v>251</v>
      </c>
      <c r="B252" s="11">
        <v>3.0918109999999999E-4</v>
      </c>
    </row>
    <row r="253" spans="1:2" x14ac:dyDescent="0.25">
      <c r="A253" s="1">
        <v>252</v>
      </c>
      <c r="B253" s="11">
        <v>2.539706E-4</v>
      </c>
    </row>
    <row r="254" spans="1:2" x14ac:dyDescent="0.25">
      <c r="A254" s="1">
        <v>253</v>
      </c>
      <c r="B254" s="11">
        <v>1.983121E-4</v>
      </c>
    </row>
    <row r="255" spans="1:2" x14ac:dyDescent="0.25">
      <c r="A255" s="1">
        <v>254</v>
      </c>
      <c r="B255" s="11">
        <v>1.4220540000000001E-4</v>
      </c>
    </row>
    <row r="256" spans="1:2" x14ac:dyDescent="0.25">
      <c r="A256" s="1">
        <v>255</v>
      </c>
      <c r="B256" s="11">
        <v>8.5649869999999999E-5</v>
      </c>
    </row>
    <row r="257" spans="1:2" x14ac:dyDescent="0.25">
      <c r="A257" s="1">
        <v>256</v>
      </c>
      <c r="B257" s="11">
        <v>2.8645150000000001E-5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31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7.1567469999999998E-6</v>
      </c>
    </row>
    <row r="2" spans="1:2" x14ac:dyDescent="0.25">
      <c r="A2">
        <v>1</v>
      </c>
      <c r="B2" s="1">
        <v>2.1434689999999999E-5</v>
      </c>
    </row>
    <row r="3" spans="1:2" x14ac:dyDescent="0.25">
      <c r="A3">
        <v>2</v>
      </c>
      <c r="B3" s="1">
        <v>3.56566E-5</v>
      </c>
    </row>
    <row r="4" spans="1:2" x14ac:dyDescent="0.25">
      <c r="A4">
        <v>3</v>
      </c>
      <c r="B4" s="1">
        <v>4.9822499999999999E-5</v>
      </c>
    </row>
    <row r="5" spans="1:2" x14ac:dyDescent="0.25">
      <c r="A5">
        <v>4</v>
      </c>
      <c r="B5" s="1">
        <v>6.3932409999999999E-5</v>
      </c>
    </row>
    <row r="6" spans="1:2" x14ac:dyDescent="0.25">
      <c r="A6">
        <v>5</v>
      </c>
      <c r="B6" s="1">
        <v>7.7986360000000007E-5</v>
      </c>
    </row>
    <row r="7" spans="1:2" x14ac:dyDescent="0.25">
      <c r="A7">
        <v>6</v>
      </c>
      <c r="B7" s="1">
        <v>9.1984350000000003E-5</v>
      </c>
    </row>
    <row r="8" spans="1:2" x14ac:dyDescent="0.25">
      <c r="A8">
        <v>7</v>
      </c>
      <c r="B8" s="1">
        <v>1.059264E-4</v>
      </c>
    </row>
    <row r="9" spans="1:2" x14ac:dyDescent="0.25">
      <c r="A9">
        <v>8</v>
      </c>
      <c r="B9" s="1">
        <v>1.1981250000000001E-4</v>
      </c>
    </row>
    <row r="10" spans="1:2" x14ac:dyDescent="0.25">
      <c r="A10">
        <v>9</v>
      </c>
      <c r="B10" s="1">
        <v>1.336427E-4</v>
      </c>
    </row>
    <row r="11" spans="1:2" x14ac:dyDescent="0.25">
      <c r="A11">
        <v>10</v>
      </c>
      <c r="B11" s="1">
        <v>1.47417E-4</v>
      </c>
    </row>
    <row r="12" spans="1:2" x14ac:dyDescent="0.25">
      <c r="A12">
        <v>11</v>
      </c>
      <c r="B12" s="1">
        <v>1.611354E-4</v>
      </c>
    </row>
    <row r="13" spans="1:2" x14ac:dyDescent="0.25">
      <c r="A13">
        <v>12</v>
      </c>
      <c r="B13" s="1">
        <v>1.7479790000000001E-4</v>
      </c>
    </row>
    <row r="14" spans="1:2" x14ac:dyDescent="0.25">
      <c r="A14">
        <v>13</v>
      </c>
      <c r="B14" s="1">
        <v>1.8840449999999999E-4</v>
      </c>
    </row>
    <row r="15" spans="1:2" x14ac:dyDescent="0.25">
      <c r="A15">
        <v>14</v>
      </c>
      <c r="B15" s="1">
        <v>2.0195519999999999E-4</v>
      </c>
    </row>
    <row r="16" spans="1:2" x14ac:dyDescent="0.25">
      <c r="A16">
        <v>15</v>
      </c>
      <c r="B16" s="1">
        <v>2.1545010000000001E-4</v>
      </c>
    </row>
    <row r="17" spans="1:2" x14ac:dyDescent="0.25">
      <c r="A17">
        <v>16</v>
      </c>
      <c r="B17" s="1">
        <v>2.28889E-4</v>
      </c>
    </row>
    <row r="18" spans="1:2" x14ac:dyDescent="0.25">
      <c r="A18">
        <v>17</v>
      </c>
      <c r="B18" s="1">
        <v>2.4227210000000001E-4</v>
      </c>
    </row>
    <row r="19" spans="1:2" x14ac:dyDescent="0.25">
      <c r="A19">
        <v>18</v>
      </c>
      <c r="B19" s="1">
        <v>2.5559919999999998E-4</v>
      </c>
    </row>
    <row r="20" spans="1:2" x14ac:dyDescent="0.25">
      <c r="A20">
        <v>19</v>
      </c>
      <c r="B20" s="1">
        <v>2.688705E-4</v>
      </c>
    </row>
    <row r="21" spans="1:2" x14ac:dyDescent="0.25">
      <c r="A21">
        <v>20</v>
      </c>
      <c r="B21" s="1">
        <v>2.8208600000000002E-4</v>
      </c>
    </row>
    <row r="22" spans="1:2" x14ac:dyDescent="0.25">
      <c r="A22">
        <v>21</v>
      </c>
      <c r="B22" s="1">
        <v>2.9524549999999998E-4</v>
      </c>
    </row>
    <row r="23" spans="1:2" x14ac:dyDescent="0.25">
      <c r="A23">
        <v>22</v>
      </c>
      <c r="B23" s="1">
        <v>3.0834919999999999E-4</v>
      </c>
    </row>
    <row r="24" spans="1:2" x14ac:dyDescent="0.25">
      <c r="A24">
        <v>23</v>
      </c>
      <c r="B24" s="1">
        <v>3.2139689999999998E-4</v>
      </c>
    </row>
    <row r="25" spans="1:2" x14ac:dyDescent="0.25">
      <c r="A25">
        <v>24</v>
      </c>
      <c r="B25" s="1">
        <v>3.3438890000000001E-4</v>
      </c>
    </row>
    <row r="26" spans="1:2" x14ac:dyDescent="0.25">
      <c r="A26">
        <v>25</v>
      </c>
      <c r="B26" s="1">
        <v>3.4732490000000002E-4</v>
      </c>
    </row>
    <row r="27" spans="1:2" x14ac:dyDescent="0.25">
      <c r="A27">
        <v>26</v>
      </c>
      <c r="B27" s="1">
        <v>3.60205E-4</v>
      </c>
    </row>
    <row r="28" spans="1:2" x14ac:dyDescent="0.25">
      <c r="A28">
        <v>27</v>
      </c>
      <c r="B28" s="1">
        <v>3.7302929999999998E-4</v>
      </c>
    </row>
    <row r="29" spans="1:2" x14ac:dyDescent="0.25">
      <c r="A29">
        <v>28</v>
      </c>
      <c r="B29" s="1">
        <v>3.8579769999999997E-4</v>
      </c>
    </row>
    <row r="30" spans="1:2" x14ac:dyDescent="0.25">
      <c r="A30">
        <v>29</v>
      </c>
      <c r="B30" s="1">
        <v>3.9851019999999999E-4</v>
      </c>
    </row>
    <row r="31" spans="1:2" x14ac:dyDescent="0.25">
      <c r="A31">
        <v>30</v>
      </c>
      <c r="B31" s="1">
        <v>4.1116679999999997E-4</v>
      </c>
    </row>
    <row r="32" spans="1:2" x14ac:dyDescent="0.25">
      <c r="A32">
        <v>31</v>
      </c>
      <c r="B32" s="1">
        <v>4.2376760000000001E-4</v>
      </c>
    </row>
    <row r="33" spans="1:2" x14ac:dyDescent="0.25">
      <c r="A33">
        <v>32</v>
      </c>
      <c r="B33" s="1">
        <v>4.3631250000000001E-4</v>
      </c>
    </row>
    <row r="34" spans="1:2" x14ac:dyDescent="0.25">
      <c r="A34">
        <v>33</v>
      </c>
      <c r="B34" s="1">
        <v>4.488014E-4</v>
      </c>
    </row>
    <row r="35" spans="1:2" x14ac:dyDescent="0.25">
      <c r="A35">
        <v>34</v>
      </c>
      <c r="B35" s="1">
        <v>4.6123460000000002E-4</v>
      </c>
    </row>
    <row r="36" spans="1:2" x14ac:dyDescent="0.25">
      <c r="A36">
        <v>35</v>
      </c>
      <c r="B36" s="1">
        <v>4.7361179999999998E-4</v>
      </c>
    </row>
    <row r="37" spans="1:2" x14ac:dyDescent="0.25">
      <c r="A37">
        <v>36</v>
      </c>
      <c r="B37" s="1">
        <v>4.8593319999999998E-4</v>
      </c>
    </row>
    <row r="38" spans="1:2" x14ac:dyDescent="0.25">
      <c r="A38">
        <v>37</v>
      </c>
      <c r="B38" s="1">
        <v>4.9819869999999996E-4</v>
      </c>
    </row>
    <row r="39" spans="1:2" x14ac:dyDescent="0.25">
      <c r="A39">
        <v>38</v>
      </c>
      <c r="B39" s="1">
        <v>5.1040829999999995E-4</v>
      </c>
    </row>
    <row r="40" spans="1:2" x14ac:dyDescent="0.25">
      <c r="A40">
        <v>39</v>
      </c>
      <c r="B40" s="1">
        <v>5.2256199999999996E-4</v>
      </c>
    </row>
    <row r="41" spans="1:2" x14ac:dyDescent="0.25">
      <c r="A41">
        <v>40</v>
      </c>
      <c r="B41" s="1">
        <v>5.3465979999999999E-4</v>
      </c>
    </row>
    <row r="42" spans="1:2" x14ac:dyDescent="0.25">
      <c r="A42">
        <v>41</v>
      </c>
      <c r="B42" s="1">
        <v>5.4670179999999997E-4</v>
      </c>
    </row>
    <row r="43" spans="1:2" x14ac:dyDescent="0.25">
      <c r="A43">
        <v>42</v>
      </c>
      <c r="B43" s="1">
        <v>5.5868789999999997E-4</v>
      </c>
    </row>
    <row r="44" spans="1:2" x14ac:dyDescent="0.25">
      <c r="A44">
        <v>43</v>
      </c>
      <c r="B44" s="1">
        <v>5.7061809999999998E-4</v>
      </c>
    </row>
    <row r="45" spans="1:2" x14ac:dyDescent="0.25">
      <c r="A45">
        <v>44</v>
      </c>
      <c r="B45" s="1">
        <v>5.8249240000000002E-4</v>
      </c>
    </row>
    <row r="46" spans="1:2" x14ac:dyDescent="0.25">
      <c r="A46">
        <v>45</v>
      </c>
      <c r="B46" s="1">
        <v>5.943109E-4</v>
      </c>
    </row>
    <row r="47" spans="1:2" x14ac:dyDescent="0.25">
      <c r="A47">
        <v>46</v>
      </c>
      <c r="B47" s="1">
        <v>6.060735E-4</v>
      </c>
    </row>
    <row r="48" spans="1:2" x14ac:dyDescent="0.25">
      <c r="A48">
        <v>47</v>
      </c>
      <c r="B48" s="1">
        <v>6.1778020000000002E-4</v>
      </c>
    </row>
    <row r="49" spans="1:2" x14ac:dyDescent="0.25">
      <c r="A49">
        <v>48</v>
      </c>
      <c r="B49" s="1">
        <v>6.2943099999999996E-4</v>
      </c>
    </row>
    <row r="50" spans="1:2" x14ac:dyDescent="0.25">
      <c r="A50">
        <v>49</v>
      </c>
      <c r="B50" s="1">
        <v>6.4102590000000002E-4</v>
      </c>
    </row>
    <row r="51" spans="1:2" x14ac:dyDescent="0.25">
      <c r="A51">
        <v>50</v>
      </c>
      <c r="B51" s="1">
        <v>6.5256500000000002E-4</v>
      </c>
    </row>
    <row r="52" spans="1:2" x14ac:dyDescent="0.25">
      <c r="A52">
        <v>51</v>
      </c>
      <c r="B52" s="1">
        <v>6.6404820000000005E-4</v>
      </c>
    </row>
    <row r="53" spans="1:2" x14ac:dyDescent="0.25">
      <c r="A53">
        <v>52</v>
      </c>
      <c r="B53" s="1">
        <v>6.7547549999999999E-4</v>
      </c>
    </row>
    <row r="54" spans="1:2" x14ac:dyDescent="0.25">
      <c r="A54">
        <v>53</v>
      </c>
      <c r="B54" s="1">
        <v>6.8684690000000005E-4</v>
      </c>
    </row>
    <row r="55" spans="1:2" x14ac:dyDescent="0.25">
      <c r="A55">
        <v>54</v>
      </c>
      <c r="B55" s="1">
        <v>6.9816240000000003E-4</v>
      </c>
    </row>
    <row r="56" spans="1:2" x14ac:dyDescent="0.25">
      <c r="A56">
        <v>55</v>
      </c>
      <c r="B56" s="1">
        <v>7.0942209999999995E-4</v>
      </c>
    </row>
    <row r="57" spans="1:2" x14ac:dyDescent="0.25">
      <c r="A57">
        <v>56</v>
      </c>
      <c r="B57" s="1">
        <v>7.206259E-4</v>
      </c>
    </row>
    <row r="58" spans="1:2" x14ac:dyDescent="0.25">
      <c r="A58">
        <v>57</v>
      </c>
      <c r="B58" s="1">
        <v>7.3177379999999996E-4</v>
      </c>
    </row>
    <row r="59" spans="1:2" x14ac:dyDescent="0.25">
      <c r="A59">
        <v>58</v>
      </c>
      <c r="B59" s="1">
        <v>7.4286580000000005E-4</v>
      </c>
    </row>
    <row r="60" spans="1:2" x14ac:dyDescent="0.25">
      <c r="A60">
        <v>59</v>
      </c>
      <c r="B60" s="1">
        <v>7.5390190000000005E-4</v>
      </c>
    </row>
    <row r="61" spans="1:2" x14ac:dyDescent="0.25">
      <c r="A61">
        <v>60</v>
      </c>
      <c r="B61" s="1">
        <v>7.648822E-4</v>
      </c>
    </row>
    <row r="62" spans="1:2" x14ac:dyDescent="0.25">
      <c r="A62">
        <v>61</v>
      </c>
      <c r="B62" s="1">
        <v>7.7580659999999997E-4</v>
      </c>
    </row>
    <row r="63" spans="1:2" x14ac:dyDescent="0.25">
      <c r="A63">
        <v>62</v>
      </c>
      <c r="B63" s="1">
        <v>7.8667509999999995E-4</v>
      </c>
    </row>
    <row r="64" spans="1:2" x14ac:dyDescent="0.25">
      <c r="A64">
        <v>63</v>
      </c>
      <c r="B64" s="1">
        <v>7.9748769999999996E-4</v>
      </c>
    </row>
    <row r="65" spans="1:2" x14ac:dyDescent="0.25">
      <c r="A65">
        <v>64</v>
      </c>
      <c r="B65" s="1">
        <v>8.0824450000000002E-4</v>
      </c>
    </row>
    <row r="66" spans="1:2" x14ac:dyDescent="0.25">
      <c r="A66">
        <v>65</v>
      </c>
      <c r="B66" s="1">
        <v>8.1894539999999999E-4</v>
      </c>
    </row>
    <row r="67" spans="1:2" x14ac:dyDescent="0.25">
      <c r="A67">
        <v>66</v>
      </c>
      <c r="B67" s="1">
        <v>8.2959039999999998E-4</v>
      </c>
    </row>
    <row r="68" spans="1:2" x14ac:dyDescent="0.25">
      <c r="A68">
        <v>67</v>
      </c>
      <c r="B68" s="1">
        <v>8.4017949999999999E-4</v>
      </c>
    </row>
    <row r="69" spans="1:2" x14ac:dyDescent="0.25">
      <c r="A69">
        <v>68</v>
      </c>
      <c r="B69" s="1">
        <v>8.5071270000000002E-4</v>
      </c>
    </row>
    <row r="70" spans="1:2" x14ac:dyDescent="0.25">
      <c r="A70">
        <v>69</v>
      </c>
      <c r="B70" s="1">
        <v>8.6119009999999999E-4</v>
      </c>
    </row>
    <row r="71" spans="1:2" x14ac:dyDescent="0.25">
      <c r="A71">
        <v>70</v>
      </c>
      <c r="B71" s="1">
        <v>8.7161149999999995E-4</v>
      </c>
    </row>
    <row r="72" spans="1:2" x14ac:dyDescent="0.25">
      <c r="A72">
        <v>71</v>
      </c>
      <c r="B72" s="1">
        <v>8.8197709999999997E-4</v>
      </c>
    </row>
    <row r="73" spans="1:2" x14ac:dyDescent="0.25">
      <c r="A73">
        <v>72</v>
      </c>
      <c r="B73" s="1">
        <v>8.9228690000000004E-4</v>
      </c>
    </row>
    <row r="74" spans="1:2" x14ac:dyDescent="0.25">
      <c r="A74">
        <v>73</v>
      </c>
      <c r="B74" s="1">
        <v>9.0254069999999998E-4</v>
      </c>
    </row>
    <row r="75" spans="1:2" x14ac:dyDescent="0.25">
      <c r="A75">
        <v>74</v>
      </c>
      <c r="B75" s="1">
        <v>9.1273869999999998E-4</v>
      </c>
    </row>
    <row r="76" spans="1:2" x14ac:dyDescent="0.25">
      <c r="A76">
        <v>75</v>
      </c>
      <c r="B76" s="1">
        <v>9.2288069999999997E-4</v>
      </c>
    </row>
    <row r="77" spans="1:2" x14ac:dyDescent="0.25">
      <c r="A77">
        <v>76</v>
      </c>
      <c r="B77" s="1">
        <v>9.3296690000000001E-4</v>
      </c>
    </row>
    <row r="78" spans="1:2" x14ac:dyDescent="0.25">
      <c r="A78">
        <v>77</v>
      </c>
      <c r="B78" s="1">
        <v>9.4299729999999999E-4</v>
      </c>
    </row>
    <row r="79" spans="1:2" x14ac:dyDescent="0.25">
      <c r="A79">
        <v>78</v>
      </c>
      <c r="B79" s="1">
        <v>9.5297169999999996E-4</v>
      </c>
    </row>
    <row r="80" spans="1:2" x14ac:dyDescent="0.25">
      <c r="A80">
        <v>79</v>
      </c>
      <c r="B80" s="1">
        <v>9.6289029999999999E-4</v>
      </c>
    </row>
    <row r="81" spans="1:2" x14ac:dyDescent="0.25">
      <c r="A81">
        <v>80</v>
      </c>
      <c r="B81" s="1">
        <v>9.727529E-4</v>
      </c>
    </row>
    <row r="82" spans="1:2" x14ac:dyDescent="0.25">
      <c r="A82">
        <v>81</v>
      </c>
      <c r="B82" s="1">
        <v>9.8255980000000009E-4</v>
      </c>
    </row>
    <row r="83" spans="1:2" x14ac:dyDescent="0.25">
      <c r="A83">
        <v>82</v>
      </c>
      <c r="B83" s="1">
        <v>9.9231069999999996E-4</v>
      </c>
    </row>
    <row r="84" spans="1:2" x14ac:dyDescent="0.25">
      <c r="A84">
        <v>83</v>
      </c>
      <c r="B84" s="1">
        <v>1.0020059999999999E-3</v>
      </c>
    </row>
    <row r="85" spans="1:2" x14ac:dyDescent="0.25">
      <c r="A85">
        <v>84</v>
      </c>
      <c r="B85" s="1">
        <v>1.011645E-3</v>
      </c>
    </row>
    <row r="86" spans="1:2" x14ac:dyDescent="0.25">
      <c r="A86">
        <v>85</v>
      </c>
      <c r="B86" s="1">
        <v>1.0212279999999999E-3</v>
      </c>
    </row>
    <row r="87" spans="1:2" x14ac:dyDescent="0.25">
      <c r="A87">
        <v>86</v>
      </c>
      <c r="B87" s="1">
        <v>1.0307560000000001E-3</v>
      </c>
    </row>
    <row r="88" spans="1:2" x14ac:dyDescent="0.25">
      <c r="A88">
        <v>87</v>
      </c>
      <c r="B88" s="1">
        <v>1.0402269999999999E-3</v>
      </c>
    </row>
    <row r="89" spans="1:2" x14ac:dyDescent="0.25">
      <c r="A89">
        <v>88</v>
      </c>
      <c r="B89" s="1">
        <v>1.0496430000000001E-3</v>
      </c>
    </row>
    <row r="90" spans="1:2" x14ac:dyDescent="0.25">
      <c r="A90">
        <v>89</v>
      </c>
      <c r="B90" s="1">
        <v>1.059003E-3</v>
      </c>
    </row>
    <row r="91" spans="1:2" x14ac:dyDescent="0.25">
      <c r="A91">
        <v>90</v>
      </c>
      <c r="B91" s="1">
        <v>1.068306E-3</v>
      </c>
    </row>
    <row r="92" spans="1:2" x14ac:dyDescent="0.25">
      <c r="A92">
        <v>91</v>
      </c>
      <c r="B92" s="1">
        <v>1.0775540000000001E-3</v>
      </c>
    </row>
    <row r="93" spans="1:2" x14ac:dyDescent="0.25">
      <c r="A93">
        <v>92</v>
      </c>
      <c r="B93" s="1">
        <v>1.0867470000000001E-3</v>
      </c>
    </row>
    <row r="94" spans="1:2" x14ac:dyDescent="0.25">
      <c r="A94">
        <v>93</v>
      </c>
      <c r="B94" s="1">
        <v>1.095883E-3</v>
      </c>
    </row>
    <row r="95" spans="1:2" x14ac:dyDescent="0.25">
      <c r="A95">
        <v>94</v>
      </c>
      <c r="B95" s="1">
        <v>1.104963E-3</v>
      </c>
    </row>
    <row r="96" spans="1:2" x14ac:dyDescent="0.25">
      <c r="A96">
        <v>95</v>
      </c>
      <c r="B96" s="1">
        <v>1.113988E-3</v>
      </c>
    </row>
    <row r="97" spans="1:2" x14ac:dyDescent="0.25">
      <c r="A97">
        <v>96</v>
      </c>
      <c r="B97" s="1">
        <v>1.122956E-3</v>
      </c>
    </row>
    <row r="98" spans="1:2" x14ac:dyDescent="0.25">
      <c r="A98">
        <v>97</v>
      </c>
      <c r="B98" s="1">
        <v>1.131869E-3</v>
      </c>
    </row>
    <row r="99" spans="1:2" x14ac:dyDescent="0.25">
      <c r="A99">
        <v>98</v>
      </c>
      <c r="B99" s="1">
        <v>1.1407259999999999E-3</v>
      </c>
    </row>
    <row r="100" spans="1:2" x14ac:dyDescent="0.25">
      <c r="A100">
        <v>99</v>
      </c>
      <c r="B100" s="1">
        <v>1.149527E-3</v>
      </c>
    </row>
    <row r="101" spans="1:2" x14ac:dyDescent="0.25">
      <c r="A101">
        <v>100</v>
      </c>
      <c r="B101" s="1">
        <v>1.1582719999999999E-3</v>
      </c>
    </row>
    <row r="102" spans="1:2" x14ac:dyDescent="0.25">
      <c r="A102">
        <v>101</v>
      </c>
      <c r="B102" s="1">
        <v>1.166961E-3</v>
      </c>
    </row>
    <row r="103" spans="1:2" x14ac:dyDescent="0.25">
      <c r="A103">
        <v>102</v>
      </c>
      <c r="B103" s="1">
        <v>1.175595E-3</v>
      </c>
    </row>
    <row r="104" spans="1:2" x14ac:dyDescent="0.25">
      <c r="A104">
        <v>103</v>
      </c>
      <c r="B104" s="1">
        <v>1.184172E-3</v>
      </c>
    </row>
    <row r="105" spans="1:2" x14ac:dyDescent="0.25">
      <c r="A105">
        <v>104</v>
      </c>
      <c r="B105" s="1">
        <v>1.192694E-3</v>
      </c>
    </row>
    <row r="106" spans="1:2" x14ac:dyDescent="0.25">
      <c r="A106">
        <v>105</v>
      </c>
      <c r="B106" s="1">
        <v>1.201159E-3</v>
      </c>
    </row>
    <row r="107" spans="1:2" x14ac:dyDescent="0.25">
      <c r="A107">
        <v>106</v>
      </c>
      <c r="B107" s="1">
        <v>1.209569E-3</v>
      </c>
    </row>
    <row r="108" spans="1:2" x14ac:dyDescent="0.25">
      <c r="A108">
        <v>107</v>
      </c>
      <c r="B108" s="1">
        <v>1.2179230000000001E-3</v>
      </c>
    </row>
    <row r="109" spans="1:2" x14ac:dyDescent="0.25">
      <c r="A109">
        <v>108</v>
      </c>
      <c r="B109" s="1">
        <v>1.226221E-3</v>
      </c>
    </row>
    <row r="110" spans="1:2" x14ac:dyDescent="0.25">
      <c r="A110">
        <v>109</v>
      </c>
      <c r="B110" s="1">
        <v>1.2344630000000001E-3</v>
      </c>
    </row>
    <row r="111" spans="1:2" x14ac:dyDescent="0.25">
      <c r="A111">
        <v>110</v>
      </c>
      <c r="B111" s="1">
        <v>1.2426500000000001E-3</v>
      </c>
    </row>
    <row r="112" spans="1:2" x14ac:dyDescent="0.25">
      <c r="A112">
        <v>111</v>
      </c>
      <c r="B112" s="1">
        <v>1.2507799999999999E-3</v>
      </c>
    </row>
    <row r="113" spans="1:2" x14ac:dyDescent="0.25">
      <c r="A113">
        <v>112</v>
      </c>
      <c r="B113" s="1">
        <v>1.2588549999999999E-3</v>
      </c>
    </row>
    <row r="114" spans="1:2" x14ac:dyDescent="0.25">
      <c r="A114">
        <v>113</v>
      </c>
      <c r="B114" s="1">
        <v>1.266873E-3</v>
      </c>
    </row>
    <row r="115" spans="1:2" x14ac:dyDescent="0.25">
      <c r="A115">
        <v>114</v>
      </c>
      <c r="B115" s="1">
        <v>1.2748359999999999E-3</v>
      </c>
    </row>
    <row r="116" spans="1:2" x14ac:dyDescent="0.25">
      <c r="A116">
        <v>115</v>
      </c>
      <c r="B116" s="1">
        <v>1.282743E-3</v>
      </c>
    </row>
    <row r="117" spans="1:2" x14ac:dyDescent="0.25">
      <c r="A117">
        <v>116</v>
      </c>
      <c r="B117" s="1">
        <v>1.2905939999999999E-3</v>
      </c>
    </row>
    <row r="118" spans="1:2" x14ac:dyDescent="0.25">
      <c r="A118">
        <v>117</v>
      </c>
      <c r="B118" s="1">
        <v>1.2983890000000001E-3</v>
      </c>
    </row>
    <row r="119" spans="1:2" x14ac:dyDescent="0.25">
      <c r="A119">
        <v>118</v>
      </c>
      <c r="B119" s="1">
        <v>1.3061279999999999E-3</v>
      </c>
    </row>
    <row r="120" spans="1:2" x14ac:dyDescent="0.25">
      <c r="A120">
        <v>119</v>
      </c>
      <c r="B120" s="1">
        <v>1.3138119999999999E-3</v>
      </c>
    </row>
    <row r="121" spans="1:2" x14ac:dyDescent="0.25">
      <c r="A121">
        <v>120</v>
      </c>
      <c r="B121" s="1">
        <v>1.321439E-3</v>
      </c>
    </row>
    <row r="122" spans="1:2" x14ac:dyDescent="0.25">
      <c r="A122">
        <v>121</v>
      </c>
      <c r="B122" s="1">
        <v>1.329011E-3</v>
      </c>
    </row>
    <row r="123" spans="1:2" x14ac:dyDescent="0.25">
      <c r="A123">
        <v>122</v>
      </c>
      <c r="B123" s="1">
        <v>1.3365269999999999E-3</v>
      </c>
    </row>
    <row r="124" spans="1:2" x14ac:dyDescent="0.25">
      <c r="A124">
        <v>123</v>
      </c>
      <c r="B124" s="1">
        <v>1.343987E-3</v>
      </c>
    </row>
    <row r="125" spans="1:2" x14ac:dyDescent="0.25">
      <c r="A125">
        <v>124</v>
      </c>
      <c r="B125" s="1">
        <v>1.351391E-3</v>
      </c>
    </row>
    <row r="126" spans="1:2" x14ac:dyDescent="0.25">
      <c r="A126">
        <v>125</v>
      </c>
      <c r="B126" s="1">
        <v>1.3587390000000001E-3</v>
      </c>
    </row>
    <row r="127" spans="1:2" x14ac:dyDescent="0.25">
      <c r="A127">
        <v>126</v>
      </c>
      <c r="B127" s="1">
        <v>1.366031E-3</v>
      </c>
    </row>
    <row r="128" spans="1:2" x14ac:dyDescent="0.25">
      <c r="A128">
        <v>127</v>
      </c>
      <c r="B128" s="1">
        <v>1.3732670000000001E-3</v>
      </c>
    </row>
    <row r="129" spans="1:2" x14ac:dyDescent="0.25">
      <c r="A129">
        <v>128</v>
      </c>
      <c r="B129" s="1">
        <v>1.380448E-3</v>
      </c>
    </row>
    <row r="130" spans="1:2" x14ac:dyDescent="0.25">
      <c r="A130">
        <v>129</v>
      </c>
      <c r="B130" s="1">
        <v>1.3875719999999999E-3</v>
      </c>
    </row>
    <row r="131" spans="1:2" x14ac:dyDescent="0.25">
      <c r="A131">
        <v>130</v>
      </c>
      <c r="B131" s="1">
        <v>1.3946410000000001E-3</v>
      </c>
    </row>
    <row r="132" spans="1:2" x14ac:dyDescent="0.25">
      <c r="A132">
        <v>131</v>
      </c>
      <c r="B132" s="1">
        <v>1.401654E-3</v>
      </c>
    </row>
    <row r="133" spans="1:2" x14ac:dyDescent="0.25">
      <c r="A133">
        <v>132</v>
      </c>
      <c r="B133" s="1">
        <v>1.4086109999999999E-3</v>
      </c>
    </row>
    <row r="134" spans="1:2" x14ac:dyDescent="0.25">
      <c r="A134">
        <v>133</v>
      </c>
      <c r="B134" s="1">
        <v>1.4155120000000001E-3</v>
      </c>
    </row>
    <row r="135" spans="1:2" x14ac:dyDescent="0.25">
      <c r="A135">
        <v>134</v>
      </c>
      <c r="B135" s="1">
        <v>1.422357E-3</v>
      </c>
    </row>
    <row r="136" spans="1:2" x14ac:dyDescent="0.25">
      <c r="A136">
        <v>135</v>
      </c>
      <c r="B136" s="1">
        <v>1.4291460000000001E-3</v>
      </c>
    </row>
    <row r="137" spans="1:2" x14ac:dyDescent="0.25">
      <c r="A137">
        <v>136</v>
      </c>
      <c r="B137" s="1">
        <v>1.4358800000000001E-3</v>
      </c>
    </row>
    <row r="138" spans="1:2" x14ac:dyDescent="0.25">
      <c r="A138">
        <v>137</v>
      </c>
      <c r="B138" s="1">
        <v>1.4425569999999999E-3</v>
      </c>
    </row>
    <row r="139" spans="1:2" x14ac:dyDescent="0.25">
      <c r="A139">
        <v>138</v>
      </c>
      <c r="B139" s="1">
        <v>1.4491790000000001E-3</v>
      </c>
    </row>
    <row r="140" spans="1:2" x14ac:dyDescent="0.25">
      <c r="A140">
        <v>139</v>
      </c>
      <c r="B140" s="1">
        <v>1.455745E-3</v>
      </c>
    </row>
    <row r="141" spans="1:2" x14ac:dyDescent="0.25">
      <c r="A141">
        <v>140</v>
      </c>
      <c r="B141" s="1">
        <v>1.462255E-3</v>
      </c>
    </row>
    <row r="142" spans="1:2" x14ac:dyDescent="0.25">
      <c r="A142">
        <v>141</v>
      </c>
      <c r="B142" s="1">
        <v>1.4687089999999999E-3</v>
      </c>
    </row>
    <row r="143" spans="1:2" x14ac:dyDescent="0.25">
      <c r="A143">
        <v>142</v>
      </c>
      <c r="B143" s="1">
        <v>1.475107E-3</v>
      </c>
    </row>
    <row r="144" spans="1:2" x14ac:dyDescent="0.25">
      <c r="A144">
        <v>143</v>
      </c>
      <c r="B144" s="1">
        <v>1.4814489999999999E-3</v>
      </c>
    </row>
    <row r="145" spans="1:2" x14ac:dyDescent="0.25">
      <c r="A145">
        <v>144</v>
      </c>
      <c r="B145" s="1">
        <v>1.4877359999999999E-3</v>
      </c>
    </row>
    <row r="146" spans="1:2" x14ac:dyDescent="0.25">
      <c r="A146">
        <v>145</v>
      </c>
      <c r="B146" s="1">
        <v>1.493966E-3</v>
      </c>
    </row>
    <row r="147" spans="1:2" x14ac:dyDescent="0.25">
      <c r="A147">
        <v>146</v>
      </c>
      <c r="B147" s="1">
        <v>1.500141E-3</v>
      </c>
    </row>
    <row r="148" spans="1:2" x14ac:dyDescent="0.25">
      <c r="A148">
        <v>147</v>
      </c>
      <c r="B148" s="1">
        <v>1.5062599999999999E-3</v>
      </c>
    </row>
    <row r="149" spans="1:2" x14ac:dyDescent="0.25">
      <c r="A149">
        <v>148</v>
      </c>
      <c r="B149" s="1">
        <v>1.5123230000000001E-3</v>
      </c>
    </row>
    <row r="150" spans="1:2" x14ac:dyDescent="0.25">
      <c r="A150">
        <v>149</v>
      </c>
      <c r="B150" s="1">
        <v>1.51833E-3</v>
      </c>
    </row>
    <row r="151" spans="1:2" x14ac:dyDescent="0.25">
      <c r="A151">
        <v>150</v>
      </c>
      <c r="B151" s="1">
        <v>1.5242809999999999E-3</v>
      </c>
    </row>
    <row r="152" spans="1:2" x14ac:dyDescent="0.25">
      <c r="A152">
        <v>151</v>
      </c>
      <c r="B152" s="1">
        <v>1.5301760000000001E-3</v>
      </c>
    </row>
    <row r="153" spans="1:2" x14ac:dyDescent="0.25">
      <c r="A153">
        <v>152</v>
      </c>
      <c r="B153" s="1">
        <v>1.5360149999999999E-3</v>
      </c>
    </row>
    <row r="154" spans="1:2" x14ac:dyDescent="0.25">
      <c r="A154">
        <v>153</v>
      </c>
      <c r="B154" s="1">
        <v>1.5417989999999999E-3</v>
      </c>
    </row>
    <row r="155" spans="1:2" x14ac:dyDescent="0.25">
      <c r="A155">
        <v>154</v>
      </c>
      <c r="B155" s="1">
        <v>1.5475269999999999E-3</v>
      </c>
    </row>
    <row r="156" spans="1:2" x14ac:dyDescent="0.25">
      <c r="A156">
        <v>155</v>
      </c>
      <c r="B156" s="1">
        <v>1.553198E-3</v>
      </c>
    </row>
    <row r="157" spans="1:2" x14ac:dyDescent="0.25">
      <c r="A157">
        <v>156</v>
      </c>
      <c r="B157" s="1">
        <v>1.5588139999999999E-3</v>
      </c>
    </row>
    <row r="158" spans="1:2" x14ac:dyDescent="0.25">
      <c r="A158">
        <v>157</v>
      </c>
      <c r="B158" s="1">
        <v>1.5643740000000001E-3</v>
      </c>
    </row>
    <row r="159" spans="1:2" x14ac:dyDescent="0.25">
      <c r="A159">
        <v>158</v>
      </c>
      <c r="B159" s="1">
        <v>1.569878E-3</v>
      </c>
    </row>
    <row r="160" spans="1:2" x14ac:dyDescent="0.25">
      <c r="A160">
        <v>159</v>
      </c>
      <c r="B160" s="1">
        <v>1.5753259999999999E-3</v>
      </c>
    </row>
    <row r="161" spans="1:2" x14ac:dyDescent="0.25">
      <c r="A161">
        <v>160</v>
      </c>
      <c r="B161" s="1">
        <v>1.580719E-3</v>
      </c>
    </row>
    <row r="162" spans="1:2" x14ac:dyDescent="0.25">
      <c r="A162">
        <v>161</v>
      </c>
      <c r="B162" s="1">
        <v>1.5860550000000001E-3</v>
      </c>
    </row>
    <row r="163" spans="1:2" x14ac:dyDescent="0.25">
      <c r="A163">
        <v>162</v>
      </c>
      <c r="B163" s="1">
        <v>1.5913360000000001E-3</v>
      </c>
    </row>
    <row r="164" spans="1:2" x14ac:dyDescent="0.25">
      <c r="A164">
        <v>163</v>
      </c>
      <c r="B164" s="1">
        <v>1.596561E-3</v>
      </c>
    </row>
    <row r="165" spans="1:2" x14ac:dyDescent="0.25">
      <c r="A165">
        <v>164</v>
      </c>
      <c r="B165" s="1">
        <v>1.6017290000000001E-3</v>
      </c>
    </row>
    <row r="166" spans="1:2" x14ac:dyDescent="0.25">
      <c r="A166">
        <v>165</v>
      </c>
      <c r="B166" s="1">
        <v>1.606842E-3</v>
      </c>
    </row>
    <row r="167" spans="1:2" x14ac:dyDescent="0.25">
      <c r="A167">
        <v>166</v>
      </c>
      <c r="B167" s="1">
        <v>1.611899E-3</v>
      </c>
    </row>
    <row r="168" spans="1:2" x14ac:dyDescent="0.25">
      <c r="A168">
        <v>167</v>
      </c>
      <c r="B168" s="1">
        <v>1.616901E-3</v>
      </c>
    </row>
    <row r="169" spans="1:2" x14ac:dyDescent="0.25">
      <c r="A169">
        <v>168</v>
      </c>
      <c r="B169" s="1">
        <v>1.6218459999999999E-3</v>
      </c>
    </row>
    <row r="170" spans="1:2" x14ac:dyDescent="0.25">
      <c r="A170">
        <v>169</v>
      </c>
      <c r="B170" s="1">
        <v>1.626735E-3</v>
      </c>
    </row>
    <row r="171" spans="1:2" x14ac:dyDescent="0.25">
      <c r="A171">
        <v>170</v>
      </c>
      <c r="B171" s="1">
        <v>1.631569E-3</v>
      </c>
    </row>
    <row r="172" spans="1:2" x14ac:dyDescent="0.25">
      <c r="A172">
        <v>171</v>
      </c>
      <c r="B172" s="1">
        <v>1.636347E-3</v>
      </c>
    </row>
    <row r="173" spans="1:2" x14ac:dyDescent="0.25">
      <c r="A173">
        <v>172</v>
      </c>
      <c r="B173" s="1">
        <v>1.6410680000000001E-3</v>
      </c>
    </row>
    <row r="174" spans="1:2" x14ac:dyDescent="0.25">
      <c r="A174">
        <v>173</v>
      </c>
      <c r="B174" s="1">
        <v>1.645734E-3</v>
      </c>
    </row>
    <row r="175" spans="1:2" x14ac:dyDescent="0.25">
      <c r="A175">
        <v>174</v>
      </c>
      <c r="B175" s="1">
        <v>1.650344E-3</v>
      </c>
    </row>
    <row r="176" spans="1:2" x14ac:dyDescent="0.25">
      <c r="A176">
        <v>175</v>
      </c>
      <c r="B176" s="1">
        <v>1.6548979999999999E-3</v>
      </c>
    </row>
    <row r="177" spans="1:2" x14ac:dyDescent="0.25">
      <c r="A177">
        <v>176</v>
      </c>
      <c r="B177" s="1">
        <v>1.659397E-3</v>
      </c>
    </row>
    <row r="178" spans="1:2" x14ac:dyDescent="0.25">
      <c r="A178">
        <v>177</v>
      </c>
      <c r="B178" s="1">
        <v>1.6638390000000001E-3</v>
      </c>
    </row>
    <row r="179" spans="1:2" x14ac:dyDescent="0.25">
      <c r="A179">
        <v>178</v>
      </c>
      <c r="B179" s="1">
        <v>1.6682260000000001E-3</v>
      </c>
    </row>
    <row r="180" spans="1:2" x14ac:dyDescent="0.25">
      <c r="A180">
        <v>179</v>
      </c>
      <c r="B180" s="1">
        <v>1.672556E-3</v>
      </c>
    </row>
    <row r="181" spans="1:2" x14ac:dyDescent="0.25">
      <c r="A181">
        <v>180</v>
      </c>
      <c r="B181" s="1">
        <v>1.6768309999999999E-3</v>
      </c>
    </row>
    <row r="182" spans="1:2" x14ac:dyDescent="0.25">
      <c r="A182">
        <v>181</v>
      </c>
      <c r="B182" s="1">
        <v>1.6810499999999999E-3</v>
      </c>
    </row>
    <row r="183" spans="1:2" x14ac:dyDescent="0.25">
      <c r="A183">
        <v>182</v>
      </c>
      <c r="B183" s="1">
        <v>1.6852130000000001E-3</v>
      </c>
    </row>
    <row r="184" spans="1:2" x14ac:dyDescent="0.25">
      <c r="A184">
        <v>183</v>
      </c>
      <c r="B184" s="1">
        <v>1.68932E-3</v>
      </c>
    </row>
    <row r="185" spans="1:2" x14ac:dyDescent="0.25">
      <c r="A185">
        <v>184</v>
      </c>
      <c r="B185" s="1">
        <v>1.6933709999999999E-3</v>
      </c>
    </row>
    <row r="186" spans="1:2" x14ac:dyDescent="0.25">
      <c r="A186">
        <v>185</v>
      </c>
      <c r="B186" s="1">
        <v>1.697367E-3</v>
      </c>
    </row>
    <row r="187" spans="1:2" x14ac:dyDescent="0.25">
      <c r="A187">
        <v>186</v>
      </c>
      <c r="B187" s="1">
        <v>1.7013060000000001E-3</v>
      </c>
    </row>
    <row r="188" spans="1:2" x14ac:dyDescent="0.25">
      <c r="A188">
        <v>187</v>
      </c>
      <c r="B188" s="1">
        <v>1.7051900000000001E-3</v>
      </c>
    </row>
    <row r="189" spans="1:2" x14ac:dyDescent="0.25">
      <c r="A189">
        <v>188</v>
      </c>
      <c r="B189" s="1">
        <v>1.709017E-3</v>
      </c>
    </row>
    <row r="190" spans="1:2" x14ac:dyDescent="0.25">
      <c r="A190">
        <v>189</v>
      </c>
      <c r="B190" s="1">
        <v>1.7127889999999999E-3</v>
      </c>
    </row>
    <row r="191" spans="1:2" x14ac:dyDescent="0.25">
      <c r="A191">
        <v>190</v>
      </c>
      <c r="B191" s="1">
        <v>1.7165049999999999E-3</v>
      </c>
    </row>
    <row r="192" spans="1:2" x14ac:dyDescent="0.25">
      <c r="A192">
        <v>191</v>
      </c>
      <c r="B192" s="1">
        <v>1.7201650000000001E-3</v>
      </c>
    </row>
    <row r="193" spans="1:2" x14ac:dyDescent="0.25">
      <c r="A193">
        <v>192</v>
      </c>
      <c r="B193" s="1">
        <v>1.7237699999999999E-3</v>
      </c>
    </row>
    <row r="194" spans="1:2" x14ac:dyDescent="0.25">
      <c r="A194">
        <v>193</v>
      </c>
      <c r="B194" s="1">
        <v>1.727318E-3</v>
      </c>
    </row>
    <row r="195" spans="1:2" x14ac:dyDescent="0.25">
      <c r="A195">
        <v>194</v>
      </c>
      <c r="B195" s="1">
        <v>1.7308099999999999E-3</v>
      </c>
    </row>
    <row r="196" spans="1:2" x14ac:dyDescent="0.25">
      <c r="A196">
        <v>195</v>
      </c>
      <c r="B196" s="1">
        <v>1.734247E-3</v>
      </c>
    </row>
    <row r="197" spans="1:2" x14ac:dyDescent="0.25">
      <c r="A197">
        <v>196</v>
      </c>
      <c r="B197" s="1">
        <v>1.737628E-3</v>
      </c>
    </row>
    <row r="198" spans="1:2" x14ac:dyDescent="0.25">
      <c r="A198">
        <v>197</v>
      </c>
      <c r="B198" s="1">
        <v>1.740952E-3</v>
      </c>
    </row>
    <row r="199" spans="1:2" x14ac:dyDescent="0.25">
      <c r="A199">
        <v>198</v>
      </c>
      <c r="B199" s="1">
        <v>1.744221E-3</v>
      </c>
    </row>
    <row r="200" spans="1:2" x14ac:dyDescent="0.25">
      <c r="A200">
        <v>199</v>
      </c>
      <c r="B200" s="1">
        <v>1.747434E-3</v>
      </c>
    </row>
    <row r="201" spans="1:2" x14ac:dyDescent="0.25">
      <c r="A201">
        <v>200</v>
      </c>
      <c r="B201" s="1">
        <v>1.750592E-3</v>
      </c>
    </row>
    <row r="202" spans="1:2" x14ac:dyDescent="0.25">
      <c r="A202">
        <v>201</v>
      </c>
      <c r="B202" s="1">
        <v>1.753693E-3</v>
      </c>
    </row>
    <row r="203" spans="1:2" x14ac:dyDescent="0.25">
      <c r="A203">
        <v>202</v>
      </c>
      <c r="B203" s="1">
        <v>1.7567380000000001E-3</v>
      </c>
    </row>
    <row r="204" spans="1:2" x14ac:dyDescent="0.25">
      <c r="A204">
        <v>203</v>
      </c>
      <c r="B204" s="1">
        <v>1.7597279999999999E-3</v>
      </c>
    </row>
    <row r="205" spans="1:2" x14ac:dyDescent="0.25">
      <c r="A205">
        <v>204</v>
      </c>
      <c r="B205" s="1">
        <v>1.762661E-3</v>
      </c>
    </row>
    <row r="206" spans="1:2" x14ac:dyDescent="0.25">
      <c r="A206">
        <v>205</v>
      </c>
      <c r="B206" s="1">
        <v>1.765539E-3</v>
      </c>
    </row>
    <row r="207" spans="1:2" x14ac:dyDescent="0.25">
      <c r="A207">
        <v>206</v>
      </c>
      <c r="B207" s="1">
        <v>1.768361E-3</v>
      </c>
    </row>
    <row r="208" spans="1:2" x14ac:dyDescent="0.25">
      <c r="A208">
        <v>207</v>
      </c>
      <c r="B208" s="1">
        <v>1.7711269999999999E-3</v>
      </c>
    </row>
    <row r="209" spans="1:2" x14ac:dyDescent="0.25">
      <c r="A209">
        <v>208</v>
      </c>
      <c r="B209" s="1">
        <v>1.7738369999999999E-3</v>
      </c>
    </row>
    <row r="210" spans="1:2" x14ac:dyDescent="0.25">
      <c r="A210">
        <v>209</v>
      </c>
      <c r="B210" s="1">
        <v>1.776492E-3</v>
      </c>
    </row>
    <row r="211" spans="1:2" x14ac:dyDescent="0.25">
      <c r="A211">
        <v>210</v>
      </c>
      <c r="B211" s="1">
        <v>1.7790900000000001E-3</v>
      </c>
    </row>
    <row r="212" spans="1:2" x14ac:dyDescent="0.25">
      <c r="A212">
        <v>211</v>
      </c>
      <c r="B212" s="1">
        <v>1.781632E-3</v>
      </c>
    </row>
    <row r="213" spans="1:2" x14ac:dyDescent="0.25">
      <c r="A213">
        <v>212</v>
      </c>
      <c r="B213" s="1">
        <v>1.784119E-3</v>
      </c>
    </row>
    <row r="214" spans="1:2" x14ac:dyDescent="0.25">
      <c r="A214">
        <v>213</v>
      </c>
      <c r="B214" s="1">
        <v>1.78655E-3</v>
      </c>
    </row>
    <row r="215" spans="1:2" x14ac:dyDescent="0.25">
      <c r="A215">
        <v>214</v>
      </c>
      <c r="B215" s="1">
        <v>1.788925E-3</v>
      </c>
    </row>
    <row r="216" spans="1:2" x14ac:dyDescent="0.25">
      <c r="A216">
        <v>215</v>
      </c>
      <c r="B216" s="1">
        <v>1.791244E-3</v>
      </c>
    </row>
    <row r="217" spans="1:2" x14ac:dyDescent="0.25">
      <c r="A217">
        <v>216</v>
      </c>
      <c r="B217" s="1">
        <v>1.793507E-3</v>
      </c>
    </row>
    <row r="218" spans="1:2" x14ac:dyDescent="0.25">
      <c r="A218">
        <v>217</v>
      </c>
      <c r="B218" s="1">
        <v>1.7957139999999999E-3</v>
      </c>
    </row>
    <row r="219" spans="1:2" x14ac:dyDescent="0.25">
      <c r="A219">
        <v>218</v>
      </c>
      <c r="B219" s="1">
        <v>1.7978650000000001E-3</v>
      </c>
    </row>
    <row r="220" spans="1:2" x14ac:dyDescent="0.25">
      <c r="A220">
        <v>219</v>
      </c>
      <c r="B220" s="1">
        <v>1.7999610000000001E-3</v>
      </c>
    </row>
    <row r="221" spans="1:2" x14ac:dyDescent="0.25">
      <c r="A221">
        <v>220</v>
      </c>
      <c r="B221" s="1">
        <v>1.802E-3</v>
      </c>
    </row>
    <row r="222" spans="1:2" x14ac:dyDescent="0.25">
      <c r="A222">
        <v>221</v>
      </c>
      <c r="B222" s="1">
        <v>1.803984E-3</v>
      </c>
    </row>
    <row r="223" spans="1:2" x14ac:dyDescent="0.25">
      <c r="A223">
        <v>222</v>
      </c>
      <c r="B223" s="1">
        <v>1.805912E-3</v>
      </c>
    </row>
    <row r="224" spans="1:2" x14ac:dyDescent="0.25">
      <c r="A224">
        <v>223</v>
      </c>
      <c r="B224" s="1">
        <v>1.807784E-3</v>
      </c>
    </row>
    <row r="225" spans="1:2" x14ac:dyDescent="0.25">
      <c r="A225">
        <v>224</v>
      </c>
      <c r="B225" s="1">
        <v>1.8096E-3</v>
      </c>
    </row>
    <row r="226" spans="1:2" x14ac:dyDescent="0.25">
      <c r="A226">
        <v>225</v>
      </c>
      <c r="B226" s="1">
        <v>1.8113599999999999E-3</v>
      </c>
    </row>
    <row r="227" spans="1:2" x14ac:dyDescent="0.25">
      <c r="A227">
        <v>226</v>
      </c>
      <c r="B227" s="1">
        <v>1.813065E-3</v>
      </c>
    </row>
    <row r="228" spans="1:2" x14ac:dyDescent="0.25">
      <c r="A228">
        <v>227</v>
      </c>
      <c r="B228" s="1">
        <v>1.8147129999999999E-3</v>
      </c>
    </row>
    <row r="229" spans="1:2" x14ac:dyDescent="0.25">
      <c r="A229">
        <v>228</v>
      </c>
      <c r="B229" s="1">
        <v>1.816306E-3</v>
      </c>
    </row>
    <row r="230" spans="1:2" x14ac:dyDescent="0.25">
      <c r="A230">
        <v>229</v>
      </c>
      <c r="B230" s="1">
        <v>1.8178420000000001E-3</v>
      </c>
    </row>
    <row r="231" spans="1:2" x14ac:dyDescent="0.25">
      <c r="A231">
        <v>230</v>
      </c>
      <c r="B231" s="1">
        <v>1.8193230000000001E-3</v>
      </c>
    </row>
    <row r="232" spans="1:2" x14ac:dyDescent="0.25">
      <c r="A232">
        <v>231</v>
      </c>
      <c r="B232" s="1">
        <v>1.8207480000000001E-3</v>
      </c>
    </row>
    <row r="233" spans="1:2" x14ac:dyDescent="0.25">
      <c r="A233">
        <v>232</v>
      </c>
      <c r="B233" s="1">
        <v>1.8221170000000001E-3</v>
      </c>
    </row>
    <row r="234" spans="1:2" x14ac:dyDescent="0.25">
      <c r="A234">
        <v>233</v>
      </c>
      <c r="B234" s="1">
        <v>1.82343E-3</v>
      </c>
    </row>
    <row r="235" spans="1:2" x14ac:dyDescent="0.25">
      <c r="A235">
        <v>234</v>
      </c>
      <c r="B235" s="1">
        <v>1.824687E-3</v>
      </c>
    </row>
    <row r="236" spans="1:2" x14ac:dyDescent="0.25">
      <c r="A236">
        <v>235</v>
      </c>
      <c r="B236" s="1">
        <v>1.825889E-3</v>
      </c>
    </row>
    <row r="237" spans="1:2" x14ac:dyDescent="0.25">
      <c r="A237">
        <v>236</v>
      </c>
      <c r="B237" s="1">
        <v>1.8270339999999999E-3</v>
      </c>
    </row>
    <row r="238" spans="1:2" x14ac:dyDescent="0.25">
      <c r="A238">
        <v>237</v>
      </c>
      <c r="B238" s="1">
        <v>1.828124E-3</v>
      </c>
    </row>
    <row r="239" spans="1:2" x14ac:dyDescent="0.25">
      <c r="A239">
        <v>238</v>
      </c>
      <c r="B239" s="1">
        <v>1.829158E-3</v>
      </c>
    </row>
    <row r="240" spans="1:2" x14ac:dyDescent="0.25">
      <c r="A240">
        <v>239</v>
      </c>
      <c r="B240" s="1">
        <v>1.830136E-3</v>
      </c>
    </row>
    <row r="241" spans="1:2" x14ac:dyDescent="0.25">
      <c r="A241">
        <v>240</v>
      </c>
      <c r="B241" s="1">
        <v>1.831058E-3</v>
      </c>
    </row>
    <row r="242" spans="1:2" x14ac:dyDescent="0.25">
      <c r="A242">
        <v>241</v>
      </c>
      <c r="B242" s="1">
        <v>1.831924E-3</v>
      </c>
    </row>
    <row r="243" spans="1:2" x14ac:dyDescent="0.25">
      <c r="A243">
        <v>242</v>
      </c>
      <c r="B243" s="1">
        <v>1.8327339999999999E-3</v>
      </c>
    </row>
    <row r="244" spans="1:2" x14ac:dyDescent="0.25">
      <c r="A244">
        <v>243</v>
      </c>
      <c r="B244" s="1">
        <v>1.8334880000000001E-3</v>
      </c>
    </row>
    <row r="245" spans="1:2" x14ac:dyDescent="0.25">
      <c r="A245">
        <v>244</v>
      </c>
      <c r="B245" s="1">
        <v>1.8341869999999999E-3</v>
      </c>
    </row>
    <row r="246" spans="1:2" x14ac:dyDescent="0.25">
      <c r="A246">
        <v>245</v>
      </c>
      <c r="B246" s="1">
        <v>1.8348290000000001E-3</v>
      </c>
    </row>
    <row r="247" spans="1:2" x14ac:dyDescent="0.25">
      <c r="A247">
        <v>246</v>
      </c>
      <c r="B247" s="1">
        <v>1.8354160000000001E-3</v>
      </c>
    </row>
    <row r="248" spans="1:2" x14ac:dyDescent="0.25">
      <c r="A248">
        <v>247</v>
      </c>
      <c r="B248" s="1">
        <v>1.8359470000000001E-3</v>
      </c>
    </row>
    <row r="249" spans="1:2" x14ac:dyDescent="0.25">
      <c r="A249">
        <v>248</v>
      </c>
      <c r="B249" s="1">
        <v>1.8364220000000001E-3</v>
      </c>
    </row>
    <row r="250" spans="1:2" x14ac:dyDescent="0.25">
      <c r="A250">
        <v>249</v>
      </c>
      <c r="B250" s="1">
        <v>1.8368410000000001E-3</v>
      </c>
    </row>
    <row r="251" spans="1:2" x14ac:dyDescent="0.25">
      <c r="A251">
        <v>250</v>
      </c>
      <c r="B251" s="1">
        <v>1.8372040000000001E-3</v>
      </c>
    </row>
    <row r="252" spans="1:2" x14ac:dyDescent="0.25">
      <c r="A252">
        <v>251</v>
      </c>
      <c r="B252" s="1">
        <v>1.8375119999999999E-3</v>
      </c>
    </row>
    <row r="253" spans="1:2" x14ac:dyDescent="0.25">
      <c r="A253">
        <v>252</v>
      </c>
      <c r="B253" s="1">
        <v>1.8377630000000001E-3</v>
      </c>
    </row>
    <row r="254" spans="1:2" x14ac:dyDescent="0.25">
      <c r="A254">
        <v>253</v>
      </c>
      <c r="B254" s="1">
        <v>1.8379589999999999E-3</v>
      </c>
    </row>
    <row r="255" spans="1:2" x14ac:dyDescent="0.25">
      <c r="A255">
        <v>254</v>
      </c>
      <c r="B255" s="1">
        <v>1.838098E-3</v>
      </c>
    </row>
    <row r="256" spans="1:2" x14ac:dyDescent="0.25">
      <c r="A256">
        <v>255</v>
      </c>
      <c r="B256" s="1">
        <v>1.8381820000000001E-3</v>
      </c>
    </row>
    <row r="257" spans="1:2" x14ac:dyDescent="0.25">
      <c r="A257">
        <v>256</v>
      </c>
      <c r="B257" s="1">
        <v>1.8382100000000001E-3</v>
      </c>
    </row>
    <row r="258" spans="1:2" x14ac:dyDescent="0.25">
      <c r="A258">
        <v>257</v>
      </c>
      <c r="B258" s="1">
        <v>1.8381820000000001E-3</v>
      </c>
    </row>
    <row r="259" spans="1:2" x14ac:dyDescent="0.25">
      <c r="A259">
        <v>258</v>
      </c>
      <c r="B259" s="1">
        <v>1.838098E-3</v>
      </c>
    </row>
    <row r="260" spans="1:2" x14ac:dyDescent="0.25">
      <c r="A260">
        <v>259</v>
      </c>
      <c r="B260" s="1">
        <v>1.8379589999999999E-3</v>
      </c>
    </row>
    <row r="261" spans="1:2" x14ac:dyDescent="0.25">
      <c r="A261">
        <v>260</v>
      </c>
      <c r="B261" s="1">
        <v>1.8377630000000001E-3</v>
      </c>
    </row>
    <row r="262" spans="1:2" x14ac:dyDescent="0.25">
      <c r="A262">
        <v>261</v>
      </c>
      <c r="B262" s="1">
        <v>1.8375119999999999E-3</v>
      </c>
    </row>
    <row r="263" spans="1:2" x14ac:dyDescent="0.25">
      <c r="A263">
        <v>262</v>
      </c>
      <c r="B263" s="1">
        <v>1.8372040000000001E-3</v>
      </c>
    </row>
    <row r="264" spans="1:2" x14ac:dyDescent="0.25">
      <c r="A264">
        <v>263</v>
      </c>
      <c r="B264" s="1">
        <v>1.8368410000000001E-3</v>
      </c>
    </row>
    <row r="265" spans="1:2" x14ac:dyDescent="0.25">
      <c r="A265">
        <v>264</v>
      </c>
      <c r="B265" s="1">
        <v>1.8364220000000001E-3</v>
      </c>
    </row>
    <row r="266" spans="1:2" x14ac:dyDescent="0.25">
      <c r="A266">
        <v>265</v>
      </c>
      <c r="B266" s="1">
        <v>1.8359470000000001E-3</v>
      </c>
    </row>
    <row r="267" spans="1:2" x14ac:dyDescent="0.25">
      <c r="A267">
        <v>266</v>
      </c>
      <c r="B267" s="1">
        <v>1.8354160000000001E-3</v>
      </c>
    </row>
    <row r="268" spans="1:2" x14ac:dyDescent="0.25">
      <c r="A268">
        <v>267</v>
      </c>
      <c r="B268" s="1">
        <v>1.8348290000000001E-3</v>
      </c>
    </row>
    <row r="269" spans="1:2" x14ac:dyDescent="0.25">
      <c r="A269">
        <v>268</v>
      </c>
      <c r="B269" s="1">
        <v>1.8341869999999999E-3</v>
      </c>
    </row>
    <row r="270" spans="1:2" x14ac:dyDescent="0.25">
      <c r="A270">
        <v>269</v>
      </c>
      <c r="B270" s="1">
        <v>1.8334880000000001E-3</v>
      </c>
    </row>
    <row r="271" spans="1:2" x14ac:dyDescent="0.25">
      <c r="A271">
        <v>270</v>
      </c>
      <c r="B271" s="1">
        <v>1.8327339999999999E-3</v>
      </c>
    </row>
    <row r="272" spans="1:2" x14ac:dyDescent="0.25">
      <c r="A272">
        <v>271</v>
      </c>
      <c r="B272" s="1">
        <v>1.831924E-3</v>
      </c>
    </row>
    <row r="273" spans="1:2" x14ac:dyDescent="0.25">
      <c r="A273">
        <v>272</v>
      </c>
      <c r="B273" s="1">
        <v>1.831058E-3</v>
      </c>
    </row>
    <row r="274" spans="1:2" x14ac:dyDescent="0.25">
      <c r="A274">
        <v>273</v>
      </c>
      <c r="B274" s="1">
        <v>1.830136E-3</v>
      </c>
    </row>
    <row r="275" spans="1:2" x14ac:dyDescent="0.25">
      <c r="A275">
        <v>274</v>
      </c>
      <c r="B275" s="1">
        <v>1.829158E-3</v>
      </c>
    </row>
    <row r="276" spans="1:2" x14ac:dyDescent="0.25">
      <c r="A276">
        <v>275</v>
      </c>
      <c r="B276" s="1">
        <v>1.828124E-3</v>
      </c>
    </row>
    <row r="277" spans="1:2" x14ac:dyDescent="0.25">
      <c r="A277">
        <v>276</v>
      </c>
      <c r="B277" s="1">
        <v>1.8270339999999999E-3</v>
      </c>
    </row>
    <row r="278" spans="1:2" x14ac:dyDescent="0.25">
      <c r="A278">
        <v>277</v>
      </c>
      <c r="B278" s="1">
        <v>1.825889E-3</v>
      </c>
    </row>
    <row r="279" spans="1:2" x14ac:dyDescent="0.25">
      <c r="A279">
        <v>278</v>
      </c>
      <c r="B279" s="1">
        <v>1.824687E-3</v>
      </c>
    </row>
    <row r="280" spans="1:2" x14ac:dyDescent="0.25">
      <c r="A280">
        <v>279</v>
      </c>
      <c r="B280" s="1">
        <v>1.82343E-3</v>
      </c>
    </row>
    <row r="281" spans="1:2" x14ac:dyDescent="0.25">
      <c r="A281">
        <v>280</v>
      </c>
      <c r="B281" s="1">
        <v>1.8221170000000001E-3</v>
      </c>
    </row>
    <row r="282" spans="1:2" x14ac:dyDescent="0.25">
      <c r="A282">
        <v>281</v>
      </c>
      <c r="B282" s="1">
        <v>1.8207480000000001E-3</v>
      </c>
    </row>
    <row r="283" spans="1:2" x14ac:dyDescent="0.25">
      <c r="A283">
        <v>282</v>
      </c>
      <c r="B283" s="1">
        <v>1.8193230000000001E-3</v>
      </c>
    </row>
    <row r="284" spans="1:2" x14ac:dyDescent="0.25">
      <c r="A284">
        <v>283</v>
      </c>
      <c r="B284" s="1">
        <v>1.8178420000000001E-3</v>
      </c>
    </row>
    <row r="285" spans="1:2" x14ac:dyDescent="0.25">
      <c r="A285">
        <v>284</v>
      </c>
      <c r="B285" s="1">
        <v>1.816306E-3</v>
      </c>
    </row>
    <row r="286" spans="1:2" x14ac:dyDescent="0.25">
      <c r="A286">
        <v>285</v>
      </c>
      <c r="B286" s="1">
        <v>1.8147129999999999E-3</v>
      </c>
    </row>
    <row r="287" spans="1:2" x14ac:dyDescent="0.25">
      <c r="A287">
        <v>286</v>
      </c>
      <c r="B287" s="1">
        <v>1.813065E-3</v>
      </c>
    </row>
    <row r="288" spans="1:2" x14ac:dyDescent="0.25">
      <c r="A288">
        <v>287</v>
      </c>
      <c r="B288" s="1">
        <v>1.8113599999999999E-3</v>
      </c>
    </row>
    <row r="289" spans="1:2" x14ac:dyDescent="0.25">
      <c r="A289">
        <v>288</v>
      </c>
      <c r="B289" s="1">
        <v>1.8096E-3</v>
      </c>
    </row>
    <row r="290" spans="1:2" x14ac:dyDescent="0.25">
      <c r="A290">
        <v>289</v>
      </c>
      <c r="B290" s="1">
        <v>1.807784E-3</v>
      </c>
    </row>
    <row r="291" spans="1:2" x14ac:dyDescent="0.25">
      <c r="A291">
        <v>290</v>
      </c>
      <c r="B291" s="1">
        <v>1.805912E-3</v>
      </c>
    </row>
    <row r="292" spans="1:2" x14ac:dyDescent="0.25">
      <c r="A292">
        <v>291</v>
      </c>
      <c r="B292" s="1">
        <v>1.803984E-3</v>
      </c>
    </row>
    <row r="293" spans="1:2" x14ac:dyDescent="0.25">
      <c r="A293">
        <v>292</v>
      </c>
      <c r="B293" s="1">
        <v>1.802E-3</v>
      </c>
    </row>
    <row r="294" spans="1:2" x14ac:dyDescent="0.25">
      <c r="A294">
        <v>293</v>
      </c>
      <c r="B294" s="1">
        <v>1.7999610000000001E-3</v>
      </c>
    </row>
    <row r="295" spans="1:2" x14ac:dyDescent="0.25">
      <c r="A295">
        <v>294</v>
      </c>
      <c r="B295" s="1">
        <v>1.7978650000000001E-3</v>
      </c>
    </row>
    <row r="296" spans="1:2" x14ac:dyDescent="0.25">
      <c r="A296">
        <v>295</v>
      </c>
      <c r="B296" s="1">
        <v>1.7957139999999999E-3</v>
      </c>
    </row>
    <row r="297" spans="1:2" x14ac:dyDescent="0.25">
      <c r="A297">
        <v>296</v>
      </c>
      <c r="B297" s="1">
        <v>1.793507E-3</v>
      </c>
    </row>
    <row r="298" spans="1:2" x14ac:dyDescent="0.25">
      <c r="A298">
        <v>297</v>
      </c>
      <c r="B298" s="1">
        <v>1.791244E-3</v>
      </c>
    </row>
    <row r="299" spans="1:2" x14ac:dyDescent="0.25">
      <c r="A299">
        <v>298</v>
      </c>
      <c r="B299" s="1">
        <v>1.788925E-3</v>
      </c>
    </row>
    <row r="300" spans="1:2" x14ac:dyDescent="0.25">
      <c r="A300">
        <v>299</v>
      </c>
      <c r="B300" s="1">
        <v>1.78655E-3</v>
      </c>
    </row>
    <row r="301" spans="1:2" x14ac:dyDescent="0.25">
      <c r="A301">
        <v>300</v>
      </c>
      <c r="B301" s="1">
        <v>1.784119E-3</v>
      </c>
    </row>
    <row r="302" spans="1:2" x14ac:dyDescent="0.25">
      <c r="A302">
        <v>301</v>
      </c>
      <c r="B302" s="1">
        <v>1.781632E-3</v>
      </c>
    </row>
    <row r="303" spans="1:2" x14ac:dyDescent="0.25">
      <c r="A303">
        <v>302</v>
      </c>
      <c r="B303" s="1">
        <v>1.7790900000000001E-3</v>
      </c>
    </row>
    <row r="304" spans="1:2" x14ac:dyDescent="0.25">
      <c r="A304">
        <v>303</v>
      </c>
      <c r="B304" s="1">
        <v>1.776492E-3</v>
      </c>
    </row>
    <row r="305" spans="1:2" x14ac:dyDescent="0.25">
      <c r="A305">
        <v>304</v>
      </c>
      <c r="B305" s="1">
        <v>1.7738369999999999E-3</v>
      </c>
    </row>
    <row r="306" spans="1:2" x14ac:dyDescent="0.25">
      <c r="A306">
        <v>305</v>
      </c>
      <c r="B306" s="1">
        <v>1.7711269999999999E-3</v>
      </c>
    </row>
    <row r="307" spans="1:2" x14ac:dyDescent="0.25">
      <c r="A307">
        <v>306</v>
      </c>
      <c r="B307" s="1">
        <v>1.768361E-3</v>
      </c>
    </row>
    <row r="308" spans="1:2" x14ac:dyDescent="0.25">
      <c r="A308">
        <v>307</v>
      </c>
      <c r="B308" s="1">
        <v>1.765539E-3</v>
      </c>
    </row>
    <row r="309" spans="1:2" x14ac:dyDescent="0.25">
      <c r="A309">
        <v>308</v>
      </c>
      <c r="B309" s="1">
        <v>1.762661E-3</v>
      </c>
    </row>
    <row r="310" spans="1:2" x14ac:dyDescent="0.25">
      <c r="A310">
        <v>309</v>
      </c>
      <c r="B310" s="1">
        <v>1.7597279999999999E-3</v>
      </c>
    </row>
    <row r="311" spans="1:2" x14ac:dyDescent="0.25">
      <c r="A311">
        <v>310</v>
      </c>
      <c r="B311" s="1">
        <v>1.7567380000000001E-3</v>
      </c>
    </row>
    <row r="312" spans="1:2" x14ac:dyDescent="0.25">
      <c r="A312">
        <v>311</v>
      </c>
      <c r="B312" s="1">
        <v>1.753693E-3</v>
      </c>
    </row>
    <row r="313" spans="1:2" x14ac:dyDescent="0.25">
      <c r="A313">
        <v>312</v>
      </c>
      <c r="B313" s="1">
        <v>1.750592E-3</v>
      </c>
    </row>
    <row r="314" spans="1:2" x14ac:dyDescent="0.25">
      <c r="A314">
        <v>313</v>
      </c>
      <c r="B314" s="1">
        <v>1.747434E-3</v>
      </c>
    </row>
    <row r="315" spans="1:2" x14ac:dyDescent="0.25">
      <c r="A315">
        <v>314</v>
      </c>
      <c r="B315" s="1">
        <v>1.744221E-3</v>
      </c>
    </row>
    <row r="316" spans="1:2" x14ac:dyDescent="0.25">
      <c r="A316">
        <v>315</v>
      </c>
      <c r="B316" s="1">
        <v>1.740952E-3</v>
      </c>
    </row>
    <row r="317" spans="1:2" x14ac:dyDescent="0.25">
      <c r="A317">
        <v>316</v>
      </c>
      <c r="B317" s="1">
        <v>1.737628E-3</v>
      </c>
    </row>
    <row r="318" spans="1:2" x14ac:dyDescent="0.25">
      <c r="A318">
        <v>317</v>
      </c>
      <c r="B318" s="1">
        <v>1.734247E-3</v>
      </c>
    </row>
    <row r="319" spans="1:2" x14ac:dyDescent="0.25">
      <c r="A319">
        <v>318</v>
      </c>
      <c r="B319" s="1">
        <v>1.7308099999999999E-3</v>
      </c>
    </row>
    <row r="320" spans="1:2" x14ac:dyDescent="0.25">
      <c r="A320">
        <v>319</v>
      </c>
      <c r="B320" s="1">
        <v>1.727318E-3</v>
      </c>
    </row>
    <row r="321" spans="1:2" x14ac:dyDescent="0.25">
      <c r="A321">
        <v>320</v>
      </c>
      <c r="B321" s="1">
        <v>1.7237699999999999E-3</v>
      </c>
    </row>
    <row r="322" spans="1:2" x14ac:dyDescent="0.25">
      <c r="A322">
        <v>321</v>
      </c>
      <c r="B322" s="1">
        <v>1.7201650000000001E-3</v>
      </c>
    </row>
    <row r="323" spans="1:2" x14ac:dyDescent="0.25">
      <c r="A323">
        <v>322</v>
      </c>
      <c r="B323" s="1">
        <v>1.7165049999999999E-3</v>
      </c>
    </row>
    <row r="324" spans="1:2" x14ac:dyDescent="0.25">
      <c r="A324">
        <v>323</v>
      </c>
      <c r="B324" s="1">
        <v>1.7127889999999999E-3</v>
      </c>
    </row>
    <row r="325" spans="1:2" x14ac:dyDescent="0.25">
      <c r="A325">
        <v>324</v>
      </c>
      <c r="B325" s="1">
        <v>1.709017E-3</v>
      </c>
    </row>
    <row r="326" spans="1:2" x14ac:dyDescent="0.25">
      <c r="A326">
        <v>325</v>
      </c>
      <c r="B326" s="1">
        <v>1.7051900000000001E-3</v>
      </c>
    </row>
    <row r="327" spans="1:2" x14ac:dyDescent="0.25">
      <c r="A327">
        <v>326</v>
      </c>
      <c r="B327" s="1">
        <v>1.7013060000000001E-3</v>
      </c>
    </row>
    <row r="328" spans="1:2" x14ac:dyDescent="0.25">
      <c r="A328">
        <v>327</v>
      </c>
      <c r="B328" s="1">
        <v>1.697367E-3</v>
      </c>
    </row>
    <row r="329" spans="1:2" x14ac:dyDescent="0.25">
      <c r="A329">
        <v>328</v>
      </c>
      <c r="B329" s="1">
        <v>1.6933709999999999E-3</v>
      </c>
    </row>
    <row r="330" spans="1:2" x14ac:dyDescent="0.25">
      <c r="A330">
        <v>329</v>
      </c>
      <c r="B330" s="1">
        <v>1.68932E-3</v>
      </c>
    </row>
    <row r="331" spans="1:2" x14ac:dyDescent="0.25">
      <c r="A331">
        <v>330</v>
      </c>
      <c r="B331" s="1">
        <v>1.6852130000000001E-3</v>
      </c>
    </row>
    <row r="332" spans="1:2" x14ac:dyDescent="0.25">
      <c r="A332">
        <v>331</v>
      </c>
      <c r="B332" s="1">
        <v>1.6810499999999999E-3</v>
      </c>
    </row>
    <row r="333" spans="1:2" x14ac:dyDescent="0.25">
      <c r="A333">
        <v>332</v>
      </c>
      <c r="B333" s="1">
        <v>1.6768309999999999E-3</v>
      </c>
    </row>
    <row r="334" spans="1:2" x14ac:dyDescent="0.25">
      <c r="A334">
        <v>333</v>
      </c>
      <c r="B334" s="1">
        <v>1.672556E-3</v>
      </c>
    </row>
    <row r="335" spans="1:2" x14ac:dyDescent="0.25">
      <c r="A335">
        <v>334</v>
      </c>
      <c r="B335" s="1">
        <v>1.6682260000000001E-3</v>
      </c>
    </row>
    <row r="336" spans="1:2" x14ac:dyDescent="0.25">
      <c r="A336">
        <v>335</v>
      </c>
      <c r="B336" s="1">
        <v>1.6638390000000001E-3</v>
      </c>
    </row>
    <row r="337" spans="1:2" x14ac:dyDescent="0.25">
      <c r="A337">
        <v>336</v>
      </c>
      <c r="B337" s="1">
        <v>1.659397E-3</v>
      </c>
    </row>
    <row r="338" spans="1:2" x14ac:dyDescent="0.25">
      <c r="A338">
        <v>337</v>
      </c>
      <c r="B338" s="1">
        <v>1.6548979999999999E-3</v>
      </c>
    </row>
    <row r="339" spans="1:2" x14ac:dyDescent="0.25">
      <c r="A339">
        <v>338</v>
      </c>
      <c r="B339" s="1">
        <v>1.650344E-3</v>
      </c>
    </row>
    <row r="340" spans="1:2" x14ac:dyDescent="0.25">
      <c r="A340">
        <v>339</v>
      </c>
      <c r="B340" s="1">
        <v>1.645734E-3</v>
      </c>
    </row>
    <row r="341" spans="1:2" x14ac:dyDescent="0.25">
      <c r="A341">
        <v>340</v>
      </c>
      <c r="B341" s="1">
        <v>1.6410680000000001E-3</v>
      </c>
    </row>
    <row r="342" spans="1:2" x14ac:dyDescent="0.25">
      <c r="A342">
        <v>341</v>
      </c>
      <c r="B342" s="1">
        <v>1.636347E-3</v>
      </c>
    </row>
    <row r="343" spans="1:2" x14ac:dyDescent="0.25">
      <c r="A343">
        <v>342</v>
      </c>
      <c r="B343" s="1">
        <v>1.631569E-3</v>
      </c>
    </row>
    <row r="344" spans="1:2" x14ac:dyDescent="0.25">
      <c r="A344">
        <v>343</v>
      </c>
      <c r="B344" s="1">
        <v>1.626735E-3</v>
      </c>
    </row>
    <row r="345" spans="1:2" x14ac:dyDescent="0.25">
      <c r="A345">
        <v>344</v>
      </c>
      <c r="B345" s="1">
        <v>1.6218459999999999E-3</v>
      </c>
    </row>
    <row r="346" spans="1:2" x14ac:dyDescent="0.25">
      <c r="A346">
        <v>345</v>
      </c>
      <c r="B346" s="1">
        <v>1.616901E-3</v>
      </c>
    </row>
    <row r="347" spans="1:2" x14ac:dyDescent="0.25">
      <c r="A347">
        <v>346</v>
      </c>
      <c r="B347" s="1">
        <v>1.611899E-3</v>
      </c>
    </row>
    <row r="348" spans="1:2" x14ac:dyDescent="0.25">
      <c r="A348">
        <v>347</v>
      </c>
      <c r="B348" s="1">
        <v>1.606842E-3</v>
      </c>
    </row>
    <row r="349" spans="1:2" x14ac:dyDescent="0.25">
      <c r="A349">
        <v>348</v>
      </c>
      <c r="B349" s="1">
        <v>1.6017290000000001E-3</v>
      </c>
    </row>
    <row r="350" spans="1:2" x14ac:dyDescent="0.25">
      <c r="A350">
        <v>349</v>
      </c>
      <c r="B350" s="1">
        <v>1.596561E-3</v>
      </c>
    </row>
    <row r="351" spans="1:2" x14ac:dyDescent="0.25">
      <c r="A351">
        <v>350</v>
      </c>
      <c r="B351" s="1">
        <v>1.5913360000000001E-3</v>
      </c>
    </row>
    <row r="352" spans="1:2" x14ac:dyDescent="0.25">
      <c r="A352">
        <v>351</v>
      </c>
      <c r="B352" s="1">
        <v>1.5860550000000001E-3</v>
      </c>
    </row>
    <row r="353" spans="1:2" x14ac:dyDescent="0.25">
      <c r="A353">
        <v>352</v>
      </c>
      <c r="B353" s="1">
        <v>1.580719E-3</v>
      </c>
    </row>
    <row r="354" spans="1:2" x14ac:dyDescent="0.25">
      <c r="A354">
        <v>353</v>
      </c>
      <c r="B354" s="1">
        <v>1.5753259999999999E-3</v>
      </c>
    </row>
    <row r="355" spans="1:2" x14ac:dyDescent="0.25">
      <c r="A355">
        <v>354</v>
      </c>
      <c r="B355" s="1">
        <v>1.569878E-3</v>
      </c>
    </row>
    <row r="356" spans="1:2" x14ac:dyDescent="0.25">
      <c r="A356">
        <v>355</v>
      </c>
      <c r="B356" s="1">
        <v>1.5643740000000001E-3</v>
      </c>
    </row>
    <row r="357" spans="1:2" x14ac:dyDescent="0.25">
      <c r="A357">
        <v>356</v>
      </c>
      <c r="B357" s="1">
        <v>1.5588139999999999E-3</v>
      </c>
    </row>
    <row r="358" spans="1:2" x14ac:dyDescent="0.25">
      <c r="A358">
        <v>357</v>
      </c>
      <c r="B358" s="1">
        <v>1.553198E-3</v>
      </c>
    </row>
    <row r="359" spans="1:2" x14ac:dyDescent="0.25">
      <c r="A359">
        <v>358</v>
      </c>
      <c r="B359" s="1">
        <v>1.5475269999999999E-3</v>
      </c>
    </row>
    <row r="360" spans="1:2" x14ac:dyDescent="0.25">
      <c r="A360">
        <v>359</v>
      </c>
      <c r="B360" s="1">
        <v>1.5417989999999999E-3</v>
      </c>
    </row>
    <row r="361" spans="1:2" x14ac:dyDescent="0.25">
      <c r="A361">
        <v>360</v>
      </c>
      <c r="B361" s="1">
        <v>1.5360149999999999E-3</v>
      </c>
    </row>
    <row r="362" spans="1:2" x14ac:dyDescent="0.25">
      <c r="A362">
        <v>361</v>
      </c>
      <c r="B362" s="1">
        <v>1.5301760000000001E-3</v>
      </c>
    </row>
    <row r="363" spans="1:2" x14ac:dyDescent="0.25">
      <c r="A363">
        <v>362</v>
      </c>
      <c r="B363" s="1">
        <v>1.5242809999999999E-3</v>
      </c>
    </row>
    <row r="364" spans="1:2" x14ac:dyDescent="0.25">
      <c r="A364">
        <v>363</v>
      </c>
      <c r="B364" s="1">
        <v>1.51833E-3</v>
      </c>
    </row>
    <row r="365" spans="1:2" x14ac:dyDescent="0.25">
      <c r="A365">
        <v>364</v>
      </c>
      <c r="B365" s="1">
        <v>1.5123230000000001E-3</v>
      </c>
    </row>
    <row r="366" spans="1:2" x14ac:dyDescent="0.25">
      <c r="A366">
        <v>365</v>
      </c>
      <c r="B366" s="1">
        <v>1.5062599999999999E-3</v>
      </c>
    </row>
    <row r="367" spans="1:2" x14ac:dyDescent="0.25">
      <c r="A367">
        <v>366</v>
      </c>
      <c r="B367" s="1">
        <v>1.500141E-3</v>
      </c>
    </row>
    <row r="368" spans="1:2" x14ac:dyDescent="0.25">
      <c r="A368">
        <v>367</v>
      </c>
      <c r="B368" s="1">
        <v>1.493966E-3</v>
      </c>
    </row>
    <row r="369" spans="1:2" x14ac:dyDescent="0.25">
      <c r="A369">
        <v>368</v>
      </c>
      <c r="B369" s="1">
        <v>1.4877359999999999E-3</v>
      </c>
    </row>
    <row r="370" spans="1:2" x14ac:dyDescent="0.25">
      <c r="A370">
        <v>369</v>
      </c>
      <c r="B370" s="1">
        <v>1.4814489999999999E-3</v>
      </c>
    </row>
    <row r="371" spans="1:2" x14ac:dyDescent="0.25">
      <c r="A371">
        <v>370</v>
      </c>
      <c r="B371" s="1">
        <v>1.475107E-3</v>
      </c>
    </row>
    <row r="372" spans="1:2" x14ac:dyDescent="0.25">
      <c r="A372">
        <v>371</v>
      </c>
      <c r="B372" s="1">
        <v>1.4687089999999999E-3</v>
      </c>
    </row>
    <row r="373" spans="1:2" x14ac:dyDescent="0.25">
      <c r="A373">
        <v>372</v>
      </c>
      <c r="B373" s="1">
        <v>1.462255E-3</v>
      </c>
    </row>
    <row r="374" spans="1:2" x14ac:dyDescent="0.25">
      <c r="A374">
        <v>373</v>
      </c>
      <c r="B374" s="1">
        <v>1.455745E-3</v>
      </c>
    </row>
    <row r="375" spans="1:2" x14ac:dyDescent="0.25">
      <c r="A375">
        <v>374</v>
      </c>
      <c r="B375" s="1">
        <v>1.4491790000000001E-3</v>
      </c>
    </row>
    <row r="376" spans="1:2" x14ac:dyDescent="0.25">
      <c r="A376">
        <v>375</v>
      </c>
      <c r="B376" s="1">
        <v>1.4425569999999999E-3</v>
      </c>
    </row>
    <row r="377" spans="1:2" x14ac:dyDescent="0.25">
      <c r="A377">
        <v>376</v>
      </c>
      <c r="B377" s="1">
        <v>1.4358800000000001E-3</v>
      </c>
    </row>
    <row r="378" spans="1:2" x14ac:dyDescent="0.25">
      <c r="A378">
        <v>377</v>
      </c>
      <c r="B378" s="1">
        <v>1.4291460000000001E-3</v>
      </c>
    </row>
    <row r="379" spans="1:2" x14ac:dyDescent="0.25">
      <c r="A379">
        <v>378</v>
      </c>
      <c r="B379" s="1">
        <v>1.422357E-3</v>
      </c>
    </row>
    <row r="380" spans="1:2" x14ac:dyDescent="0.25">
      <c r="A380">
        <v>379</v>
      </c>
      <c r="B380" s="1">
        <v>1.4155120000000001E-3</v>
      </c>
    </row>
    <row r="381" spans="1:2" x14ac:dyDescent="0.25">
      <c r="A381">
        <v>380</v>
      </c>
      <c r="B381" s="1">
        <v>1.4086109999999999E-3</v>
      </c>
    </row>
    <row r="382" spans="1:2" x14ac:dyDescent="0.25">
      <c r="A382">
        <v>381</v>
      </c>
      <c r="B382" s="1">
        <v>1.401654E-3</v>
      </c>
    </row>
    <row r="383" spans="1:2" x14ac:dyDescent="0.25">
      <c r="A383">
        <v>382</v>
      </c>
      <c r="B383" s="1">
        <v>1.3946410000000001E-3</v>
      </c>
    </row>
    <row r="384" spans="1:2" x14ac:dyDescent="0.25">
      <c r="A384">
        <v>383</v>
      </c>
      <c r="B384" s="1">
        <v>1.3875719999999999E-3</v>
      </c>
    </row>
    <row r="385" spans="1:2" x14ac:dyDescent="0.25">
      <c r="A385">
        <v>384</v>
      </c>
      <c r="B385" s="1">
        <v>1.380448E-3</v>
      </c>
    </row>
    <row r="386" spans="1:2" x14ac:dyDescent="0.25">
      <c r="A386">
        <v>385</v>
      </c>
      <c r="B386" s="1">
        <v>1.3732670000000001E-3</v>
      </c>
    </row>
    <row r="387" spans="1:2" x14ac:dyDescent="0.25">
      <c r="A387">
        <v>386</v>
      </c>
      <c r="B387" s="1">
        <v>1.366031E-3</v>
      </c>
    </row>
    <row r="388" spans="1:2" x14ac:dyDescent="0.25">
      <c r="A388">
        <v>387</v>
      </c>
      <c r="B388" s="1">
        <v>1.3587390000000001E-3</v>
      </c>
    </row>
    <row r="389" spans="1:2" x14ac:dyDescent="0.25">
      <c r="A389">
        <v>388</v>
      </c>
      <c r="B389" s="1">
        <v>1.351391E-3</v>
      </c>
    </row>
    <row r="390" spans="1:2" x14ac:dyDescent="0.25">
      <c r="A390">
        <v>389</v>
      </c>
      <c r="B390" s="1">
        <v>1.343987E-3</v>
      </c>
    </row>
    <row r="391" spans="1:2" x14ac:dyDescent="0.25">
      <c r="A391">
        <v>390</v>
      </c>
      <c r="B391" s="1">
        <v>1.3365269999999999E-3</v>
      </c>
    </row>
    <row r="392" spans="1:2" x14ac:dyDescent="0.25">
      <c r="A392">
        <v>391</v>
      </c>
      <c r="B392" s="1">
        <v>1.329011E-3</v>
      </c>
    </row>
    <row r="393" spans="1:2" x14ac:dyDescent="0.25">
      <c r="A393">
        <v>392</v>
      </c>
      <c r="B393" s="1">
        <v>1.321439E-3</v>
      </c>
    </row>
    <row r="394" spans="1:2" x14ac:dyDescent="0.25">
      <c r="A394">
        <v>393</v>
      </c>
      <c r="B394" s="1">
        <v>1.3138119999999999E-3</v>
      </c>
    </row>
    <row r="395" spans="1:2" x14ac:dyDescent="0.25">
      <c r="A395">
        <v>394</v>
      </c>
      <c r="B395" s="1">
        <v>1.3061279999999999E-3</v>
      </c>
    </row>
    <row r="396" spans="1:2" x14ac:dyDescent="0.25">
      <c r="A396">
        <v>395</v>
      </c>
      <c r="B396" s="1">
        <v>1.2983890000000001E-3</v>
      </c>
    </row>
    <row r="397" spans="1:2" x14ac:dyDescent="0.25">
      <c r="A397">
        <v>396</v>
      </c>
      <c r="B397" s="1">
        <v>1.2905939999999999E-3</v>
      </c>
    </row>
    <row r="398" spans="1:2" x14ac:dyDescent="0.25">
      <c r="A398">
        <v>397</v>
      </c>
      <c r="B398" s="1">
        <v>1.282743E-3</v>
      </c>
    </row>
    <row r="399" spans="1:2" x14ac:dyDescent="0.25">
      <c r="A399">
        <v>398</v>
      </c>
      <c r="B399" s="1">
        <v>1.2748359999999999E-3</v>
      </c>
    </row>
    <row r="400" spans="1:2" x14ac:dyDescent="0.25">
      <c r="A400">
        <v>399</v>
      </c>
      <c r="B400" s="1">
        <v>1.266873E-3</v>
      </c>
    </row>
    <row r="401" spans="1:2" x14ac:dyDescent="0.25">
      <c r="A401">
        <v>400</v>
      </c>
      <c r="B401" s="1">
        <v>1.2588549999999999E-3</v>
      </c>
    </row>
    <row r="402" spans="1:2" x14ac:dyDescent="0.25">
      <c r="A402">
        <v>401</v>
      </c>
      <c r="B402" s="1">
        <v>1.2507799999999999E-3</v>
      </c>
    </row>
    <row r="403" spans="1:2" x14ac:dyDescent="0.25">
      <c r="A403">
        <v>402</v>
      </c>
      <c r="B403" s="1">
        <v>1.2426500000000001E-3</v>
      </c>
    </row>
    <row r="404" spans="1:2" x14ac:dyDescent="0.25">
      <c r="A404">
        <v>403</v>
      </c>
      <c r="B404" s="1">
        <v>1.2344630000000001E-3</v>
      </c>
    </row>
    <row r="405" spans="1:2" x14ac:dyDescent="0.25">
      <c r="A405">
        <v>404</v>
      </c>
      <c r="B405" s="1">
        <v>1.226221E-3</v>
      </c>
    </row>
    <row r="406" spans="1:2" x14ac:dyDescent="0.25">
      <c r="A406">
        <v>405</v>
      </c>
      <c r="B406" s="1">
        <v>1.2179230000000001E-3</v>
      </c>
    </row>
    <row r="407" spans="1:2" x14ac:dyDescent="0.25">
      <c r="A407">
        <v>406</v>
      </c>
      <c r="B407" s="1">
        <v>1.209569E-3</v>
      </c>
    </row>
    <row r="408" spans="1:2" x14ac:dyDescent="0.25">
      <c r="A408">
        <v>407</v>
      </c>
      <c r="B408" s="1">
        <v>1.201159E-3</v>
      </c>
    </row>
    <row r="409" spans="1:2" x14ac:dyDescent="0.25">
      <c r="A409">
        <v>408</v>
      </c>
      <c r="B409" s="1">
        <v>1.192694E-3</v>
      </c>
    </row>
    <row r="410" spans="1:2" x14ac:dyDescent="0.25">
      <c r="A410">
        <v>409</v>
      </c>
      <c r="B410" s="1">
        <v>1.184172E-3</v>
      </c>
    </row>
    <row r="411" spans="1:2" x14ac:dyDescent="0.25">
      <c r="A411">
        <v>410</v>
      </c>
      <c r="B411" s="1">
        <v>1.175595E-3</v>
      </c>
    </row>
    <row r="412" spans="1:2" x14ac:dyDescent="0.25">
      <c r="A412">
        <v>411</v>
      </c>
      <c r="B412" s="1">
        <v>1.166961E-3</v>
      </c>
    </row>
    <row r="413" spans="1:2" x14ac:dyDescent="0.25">
      <c r="A413">
        <v>412</v>
      </c>
      <c r="B413" s="1">
        <v>1.1582719999999999E-3</v>
      </c>
    </row>
    <row r="414" spans="1:2" x14ac:dyDescent="0.25">
      <c r="A414">
        <v>413</v>
      </c>
      <c r="B414" s="1">
        <v>1.149527E-3</v>
      </c>
    </row>
    <row r="415" spans="1:2" x14ac:dyDescent="0.25">
      <c r="A415">
        <v>414</v>
      </c>
      <c r="B415" s="1">
        <v>1.1407259999999999E-3</v>
      </c>
    </row>
    <row r="416" spans="1:2" x14ac:dyDescent="0.25">
      <c r="A416">
        <v>415</v>
      </c>
      <c r="B416" s="1">
        <v>1.131869E-3</v>
      </c>
    </row>
    <row r="417" spans="1:2" x14ac:dyDescent="0.25">
      <c r="A417">
        <v>416</v>
      </c>
      <c r="B417" s="1">
        <v>1.122956E-3</v>
      </c>
    </row>
    <row r="418" spans="1:2" x14ac:dyDescent="0.25">
      <c r="A418">
        <v>417</v>
      </c>
      <c r="B418" s="1">
        <v>1.113988E-3</v>
      </c>
    </row>
    <row r="419" spans="1:2" x14ac:dyDescent="0.25">
      <c r="A419">
        <v>418</v>
      </c>
      <c r="B419" s="1">
        <v>1.104963E-3</v>
      </c>
    </row>
    <row r="420" spans="1:2" x14ac:dyDescent="0.25">
      <c r="A420">
        <v>419</v>
      </c>
      <c r="B420" s="1">
        <v>1.095883E-3</v>
      </c>
    </row>
    <row r="421" spans="1:2" x14ac:dyDescent="0.25">
      <c r="A421">
        <v>420</v>
      </c>
      <c r="B421" s="1">
        <v>1.0867470000000001E-3</v>
      </c>
    </row>
    <row r="422" spans="1:2" x14ac:dyDescent="0.25">
      <c r="A422">
        <v>421</v>
      </c>
      <c r="B422" s="1">
        <v>1.0775540000000001E-3</v>
      </c>
    </row>
    <row r="423" spans="1:2" x14ac:dyDescent="0.25">
      <c r="A423">
        <v>422</v>
      </c>
      <c r="B423" s="1">
        <v>1.068306E-3</v>
      </c>
    </row>
    <row r="424" spans="1:2" x14ac:dyDescent="0.25">
      <c r="A424">
        <v>423</v>
      </c>
      <c r="B424" s="1">
        <v>1.059003E-3</v>
      </c>
    </row>
    <row r="425" spans="1:2" x14ac:dyDescent="0.25">
      <c r="A425">
        <v>424</v>
      </c>
      <c r="B425" s="1">
        <v>1.0496430000000001E-3</v>
      </c>
    </row>
    <row r="426" spans="1:2" x14ac:dyDescent="0.25">
      <c r="A426">
        <v>425</v>
      </c>
      <c r="B426" s="1">
        <v>1.0402269999999999E-3</v>
      </c>
    </row>
    <row r="427" spans="1:2" x14ac:dyDescent="0.25">
      <c r="A427">
        <v>426</v>
      </c>
      <c r="B427" s="1">
        <v>1.0307560000000001E-3</v>
      </c>
    </row>
    <row r="428" spans="1:2" x14ac:dyDescent="0.25">
      <c r="A428">
        <v>427</v>
      </c>
      <c r="B428" s="1">
        <v>1.0212279999999999E-3</v>
      </c>
    </row>
    <row r="429" spans="1:2" x14ac:dyDescent="0.25">
      <c r="A429">
        <v>428</v>
      </c>
      <c r="B429" s="1">
        <v>1.011645E-3</v>
      </c>
    </row>
    <row r="430" spans="1:2" x14ac:dyDescent="0.25">
      <c r="A430">
        <v>429</v>
      </c>
      <c r="B430" s="1">
        <v>1.0020059999999999E-3</v>
      </c>
    </row>
    <row r="431" spans="1:2" x14ac:dyDescent="0.25">
      <c r="A431">
        <v>430</v>
      </c>
      <c r="B431" s="1">
        <v>9.9231069999999996E-4</v>
      </c>
    </row>
    <row r="432" spans="1:2" x14ac:dyDescent="0.25">
      <c r="A432">
        <v>431</v>
      </c>
      <c r="B432" s="1">
        <v>9.8255980000000009E-4</v>
      </c>
    </row>
    <row r="433" spans="1:2" x14ac:dyDescent="0.25">
      <c r="A433">
        <v>432</v>
      </c>
      <c r="B433" s="1">
        <v>9.727529E-4</v>
      </c>
    </row>
    <row r="434" spans="1:2" x14ac:dyDescent="0.25">
      <c r="A434">
        <v>433</v>
      </c>
      <c r="B434" s="1">
        <v>9.6289029999999999E-4</v>
      </c>
    </row>
    <row r="435" spans="1:2" x14ac:dyDescent="0.25">
      <c r="A435">
        <v>434</v>
      </c>
      <c r="B435" s="1">
        <v>9.5297169999999996E-4</v>
      </c>
    </row>
    <row r="436" spans="1:2" x14ac:dyDescent="0.25">
      <c r="A436">
        <v>435</v>
      </c>
      <c r="B436" s="1">
        <v>9.4299729999999999E-4</v>
      </c>
    </row>
    <row r="437" spans="1:2" x14ac:dyDescent="0.25">
      <c r="A437">
        <v>436</v>
      </c>
      <c r="B437" s="1">
        <v>9.3296690000000001E-4</v>
      </c>
    </row>
    <row r="438" spans="1:2" x14ac:dyDescent="0.25">
      <c r="A438">
        <v>437</v>
      </c>
      <c r="B438" s="1">
        <v>9.2288069999999997E-4</v>
      </c>
    </row>
    <row r="439" spans="1:2" x14ac:dyDescent="0.25">
      <c r="A439">
        <v>438</v>
      </c>
      <c r="B439" s="1">
        <v>9.1273869999999998E-4</v>
      </c>
    </row>
    <row r="440" spans="1:2" x14ac:dyDescent="0.25">
      <c r="A440">
        <v>439</v>
      </c>
      <c r="B440" s="1">
        <v>9.0254069999999998E-4</v>
      </c>
    </row>
    <row r="441" spans="1:2" x14ac:dyDescent="0.25">
      <c r="A441">
        <v>440</v>
      </c>
      <c r="B441" s="1">
        <v>8.9228690000000004E-4</v>
      </c>
    </row>
    <row r="442" spans="1:2" x14ac:dyDescent="0.25">
      <c r="A442">
        <v>441</v>
      </c>
      <c r="B442" s="1">
        <v>8.8197709999999997E-4</v>
      </c>
    </row>
    <row r="443" spans="1:2" x14ac:dyDescent="0.25">
      <c r="A443">
        <v>442</v>
      </c>
      <c r="B443" s="1">
        <v>8.7161149999999995E-4</v>
      </c>
    </row>
    <row r="444" spans="1:2" x14ac:dyDescent="0.25">
      <c r="A444">
        <v>443</v>
      </c>
      <c r="B444" s="1">
        <v>8.6119009999999999E-4</v>
      </c>
    </row>
    <row r="445" spans="1:2" x14ac:dyDescent="0.25">
      <c r="A445">
        <v>444</v>
      </c>
      <c r="B445" s="1">
        <v>8.5071270000000002E-4</v>
      </c>
    </row>
    <row r="446" spans="1:2" x14ac:dyDescent="0.25">
      <c r="A446">
        <v>445</v>
      </c>
      <c r="B446" s="1">
        <v>8.4017949999999999E-4</v>
      </c>
    </row>
    <row r="447" spans="1:2" x14ac:dyDescent="0.25">
      <c r="A447">
        <v>446</v>
      </c>
      <c r="B447" s="1">
        <v>8.2959039999999998E-4</v>
      </c>
    </row>
    <row r="448" spans="1:2" x14ac:dyDescent="0.25">
      <c r="A448">
        <v>447</v>
      </c>
      <c r="B448" s="1">
        <v>8.1894539999999999E-4</v>
      </c>
    </row>
    <row r="449" spans="1:2" x14ac:dyDescent="0.25">
      <c r="A449">
        <v>448</v>
      </c>
      <c r="B449" s="1">
        <v>8.0824450000000002E-4</v>
      </c>
    </row>
    <row r="450" spans="1:2" x14ac:dyDescent="0.25">
      <c r="A450">
        <v>449</v>
      </c>
      <c r="B450" s="1">
        <v>7.9748769999999996E-4</v>
      </c>
    </row>
    <row r="451" spans="1:2" x14ac:dyDescent="0.25">
      <c r="A451">
        <v>450</v>
      </c>
      <c r="B451" s="1">
        <v>7.8667509999999995E-4</v>
      </c>
    </row>
    <row r="452" spans="1:2" x14ac:dyDescent="0.25">
      <c r="A452">
        <v>451</v>
      </c>
      <c r="B452" s="1">
        <v>7.7580659999999997E-4</v>
      </c>
    </row>
    <row r="453" spans="1:2" x14ac:dyDescent="0.25">
      <c r="A453">
        <v>452</v>
      </c>
      <c r="B453" s="1">
        <v>7.648822E-4</v>
      </c>
    </row>
    <row r="454" spans="1:2" x14ac:dyDescent="0.25">
      <c r="A454">
        <v>453</v>
      </c>
      <c r="B454" s="1">
        <v>7.5390190000000005E-4</v>
      </c>
    </row>
    <row r="455" spans="1:2" x14ac:dyDescent="0.25">
      <c r="A455">
        <v>454</v>
      </c>
      <c r="B455" s="1">
        <v>7.4286580000000005E-4</v>
      </c>
    </row>
    <row r="456" spans="1:2" x14ac:dyDescent="0.25">
      <c r="A456">
        <v>455</v>
      </c>
      <c r="B456" s="1">
        <v>7.3177379999999996E-4</v>
      </c>
    </row>
    <row r="457" spans="1:2" x14ac:dyDescent="0.25">
      <c r="A457">
        <v>456</v>
      </c>
      <c r="B457" s="1">
        <v>7.206259E-4</v>
      </c>
    </row>
    <row r="458" spans="1:2" x14ac:dyDescent="0.25">
      <c r="A458">
        <v>457</v>
      </c>
      <c r="B458" s="1">
        <v>7.0942209999999995E-4</v>
      </c>
    </row>
    <row r="459" spans="1:2" x14ac:dyDescent="0.25">
      <c r="A459">
        <v>458</v>
      </c>
      <c r="B459" s="1">
        <v>6.9816240000000003E-4</v>
      </c>
    </row>
    <row r="460" spans="1:2" x14ac:dyDescent="0.25">
      <c r="A460">
        <v>459</v>
      </c>
      <c r="B460" s="1">
        <v>6.8684690000000005E-4</v>
      </c>
    </row>
    <row r="461" spans="1:2" x14ac:dyDescent="0.25">
      <c r="A461">
        <v>460</v>
      </c>
      <c r="B461" s="1">
        <v>6.7547549999999999E-4</v>
      </c>
    </row>
    <row r="462" spans="1:2" x14ac:dyDescent="0.25">
      <c r="A462">
        <v>461</v>
      </c>
      <c r="B462" s="1">
        <v>6.6404820000000005E-4</v>
      </c>
    </row>
    <row r="463" spans="1:2" x14ac:dyDescent="0.25">
      <c r="A463">
        <v>462</v>
      </c>
      <c r="B463" s="1">
        <v>6.5256500000000002E-4</v>
      </c>
    </row>
    <row r="464" spans="1:2" x14ac:dyDescent="0.25">
      <c r="A464">
        <v>463</v>
      </c>
      <c r="B464" s="1">
        <v>6.4102590000000002E-4</v>
      </c>
    </row>
    <row r="465" spans="1:2" x14ac:dyDescent="0.25">
      <c r="A465">
        <v>464</v>
      </c>
      <c r="B465" s="1">
        <v>6.2943099999999996E-4</v>
      </c>
    </row>
    <row r="466" spans="1:2" x14ac:dyDescent="0.25">
      <c r="A466">
        <v>465</v>
      </c>
      <c r="B466" s="1">
        <v>6.1778020000000002E-4</v>
      </c>
    </row>
    <row r="467" spans="1:2" x14ac:dyDescent="0.25">
      <c r="A467">
        <v>466</v>
      </c>
      <c r="B467" s="1">
        <v>6.060735E-4</v>
      </c>
    </row>
    <row r="468" spans="1:2" x14ac:dyDescent="0.25">
      <c r="A468">
        <v>467</v>
      </c>
      <c r="B468" s="1">
        <v>5.943109E-4</v>
      </c>
    </row>
    <row r="469" spans="1:2" x14ac:dyDescent="0.25">
      <c r="A469">
        <v>468</v>
      </c>
      <c r="B469" s="1">
        <v>5.8249240000000002E-4</v>
      </c>
    </row>
    <row r="470" spans="1:2" x14ac:dyDescent="0.25">
      <c r="A470">
        <v>469</v>
      </c>
      <c r="B470" s="1">
        <v>5.7061809999999998E-4</v>
      </c>
    </row>
    <row r="471" spans="1:2" x14ac:dyDescent="0.25">
      <c r="A471">
        <v>470</v>
      </c>
      <c r="B471" s="1">
        <v>5.5868789999999997E-4</v>
      </c>
    </row>
    <row r="472" spans="1:2" x14ac:dyDescent="0.25">
      <c r="A472">
        <v>471</v>
      </c>
      <c r="B472" s="1">
        <v>5.4670179999999997E-4</v>
      </c>
    </row>
    <row r="473" spans="1:2" x14ac:dyDescent="0.25">
      <c r="A473">
        <v>472</v>
      </c>
      <c r="B473" s="1">
        <v>5.3465979999999999E-4</v>
      </c>
    </row>
    <row r="474" spans="1:2" x14ac:dyDescent="0.25">
      <c r="A474">
        <v>473</v>
      </c>
      <c r="B474" s="1">
        <v>5.2256199999999996E-4</v>
      </c>
    </row>
    <row r="475" spans="1:2" x14ac:dyDescent="0.25">
      <c r="A475">
        <v>474</v>
      </c>
      <c r="B475" s="1">
        <v>5.1040829999999995E-4</v>
      </c>
    </row>
    <row r="476" spans="1:2" x14ac:dyDescent="0.25">
      <c r="A476">
        <v>475</v>
      </c>
      <c r="B476" s="1">
        <v>4.9819869999999996E-4</v>
      </c>
    </row>
    <row r="477" spans="1:2" x14ac:dyDescent="0.25">
      <c r="A477">
        <v>476</v>
      </c>
      <c r="B477" s="1">
        <v>4.8593319999999998E-4</v>
      </c>
    </row>
    <row r="478" spans="1:2" x14ac:dyDescent="0.25">
      <c r="A478">
        <v>477</v>
      </c>
      <c r="B478" s="1">
        <v>4.7361179999999998E-4</v>
      </c>
    </row>
    <row r="479" spans="1:2" x14ac:dyDescent="0.25">
      <c r="A479">
        <v>478</v>
      </c>
      <c r="B479" s="1">
        <v>4.6123460000000002E-4</v>
      </c>
    </row>
    <row r="480" spans="1:2" x14ac:dyDescent="0.25">
      <c r="A480">
        <v>479</v>
      </c>
      <c r="B480" s="1">
        <v>4.488014E-4</v>
      </c>
    </row>
    <row r="481" spans="1:2" x14ac:dyDescent="0.25">
      <c r="A481">
        <v>480</v>
      </c>
      <c r="B481" s="1">
        <v>4.3631250000000001E-4</v>
      </c>
    </row>
    <row r="482" spans="1:2" x14ac:dyDescent="0.25">
      <c r="A482">
        <v>481</v>
      </c>
      <c r="B482" s="1">
        <v>4.2376760000000001E-4</v>
      </c>
    </row>
    <row r="483" spans="1:2" x14ac:dyDescent="0.25">
      <c r="A483">
        <v>482</v>
      </c>
      <c r="B483" s="1">
        <v>4.1116679999999997E-4</v>
      </c>
    </row>
    <row r="484" spans="1:2" x14ac:dyDescent="0.25">
      <c r="A484">
        <v>483</v>
      </c>
      <c r="B484" s="1">
        <v>3.9851019999999999E-4</v>
      </c>
    </row>
    <row r="485" spans="1:2" x14ac:dyDescent="0.25">
      <c r="A485">
        <v>484</v>
      </c>
      <c r="B485" s="1">
        <v>3.8579769999999997E-4</v>
      </c>
    </row>
    <row r="486" spans="1:2" x14ac:dyDescent="0.25">
      <c r="A486">
        <v>485</v>
      </c>
      <c r="B486" s="1">
        <v>3.7302929999999998E-4</v>
      </c>
    </row>
    <row r="487" spans="1:2" x14ac:dyDescent="0.25">
      <c r="A487">
        <v>486</v>
      </c>
      <c r="B487" s="1">
        <v>3.60205E-4</v>
      </c>
    </row>
    <row r="488" spans="1:2" x14ac:dyDescent="0.25">
      <c r="A488">
        <v>487</v>
      </c>
      <c r="B488" s="1">
        <v>3.4732490000000002E-4</v>
      </c>
    </row>
    <row r="489" spans="1:2" x14ac:dyDescent="0.25">
      <c r="A489">
        <v>488</v>
      </c>
      <c r="B489" s="1">
        <v>3.3438890000000001E-4</v>
      </c>
    </row>
    <row r="490" spans="1:2" x14ac:dyDescent="0.25">
      <c r="A490">
        <v>489</v>
      </c>
      <c r="B490" s="1">
        <v>3.2139689999999998E-4</v>
      </c>
    </row>
    <row r="491" spans="1:2" x14ac:dyDescent="0.25">
      <c r="A491">
        <v>490</v>
      </c>
      <c r="B491" s="1">
        <v>3.0834919999999999E-4</v>
      </c>
    </row>
    <row r="492" spans="1:2" x14ac:dyDescent="0.25">
      <c r="A492">
        <v>491</v>
      </c>
      <c r="B492" s="1">
        <v>2.9524549999999998E-4</v>
      </c>
    </row>
    <row r="493" spans="1:2" x14ac:dyDescent="0.25">
      <c r="A493">
        <v>492</v>
      </c>
      <c r="B493" s="1">
        <v>2.8208600000000002E-4</v>
      </c>
    </row>
    <row r="494" spans="1:2" x14ac:dyDescent="0.25">
      <c r="A494">
        <v>493</v>
      </c>
      <c r="B494" s="1">
        <v>2.688705E-4</v>
      </c>
    </row>
    <row r="495" spans="1:2" x14ac:dyDescent="0.25">
      <c r="A495">
        <v>494</v>
      </c>
      <c r="B495" s="1">
        <v>2.5559919999999998E-4</v>
      </c>
    </row>
    <row r="496" spans="1:2" x14ac:dyDescent="0.25">
      <c r="A496">
        <v>495</v>
      </c>
      <c r="B496" s="1">
        <v>2.4227210000000001E-4</v>
      </c>
    </row>
    <row r="497" spans="1:2" x14ac:dyDescent="0.25">
      <c r="A497">
        <v>496</v>
      </c>
      <c r="B497" s="1">
        <v>2.28889E-4</v>
      </c>
    </row>
    <row r="498" spans="1:2" x14ac:dyDescent="0.25">
      <c r="A498">
        <v>497</v>
      </c>
      <c r="B498" s="1">
        <v>2.1545010000000001E-4</v>
      </c>
    </row>
    <row r="499" spans="1:2" x14ac:dyDescent="0.25">
      <c r="A499">
        <v>498</v>
      </c>
      <c r="B499" s="1">
        <v>2.0195519999999999E-4</v>
      </c>
    </row>
    <row r="500" spans="1:2" x14ac:dyDescent="0.25">
      <c r="A500">
        <v>499</v>
      </c>
      <c r="B500" s="1">
        <v>1.8840449999999999E-4</v>
      </c>
    </row>
    <row r="501" spans="1:2" x14ac:dyDescent="0.25">
      <c r="A501">
        <v>500</v>
      </c>
      <c r="B501" s="1">
        <v>1.7479790000000001E-4</v>
      </c>
    </row>
    <row r="502" spans="1:2" x14ac:dyDescent="0.25">
      <c r="A502">
        <v>501</v>
      </c>
      <c r="B502" s="1">
        <v>1.611354E-4</v>
      </c>
    </row>
    <row r="503" spans="1:2" x14ac:dyDescent="0.25">
      <c r="A503">
        <v>502</v>
      </c>
      <c r="B503" s="1">
        <v>1.47417E-4</v>
      </c>
    </row>
    <row r="504" spans="1:2" x14ac:dyDescent="0.25">
      <c r="A504">
        <v>503</v>
      </c>
      <c r="B504" s="1">
        <v>1.336427E-4</v>
      </c>
    </row>
    <row r="505" spans="1:2" x14ac:dyDescent="0.25">
      <c r="A505">
        <v>504</v>
      </c>
      <c r="B505" s="1">
        <v>1.1981250000000001E-4</v>
      </c>
    </row>
    <row r="506" spans="1:2" x14ac:dyDescent="0.25">
      <c r="A506">
        <v>505</v>
      </c>
      <c r="B506" s="1">
        <v>1.059264E-4</v>
      </c>
    </row>
    <row r="507" spans="1:2" x14ac:dyDescent="0.25">
      <c r="A507">
        <v>506</v>
      </c>
      <c r="B507" s="1">
        <v>9.1984350000000003E-5</v>
      </c>
    </row>
    <row r="508" spans="1:2" x14ac:dyDescent="0.25">
      <c r="A508">
        <v>507</v>
      </c>
      <c r="B508" s="1">
        <v>7.7986360000000007E-5</v>
      </c>
    </row>
    <row r="509" spans="1:2" x14ac:dyDescent="0.25">
      <c r="A509">
        <v>508</v>
      </c>
      <c r="B509" s="1">
        <v>6.3932409999999999E-5</v>
      </c>
    </row>
    <row r="510" spans="1:2" x14ac:dyDescent="0.25">
      <c r="A510">
        <v>509</v>
      </c>
      <c r="B510" s="1">
        <v>4.9822499999999999E-5</v>
      </c>
    </row>
    <row r="511" spans="1:2" x14ac:dyDescent="0.25">
      <c r="A511">
        <v>510</v>
      </c>
      <c r="B511" s="1">
        <v>3.56566E-5</v>
      </c>
    </row>
    <row r="512" spans="1:2" x14ac:dyDescent="0.25">
      <c r="A512">
        <v>511</v>
      </c>
      <c r="B512" s="1">
        <v>2.1434689999999999E-5</v>
      </c>
    </row>
    <row r="513" spans="1:2" x14ac:dyDescent="0.25">
      <c r="A513">
        <v>512</v>
      </c>
      <c r="B513" s="1">
        <v>7.1567469999999998E-6</v>
      </c>
    </row>
    <row r="514" spans="1:2" x14ac:dyDescent="0.25">
      <c r="B514" s="1"/>
    </row>
    <row r="515" spans="1:2" x14ac:dyDescent="0.25">
      <c r="B515" s="1"/>
    </row>
    <row r="516" spans="1:2" x14ac:dyDescent="0.25">
      <c r="B516" s="1"/>
    </row>
    <row r="517" spans="1:2" x14ac:dyDescent="0.25">
      <c r="B517" s="1"/>
    </row>
    <row r="518" spans="1:2" x14ac:dyDescent="0.25">
      <c r="B518" s="1"/>
    </row>
    <row r="519" spans="1:2" x14ac:dyDescent="0.25">
      <c r="B519" s="1"/>
    </row>
    <row r="520" spans="1:2" x14ac:dyDescent="0.25">
      <c r="B520" s="1"/>
    </row>
    <row r="521" spans="1:2" x14ac:dyDescent="0.25">
      <c r="B521" s="1"/>
    </row>
    <row r="522" spans="1:2" x14ac:dyDescent="0.25">
      <c r="B522" s="1"/>
    </row>
    <row r="523" spans="1:2" x14ac:dyDescent="0.25">
      <c r="B523" s="1"/>
    </row>
    <row r="524" spans="1:2" x14ac:dyDescent="0.25">
      <c r="B524" s="1"/>
    </row>
    <row r="525" spans="1:2" x14ac:dyDescent="0.25">
      <c r="B525" s="1"/>
    </row>
    <row r="526" spans="1:2" x14ac:dyDescent="0.25">
      <c r="B526" s="1"/>
    </row>
    <row r="527" spans="1:2" x14ac:dyDescent="0.25">
      <c r="B527" s="1"/>
    </row>
    <row r="528" spans="1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zoomScale="85" zoomScaleNormal="85" workbookViewId="0">
      <selection activeCell="L41" sqref="L41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3.5703125" style="1" customWidth="1"/>
    <col min="22" max="22" width="10.28515625" style="1" bestFit="1" customWidth="1"/>
    <col min="23" max="23" width="11.7109375" style="1" customWidth="1"/>
    <col min="24" max="26" width="9.140625" style="1"/>
    <col min="27" max="27" width="9.140625" style="1" customWidth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12</v>
      </c>
      <c r="B2" s="7"/>
      <c r="C2" s="7"/>
      <c r="D2" s="7"/>
      <c r="E2" s="7"/>
      <c r="F2" s="7"/>
      <c r="G2" s="7"/>
      <c r="H2" s="7"/>
      <c r="I2" s="1" t="s">
        <v>13</v>
      </c>
      <c r="K2" s="7"/>
      <c r="L2" s="7"/>
      <c r="Q2" s="1" t="s">
        <v>14</v>
      </c>
      <c r="S2" s="7"/>
      <c r="T2" s="7"/>
      <c r="X2" s="7"/>
      <c r="Y2" s="1" t="s">
        <v>15</v>
      </c>
      <c r="AA2" s="7"/>
      <c r="AB2" s="7"/>
      <c r="AF2" s="7"/>
      <c r="AG2" s="1" t="s">
        <v>16</v>
      </c>
      <c r="AI2" s="7"/>
      <c r="AJ2" s="7"/>
      <c r="AO2" s="1" t="s">
        <v>17</v>
      </c>
      <c r="AQ2" s="7"/>
      <c r="AR2" s="7"/>
    </row>
    <row r="3" spans="1:47" x14ac:dyDescent="0.25">
      <c r="A3" s="5" t="s">
        <v>1</v>
      </c>
      <c r="B3" s="9" t="s">
        <v>2</v>
      </c>
      <c r="C3" s="9" t="s">
        <v>10</v>
      </c>
      <c r="E3" s="9" t="s">
        <v>3</v>
      </c>
      <c r="F3" s="9" t="s">
        <v>5</v>
      </c>
      <c r="G3" s="9" t="s">
        <v>4</v>
      </c>
      <c r="H3" s="8"/>
      <c r="I3" s="5" t="s">
        <v>1</v>
      </c>
      <c r="J3" s="9" t="s">
        <v>2</v>
      </c>
      <c r="K3" s="9" t="s">
        <v>10</v>
      </c>
      <c r="M3" s="9" t="s">
        <v>3</v>
      </c>
      <c r="N3" s="9" t="s">
        <v>5</v>
      </c>
      <c r="O3" s="9" t="s">
        <v>4</v>
      </c>
      <c r="P3" s="8"/>
      <c r="Q3" s="5" t="s">
        <v>1</v>
      </c>
      <c r="R3" s="9" t="s">
        <v>2</v>
      </c>
      <c r="S3" s="9" t="s">
        <v>10</v>
      </c>
      <c r="U3" s="9" t="s">
        <v>3</v>
      </c>
      <c r="V3" s="9" t="s">
        <v>5</v>
      </c>
      <c r="W3" s="9" t="s">
        <v>4</v>
      </c>
      <c r="Y3" s="8" t="s">
        <v>1</v>
      </c>
      <c r="Z3" s="9" t="s">
        <v>2</v>
      </c>
      <c r="AA3" s="9" t="s">
        <v>10</v>
      </c>
      <c r="AC3" s="9" t="s">
        <v>3</v>
      </c>
      <c r="AD3" s="9" t="s">
        <v>5</v>
      </c>
      <c r="AE3" s="9" t="s">
        <v>4</v>
      </c>
      <c r="AF3" s="2"/>
      <c r="AG3" s="8" t="s">
        <v>1</v>
      </c>
      <c r="AH3" s="9" t="s">
        <v>2</v>
      </c>
      <c r="AI3" s="9" t="s">
        <v>10</v>
      </c>
      <c r="AK3" s="9" t="s">
        <v>3</v>
      </c>
      <c r="AL3" s="9" t="s">
        <v>5</v>
      </c>
      <c r="AM3" s="9" t="s">
        <v>4</v>
      </c>
      <c r="AO3" s="8" t="s">
        <v>1</v>
      </c>
      <c r="AP3" s="9" t="s">
        <v>2</v>
      </c>
      <c r="AQ3" s="9" t="s">
        <v>10</v>
      </c>
      <c r="AS3" s="9" t="s">
        <v>3</v>
      </c>
      <c r="AT3" s="9" t="s">
        <v>5</v>
      </c>
      <c r="AU3" s="9" t="s">
        <v>4</v>
      </c>
    </row>
    <row r="4" spans="1:47" x14ac:dyDescent="0.25">
      <c r="A4" s="1">
        <f>'uz n=17'!A1/D$8+D$10/2</f>
        <v>2.9411764705882353E-2</v>
      </c>
      <c r="B4" s="1">
        <f>'uz n=17'!B1</f>
        <v>7.4880609999999998E-3</v>
      </c>
      <c r="C4" s="1">
        <f>(B4-D$12)/D$6</f>
        <v>0.1049282695086025</v>
      </c>
      <c r="E4" s="1">
        <f>(1-POWER(ABS(A4-0.5)*2, 2))</f>
        <v>0.11418685121107264</v>
      </c>
      <c r="F4" s="1">
        <f>E4*E4</f>
        <v>1.3038636989499641E-2</v>
      </c>
      <c r="G4" s="1">
        <f>(E4-C4)^2</f>
        <v>8.5721335141314861E-5</v>
      </c>
      <c r="I4" s="1">
        <f>'uz n=33'!A1/L$8+L$10/2</f>
        <v>1.5151515151515152E-2</v>
      </c>
      <c r="J4" s="1">
        <f>'uz n=33'!B1</f>
        <v>1.8545860000000001E-3</v>
      </c>
      <c r="K4" s="1">
        <f>(J4-L$12)/L$6</f>
        <v>5.7194835037209069E-2</v>
      </c>
      <c r="M4" s="1">
        <f>(1-POWER(ABS(I4-0.5)*2, 2))</f>
        <v>5.9687786960514133E-2</v>
      </c>
      <c r="N4" s="1">
        <f>M4*M4</f>
        <v>3.5626319122437208E-3</v>
      </c>
      <c r="O4" s="1">
        <f>(M4-K4)^2</f>
        <v>6.2148092919104208E-6</v>
      </c>
      <c r="Q4" s="1">
        <f>'uz n=65'!A1/T$8+T$10/2</f>
        <v>7.6923076923076927E-3</v>
      </c>
      <c r="R4" s="1">
        <f>'uz n=65'!B1</f>
        <v>4.6019570000000002E-4</v>
      </c>
      <c r="S4" s="1">
        <f>(R4-T$12)/T$6</f>
        <v>2.9859967400894312E-2</v>
      </c>
      <c r="U4" s="1">
        <f>(1-POWER(ABS(Q4-0.5)*2, 2))</f>
        <v>3.0532544378698123E-2</v>
      </c>
      <c r="V4" s="1">
        <f>U4*U4</f>
        <v>9.3223626623717035E-4</v>
      </c>
      <c r="W4" s="1">
        <f>(U4-S4)^2</f>
        <v>4.5235979107170842E-7</v>
      </c>
      <c r="Y4" s="1">
        <f>'uz n=129'!A1/AB$8+AB$10/2</f>
        <v>3.875968992248062E-3</v>
      </c>
      <c r="Z4" s="1">
        <f>'uz n=129'!B1</f>
        <v>1.147407E-4</v>
      </c>
      <c r="AA4" s="1">
        <f>(Z4-AB$12)/AB$6</f>
        <v>1.5271513622723361E-2</v>
      </c>
      <c r="AC4" s="1">
        <f>(1-POWER(ABS(Y4-0.5)*2, 2))</f>
        <v>1.5443783426476787E-2</v>
      </c>
      <c r="AD4" s="1">
        <f>AC4*AC4</f>
        <v>2.385104465239191E-4</v>
      </c>
      <c r="AE4" s="1">
        <f>(AC4-AA4)^2</f>
        <v>2.9676885285243859E-8</v>
      </c>
      <c r="AG4" s="1">
        <f>'uz n=257'!A1/AJ$8+AJ$10/2</f>
        <v>1.9455252918287938E-3</v>
      </c>
      <c r="AH4" s="1">
        <f>'uz n=257'!$B1</f>
        <v>2.8645150000000001E-5</v>
      </c>
      <c r="AI4" s="1">
        <f>(AH4-AJ$12)/AJ$6</f>
        <v>7.722910374556937E-3</v>
      </c>
      <c r="AK4" s="1">
        <f>(1-POWER(ABS(AG4-0.5)*2, 2))</f>
        <v>7.7669608926705935E-3</v>
      </c>
      <c r="AL4" s="1">
        <f>AK4*AK4</f>
        <v>6.0325681508274384E-5</v>
      </c>
      <c r="AM4" s="1">
        <f>(AK4-AI4)^2</f>
        <v>1.9404481460815781E-9</v>
      </c>
      <c r="AO4" s="1">
        <f>'uz n=513'!A1/AR$8+AR$10/2</f>
        <v>9.7465886939571145E-4</v>
      </c>
      <c r="AP4" s="1">
        <f>'uz n=513'!B1</f>
        <v>7.1567469999999998E-6</v>
      </c>
      <c r="AQ4" s="1">
        <f>(AP4-AR$12)/AR$6</f>
        <v>3.8836914903945074E-3</v>
      </c>
      <c r="AS4" s="1">
        <f>(1-POWER(ABS(AO4-0.5)*2, 2))</f>
        <v>3.8948356379362448E-3</v>
      </c>
      <c r="AT4" s="1">
        <f>AS4*AS4</f>
        <v>1.5169744646538235E-5</v>
      </c>
      <c r="AU4" s="1">
        <f>(AS4-AQ4)^2</f>
        <v>1.2419202443201021E-10</v>
      </c>
    </row>
    <row r="5" spans="1:47" x14ac:dyDescent="0.25">
      <c r="A5" s="1">
        <f>'uz n=17'!A2/D$8+D$10/2</f>
        <v>8.8235294117647051E-2</v>
      </c>
      <c r="B5" s="1">
        <f>'uz n=17'!B2</f>
        <v>2.1225020000000001E-2</v>
      </c>
      <c r="C5" s="1">
        <f t="shared" ref="C5:C20" si="0">(B5-D$12)/D$6</f>
        <v>0.31478480852580754</v>
      </c>
      <c r="D5" s="1" t="s">
        <v>18</v>
      </c>
      <c r="E5" s="1">
        <f t="shared" ref="E5:E20" si="1">(1-POWER(ABS(A5-0.5)*2, 2))</f>
        <v>0.32179930795847755</v>
      </c>
      <c r="F5" s="1">
        <f t="shared" ref="F5:F18" si="2">E5*E5</f>
        <v>0.10355479460255508</v>
      </c>
      <c r="G5" s="1">
        <f t="shared" ref="G5:G20" si="3">(E5-C5)^2</f>
        <v>4.920320229092801E-5</v>
      </c>
      <c r="I5" s="1">
        <f>'uz n=33'!A2/L$8+L$10/2</f>
        <v>4.5454545454545456E-2</v>
      </c>
      <c r="J5" s="1">
        <f>'uz n=33'!B2</f>
        <v>5.4106309999999999E-3</v>
      </c>
      <c r="K5" s="1">
        <f t="shared" ref="K5:K36" si="4">(J5-L$12)/L$6</f>
        <v>0.17158450511162718</v>
      </c>
      <c r="L5" s="1" t="s">
        <v>18</v>
      </c>
      <c r="M5" s="1">
        <f t="shared" ref="M5:M36" si="5">(1-POWER(ABS(I5-0.5)*2, 2))</f>
        <v>0.17355371900826455</v>
      </c>
      <c r="N5" s="1">
        <f t="shared" ref="N5:N35" si="6">M5*M5</f>
        <v>3.0120893381599647E-2</v>
      </c>
      <c r="O5" s="1">
        <f t="shared" ref="O5:O35" si="7">(M5-K5)^2</f>
        <v>3.8778033707097455E-6</v>
      </c>
      <c r="Q5" s="1">
        <f>'uz n=65'!A2/T$8+T$10/2</f>
        <v>2.3076923076923078E-2</v>
      </c>
      <c r="R5" s="1">
        <f>'uz n=65'!B2</f>
        <v>1.361931E-3</v>
      </c>
      <c r="S5" s="1">
        <f t="shared" ref="S5:S68" si="8">(R5-T$12)/T$6</f>
        <v>8.9579902202682943E-2</v>
      </c>
      <c r="T5" s="1" t="s">
        <v>18</v>
      </c>
      <c r="U5" s="1">
        <f t="shared" ref="U5:U68" si="9">(1-POWER(ABS(Q5-0.5)*2, 2))</f>
        <v>9.0177514792899482E-2</v>
      </c>
      <c r="V5" s="1">
        <f t="shared" ref="V5:V67" si="10">U5*U5</f>
        <v>8.1319841742236044E-3</v>
      </c>
      <c r="W5" s="1">
        <f t="shared" ref="W5:W67" si="11">(U5-S5)^2</f>
        <v>3.5714080798532177E-7</v>
      </c>
      <c r="Y5" s="1">
        <f>'uz n=129'!A2/AB$8+AB$10/2</f>
        <v>1.1627906976744186E-2</v>
      </c>
      <c r="Z5" s="1">
        <f>'uz n=129'!B2</f>
        <v>3.4191970000000001E-4</v>
      </c>
      <c r="AA5" s="1">
        <f t="shared" ref="AA5:AA68" si="12">(Z5-AB$12)/AB$6</f>
        <v>4.5814540868170078E-2</v>
      </c>
      <c r="AB5" s="1" t="s">
        <v>18</v>
      </c>
      <c r="AC5" s="1">
        <f t="shared" ref="AC5:AC68" si="13">(1-POWER(ABS(Y5-0.5)*2, 2))</f>
        <v>4.5970795024337541E-2</v>
      </c>
      <c r="AD5" s="1">
        <f t="shared" ref="AD5:AD68" si="14">AC5*AC5</f>
        <v>2.1133139951696571E-3</v>
      </c>
      <c r="AE5" s="1">
        <f t="shared" ref="AE5:AE68" si="15">(AC5-AA5)^2</f>
        <v>2.4415361319605731E-8</v>
      </c>
      <c r="AG5" s="1">
        <f>'uz n=257'!A2/AJ$8+AJ$10/2</f>
        <v>5.8365758754863814E-3</v>
      </c>
      <c r="AH5" s="1">
        <f>'uz n=257'!$B2</f>
        <v>8.5649869999999999E-5</v>
      </c>
      <c r="AI5" s="1">
        <f t="shared" ref="AI5:AI68" si="16">(AH5-AJ$12)/AJ$6</f>
        <v>2.3168731123670811E-2</v>
      </c>
      <c r="AJ5" s="1" t="s">
        <v>18</v>
      </c>
      <c r="AK5" s="1">
        <f t="shared" ref="AK5:AK68" si="17">(1-POWER(ABS(AG5-0.5)*2, 2))</f>
        <v>2.3210041030144235E-2</v>
      </c>
      <c r="AL5" s="1">
        <f t="shared" ref="AL5:AL68" si="18">AK5*AK5</f>
        <v>5.3870600462097885E-4</v>
      </c>
      <c r="AM5" s="1">
        <f t="shared" ref="AM5:AM68" si="19">(AK5-AI5)^2</f>
        <v>1.706508372843029E-9</v>
      </c>
      <c r="AO5" s="1">
        <f>'uz n=513'!A2/AR$8+AR$10/2</f>
        <v>2.9239766081871343E-3</v>
      </c>
      <c r="AP5" s="1">
        <f>'uz n=513'!B2</f>
        <v>2.1434689999999999E-5</v>
      </c>
      <c r="AQ5" s="1">
        <f t="shared" ref="AQ5:AQ68" si="20">(AP5-AR$12)/AR$6</f>
        <v>1.1651074471183522E-2</v>
      </c>
      <c r="AR5" s="1" t="s">
        <v>18</v>
      </c>
      <c r="AS5" s="1">
        <f t="shared" ref="AS5:AS68" si="21">(1-POWER(ABS(AO5-0.5)*2, 2))</f>
        <v>1.1661707875927574E-2</v>
      </c>
      <c r="AT5" s="1">
        <f t="shared" ref="AT5:AT68" si="22">AS5*AS5</f>
        <v>1.359954305834712E-4</v>
      </c>
      <c r="AU5" s="1">
        <f t="shared" ref="AU5:AU68" si="23">(AS5-AQ5)^2</f>
        <v>1.1306929645082727E-10</v>
      </c>
    </row>
    <row r="6" spans="1:47" x14ac:dyDescent="0.25">
      <c r="A6" s="1">
        <f>'uz n=17'!A3/D$8+D$10/2</f>
        <v>0.14705882352941177</v>
      </c>
      <c r="B6" s="1">
        <f>'uz n=17'!B3</f>
        <v>3.3119490000000001E-2</v>
      </c>
      <c r="C6" s="1">
        <f t="shared" si="0"/>
        <v>0.49649404327303021</v>
      </c>
      <c r="D6" s="1">
        <f>B12-D12</f>
        <v>6.5458808500000007E-2</v>
      </c>
      <c r="E6" s="1">
        <f t="shared" si="1"/>
        <v>0.50173010380622851</v>
      </c>
      <c r="F6" s="1">
        <f t="shared" si="2"/>
        <v>0.25173309706540886</v>
      </c>
      <c r="G6" s="1">
        <f t="shared" si="3"/>
        <v>2.7416329907316926E-5</v>
      </c>
      <c r="I6" s="1">
        <f>'uz n=33'!A3/L$8+L$10/2</f>
        <v>7.575757575757576E-2</v>
      </c>
      <c r="J6" s="1">
        <f>'uz n=33'!B3</f>
        <v>8.732676E-3</v>
      </c>
      <c r="K6" s="1">
        <f t="shared" si="4"/>
        <v>0.27844694119507679</v>
      </c>
      <c r="L6" s="1">
        <f>J20-L$12</f>
        <v>3.1087116499999998E-2</v>
      </c>
      <c r="M6" s="1">
        <f t="shared" si="5"/>
        <v>0.28007346189164362</v>
      </c>
      <c r="N6" s="1">
        <f t="shared" si="6"/>
        <v>7.8441144055969955E-2</v>
      </c>
      <c r="O6" s="1">
        <f t="shared" si="7"/>
        <v>2.6455695763602277E-6</v>
      </c>
      <c r="Q6" s="1">
        <f>'uz n=65'!A3/T$8+T$10/2</f>
        <v>3.8461538461538464E-2</v>
      </c>
      <c r="R6" s="1">
        <f>'uz n=65'!B3</f>
        <v>2.2347119999999998E-3</v>
      </c>
      <c r="S6" s="1">
        <f t="shared" si="8"/>
        <v>0.14738225774564531</v>
      </c>
      <c r="T6" s="1">
        <f>R36-T12</f>
        <v>1.5099401950000001E-2</v>
      </c>
      <c r="U6" s="1">
        <f t="shared" si="9"/>
        <v>0.1479289940828401</v>
      </c>
      <c r="V6" s="1">
        <f t="shared" si="10"/>
        <v>2.1882987290360943E-2</v>
      </c>
      <c r="W6" s="1">
        <f t="shared" si="11"/>
        <v>2.9892062240917728E-7</v>
      </c>
      <c r="Y6" s="1">
        <f>'uz n=129'!A3/AB$8+AB$10/2</f>
        <v>1.937984496124031E-2</v>
      </c>
      <c r="Z6" s="1">
        <f>'uz n=129'!B3</f>
        <v>5.6549140000000003E-4</v>
      </c>
      <c r="AA6" s="1">
        <f t="shared" si="12"/>
        <v>7.5872585513189386E-2</v>
      </c>
      <c r="AB6" s="1">
        <f>Z68-AB12</f>
        <v>7.4379988000000006E-3</v>
      </c>
      <c r="AC6" s="1">
        <f t="shared" si="13"/>
        <v>7.6017066282074275E-2</v>
      </c>
      <c r="AD6" s="1">
        <f t="shared" si="14"/>
        <v>5.7785943661332736E-3</v>
      </c>
      <c r="AE6" s="1">
        <f t="shared" si="15"/>
        <v>2.0874692577568623E-8</v>
      </c>
      <c r="AG6" s="1">
        <f>'uz n=257'!A3/AJ$8+AJ$10/2</f>
        <v>9.727626459143969E-3</v>
      </c>
      <c r="AH6" s="1">
        <f>'uz n=257'!$B3</f>
        <v>1.4220540000000001E-4</v>
      </c>
      <c r="AI6" s="1">
        <f t="shared" si="16"/>
        <v>3.8492840754437041E-2</v>
      </c>
      <c r="AJ6" s="1">
        <f>AH132-AJ12</f>
        <v>3.69062421E-3</v>
      </c>
      <c r="AK6" s="1">
        <f t="shared" si="17"/>
        <v>3.8531998970461445E-2</v>
      </c>
      <c r="AL6" s="1">
        <f t="shared" si="18"/>
        <v>1.4847149446596418E-3</v>
      </c>
      <c r="AM6" s="1">
        <f t="shared" si="19"/>
        <v>1.5333658822139035E-9</v>
      </c>
      <c r="AO6" s="1">
        <f>'uz n=513'!A3/AR$8+AR$10/2</f>
        <v>4.8732943469785572E-3</v>
      </c>
      <c r="AP6" s="1">
        <f>'uz n=513'!B3</f>
        <v>3.56566E-5</v>
      </c>
      <c r="AQ6" s="1">
        <f t="shared" si="20"/>
        <v>1.9387974785767568E-2</v>
      </c>
      <c r="AR6" s="1">
        <f>AP260-AR12</f>
        <v>1.8381922245E-3</v>
      </c>
      <c r="AS6" s="1">
        <f t="shared" si="21"/>
        <v>1.9398181396745207E-2</v>
      </c>
      <c r="AT6" s="1">
        <f t="shared" si="22"/>
        <v>3.7628944150103183E-4</v>
      </c>
      <c r="AU6" s="1">
        <f t="shared" si="23"/>
        <v>1.0417490764885533E-10</v>
      </c>
    </row>
    <row r="7" spans="1:47" x14ac:dyDescent="0.25">
      <c r="A7" s="1">
        <f>'uz n=17'!A4/D$8+D$10/2</f>
        <v>0.20588235294117649</v>
      </c>
      <c r="B7" s="1">
        <f>'uz n=17'!B4</f>
        <v>4.3187339999999998E-2</v>
      </c>
      <c r="C7" s="1">
        <f t="shared" si="0"/>
        <v>0.65029840101657199</v>
      </c>
      <c r="D7" s="1" t="s">
        <v>8</v>
      </c>
      <c r="E7" s="1">
        <f t="shared" si="1"/>
        <v>0.65397923875432529</v>
      </c>
      <c r="F7" s="1">
        <f t="shared" si="2"/>
        <v>0.42768884472168678</v>
      </c>
      <c r="G7" s="1">
        <f>(E7-C7)^2</f>
        <v>1.3548566451668796E-5</v>
      </c>
      <c r="I7" s="1">
        <f>'uz n=33'!A4/L$8+L$10/2</f>
        <v>0.10606060606060606</v>
      </c>
      <c r="J7" s="1">
        <f>'uz n=33'!B4</f>
        <v>1.1823500000000001E-2</v>
      </c>
      <c r="K7" s="1">
        <f t="shared" si="4"/>
        <v>0.37787153723311717</v>
      </c>
      <c r="L7" s="1" t="s">
        <v>8</v>
      </c>
      <c r="M7" s="1">
        <f t="shared" si="5"/>
        <v>0.37924701561065199</v>
      </c>
      <c r="N7" s="1">
        <f t="shared" si="6"/>
        <v>0.14382829884958612</v>
      </c>
      <c r="O7" s="1">
        <f t="shared" si="7"/>
        <v>1.891940767065827E-6</v>
      </c>
      <c r="Q7" s="1">
        <f>'uz n=65'!A4/T$8+T$10/2</f>
        <v>5.3846153846153849E-2</v>
      </c>
      <c r="R7" s="1">
        <f>'uz n=65'!B4</f>
        <v>3.0787179999999998E-3</v>
      </c>
      <c r="S7" s="1">
        <f t="shared" si="8"/>
        <v>0.20327890867227358</v>
      </c>
      <c r="T7" s="1" t="s">
        <v>8</v>
      </c>
      <c r="U7" s="1">
        <f t="shared" si="9"/>
        <v>0.20378698224852076</v>
      </c>
      <c r="V7" s="1">
        <f t="shared" si="10"/>
        <v>4.1529134133958916E-2</v>
      </c>
      <c r="W7" s="1">
        <f t="shared" si="11"/>
        <v>2.5813875888060579E-7</v>
      </c>
      <c r="Y7" s="1">
        <f>'uz n=129'!A4/AB$8+AB$10/2</f>
        <v>2.7131782945736434E-2</v>
      </c>
      <c r="Z7" s="1">
        <f>'uz n=129'!B4</f>
        <v>7.8546499999999995E-4</v>
      </c>
      <c r="AA7" s="1">
        <f t="shared" si="12"/>
        <v>0.10544688444961835</v>
      </c>
      <c r="AB7" s="1" t="s">
        <v>8</v>
      </c>
      <c r="AC7" s="1">
        <f t="shared" si="13"/>
        <v>0.10558259719968754</v>
      </c>
      <c r="AD7" s="1">
        <f t="shared" si="14"/>
        <v>1.1147684831431469E-2</v>
      </c>
      <c r="AE7" s="1">
        <f t="shared" si="15"/>
        <v>1.841795053134443E-8</v>
      </c>
      <c r="AG7" s="1">
        <f>'uz n=257'!A4/AJ$8+AJ$10/2</f>
        <v>1.3618677042801557E-2</v>
      </c>
      <c r="AH7" s="1">
        <f>'uz n=257'!$B4</f>
        <v>1.983121E-4</v>
      </c>
      <c r="AI7" s="1">
        <f t="shared" si="16"/>
        <v>5.3695336811330353E-2</v>
      </c>
      <c r="AJ7" s="1" t="s">
        <v>8</v>
      </c>
      <c r="AK7" s="1">
        <f t="shared" si="17"/>
        <v>5.373283471362178E-2</v>
      </c>
      <c r="AL7" s="1">
        <f t="shared" si="18"/>
        <v>2.8872175263613977E-3</v>
      </c>
      <c r="AM7" s="1">
        <f t="shared" si="19"/>
        <v>1.4060926762573704E-9</v>
      </c>
      <c r="AO7" s="1">
        <f>'uz n=513'!A4/AR$8+AR$10/2</f>
        <v>6.8226120857699801E-3</v>
      </c>
      <c r="AP7" s="1">
        <f>'uz n=513'!B4</f>
        <v>4.9822499999999999E-5</v>
      </c>
      <c r="AQ7" s="1">
        <f t="shared" si="20"/>
        <v>2.7094404946439811E-2</v>
      </c>
      <c r="AR7" s="1" t="s">
        <v>8</v>
      </c>
      <c r="AS7" s="1">
        <f t="shared" si="21"/>
        <v>2.7104256200388255E-2</v>
      </c>
      <c r="AT7" s="1">
        <f t="shared" si="22"/>
        <v>7.3464070417628515E-4</v>
      </c>
      <c r="AU7" s="1">
        <f t="shared" si="23"/>
        <v>9.704720435673011E-11</v>
      </c>
    </row>
    <row r="8" spans="1:47" x14ac:dyDescent="0.25">
      <c r="A8" s="1">
        <f>'uz n=17'!A5/D$8+D$10/2</f>
        <v>0.26470588235294118</v>
      </c>
      <c r="B8" s="1">
        <f>'uz n=17'!B5</f>
        <v>5.1427149999999998E-2</v>
      </c>
      <c r="C8" s="1">
        <f t="shared" si="0"/>
        <v>0.77617618872485272</v>
      </c>
      <c r="D8" s="1">
        <v>17</v>
      </c>
      <c r="E8" s="1">
        <f t="shared" si="1"/>
        <v>0.7785467128027681</v>
      </c>
      <c r="F8" s="1">
        <f t="shared" si="2"/>
        <v>0.60613498401599586</v>
      </c>
      <c r="G8" s="1">
        <f t="shared" si="3"/>
        <v>5.6193844039765691E-6</v>
      </c>
      <c r="I8" s="1">
        <f>'uz n=33'!A5/L$8+L$10/2</f>
        <v>0.13636363636363635</v>
      </c>
      <c r="J8" s="1">
        <f>'uz n=33'!B5</f>
        <v>1.4684569999999999E-2</v>
      </c>
      <c r="K8" s="1">
        <f t="shared" si="4"/>
        <v>0.46990548319269176</v>
      </c>
      <c r="L8" s="1">
        <v>33</v>
      </c>
      <c r="M8" s="1">
        <f t="shared" si="5"/>
        <v>0.47107438016528924</v>
      </c>
      <c r="N8" s="1">
        <f t="shared" si="6"/>
        <v>0.22191107164811144</v>
      </c>
      <c r="O8" s="1">
        <f t="shared" si="7"/>
        <v>1.3663201325475478E-6</v>
      </c>
      <c r="Q8" s="1">
        <f>'uz n=65'!A5/T$8+T$10/2</f>
        <v>6.9230769230769235E-2</v>
      </c>
      <c r="R8" s="1">
        <f>'uz n=65'!B5</f>
        <v>3.8940490000000001E-3</v>
      </c>
      <c r="S8" s="1">
        <f t="shared" si="8"/>
        <v>0.25727647776142548</v>
      </c>
      <c r="T8" s="1">
        <v>65</v>
      </c>
      <c r="U8" s="1">
        <f t="shared" si="9"/>
        <v>0.2577514792899408</v>
      </c>
      <c r="V8" s="1">
        <f t="shared" si="10"/>
        <v>6.6435825076152782E-2</v>
      </c>
      <c r="W8" s="1">
        <f t="shared" si="11"/>
        <v>2.25626452091888E-7</v>
      </c>
      <c r="Y8" s="1">
        <f>'uz n=129'!A5/AB$8+AB$10/2</f>
        <v>3.4883720930232558E-2</v>
      </c>
      <c r="Z8" s="1">
        <f>'uz n=129'!B5</f>
        <v>1.0018480000000001E-3</v>
      </c>
      <c r="AA8" s="1">
        <f t="shared" si="12"/>
        <v>0.13453844601319376</v>
      </c>
      <c r="AB8" s="1">
        <v>129</v>
      </c>
      <c r="AC8" s="1">
        <f t="shared" si="13"/>
        <v>0.13466738777717691</v>
      </c>
      <c r="AD8" s="1">
        <f t="shared" si="14"/>
        <v>1.8135305330728536E-2</v>
      </c>
      <c r="AE8" s="1">
        <f t="shared" si="15"/>
        <v>1.6625978499085857E-8</v>
      </c>
      <c r="AG8" s="1">
        <f>'uz n=257'!A5/AJ$8+AJ$10/2</f>
        <v>1.7509727626459144E-2</v>
      </c>
      <c r="AH8" s="1">
        <f>'uz n=257'!$B5</f>
        <v>2.539706E-4</v>
      </c>
      <c r="AI8" s="1">
        <f t="shared" si="16"/>
        <v>6.8776389997181539E-2</v>
      </c>
      <c r="AJ8" s="1">
        <v>257</v>
      </c>
      <c r="AK8" s="1">
        <f t="shared" si="17"/>
        <v>6.881254825962535E-2</v>
      </c>
      <c r="AL8" s="1">
        <f t="shared" si="18"/>
        <v>4.7351667979832679E-3</v>
      </c>
      <c r="AM8" s="1">
        <f t="shared" si="19"/>
        <v>1.3074199429555239E-9</v>
      </c>
      <c r="AO8" s="1">
        <f>'uz n=513'!A5/AR$8+AR$10/2</f>
        <v>8.771929824561403E-3</v>
      </c>
      <c r="AP8" s="1">
        <f>'uz n=513'!B5</f>
        <v>6.3932409999999999E-5</v>
      </c>
      <c r="AQ8" s="1">
        <f t="shared" si="20"/>
        <v>3.4770375833455172E-2</v>
      </c>
      <c r="AR8" s="1">
        <v>513</v>
      </c>
      <c r="AS8" s="1">
        <f t="shared" si="21"/>
        <v>3.4779932286857607E-2</v>
      </c>
      <c r="AT8" s="1">
        <f t="shared" si="22"/>
        <v>1.2096436898784001E-3</v>
      </c>
      <c r="AU8" s="1">
        <f t="shared" si="23"/>
        <v>9.1325801632901835E-11</v>
      </c>
    </row>
    <row r="9" spans="1:47" x14ac:dyDescent="0.25">
      <c r="A9" s="1">
        <f>'uz n=17'!A6/D$8+D$10/2</f>
        <v>0.3235294117647059</v>
      </c>
      <c r="B9" s="1">
        <f>'uz n=17'!B6</f>
        <v>5.7836800000000001E-2</v>
      </c>
      <c r="C9" s="1">
        <f t="shared" si="0"/>
        <v>0.8740950196183298</v>
      </c>
      <c r="D9" s="1" t="s">
        <v>9</v>
      </c>
      <c r="E9" s="1">
        <f t="shared" si="1"/>
        <v>0.87543252595155707</v>
      </c>
      <c r="F9" s="1">
        <f t="shared" si="2"/>
        <v>0.76638210749392366</v>
      </c>
      <c r="G9" s="1">
        <f t="shared" si="3"/>
        <v>1.7889231914230501E-6</v>
      </c>
      <c r="I9" s="1">
        <f>'uz n=33'!A6/L$8+L$10/2</f>
        <v>0.16666666666666669</v>
      </c>
      <c r="J9" s="1">
        <f>'uz n=33'!B6</f>
        <v>1.731653E-2</v>
      </c>
      <c r="K9" s="1">
        <f t="shared" si="4"/>
        <v>0.55456949505110908</v>
      </c>
      <c r="L9" s="1" t="s">
        <v>9</v>
      </c>
      <c r="M9" s="1">
        <f t="shared" si="5"/>
        <v>0.55555555555555558</v>
      </c>
      <c r="N9" s="1">
        <f t="shared" si="6"/>
        <v>0.30864197530864201</v>
      </c>
      <c r="O9" s="1">
        <f>(M9-K9)^2</f>
        <v>9.7231531842927701E-7</v>
      </c>
      <c r="Q9" s="1">
        <f>'uz n=65'!A6/T$8+T$10/2</f>
        <v>8.461538461538462E-2</v>
      </c>
      <c r="R9" s="1">
        <f>'uz n=65'!B6</f>
        <v>4.6807519999999998E-3</v>
      </c>
      <c r="S9" s="1">
        <f t="shared" si="8"/>
        <v>0.3093780777191642</v>
      </c>
      <c r="T9" s="1" t="s">
        <v>9</v>
      </c>
      <c r="U9" s="1">
        <f t="shared" si="9"/>
        <v>0.30982248520710065</v>
      </c>
      <c r="V9" s="1">
        <f t="shared" si="10"/>
        <v>9.5989972339904098E-2</v>
      </c>
      <c r="W9" s="1">
        <f t="shared" si="11"/>
        <v>1.9749801533398508E-7</v>
      </c>
      <c r="Y9" s="1">
        <f>'uz n=129'!A6/AB$8+AB$10/2</f>
        <v>4.2635658914728682E-2</v>
      </c>
      <c r="Z9" s="1">
        <f>'uz n=129'!B6</f>
        <v>1.2146450000000001E-3</v>
      </c>
      <c r="AA9" s="1">
        <f t="shared" si="12"/>
        <v>0.16314788864983415</v>
      </c>
      <c r="AB9" s="1" t="s">
        <v>9</v>
      </c>
      <c r="AC9" s="1">
        <f t="shared" si="13"/>
        <v>0.16327143801454247</v>
      </c>
      <c r="AD9" s="1">
        <f t="shared" si="14"/>
        <v>2.6657562471336584E-2</v>
      </c>
      <c r="AE9" s="1">
        <f t="shared" si="15"/>
        <v>1.5264445519829387E-8</v>
      </c>
      <c r="AG9" s="1">
        <f>'uz n=257'!A6/AJ$8+AJ$10/2</f>
        <v>2.1400778210116732E-2</v>
      </c>
      <c r="AH9" s="1">
        <f>'uz n=257'!$B6</f>
        <v>3.0918109999999999E-4</v>
      </c>
      <c r="AI9" s="1">
        <f t="shared" si="16"/>
        <v>8.3736054503365437E-2</v>
      </c>
      <c r="AJ9" s="1" t="s">
        <v>9</v>
      </c>
      <c r="AK9" s="1">
        <f t="shared" si="17"/>
        <v>8.3771139608472378E-2</v>
      </c>
      <c r="AL9" s="1">
        <f t="shared" si="18"/>
        <v>7.0176038313021693E-3</v>
      </c>
      <c r="AM9" s="1">
        <f t="shared" si="19"/>
        <v>1.2309646003651104E-9</v>
      </c>
      <c r="AO9" s="1">
        <f>'uz n=513'!A6/AR$8+AR$10/2</f>
        <v>1.0721247563352826E-2</v>
      </c>
      <c r="AP9" s="1">
        <f>'uz n=513'!B6</f>
        <v>7.7986360000000007E-5</v>
      </c>
      <c r="AQ9" s="1">
        <f t="shared" si="20"/>
        <v>4.2415903767196034E-2</v>
      </c>
      <c r="AR9" s="1" t="s">
        <v>9</v>
      </c>
      <c r="AS9" s="1">
        <f t="shared" si="21"/>
        <v>4.2425209656152374E-2</v>
      </c>
      <c r="AT9" s="1">
        <f t="shared" si="22"/>
        <v>1.7998984143684847E-3</v>
      </c>
      <c r="AU9" s="1">
        <f t="shared" si="23"/>
        <v>8.6599569267734745E-11</v>
      </c>
    </row>
    <row r="10" spans="1:47" x14ac:dyDescent="0.25">
      <c r="A10" s="1">
        <f>'uz n=17'!A7/D$8+D$10/2</f>
        <v>0.38235294117647062</v>
      </c>
      <c r="B10" s="1">
        <f>'uz n=17'!B7</f>
        <v>6.2415390000000001E-2</v>
      </c>
      <c r="C10" s="1">
        <f t="shared" si="0"/>
        <v>0.94404114459248056</v>
      </c>
      <c r="D10" s="1">
        <f>1/D$8</f>
        <v>5.8823529411764705E-2</v>
      </c>
      <c r="E10" s="1">
        <f t="shared" si="1"/>
        <v>0.94463667820069208</v>
      </c>
      <c r="F10" s="1">
        <f t="shared" si="2"/>
        <v>0.89233845380203791</v>
      </c>
      <c r="G10" s="1">
        <f t="shared" si="3"/>
        <v>3.5466027850943E-7</v>
      </c>
      <c r="I10" s="1">
        <f>'uz n=33'!A7/L$8+L$10/2</f>
        <v>0.19696969696969696</v>
      </c>
      <c r="J10" s="1">
        <f>'uz n=33'!B7</f>
        <v>1.971962E-2</v>
      </c>
      <c r="K10" s="1">
        <f t="shared" si="4"/>
        <v>0.63187129304835976</v>
      </c>
      <c r="L10" s="1">
        <f>1/L$8</f>
        <v>3.0303030303030304E-2</v>
      </c>
      <c r="M10" s="1">
        <f t="shared" si="5"/>
        <v>0.63269054178145079</v>
      </c>
      <c r="N10" s="1">
        <f t="shared" si="6"/>
        <v>0.40029732165970572</v>
      </c>
      <c r="O10" s="1">
        <f t="shared" si="7"/>
        <v>6.7116848667125271E-7</v>
      </c>
      <c r="Q10" s="1">
        <f>'uz n=65'!A7/T$8+T$10/2</f>
        <v>0.1</v>
      </c>
      <c r="R10" s="1">
        <f>'uz n=65'!B7</f>
        <v>5.4388479999999996E-3</v>
      </c>
      <c r="S10" s="1">
        <f t="shared" si="8"/>
        <v>0.35958509932904986</v>
      </c>
      <c r="T10" s="1">
        <f>1/T$8</f>
        <v>1.5384615384615385E-2</v>
      </c>
      <c r="U10" s="1">
        <f t="shared" si="9"/>
        <v>0.35999999999999988</v>
      </c>
      <c r="V10" s="1">
        <f t="shared" si="10"/>
        <v>0.12959999999999991</v>
      </c>
      <c r="W10" s="1">
        <f t="shared" si="11"/>
        <v>1.7214256675477147E-7</v>
      </c>
      <c r="Y10" s="1">
        <f>'uz n=129'!A7/AB$8+AB$10/2</f>
        <v>5.0387596899224806E-2</v>
      </c>
      <c r="Z10" s="1">
        <f>'uz n=129'!B7</f>
        <v>1.4238600000000001E-3</v>
      </c>
      <c r="AA10" s="1">
        <f t="shared" si="12"/>
        <v>0.19127575013859913</v>
      </c>
      <c r="AB10" s="1">
        <f>1/AB$8</f>
        <v>7.7519379844961239E-3</v>
      </c>
      <c r="AC10" s="1">
        <f t="shared" si="13"/>
        <v>0.19139474791178412</v>
      </c>
      <c r="AD10" s="1">
        <f t="shared" si="14"/>
        <v>3.6631949528215392E-2</v>
      </c>
      <c r="AE10" s="1">
        <f t="shared" si="15"/>
        <v>1.4160470022988186E-8</v>
      </c>
      <c r="AG10" s="1">
        <f>'uz n=257'!A7/AJ$8+AJ$10/2</f>
        <v>2.5291828793774319E-2</v>
      </c>
      <c r="AH10" s="1">
        <f>'uz n=257'!$B7</f>
        <v>3.6394379999999998E-4</v>
      </c>
      <c r="AI10" s="1">
        <f t="shared" si="16"/>
        <v>9.85743845212569E-2</v>
      </c>
      <c r="AJ10" s="1">
        <f>1/AJ$8</f>
        <v>3.8910505836575876E-3</v>
      </c>
      <c r="AK10" s="1">
        <f t="shared" si="17"/>
        <v>9.8608608760162975E-2</v>
      </c>
      <c r="AL10" s="1">
        <f t="shared" si="18"/>
        <v>9.7236577216148895E-3</v>
      </c>
      <c r="AM10" s="1">
        <f t="shared" si="19"/>
        <v>1.1712985287000871E-9</v>
      </c>
      <c r="AO10" s="1">
        <f>'uz n=513'!A7/AR$8+AR$10/2</f>
        <v>1.2670565302144249E-2</v>
      </c>
      <c r="AP10" s="1">
        <f>'uz n=513'!B7</f>
        <v>9.1984350000000003E-5</v>
      </c>
      <c r="AQ10" s="1">
        <f t="shared" si="20"/>
        <v>5.0030988747662396E-2</v>
      </c>
      <c r="AR10" s="1">
        <f>1/AR$8</f>
        <v>1.9493177387914229E-3</v>
      </c>
      <c r="AS10" s="1">
        <f t="shared" si="21"/>
        <v>5.0040088308273445E-2</v>
      </c>
      <c r="AT10" s="1">
        <f t="shared" si="22"/>
        <v>2.5040104378998046E-3</v>
      </c>
      <c r="AU10" s="1">
        <f t="shared" si="23"/>
        <v>8.2802003314157407E-11</v>
      </c>
    </row>
    <row r="11" spans="1:47" x14ac:dyDescent="0.25">
      <c r="A11" s="1">
        <f>'uz n=17'!A8/D$8+D$10/2</f>
        <v>0.44117647058823528</v>
      </c>
      <c r="B11" s="1">
        <f>'uz n=17'!B8</f>
        <v>6.5162629999999999E-2</v>
      </c>
      <c r="C11" s="1">
        <f t="shared" si="0"/>
        <v>0.98601013338029209</v>
      </c>
      <c r="D11" s="1" t="s">
        <v>11</v>
      </c>
      <c r="E11" s="1">
        <f t="shared" si="1"/>
        <v>0.98615916955017302</v>
      </c>
      <c r="F11" s="1">
        <f t="shared" si="2"/>
        <v>0.97250990768788692</v>
      </c>
      <c r="G11" s="1">
        <f t="shared" si="3"/>
        <v>2.2211779932778598E-8</v>
      </c>
      <c r="I11" s="1">
        <f>'uz n=33'!A8/L$8+L$10/2</f>
        <v>0.22727272727272729</v>
      </c>
      <c r="J11" s="1">
        <f>'uz n=33'!B8</f>
        <v>2.1893900000000001E-2</v>
      </c>
      <c r="K11" s="1">
        <f t="shared" si="4"/>
        <v>0.70181280724444162</v>
      </c>
      <c r="L11" s="1" t="s">
        <v>11</v>
      </c>
      <c r="M11" s="1">
        <f t="shared" si="5"/>
        <v>0.70247933884297531</v>
      </c>
      <c r="N11" s="1">
        <f t="shared" si="6"/>
        <v>0.49347722150126372</v>
      </c>
      <c r="O11" s="1">
        <f t="shared" si="7"/>
        <v>4.4426437184387988E-7</v>
      </c>
      <c r="Q11" s="1">
        <f>'uz n=65'!A8/T$8+T$10/2</f>
        <v>0.11538461538461539</v>
      </c>
      <c r="R11" s="1">
        <f>'uz n=65'!B8</f>
        <v>6.1683429999999997E-3</v>
      </c>
      <c r="S11" s="1">
        <f t="shared" si="8"/>
        <v>0.40789793995781398</v>
      </c>
      <c r="T11" s="1" t="s">
        <v>11</v>
      </c>
      <c r="U11" s="1">
        <f t="shared" si="9"/>
        <v>0.40828402366863914</v>
      </c>
      <c r="V11" s="1">
        <f t="shared" si="10"/>
        <v>0.1666958439830539</v>
      </c>
      <c r="W11" s="1">
        <f t="shared" si="11"/>
        <v>1.4906063176452423E-7</v>
      </c>
      <c r="Y11" s="1">
        <f>'uz n=129'!A8/AB$8+AB$10/2</f>
        <v>5.8139534883720929E-2</v>
      </c>
      <c r="Z11" s="1">
        <f>'uz n=129'!B8</f>
        <v>1.629496E-3</v>
      </c>
      <c r="AA11" s="1">
        <f t="shared" si="12"/>
        <v>0.21892243381378335</v>
      </c>
      <c r="AB11" s="1" t="s">
        <v>11</v>
      </c>
      <c r="AC11" s="1">
        <f t="shared" si="13"/>
        <v>0.21903731746890209</v>
      </c>
      <c r="AD11" s="1">
        <f t="shared" si="14"/>
        <v>4.7977346443972599E-2</v>
      </c>
      <c r="AE11" s="1">
        <f t="shared" si="15"/>
        <v>1.3198254213443225E-8</v>
      </c>
      <c r="AG11" s="1">
        <f>'uz n=257'!A8/AJ$8+AJ$10/2</f>
        <v>2.9182879377431907E-2</v>
      </c>
      <c r="AH11" s="1">
        <f>'uz n=257'!$B8</f>
        <v>4.1825910000000002E-4</v>
      </c>
      <c r="AI11" s="1">
        <f t="shared" si="16"/>
        <v>0.11329148843360566</v>
      </c>
      <c r="AJ11" s="1" t="s">
        <v>11</v>
      </c>
      <c r="AK11" s="1">
        <f t="shared" si="17"/>
        <v>0.1133249557146967</v>
      </c>
      <c r="AL11" s="1">
        <f t="shared" si="18"/>
        <v>1.2842545587737968E-2</v>
      </c>
      <c r="AM11" s="1">
        <f t="shared" si="19"/>
        <v>1.1200589036263284E-9</v>
      </c>
      <c r="AO11" s="1">
        <f>'uz n=513'!A8/AR$8+AR$10/2</f>
        <v>1.4619883040935672E-2</v>
      </c>
      <c r="AP11" s="1">
        <f>'uz n=513'!B8</f>
        <v>1.059264E-4</v>
      </c>
      <c r="AQ11" s="1">
        <f t="shared" si="20"/>
        <v>5.7615641655109177E-2</v>
      </c>
      <c r="AR11" s="1" t="s">
        <v>11</v>
      </c>
      <c r="AS11" s="1">
        <f t="shared" si="21"/>
        <v>5.7624568243220042E-2</v>
      </c>
      <c r="AT11" s="1">
        <f t="shared" si="22"/>
        <v>3.3205908652175239E-3</v>
      </c>
      <c r="AU11" s="1">
        <f t="shared" si="23"/>
        <v>7.9683975301035327E-11</v>
      </c>
    </row>
    <row r="12" spans="1:47" x14ac:dyDescent="0.25">
      <c r="A12" s="1">
        <f>'uz n=17'!A9/D$8+D$10/2</f>
        <v>0.5</v>
      </c>
      <c r="B12" s="1">
        <f>'uz n=17'!B9</f>
        <v>6.6078390000000001E-2</v>
      </c>
      <c r="C12" s="1">
        <f t="shared" si="0"/>
        <v>1</v>
      </c>
      <c r="D12" s="1">
        <f>(3*B$4-B$5)/2</f>
        <v>6.1958149999999899E-4</v>
      </c>
      <c r="E12" s="1">
        <f t="shared" si="1"/>
        <v>1</v>
      </c>
      <c r="F12" s="1">
        <f t="shared" si="2"/>
        <v>1</v>
      </c>
      <c r="G12" s="1">
        <f t="shared" si="3"/>
        <v>0</v>
      </c>
      <c r="I12" s="1">
        <f>'uz n=33'!A9/L$8+L$10/2</f>
        <v>0.25757575757575757</v>
      </c>
      <c r="J12" s="1">
        <f>'uz n=33'!B9</f>
        <v>2.3839349999999999E-2</v>
      </c>
      <c r="K12" s="1">
        <f t="shared" si="4"/>
        <v>0.76439339428602193</v>
      </c>
      <c r="L12" s="1">
        <f>(3*J$4-J$5)/2</f>
        <v>7.6563500000000149E-5</v>
      </c>
      <c r="M12" s="1">
        <f t="shared" si="5"/>
        <v>0.76492194674012848</v>
      </c>
      <c r="N12" s="1">
        <f t="shared" si="6"/>
        <v>0.58510558460470796</v>
      </c>
      <c r="O12" s="1">
        <f t="shared" si="7"/>
        <v>2.79367696742052E-7</v>
      </c>
      <c r="Q12" s="1">
        <f>'uz n=65'!A9/T$8+T$10/2</f>
        <v>0.13076923076923078</v>
      </c>
      <c r="R12" s="1">
        <f>'uz n=65'!B9</f>
        <v>6.8692390000000001E-3</v>
      </c>
      <c r="S12" s="1">
        <f t="shared" si="8"/>
        <v>0.45431673206103368</v>
      </c>
      <c r="T12" s="1">
        <f>(3*R$4-R$5)/2</f>
        <v>9.3280499999999792E-6</v>
      </c>
      <c r="U12" s="1">
        <f t="shared" si="9"/>
        <v>0.45467455621301767</v>
      </c>
      <c r="V12" s="1">
        <f t="shared" si="10"/>
        <v>0.20672895206750455</v>
      </c>
      <c r="W12" s="1">
        <f t="shared" si="11"/>
        <v>1.2803812374305981E-7</v>
      </c>
      <c r="Y12" s="1">
        <f>'uz n=129'!A9/AB$8+AB$10/2</f>
        <v>6.589147286821706E-2</v>
      </c>
      <c r="Z12" s="1">
        <f>'uz n=129'!B9</f>
        <v>1.831554E-3</v>
      </c>
      <c r="AA12" s="1">
        <f t="shared" si="12"/>
        <v>0.24608807412015174</v>
      </c>
      <c r="AB12" s="1">
        <f>(3*Z$4-Z$5)/2</f>
        <v>1.1511999999999764E-6</v>
      </c>
      <c r="AC12" s="1">
        <f t="shared" si="13"/>
        <v>0.24619914668589626</v>
      </c>
      <c r="AD12" s="1">
        <f t="shared" si="14"/>
        <v>6.0614019828863462E-2</v>
      </c>
      <c r="AE12" s="1">
        <f t="shared" si="15"/>
        <v>1.2337114861071694E-8</v>
      </c>
      <c r="AG12" s="1">
        <f>'uz n=257'!A9/AJ$8+AJ$10/2</f>
        <v>3.3073929961089495E-2</v>
      </c>
      <c r="AH12" s="1">
        <f>'uz n=257'!$B9</f>
        <v>4.7212699999999997E-4</v>
      </c>
      <c r="AI12" s="1">
        <f t="shared" si="16"/>
        <v>0.12788736624041167</v>
      </c>
      <c r="AJ12" s="1">
        <f>(3*AH$4-AH$5)/2</f>
        <v>1.4279000000000071E-7</v>
      </c>
      <c r="AK12" s="1">
        <f t="shared" si="17"/>
        <v>0.12792018047207376</v>
      </c>
      <c r="AL12" s="1">
        <f t="shared" si="18"/>
        <v>1.6363572572007924E-2</v>
      </c>
      <c r="AM12" s="1">
        <f t="shared" si="19"/>
        <v>1.0767737995738541E-9</v>
      </c>
      <c r="AO12" s="1">
        <f>'uz n=513'!A9/AR$8+AR$10/2</f>
        <v>1.6569200779727095E-2</v>
      </c>
      <c r="AP12" s="1">
        <f>'uz n=513'!B9</f>
        <v>1.1981250000000001E-4</v>
      </c>
      <c r="AQ12" s="1">
        <f t="shared" si="20"/>
        <v>6.5169857049408933E-2</v>
      </c>
      <c r="AR12" s="1">
        <f>(3*AP$4-AP$5)/2</f>
        <v>1.7775499999999708E-8</v>
      </c>
      <c r="AS12" s="1">
        <f t="shared" si="21"/>
        <v>6.5178649460992832E-2</v>
      </c>
      <c r="AT12" s="1">
        <f t="shared" si="22"/>
        <v>4.2482563455589813E-3</v>
      </c>
      <c r="AU12" s="1">
        <f t="shared" si="23"/>
        <v>7.7306501460688864E-11</v>
      </c>
    </row>
    <row r="13" spans="1:47" x14ac:dyDescent="0.25">
      <c r="A13" s="1">
        <f>'uz n=17'!A10/D$8+D$10/2</f>
        <v>0.55882352941176472</v>
      </c>
      <c r="B13" s="1">
        <f>'uz n=17'!B10</f>
        <v>6.5162629999999999E-2</v>
      </c>
      <c r="C13" s="1">
        <f t="shared" si="0"/>
        <v>0.98601013338029209</v>
      </c>
      <c r="E13" s="1">
        <f t="shared" si="1"/>
        <v>0.98615916955017302</v>
      </c>
      <c r="F13" s="1">
        <f t="shared" si="2"/>
        <v>0.97250990768788692</v>
      </c>
      <c r="G13" s="1">
        <f t="shared" si="3"/>
        <v>2.2211779932778598E-8</v>
      </c>
      <c r="I13" s="1">
        <f>'uz n=33'!A10/L$8+L$10/2</f>
        <v>0.28787878787878785</v>
      </c>
      <c r="J13" s="1">
        <f>'uz n=33'!B10</f>
        <v>2.5555950000000001E-2</v>
      </c>
      <c r="K13" s="1">
        <f t="shared" si="4"/>
        <v>0.81961241081976843</v>
      </c>
      <c r="M13" s="1">
        <f t="shared" si="5"/>
        <v>0.82001836547291085</v>
      </c>
      <c r="N13" s="1">
        <f t="shared" si="6"/>
        <v>0.67243011971286437</v>
      </c>
      <c r="O13" s="1">
        <f t="shared" si="7"/>
        <v>1.6479918040797862E-7</v>
      </c>
      <c r="Q13" s="1">
        <f>'uz n=65'!A10/T$8+T$10/2</f>
        <v>0.14615384615384616</v>
      </c>
      <c r="R13" s="1">
        <f>'uz n=65'!B10</f>
        <v>7.5415329999999996E-3</v>
      </c>
      <c r="S13" s="1">
        <f t="shared" si="8"/>
        <v>0.49884127695534319</v>
      </c>
      <c r="U13" s="1">
        <f t="shared" si="9"/>
        <v>0.49917159763313623</v>
      </c>
      <c r="V13" s="1">
        <f t="shared" si="10"/>
        <v>0.24917228388361765</v>
      </c>
      <c r="W13" s="1">
        <f t="shared" si="11"/>
        <v>1.0911175017765268E-7</v>
      </c>
      <c r="Y13" s="1">
        <f>'uz n=129'!A10/AB$8+AB$10/2</f>
        <v>7.364341085271317E-2</v>
      </c>
      <c r="Z13" s="1">
        <f>'uz n=129'!B10</f>
        <v>2.0300349999999999E-3</v>
      </c>
      <c r="AA13" s="1">
        <f t="shared" si="12"/>
        <v>0.27277280550246924</v>
      </c>
      <c r="AC13" s="1">
        <f t="shared" si="13"/>
        <v>0.27288023556276675</v>
      </c>
      <c r="AD13" s="1">
        <f t="shared" si="14"/>
        <v>7.4463622960791065E-2</v>
      </c>
      <c r="AE13" s="1">
        <f t="shared" si="15"/>
        <v>1.154121785552635E-8</v>
      </c>
      <c r="AG13" s="1">
        <f>'uz n=257'!A10/AJ$8+AJ$10/2</f>
        <v>3.6964980544747082E-2</v>
      </c>
      <c r="AH13" s="1">
        <f>'uz n=257'!$B10</f>
        <v>5.2554770000000004E-4</v>
      </c>
      <c r="AI13" s="1">
        <f t="shared" si="16"/>
        <v>0.1423620721330498</v>
      </c>
      <c r="AK13" s="1">
        <f t="shared" si="17"/>
        <v>0.14239428303229418</v>
      </c>
      <c r="AL13" s="1">
        <f t="shared" si="18"/>
        <v>2.0276131840281101E-2</v>
      </c>
      <c r="AM13" s="1">
        <f t="shared" si="19"/>
        <v>1.0375420301314804E-9</v>
      </c>
      <c r="AO13" s="1">
        <f>'uz n=513'!A10/AR$8+AR$10/2</f>
        <v>1.8518518518518517E-2</v>
      </c>
      <c r="AP13" s="1">
        <f>'uz n=513'!B10</f>
        <v>1.336427E-4</v>
      </c>
      <c r="AQ13" s="1">
        <f t="shared" si="20"/>
        <v>7.2693662131198947E-2</v>
      </c>
      <c r="AS13" s="1">
        <f t="shared" si="21"/>
        <v>7.2702331961591149E-2</v>
      </c>
      <c r="AT13" s="1">
        <f t="shared" si="22"/>
        <v>5.2856290726533981E-3</v>
      </c>
      <c r="AU13" s="1">
        <f t="shared" si="23"/>
        <v>7.5165959029553998E-11</v>
      </c>
    </row>
    <row r="14" spans="1:47" x14ac:dyDescent="0.25">
      <c r="A14" s="1">
        <f>'uz n=17'!A11/D$8+D$10/2</f>
        <v>0.61764705882352944</v>
      </c>
      <c r="B14" s="1">
        <f>'uz n=17'!B11</f>
        <v>6.2415390000000001E-2</v>
      </c>
      <c r="C14" s="1">
        <f t="shared" si="0"/>
        <v>0.94404114459248056</v>
      </c>
      <c r="E14" s="1">
        <f t="shared" si="1"/>
        <v>0.94463667820069197</v>
      </c>
      <c r="F14" s="1">
        <f t="shared" si="2"/>
        <v>0.89233845380203769</v>
      </c>
      <c r="G14" s="1">
        <f t="shared" si="3"/>
        <v>3.5466027850929775E-7</v>
      </c>
      <c r="I14" s="1">
        <f>'uz n=33'!A11/L$8+L$10/2</f>
        <v>0.31818181818181818</v>
      </c>
      <c r="J14" s="1">
        <f>'uz n=33'!B11</f>
        <v>2.70437E-2</v>
      </c>
      <c r="K14" s="1">
        <f t="shared" si="4"/>
        <v>0.86746985684568079</v>
      </c>
      <c r="M14" s="1">
        <f t="shared" si="5"/>
        <v>0.86776859504132231</v>
      </c>
      <c r="N14" s="1">
        <f t="shared" si="6"/>
        <v>0.75302233453999046</v>
      </c>
      <c r="O14" s="1">
        <f t="shared" si="7"/>
        <v>8.9244509535153227E-8</v>
      </c>
      <c r="Q14" s="1">
        <f>'uz n=65'!A11/T$8+T$10/2</f>
        <v>0.16153846153846155</v>
      </c>
      <c r="R14" s="1">
        <f>'uz n=65'!B11</f>
        <v>8.1852250000000008E-3</v>
      </c>
      <c r="S14" s="1">
        <f t="shared" si="8"/>
        <v>0.54147157464074269</v>
      </c>
      <c r="U14" s="1">
        <f t="shared" si="9"/>
        <v>0.54177514792899406</v>
      </c>
      <c r="V14" s="1">
        <f t="shared" si="10"/>
        <v>0.29352031091348341</v>
      </c>
      <c r="W14" s="1">
        <f t="shared" si="11"/>
        <v>9.2156741339748551E-8</v>
      </c>
      <c r="Y14" s="1">
        <f>'uz n=129'!A11/AB$8+AB$10/2</f>
        <v>8.1395348837209308E-2</v>
      </c>
      <c r="Z14" s="1">
        <f>'uz n=129'!B11</f>
        <v>2.224939E-3</v>
      </c>
      <c r="AA14" s="1">
        <f t="shared" si="12"/>
        <v>0.29897662796073587</v>
      </c>
      <c r="AC14" s="1">
        <f t="shared" si="13"/>
        <v>0.29908058409951332</v>
      </c>
      <c r="AD14" s="1">
        <f t="shared" si="14"/>
        <v>8.9449195785306065E-2</v>
      </c>
      <c r="AE14" s="1">
        <f t="shared" si="15"/>
        <v>1.0806878789516472E-8</v>
      </c>
      <c r="AG14" s="1">
        <f>'uz n=257'!A11/AJ$8+AJ$10/2</f>
        <v>4.085603112840467E-2</v>
      </c>
      <c r="AH14" s="1">
        <f>'uz n=257'!$B11</f>
        <v>5.7852119999999999E-4</v>
      </c>
      <c r="AI14" s="1">
        <f t="shared" si="16"/>
        <v>0.15671560611152008</v>
      </c>
      <c r="AK14" s="1">
        <f t="shared" si="17"/>
        <v>0.15674726339535805</v>
      </c>
      <c r="AL14" s="1">
        <f t="shared" si="18"/>
        <v>2.4569704581933752E-2</v>
      </c>
      <c r="AM14" s="1">
        <f t="shared" si="19"/>
        <v>1.0021836199978848E-9</v>
      </c>
      <c r="AO14" s="1">
        <f>'uz n=513'!A11/AR$8+AR$10/2</f>
        <v>2.046783625730994E-2</v>
      </c>
      <c r="AP14" s="1">
        <f>'uz n=513'!B11</f>
        <v>1.47417E-4</v>
      </c>
      <c r="AQ14" s="1">
        <f t="shared" si="20"/>
        <v>8.0187056900479239E-2</v>
      </c>
      <c r="AS14" s="1">
        <f t="shared" si="21"/>
        <v>8.0195615745015658E-2</v>
      </c>
      <c r="AT14" s="1">
        <f t="shared" si="22"/>
        <v>6.4313367847222032E-3</v>
      </c>
      <c r="AU14" s="1">
        <f t="shared" si="23"/>
        <v>7.3253819798585127E-11</v>
      </c>
    </row>
    <row r="15" spans="1:47" x14ac:dyDescent="0.25">
      <c r="A15" s="1">
        <f>'uz n=17'!A12/D$8+D$10/2</f>
        <v>0.67647058823529416</v>
      </c>
      <c r="B15" s="1">
        <f>'uz n=17'!B12</f>
        <v>5.7836800000000001E-2</v>
      </c>
      <c r="C15" s="1">
        <f t="shared" si="0"/>
        <v>0.8740950196183298</v>
      </c>
      <c r="E15" s="1">
        <f t="shared" si="1"/>
        <v>0.87543252595155707</v>
      </c>
      <c r="F15" s="1">
        <f t="shared" si="2"/>
        <v>0.76638210749392366</v>
      </c>
      <c r="G15" s="1">
        <f t="shared" si="3"/>
        <v>1.7889231914230501E-6</v>
      </c>
      <c r="I15" s="1">
        <f>'uz n=33'!A12/L$8+L$10/2</f>
        <v>0.34848484848484845</v>
      </c>
      <c r="J15" s="1">
        <f>'uz n=33'!B12</f>
        <v>2.8302569999999999E-2</v>
      </c>
      <c r="K15" s="1">
        <f t="shared" si="4"/>
        <v>0.9079647673337603</v>
      </c>
      <c r="M15" s="1">
        <f t="shared" si="5"/>
        <v>0.90817263544536264</v>
      </c>
      <c r="N15" s="1">
        <f t="shared" si="6"/>
        <v>0.82477753577177559</v>
      </c>
      <c r="O15" s="1">
        <f t="shared" si="7"/>
        <v>4.3209151821122221E-8</v>
      </c>
      <c r="Q15" s="1">
        <f>'uz n=65'!A12/T$8+T$10/2</f>
        <v>0.17692307692307693</v>
      </c>
      <c r="R15" s="1">
        <f>'uz n=65'!B12</f>
        <v>8.8003130000000006E-3</v>
      </c>
      <c r="S15" s="1">
        <f t="shared" si="8"/>
        <v>0.58220749266165472</v>
      </c>
      <c r="U15" s="1">
        <f t="shared" si="9"/>
        <v>0.58248520710059182</v>
      </c>
      <c r="V15" s="1">
        <f t="shared" si="10"/>
        <v>0.33928901649101934</v>
      </c>
      <c r="W15" s="1">
        <f t="shared" si="11"/>
        <v>7.7125309594144557E-8</v>
      </c>
      <c r="Y15" s="1">
        <f>'uz n=129'!A12/AB$8+AB$10/2</f>
        <v>8.9147286821705418E-2</v>
      </c>
      <c r="Z15" s="1">
        <f>'uz n=129'!B12</f>
        <v>2.4162670000000002E-3</v>
      </c>
      <c r="AA15" s="1">
        <f t="shared" si="12"/>
        <v>0.32469967593971644</v>
      </c>
      <c r="AC15" s="1">
        <f t="shared" si="13"/>
        <v>0.32480019229613599</v>
      </c>
      <c r="AD15" s="1">
        <f t="shared" si="14"/>
        <v>0.10549516491560691</v>
      </c>
      <c r="AE15" s="1">
        <f t="shared" si="15"/>
        <v>1.0103537907863112E-8</v>
      </c>
      <c r="AG15" s="1">
        <f>'uz n=257'!A12/AJ$8+AJ$10/2</f>
        <v>4.4747081712062257E-2</v>
      </c>
      <c r="AH15" s="1">
        <f>'uz n=257'!$B12</f>
        <v>6.3104749999999999E-4</v>
      </c>
      <c r="AI15" s="1">
        <f t="shared" si="16"/>
        <v>0.1709479681758225</v>
      </c>
      <c r="AK15" s="1">
        <f t="shared" si="17"/>
        <v>0.17097912156126516</v>
      </c>
      <c r="AL15" s="1">
        <f t="shared" si="18"/>
        <v>2.9233860009861889E-2</v>
      </c>
      <c r="AM15" s="1">
        <f t="shared" si="19"/>
        <v>9.705334245386909E-10</v>
      </c>
      <c r="AO15" s="1">
        <f>'uz n=513'!A12/AR$8+AR$10/2</f>
        <v>2.2417153996101363E-2</v>
      </c>
      <c r="AP15" s="1">
        <f>'uz n=513'!B12</f>
        <v>1.611354E-4</v>
      </c>
      <c r="AQ15" s="1">
        <f t="shared" si="20"/>
        <v>8.7650041357249797E-2</v>
      </c>
      <c r="AS15" s="1">
        <f t="shared" si="21"/>
        <v>8.7658500811265694E-2</v>
      </c>
      <c r="AT15" s="1">
        <f t="shared" si="22"/>
        <v>7.6840127644786684E-3</v>
      </c>
      <c r="AU15" s="1">
        <f t="shared" si="23"/>
        <v>7.156236224706996E-11</v>
      </c>
    </row>
    <row r="16" spans="1:47" x14ac:dyDescent="0.25">
      <c r="A16" s="1">
        <f>'uz n=17'!A13/D$8+D$10/2</f>
        <v>0.73529411764705888</v>
      </c>
      <c r="B16" s="1">
        <f>'uz n=17'!B13</f>
        <v>5.1427149999999998E-2</v>
      </c>
      <c r="C16" s="1">
        <f t="shared" si="0"/>
        <v>0.77617618872485272</v>
      </c>
      <c r="E16" s="1">
        <f t="shared" si="1"/>
        <v>0.7785467128027681</v>
      </c>
      <c r="F16" s="1">
        <f t="shared" si="2"/>
        <v>0.60613498401599586</v>
      </c>
      <c r="G16" s="1">
        <f t="shared" si="3"/>
        <v>5.6193844039765691E-6</v>
      </c>
      <c r="I16" s="1">
        <f>'uz n=33'!A13/L$8+L$10/2</f>
        <v>0.37878787878787878</v>
      </c>
      <c r="J16" s="1">
        <f>'uz n=33'!B13</f>
        <v>2.9332569999999999E-2</v>
      </c>
      <c r="K16" s="1">
        <f t="shared" si="4"/>
        <v>0.94109746396067318</v>
      </c>
      <c r="M16" s="1">
        <f t="shared" si="5"/>
        <v>0.94123048668503217</v>
      </c>
      <c r="N16" s="1">
        <f t="shared" si="6"/>
        <v>0.88591482906534258</v>
      </c>
      <c r="O16" s="1">
        <f t="shared" si="7"/>
        <v>1.7695045195890456E-8</v>
      </c>
      <c r="Q16" s="1">
        <f>'uz n=65'!A13/T$8+T$10/2</f>
        <v>0.19230769230769232</v>
      </c>
      <c r="R16" s="1">
        <f>'uz n=65'!B13</f>
        <v>9.3867959999999993E-3</v>
      </c>
      <c r="S16" s="1">
        <f t="shared" si="8"/>
        <v>0.62104896479029081</v>
      </c>
      <c r="U16" s="1">
        <f t="shared" si="9"/>
        <v>0.62130177514792895</v>
      </c>
      <c r="V16" s="1">
        <f t="shared" si="10"/>
        <v>0.38601589580196766</v>
      </c>
      <c r="W16" s="1">
        <f t="shared" si="11"/>
        <v>6.3913076929120984E-8</v>
      </c>
      <c r="Y16" s="1">
        <f>'uz n=129'!A13/AB$8+AB$10/2</f>
        <v>9.6899224806201556E-2</v>
      </c>
      <c r="Z16" s="1">
        <f>'uz n=129'!B13</f>
        <v>2.6040199999999999E-3</v>
      </c>
      <c r="AA16" s="1">
        <f t="shared" si="12"/>
        <v>0.34994208388417586</v>
      </c>
      <c r="AC16" s="1">
        <f t="shared" si="13"/>
        <v>0.35003906015263508</v>
      </c>
      <c r="AD16" s="1">
        <f t="shared" si="14"/>
        <v>0.12252734363254009</v>
      </c>
      <c r="AE16" s="1">
        <f t="shared" si="15"/>
        <v>9.4043966442758118E-9</v>
      </c>
      <c r="AG16" s="1">
        <f>'uz n=257'!A13/AJ$8+AJ$10/2</f>
        <v>4.8638132295719845E-2</v>
      </c>
      <c r="AH16" s="1">
        <f>'uz n=257'!$B13</f>
        <v>6.8312679999999999E-4</v>
      </c>
      <c r="AI16" s="1">
        <f t="shared" si="16"/>
        <v>0.18505921251733184</v>
      </c>
      <c r="AK16" s="1">
        <f t="shared" si="17"/>
        <v>0.18508985753001561</v>
      </c>
      <c r="AL16" s="1">
        <f t="shared" si="18"/>
        <v>3.4258255360481479E-2</v>
      </c>
      <c r="AM16" s="1">
        <f t="shared" si="19"/>
        <v>9.3911680238821061E-10</v>
      </c>
      <c r="AO16" s="1">
        <f>'uz n=513'!A13/AR$8+AR$10/2</f>
        <v>2.4366471734892786E-2</v>
      </c>
      <c r="AP16" s="1">
        <f>'uz n=513'!B13</f>
        <v>1.7479790000000001E-4</v>
      </c>
      <c r="AQ16" s="1">
        <f t="shared" si="20"/>
        <v>9.5082615501510634E-2</v>
      </c>
      <c r="AS16" s="1">
        <f t="shared" si="21"/>
        <v>9.5090987160341922E-2</v>
      </c>
      <c r="AT16" s="1">
        <f t="shared" si="22"/>
        <v>9.0422958391283125E-3</v>
      </c>
      <c r="AU16" s="1">
        <f t="shared" si="23"/>
        <v>7.0084671587485857E-11</v>
      </c>
    </row>
    <row r="17" spans="1:47" x14ac:dyDescent="0.25">
      <c r="A17" s="1">
        <f>'uz n=17'!A14/D$8+D$10/2</f>
        <v>0.79411764705882348</v>
      </c>
      <c r="B17" s="1">
        <f>'uz n=17'!B14</f>
        <v>4.3187339999999998E-2</v>
      </c>
      <c r="C17" s="1">
        <f t="shared" si="0"/>
        <v>0.65029840101657199</v>
      </c>
      <c r="E17" s="1">
        <f t="shared" si="1"/>
        <v>0.65397923875432529</v>
      </c>
      <c r="F17" s="1">
        <f t="shared" si="2"/>
        <v>0.42768884472168678</v>
      </c>
      <c r="G17" s="1">
        <f t="shared" si="3"/>
        <v>1.3548566451668796E-5</v>
      </c>
      <c r="I17" s="1">
        <f>'uz n=33'!A14/L$8+L$10/2</f>
        <v>0.40909090909090906</v>
      </c>
      <c r="J17" s="1">
        <f>'uz n=33'!B14</f>
        <v>3.0133670000000001E-2</v>
      </c>
      <c r="K17" s="1">
        <f t="shared" si="4"/>
        <v>0.96686698169642082</v>
      </c>
      <c r="M17" s="1">
        <f t="shared" si="5"/>
        <v>0.96694214876033058</v>
      </c>
      <c r="N17" s="1">
        <f t="shared" si="6"/>
        <v>0.9349771190492453</v>
      </c>
      <c r="O17" s="1">
        <f t="shared" si="7"/>
        <v>5.6500874968129632E-9</v>
      </c>
      <c r="Q17" s="1">
        <f>'uz n=65'!A14/T$8+T$10/2</f>
        <v>0.2076923076923077</v>
      </c>
      <c r="R17" s="1">
        <f>'uz n=65'!B14</f>
        <v>9.9446729999999994E-3</v>
      </c>
      <c r="S17" s="1">
        <f t="shared" si="8"/>
        <v>0.6579959247988626</v>
      </c>
      <c r="U17" s="1">
        <f t="shared" si="9"/>
        <v>0.65822485207100601</v>
      </c>
      <c r="V17" s="1">
        <f t="shared" si="10"/>
        <v>0.43325995588389776</v>
      </c>
      <c r="W17" s="1">
        <f t="shared" si="11"/>
        <v>5.2407695931022353E-8</v>
      </c>
      <c r="Y17" s="1">
        <f>'uz n=129'!A14/AB$8+AB$10/2</f>
        <v>0.10465116279069767</v>
      </c>
      <c r="Z17" s="1">
        <f>'uz n=129'!B14</f>
        <v>2.7881970000000001E-3</v>
      </c>
      <c r="AA17" s="1">
        <f t="shared" si="12"/>
        <v>0.37470371734934937</v>
      </c>
      <c r="AC17" s="1">
        <f t="shared" si="13"/>
        <v>0.37479718766901016</v>
      </c>
      <c r="AD17" s="1">
        <f t="shared" si="14"/>
        <v>0.14047293188459922</v>
      </c>
      <c r="AE17" s="1">
        <f t="shared" si="15"/>
        <v>8.7367006574888139E-9</v>
      </c>
      <c r="AG17" s="1">
        <f>'uz n=257'!A14/AJ$8+AJ$10/2</f>
        <v>5.2529182879377433E-2</v>
      </c>
      <c r="AH17" s="1">
        <f>'uz n=257'!$B14</f>
        <v>7.3475899999999998E-4</v>
      </c>
      <c r="AI17" s="1">
        <f t="shared" si="16"/>
        <v>0.19904931204036078</v>
      </c>
      <c r="AK17" s="1">
        <f t="shared" si="17"/>
        <v>0.1990794713016093</v>
      </c>
      <c r="AL17" s="1">
        <f t="shared" si="18"/>
        <v>3.9632635893728278E-2</v>
      </c>
      <c r="AM17" s="1">
        <f t="shared" si="19"/>
        <v>9.0958103905675991E-10</v>
      </c>
      <c r="AO17" s="1">
        <f>'uz n=513'!A14/AR$8+AR$10/2</f>
        <v>2.6315789473684209E-2</v>
      </c>
      <c r="AP17" s="1">
        <f>'uz n=513'!B14</f>
        <v>1.8840449999999999E-4</v>
      </c>
      <c r="AQ17" s="1">
        <f t="shared" si="20"/>
        <v>0.10248477933326172</v>
      </c>
      <c r="AS17" s="1">
        <f t="shared" si="21"/>
        <v>0.10249307479224368</v>
      </c>
      <c r="AT17" s="1">
        <f t="shared" si="22"/>
        <v>1.0504830380368457E-2</v>
      </c>
      <c r="AU17" s="1">
        <f t="shared" si="23"/>
        <v>6.881463972129873E-11</v>
      </c>
    </row>
    <row r="18" spans="1:47" x14ac:dyDescent="0.25">
      <c r="A18" s="1">
        <f>'uz n=17'!A15/D$8+D$10/2</f>
        <v>0.8529411764705882</v>
      </c>
      <c r="B18" s="1">
        <f>'uz n=17'!B15</f>
        <v>3.3119490000000001E-2</v>
      </c>
      <c r="C18" s="1">
        <f t="shared" si="0"/>
        <v>0.49649404327303021</v>
      </c>
      <c r="E18" s="1">
        <f t="shared" si="1"/>
        <v>0.50173010380622851</v>
      </c>
      <c r="F18" s="1">
        <f t="shared" si="2"/>
        <v>0.25173309706540886</v>
      </c>
      <c r="G18" s="1">
        <f t="shared" si="3"/>
        <v>2.7416329907316926E-5</v>
      </c>
      <c r="I18" s="1">
        <f>'uz n=33'!A15/L$8+L$10/2</f>
        <v>0.43939393939393939</v>
      </c>
      <c r="J18" s="1">
        <f>'uz n=33'!B15</f>
        <v>3.0705900000000001E-2</v>
      </c>
      <c r="K18" s="1">
        <f t="shared" si="4"/>
        <v>0.98527428557100183</v>
      </c>
      <c r="M18" s="1">
        <f t="shared" si="5"/>
        <v>0.98530762167125807</v>
      </c>
      <c r="N18" s="1">
        <f t="shared" si="6"/>
        <v>0.97083110932347105</v>
      </c>
      <c r="O18" s="1">
        <f t="shared" si="7"/>
        <v>1.1112955802942629E-9</v>
      </c>
      <c r="Q18" s="1">
        <f>'uz n=65'!A15/T$8+T$10/2</f>
        <v>0.22307692307692309</v>
      </c>
      <c r="R18" s="1">
        <f>'uz n=65'!B15</f>
        <v>1.0473939999999999E-2</v>
      </c>
      <c r="S18" s="1">
        <f t="shared" si="8"/>
        <v>0.69304810777621551</v>
      </c>
      <c r="U18" s="1">
        <f t="shared" si="9"/>
        <v>0.69325443786982244</v>
      </c>
      <c r="V18" s="1">
        <f t="shared" si="10"/>
        <v>0.48060171562620352</v>
      </c>
      <c r="W18" s="1">
        <f t="shared" si="11"/>
        <v>4.2572107527845459E-8</v>
      </c>
      <c r="Y18" s="1">
        <f>'uz n=129'!A15/AB$8+AB$10/2</f>
        <v>0.1124031007751938</v>
      </c>
      <c r="Z18" s="1">
        <f>'uz n=129'!B15</f>
        <v>2.968797E-3</v>
      </c>
      <c r="AA18" s="1">
        <f t="shared" si="12"/>
        <v>0.39898444189047189</v>
      </c>
      <c r="AC18" s="1">
        <f t="shared" si="13"/>
        <v>0.39907457484526165</v>
      </c>
      <c r="AD18" s="1">
        <f t="shared" si="14"/>
        <v>0.15926051628792634</v>
      </c>
      <c r="AE18" s="1">
        <f t="shared" si="15"/>
        <v>8.1239495391343243E-9</v>
      </c>
      <c r="AG18" s="1">
        <f>'uz n=257'!A15/AJ$8+AJ$10/2</f>
        <v>5.642023346303502E-2</v>
      </c>
      <c r="AH18" s="1">
        <f>'uz n=257'!$B15</f>
        <v>7.8594419999999997E-4</v>
      </c>
      <c r="AI18" s="1">
        <f t="shared" si="16"/>
        <v>0.21291829384059666</v>
      </c>
      <c r="AK18" s="1">
        <f t="shared" si="17"/>
        <v>0.21294796287604667</v>
      </c>
      <c r="AL18" s="1">
        <f t="shared" si="18"/>
        <v>4.5346834893058151E-2</v>
      </c>
      <c r="AM18" s="1">
        <f t="shared" si="19"/>
        <v>8.8025166453418627E-10</v>
      </c>
      <c r="AO18" s="1">
        <f>'uz n=513'!A15/AR$8+AR$10/2</f>
        <v>2.8265107212475632E-2</v>
      </c>
      <c r="AP18" s="1">
        <f>'uz n=513'!B15</f>
        <v>2.0195519999999999E-4</v>
      </c>
      <c r="AQ18" s="1">
        <f t="shared" si="20"/>
        <v>0.1098565328525031</v>
      </c>
      <c r="AS18" s="1">
        <f t="shared" si="21"/>
        <v>0.10986476370697162</v>
      </c>
      <c r="AT18" s="1">
        <f t="shared" si="22"/>
        <v>1.207026630438871E-2</v>
      </c>
      <c r="AU18" s="1">
        <f t="shared" si="23"/>
        <v>6.7746965281983232E-11</v>
      </c>
    </row>
    <row r="19" spans="1:47" x14ac:dyDescent="0.25">
      <c r="A19" s="1">
        <f>'uz n=17'!A16/D$8+D$10/2</f>
        <v>0.91176470588235292</v>
      </c>
      <c r="B19" s="1">
        <f>'uz n=17'!B16</f>
        <v>2.1225020000000001E-2</v>
      </c>
      <c r="C19" s="1">
        <f t="shared" si="0"/>
        <v>0.31478480852580754</v>
      </c>
      <c r="E19" s="1">
        <f t="shared" si="1"/>
        <v>0.32179930795847755</v>
      </c>
      <c r="F19" s="1">
        <f>E19*E19</f>
        <v>0.10355479460255508</v>
      </c>
      <c r="G19" s="1">
        <f t="shared" si="3"/>
        <v>4.920320229092801E-5</v>
      </c>
      <c r="I19" s="1">
        <f>'uz n=33'!A16/L$8+L$10/2</f>
        <v>0.46969696969696967</v>
      </c>
      <c r="J19" s="1">
        <f>'uz n=33'!B16</f>
        <v>3.1049230000000001E-2</v>
      </c>
      <c r="K19" s="1">
        <f t="shared" si="4"/>
        <v>0.99631841055441739</v>
      </c>
      <c r="M19" s="1">
        <f t="shared" si="5"/>
        <v>0.99632690541781455</v>
      </c>
      <c r="N19" s="1">
        <f t="shared" si="6"/>
        <v>0.99266730245943879</v>
      </c>
      <c r="O19" s="1">
        <f t="shared" si="7"/>
        <v>7.2162704136359531E-11</v>
      </c>
      <c r="Q19" s="1">
        <f>'uz n=65'!A16/T$8+T$10/2</f>
        <v>0.23846153846153847</v>
      </c>
      <c r="R19" s="1">
        <f>'uz n=65'!B16</f>
        <v>1.0974609999999999E-2</v>
      </c>
      <c r="S19" s="1">
        <f t="shared" si="8"/>
        <v>0.72620637468360116</v>
      </c>
      <c r="U19" s="1">
        <f t="shared" si="9"/>
        <v>0.7263905325443788</v>
      </c>
      <c r="V19" s="1">
        <f t="shared" si="10"/>
        <v>0.52764320577010626</v>
      </c>
      <c r="W19" s="1">
        <f t="shared" si="11"/>
        <v>3.3914117686194416E-8</v>
      </c>
      <c r="Y19" s="1">
        <f>'uz n=129'!A16/AB$8+AB$10/2</f>
        <v>0.12015503875968991</v>
      </c>
      <c r="Z19" s="1">
        <f>'uz n=129'!B16</f>
        <v>3.1458219999999999E-3</v>
      </c>
      <c r="AA19" s="1">
        <f t="shared" si="12"/>
        <v>0.42278452639707331</v>
      </c>
      <c r="AC19" s="1">
        <f t="shared" si="13"/>
        <v>0.42287122168138935</v>
      </c>
      <c r="AD19" s="1">
        <f t="shared" si="14"/>
        <v>0.17882007012631074</v>
      </c>
      <c r="AE19" s="1">
        <f t="shared" si="15"/>
        <v>7.5160723226391285E-9</v>
      </c>
      <c r="AG19" s="1">
        <f>'uz n=257'!A16/AJ$8+AJ$10/2</f>
        <v>6.0311284046692608E-2</v>
      </c>
      <c r="AH19" s="1">
        <f>'uz n=257'!$B16</f>
        <v>8.3668239999999997E-4</v>
      </c>
      <c r="AI19" s="1">
        <f t="shared" si="16"/>
        <v>0.22666615791803957</v>
      </c>
      <c r="AK19" s="1">
        <f t="shared" si="17"/>
        <v>0.22669533225332705</v>
      </c>
      <c r="AL19" s="1">
        <f t="shared" si="18"/>
        <v>5.1390773665446345E-2</v>
      </c>
      <c r="AM19" s="1">
        <f t="shared" si="19"/>
        <v>8.511418394666008E-10</v>
      </c>
      <c r="AO19" s="1">
        <f>'uz n=513'!A16/AR$8+AR$10/2</f>
        <v>3.0214424951267055E-2</v>
      </c>
      <c r="AP19" s="1">
        <f>'uz n=513'!B16</f>
        <v>2.1545010000000001E-4</v>
      </c>
      <c r="AQ19" s="1">
        <f t="shared" si="20"/>
        <v>0.11719793046050937</v>
      </c>
      <c r="AS19" s="1">
        <f t="shared" si="21"/>
        <v>0.1172060539045251</v>
      </c>
      <c r="AT19" s="1">
        <f t="shared" si="22"/>
        <v>1.3737259071870444E-2</v>
      </c>
      <c r="AU19" s="1">
        <f t="shared" si="23"/>
        <v>6.5990342676630239E-11</v>
      </c>
    </row>
    <row r="20" spans="1:47" x14ac:dyDescent="0.25">
      <c r="A20" s="1">
        <f>'uz n=17'!A17/D$8+D$10/2</f>
        <v>0.97058823529411764</v>
      </c>
      <c r="B20" s="1">
        <f>'uz n=17'!B17</f>
        <v>7.4880609999999998E-3</v>
      </c>
      <c r="C20" s="1">
        <f t="shared" si="0"/>
        <v>0.1049282695086025</v>
      </c>
      <c r="E20" s="1">
        <f t="shared" si="1"/>
        <v>0.11418685121107264</v>
      </c>
      <c r="F20" s="1">
        <f>E20*E20</f>
        <v>1.3038636989499641E-2</v>
      </c>
      <c r="G20" s="1">
        <f t="shared" si="3"/>
        <v>8.5721335141314861E-5</v>
      </c>
      <c r="I20" s="1">
        <f>'uz n=33'!A17/L$8+L$10/2</f>
        <v>0.5</v>
      </c>
      <c r="J20" s="1">
        <f>'uz n=33'!B17</f>
        <v>3.1163679999999999E-2</v>
      </c>
      <c r="K20" s="1">
        <f t="shared" si="4"/>
        <v>1</v>
      </c>
      <c r="M20" s="1">
        <f t="shared" si="5"/>
        <v>1</v>
      </c>
      <c r="N20" s="1">
        <f t="shared" si="6"/>
        <v>1</v>
      </c>
      <c r="O20" s="1">
        <f t="shared" si="7"/>
        <v>0</v>
      </c>
      <c r="Q20" s="1">
        <f>'uz n=65'!A17/T$8+T$10/2</f>
        <v>0.25384615384615383</v>
      </c>
      <c r="R20" s="1">
        <f>'uz n=65'!B17</f>
        <v>1.1446660000000001E-2</v>
      </c>
      <c r="S20" s="1">
        <f t="shared" si="8"/>
        <v>0.75746920228188241</v>
      </c>
      <c r="U20" s="1">
        <f t="shared" si="9"/>
        <v>0.75763313609467453</v>
      </c>
      <c r="V20" s="1">
        <f t="shared" si="10"/>
        <v>0.57400796890865158</v>
      </c>
      <c r="W20" s="1">
        <f t="shared" si="11"/>
        <v>2.687429497656066E-8</v>
      </c>
      <c r="Y20" s="1">
        <f>'uz n=129'!A17/AB$8+AB$10/2</f>
        <v>0.12790697674418605</v>
      </c>
      <c r="Z20" s="1">
        <f>'uz n=129'!B17</f>
        <v>3.3192709999999999E-3</v>
      </c>
      <c r="AA20" s="1">
        <f t="shared" si="12"/>
        <v>0.44610383642438872</v>
      </c>
      <c r="AC20" s="1">
        <f t="shared" si="13"/>
        <v>0.44618712817739326</v>
      </c>
      <c r="AD20" s="1">
        <f t="shared" si="14"/>
        <v>0.19908295335118956</v>
      </c>
      <c r="AE20" s="1">
        <f t="shared" si="15"/>
        <v>6.9375161185681246E-9</v>
      </c>
      <c r="AG20" s="1">
        <f>'uz n=257'!A17/AJ$8+AJ$10/2</f>
        <v>6.4202334630350189E-2</v>
      </c>
      <c r="AH20" s="1">
        <f>'uz n=257'!$B17</f>
        <v>8.8697349999999995E-4</v>
      </c>
      <c r="AI20" s="1">
        <f t="shared" si="16"/>
        <v>0.24029287717700196</v>
      </c>
      <c r="AK20" s="1">
        <f t="shared" si="17"/>
        <v>0.24032157943345089</v>
      </c>
      <c r="AL20" s="1">
        <f t="shared" si="18"/>
        <v>5.7754461541388448E-2</v>
      </c>
      <c r="AM20" s="1">
        <f t="shared" si="19"/>
        <v>8.2381952526054443E-10</v>
      </c>
      <c r="AO20" s="1">
        <f>'uz n=513'!A17/AR$8+AR$10/2</f>
        <v>3.2163742690058478E-2</v>
      </c>
      <c r="AP20" s="1">
        <f>'uz n=513'!B17</f>
        <v>2.28889E-4</v>
      </c>
      <c r="AQ20" s="1">
        <f t="shared" si="20"/>
        <v>0.12450886335473127</v>
      </c>
      <c r="AS20" s="1">
        <f t="shared" si="21"/>
        <v>0.12451694538490488</v>
      </c>
      <c r="AT20" s="1">
        <f t="shared" si="22"/>
        <v>1.5504469687987384E-2</v>
      </c>
      <c r="AU20" s="1">
        <f t="shared" si="23"/>
        <v>6.5319211727081112E-11</v>
      </c>
    </row>
    <row r="21" spans="1:47" x14ac:dyDescent="0.25">
      <c r="F21" s="1">
        <f>SUM(F4:F20)</f>
        <v>9.0667616527579895</v>
      </c>
      <c r="G21" s="1">
        <f>SUM(G4:G20)</f>
        <v>3.6734922689014068E-4</v>
      </c>
      <c r="I21" s="1">
        <f>'uz n=33'!A18/L$8+L$10/2</f>
        <v>0.53030303030303028</v>
      </c>
      <c r="J21" s="1">
        <f>'uz n=33'!B18</f>
        <v>3.1049230000000001E-2</v>
      </c>
      <c r="K21" s="1">
        <f t="shared" si="4"/>
        <v>0.99631841055441739</v>
      </c>
      <c r="M21" s="1">
        <f t="shared" si="5"/>
        <v>0.99632690541781455</v>
      </c>
      <c r="N21" s="1">
        <f t="shared" si="6"/>
        <v>0.99266730245943879</v>
      </c>
      <c r="O21" s="1">
        <f t="shared" si="7"/>
        <v>7.2162704136359531E-11</v>
      </c>
      <c r="Q21" s="1">
        <f>'uz n=65'!A18/T$8+T$10/2</f>
        <v>0.26923076923076927</v>
      </c>
      <c r="R21" s="1">
        <f>'uz n=65'!B18</f>
        <v>1.1890110000000001E-2</v>
      </c>
      <c r="S21" s="1">
        <f t="shared" si="8"/>
        <v>0.78683791512683054</v>
      </c>
      <c r="U21" s="1">
        <f t="shared" si="9"/>
        <v>0.78698224852071008</v>
      </c>
      <c r="V21" s="1">
        <f t="shared" si="10"/>
        <v>0.6193410594867127</v>
      </c>
      <c r="W21" s="1">
        <f t="shared" si="11"/>
        <v>2.0832128588785448E-8</v>
      </c>
      <c r="Y21" s="1">
        <f>'uz n=129'!A18/AB$8+AB$10/2</f>
        <v>0.13565891472868219</v>
      </c>
      <c r="Z21" s="1">
        <f>'uz n=129'!B18</f>
        <v>3.489144E-3</v>
      </c>
      <c r="AA21" s="1">
        <f t="shared" si="12"/>
        <v>0.46894237197241811</v>
      </c>
      <c r="AC21" s="1">
        <f t="shared" si="13"/>
        <v>0.46902229433327325</v>
      </c>
      <c r="AD21" s="1">
        <f t="shared" si="14"/>
        <v>0.21998191258164759</v>
      </c>
      <c r="AE21" s="1">
        <f t="shared" si="15"/>
        <v>6.3875837646581917E-9</v>
      </c>
      <c r="AF21" s="2"/>
      <c r="AG21" s="1">
        <f>'uz n=257'!A18/AJ$8+AJ$10/2</f>
        <v>6.809338521400779E-2</v>
      </c>
      <c r="AH21" s="1">
        <f>'uz n=257'!$B18</f>
        <v>9.3681760000000004E-4</v>
      </c>
      <c r="AI21" s="1">
        <f t="shared" si="16"/>
        <v>0.2537984787131714</v>
      </c>
      <c r="AK21" s="1">
        <f t="shared" si="17"/>
        <v>0.25382670441641808</v>
      </c>
      <c r="AL21" s="1">
        <f t="shared" si="18"/>
        <v>6.4427995874899668E-2</v>
      </c>
      <c r="AM21" s="1">
        <f t="shared" si="19"/>
        <v>7.9669032376941319E-10</v>
      </c>
      <c r="AO21" s="1">
        <f>'uz n=513'!A18/AR$8+AR$10/2</f>
        <v>3.4113060428849901E-2</v>
      </c>
      <c r="AP21" s="1">
        <f>'uz n=513'!B18</f>
        <v>2.4227210000000001E-4</v>
      </c>
      <c r="AQ21" s="1">
        <f t="shared" si="20"/>
        <v>0.13178944033771808</v>
      </c>
      <c r="AS21" s="1">
        <f t="shared" si="21"/>
        <v>0.13179743814811007</v>
      </c>
      <c r="AT21" s="1">
        <f t="shared" si="22"/>
        <v>1.73705647024049E-2</v>
      </c>
      <c r="AU21" s="1">
        <f t="shared" si="23"/>
        <v>6.3964971066148495E-11</v>
      </c>
    </row>
    <row r="22" spans="1:47" x14ac:dyDescent="0.25">
      <c r="F22" s="2" t="s">
        <v>6</v>
      </c>
      <c r="G22" s="3">
        <f>SQRT(G21/F21)</f>
        <v>6.3652206863317557E-3</v>
      </c>
      <c r="I22" s="1">
        <f>'uz n=33'!A19/L$8+L$10/2</f>
        <v>0.56060606060606055</v>
      </c>
      <c r="J22" s="1">
        <f>'uz n=33'!B19</f>
        <v>3.0705900000000001E-2</v>
      </c>
      <c r="K22" s="1">
        <f t="shared" si="4"/>
        <v>0.98527428557100183</v>
      </c>
      <c r="M22" s="1">
        <f t="shared" si="5"/>
        <v>0.98530762167125807</v>
      </c>
      <c r="N22" s="1">
        <f t="shared" si="6"/>
        <v>0.97083110932347105</v>
      </c>
      <c r="O22" s="1">
        <f t="shared" si="7"/>
        <v>1.1112955802942629E-9</v>
      </c>
      <c r="Q22" s="1">
        <f>'uz n=65'!A19/T$8+T$10/2</f>
        <v>0.2846153846153846</v>
      </c>
      <c r="R22" s="1">
        <f>'uz n=65'!B19</f>
        <v>1.230495E-2</v>
      </c>
      <c r="S22" s="1">
        <f t="shared" si="8"/>
        <v>0.81431185094055991</v>
      </c>
      <c r="U22" s="1">
        <f t="shared" si="9"/>
        <v>0.81443786982248523</v>
      </c>
      <c r="V22" s="1">
        <f t="shared" si="10"/>
        <v>0.66330904380098743</v>
      </c>
      <c r="W22" s="1">
        <f t="shared" si="11"/>
        <v>1.5880758601706752E-8</v>
      </c>
      <c r="Y22" s="1">
        <f>'uz n=129'!A19/AB$8+AB$10/2</f>
        <v>0.1434108527131783</v>
      </c>
      <c r="Z22" s="1">
        <f>'uz n=129'!B19</f>
        <v>3.6554410000000002E-3</v>
      </c>
      <c r="AA22" s="1">
        <f t="shared" si="12"/>
        <v>0.49130013304116155</v>
      </c>
      <c r="AC22" s="1">
        <f t="shared" si="13"/>
        <v>0.49137672014902956</v>
      </c>
      <c r="AD22" s="1">
        <f t="shared" si="14"/>
        <v>0.24145108110441771</v>
      </c>
      <c r="AE22" s="1">
        <f t="shared" si="15"/>
        <v>5.8655850915860697E-9</v>
      </c>
      <c r="AG22" s="1">
        <f>'uz n=257'!A19/AJ$8+AJ$10/2</f>
        <v>7.1984435797665364E-2</v>
      </c>
      <c r="AH22" s="1">
        <f>'uz n=257'!$B19</f>
        <v>9.8621470000000004E-4</v>
      </c>
      <c r="AI22" s="1">
        <f t="shared" si="16"/>
        <v>0.26718296252654783</v>
      </c>
      <c r="AK22" s="1">
        <f t="shared" si="17"/>
        <v>0.2672107072022285</v>
      </c>
      <c r="AL22" s="1">
        <f t="shared" si="18"/>
        <v>7.1401562043515096E-2</v>
      </c>
      <c r="AM22" s="1">
        <f t="shared" si="19"/>
        <v>7.6976702862579939E-10</v>
      </c>
      <c r="AO22" s="1">
        <f>'uz n=513'!A19/AR$8+AR$10/2</f>
        <v>3.6062378167641324E-2</v>
      </c>
      <c r="AP22" s="1">
        <f>'uz n=513'!B19</f>
        <v>2.5559919999999998E-4</v>
      </c>
      <c r="AQ22" s="1">
        <f t="shared" si="20"/>
        <v>0.13903955260692052</v>
      </c>
      <c r="AS22" s="1">
        <f t="shared" si="21"/>
        <v>0.13904753219414145</v>
      </c>
      <c r="AT22" s="1">
        <f t="shared" si="22"/>
        <v>1.9334216209280806E-2</v>
      </c>
      <c r="AU22" s="1">
        <f t="shared" si="23"/>
        <v>6.3673812216426807E-11</v>
      </c>
    </row>
    <row r="23" spans="1:47" x14ac:dyDescent="0.25">
      <c r="I23" s="1">
        <f>'uz n=33'!A20/L$8+L$10/2</f>
        <v>0.59090909090909094</v>
      </c>
      <c r="J23" s="1">
        <f>'uz n=33'!B20</f>
        <v>3.0133670000000001E-2</v>
      </c>
      <c r="K23" s="1">
        <f t="shared" si="4"/>
        <v>0.96686698169642082</v>
      </c>
      <c r="M23" s="1">
        <f t="shared" si="5"/>
        <v>0.96694214876033058</v>
      </c>
      <c r="N23" s="1">
        <f t="shared" si="6"/>
        <v>0.9349771190492453</v>
      </c>
      <c r="O23" s="1">
        <f t="shared" si="7"/>
        <v>5.6500874968129632E-9</v>
      </c>
      <c r="Q23" s="1">
        <f>'uz n=65'!A20/T$8+T$10/2</f>
        <v>0.30000000000000004</v>
      </c>
      <c r="R23" s="1">
        <f>'uz n=65'!B20</f>
        <v>1.269118E-2</v>
      </c>
      <c r="S23" s="1">
        <f t="shared" si="8"/>
        <v>0.83989100972307051</v>
      </c>
      <c r="U23" s="1">
        <f t="shared" si="9"/>
        <v>0.84000000000000008</v>
      </c>
      <c r="V23" s="1">
        <f t="shared" si="10"/>
        <v>0.70560000000000012</v>
      </c>
      <c r="W23" s="1">
        <f t="shared" si="11"/>
        <v>1.1878880465183457E-8</v>
      </c>
      <c r="X23" s="7"/>
      <c r="Y23" s="1">
        <f>'uz n=129'!A20/AB$8+AB$10/2</f>
        <v>0.15116279069767444</v>
      </c>
      <c r="Z23" s="1">
        <f>'uz n=129'!B20</f>
        <v>3.818161E-3</v>
      </c>
      <c r="AA23" s="1">
        <f t="shared" si="12"/>
        <v>0.51317698518585397</v>
      </c>
      <c r="AC23" s="1">
        <f t="shared" si="13"/>
        <v>0.51325040562466206</v>
      </c>
      <c r="AD23" s="1">
        <f t="shared" si="14"/>
        <v>0.26342597887388014</v>
      </c>
      <c r="AE23" s="1">
        <f t="shared" si="15"/>
        <v>5.3905608347727348E-9</v>
      </c>
      <c r="AF23" s="7"/>
      <c r="AG23" s="1">
        <f>'uz n=257'!A20/AJ$8+AJ$10/2</f>
        <v>7.5875486381322965E-2</v>
      </c>
      <c r="AH23" s="1">
        <f>'uz n=257'!$B20</f>
        <v>1.035165E-3</v>
      </c>
      <c r="AI23" s="1">
        <f t="shared" si="16"/>
        <v>0.28044638280850598</v>
      </c>
      <c r="AK23" s="1">
        <f t="shared" si="17"/>
        <v>0.28047358779088261</v>
      </c>
      <c r="AL23" s="1">
        <f t="shared" si="18"/>
        <v>7.8665433448289926E-2</v>
      </c>
      <c r="AM23" s="1">
        <f t="shared" si="19"/>
        <v>7.4011106611260655E-10</v>
      </c>
      <c r="AO23" s="1">
        <f>'uz n=513'!A20/AR$8+AR$10/2</f>
        <v>3.8011695906432746E-2</v>
      </c>
      <c r="AP23" s="1">
        <f>'uz n=513'!B20</f>
        <v>2.688705E-4</v>
      </c>
      <c r="AQ23" s="1">
        <f t="shared" si="20"/>
        <v>0.14625930896488787</v>
      </c>
      <c r="AS23" s="1">
        <f t="shared" si="21"/>
        <v>0.14626722752299837</v>
      </c>
      <c r="AT23" s="1">
        <f t="shared" si="22"/>
        <v>2.139410184726457E-2</v>
      </c>
      <c r="AU23" s="1">
        <f t="shared" si="23"/>
        <v>6.270356254933221E-11</v>
      </c>
    </row>
    <row r="24" spans="1:47" x14ac:dyDescent="0.25">
      <c r="I24" s="1">
        <f>'uz n=33'!A21/L$8+L$10/2</f>
        <v>0.62121212121212122</v>
      </c>
      <c r="J24" s="1">
        <f>'uz n=33'!B21</f>
        <v>2.9332569999999999E-2</v>
      </c>
      <c r="K24" s="1">
        <f t="shared" si="4"/>
        <v>0.94109746396067318</v>
      </c>
      <c r="M24" s="1">
        <f t="shared" si="5"/>
        <v>0.94123048668503217</v>
      </c>
      <c r="N24" s="1">
        <f t="shared" si="6"/>
        <v>0.88591482906534258</v>
      </c>
      <c r="O24" s="1">
        <f t="shared" si="7"/>
        <v>1.7695045195890456E-8</v>
      </c>
      <c r="Q24" s="1">
        <f>'uz n=65'!A21/T$8+T$10/2</f>
        <v>0.31538461538461537</v>
      </c>
      <c r="R24" s="1">
        <f>'uz n=65'!B21</f>
        <v>1.3048799999999999E-2</v>
      </c>
      <c r="S24" s="1">
        <f t="shared" si="8"/>
        <v>0.86357539147436224</v>
      </c>
      <c r="U24" s="1">
        <f t="shared" si="9"/>
        <v>0.86366863905325442</v>
      </c>
      <c r="V24" s="1">
        <f t="shared" si="10"/>
        <v>0.74592351808410062</v>
      </c>
      <c r="W24" s="1">
        <f t="shared" si="11"/>
        <v>8.6951109692523898E-9</v>
      </c>
      <c r="Y24" s="1">
        <f>'uz n=129'!A21/AB$8+AB$10/2</f>
        <v>0.15891472868217055</v>
      </c>
      <c r="Z24" s="1">
        <f>'uz n=129'!B21</f>
        <v>3.9773059999999999E-3</v>
      </c>
      <c r="AA24" s="1">
        <f t="shared" si="12"/>
        <v>0.53457319729602537</v>
      </c>
      <c r="AC24" s="1">
        <f t="shared" si="13"/>
        <v>0.53464335076017067</v>
      </c>
      <c r="AD24" s="1">
        <f t="shared" si="14"/>
        <v>0.28584351251206286</v>
      </c>
      <c r="AE24" s="1">
        <f t="shared" si="15"/>
        <v>4.9215085315851909E-9</v>
      </c>
      <c r="AG24" s="1">
        <f>'uz n=257'!A21/AJ$8+AJ$10/2</f>
        <v>7.9766536964980539E-2</v>
      </c>
      <c r="AH24" s="1">
        <f>'uz n=257'!$B21</f>
        <v>1.0836680000000001E-3</v>
      </c>
      <c r="AI24" s="1">
        <f t="shared" si="16"/>
        <v>0.29358860408060894</v>
      </c>
      <c r="AK24" s="1">
        <f t="shared" si="17"/>
        <v>0.29361534618237972</v>
      </c>
      <c r="AL24" s="1">
        <f t="shared" si="18"/>
        <v>8.6209971513798681E-2</v>
      </c>
      <c r="AM24" s="1">
        <f t="shared" si="19"/>
        <v>7.151400071188891E-10</v>
      </c>
      <c r="AO24" s="1">
        <f>'uz n=513'!A21/AR$8+AR$10/2</f>
        <v>3.9961013645224169E-2</v>
      </c>
      <c r="AP24" s="1">
        <f>'uz n=513'!B21</f>
        <v>2.8208600000000002E-4</v>
      </c>
      <c r="AQ24" s="1">
        <f t="shared" si="20"/>
        <v>0.15344870941162009</v>
      </c>
      <c r="AS24" s="1">
        <f t="shared" si="21"/>
        <v>0.15345652413468158</v>
      </c>
      <c r="AT24" s="1">
        <f t="shared" si="22"/>
        <v>2.3548904799498113E-2</v>
      </c>
      <c r="AU24" s="1">
        <f t="shared" si="23"/>
        <v>6.1069896527853101E-11</v>
      </c>
    </row>
    <row r="25" spans="1:47" x14ac:dyDescent="0.25">
      <c r="I25" s="1">
        <f>'uz n=33'!A22/L$8+L$10/2</f>
        <v>0.65151515151515149</v>
      </c>
      <c r="J25" s="1">
        <f>'uz n=33'!B22</f>
        <v>2.8302569999999999E-2</v>
      </c>
      <c r="K25" s="1">
        <f t="shared" si="4"/>
        <v>0.9079647673337603</v>
      </c>
      <c r="M25" s="1">
        <f t="shared" si="5"/>
        <v>0.90817263544536275</v>
      </c>
      <c r="N25" s="1">
        <f t="shared" si="6"/>
        <v>0.8247775357717757</v>
      </c>
      <c r="O25" s="1">
        <f t="shared" si="7"/>
        <v>4.3209151821168378E-8</v>
      </c>
      <c r="Q25" s="1">
        <f>'uz n=65'!A22/T$8+T$10/2</f>
        <v>0.33076923076923082</v>
      </c>
      <c r="R25" s="1">
        <f>'uz n=65'!B22</f>
        <v>1.337782E-2</v>
      </c>
      <c r="S25" s="1">
        <f t="shared" si="8"/>
        <v>0.88536565847232118</v>
      </c>
      <c r="U25" s="1">
        <f t="shared" si="9"/>
        <v>0.88544378698224857</v>
      </c>
      <c r="V25" s="1">
        <f t="shared" si="10"/>
        <v>0.78401069990546557</v>
      </c>
      <c r="W25" s="1">
        <f t="shared" si="11"/>
        <v>6.10406406347408E-9</v>
      </c>
      <c r="Y25" s="1">
        <f>'uz n=129'!A22/AB$8+AB$10/2</f>
        <v>0.16666666666666669</v>
      </c>
      <c r="Z25" s="1">
        <f>'uz n=129'!B22</f>
        <v>4.1328739999999999E-3</v>
      </c>
      <c r="AA25" s="1">
        <f t="shared" si="12"/>
        <v>0.55548850048214582</v>
      </c>
      <c r="AC25" s="1">
        <f t="shared" si="13"/>
        <v>0.55555555555555558</v>
      </c>
      <c r="AD25" s="1">
        <f t="shared" si="14"/>
        <v>0.30864197530864201</v>
      </c>
      <c r="AE25" s="1">
        <f t="shared" si="15"/>
        <v>4.4963828699884099E-9</v>
      </c>
      <c r="AG25" s="1">
        <f>'uz n=257'!A22/AJ$8+AJ$10/2</f>
        <v>8.365758754863814E-2</v>
      </c>
      <c r="AH25" s="1">
        <f>'uz n=257'!$B22</f>
        <v>1.131724E-3</v>
      </c>
      <c r="AI25" s="1">
        <f t="shared" si="16"/>
        <v>0.30660970762991879</v>
      </c>
      <c r="AK25" s="1">
        <f t="shared" si="17"/>
        <v>0.30663598237672041</v>
      </c>
      <c r="AL25" s="1">
        <f t="shared" si="18"/>
        <v>9.4025625688136383E-2</v>
      </c>
      <c r="AM25" s="1">
        <f t="shared" si="19"/>
        <v>6.9036231948889076E-10</v>
      </c>
      <c r="AO25" s="1">
        <f>'uz n=513'!A22/AR$8+AR$10/2</f>
        <v>4.1910331384015592E-2</v>
      </c>
      <c r="AP25" s="1">
        <f>'uz n=513'!B22</f>
        <v>2.9524549999999998E-4</v>
      </c>
      <c r="AQ25" s="1">
        <f t="shared" si="20"/>
        <v>0.16060764514456796</v>
      </c>
      <c r="AS25" s="1">
        <f t="shared" si="21"/>
        <v>0.16061542202919021</v>
      </c>
      <c r="AT25" s="1">
        <f t="shared" si="22"/>
        <v>2.5797313793614881E-2</v>
      </c>
      <c r="AU25" s="1">
        <f t="shared" si="23"/>
        <v>6.0479934427811177E-11</v>
      </c>
    </row>
    <row r="26" spans="1:47" x14ac:dyDescent="0.25">
      <c r="I26" s="1">
        <f>'uz n=33'!A23/L$8+L$10/2</f>
        <v>0.68181818181818177</v>
      </c>
      <c r="J26" s="1">
        <f>'uz n=33'!B23</f>
        <v>2.70437E-2</v>
      </c>
      <c r="K26" s="1">
        <f t="shared" si="4"/>
        <v>0.86746985684568079</v>
      </c>
      <c r="M26" s="1">
        <f t="shared" si="5"/>
        <v>0.86776859504132242</v>
      </c>
      <c r="N26" s="1">
        <f t="shared" si="6"/>
        <v>0.75302233453999068</v>
      </c>
      <c r="O26" s="1">
        <f t="shared" si="7"/>
        <v>8.9244509535219561E-8</v>
      </c>
      <c r="Q26" s="1">
        <f>'uz n=65'!A23/T$8+T$10/2</f>
        <v>0.34615384615384615</v>
      </c>
      <c r="R26" s="1">
        <f>'uz n=65'!B23</f>
        <v>1.367822E-2</v>
      </c>
      <c r="S26" s="1">
        <f t="shared" si="8"/>
        <v>0.90526048616117538</v>
      </c>
      <c r="U26" s="1">
        <f t="shared" si="9"/>
        <v>0.90532544378698221</v>
      </c>
      <c r="V26" s="1">
        <f t="shared" si="10"/>
        <v>0.81961415916809632</v>
      </c>
      <c r="W26" s="1">
        <f t="shared" si="11"/>
        <v>4.2194931504598095E-9</v>
      </c>
      <c r="Y26" s="1">
        <f>'uz n=129'!A23/AB$8+AB$10/2</f>
        <v>0.1744186046511628</v>
      </c>
      <c r="Z26" s="1">
        <f>'uz n=129'!B23</f>
        <v>4.2848670000000004E-3</v>
      </c>
      <c r="AA26" s="1">
        <f t="shared" si="12"/>
        <v>0.57592316363374518</v>
      </c>
      <c r="AC26" s="1">
        <f t="shared" si="13"/>
        <v>0.57598702001081659</v>
      </c>
      <c r="AD26" s="1">
        <f t="shared" si="14"/>
        <v>0.33176104722094085</v>
      </c>
      <c r="AE26" s="1">
        <f t="shared" si="15"/>
        <v>4.0776368926851908E-9</v>
      </c>
      <c r="AG26" s="1">
        <f>'uz n=257'!A23/AJ$8+AJ$10/2</f>
        <v>8.7548638132295714E-2</v>
      </c>
      <c r="AH26" s="1">
        <f>'uz n=257'!$B23</f>
        <v>1.1793330000000001E-3</v>
      </c>
      <c r="AI26" s="1">
        <f t="shared" si="16"/>
        <v>0.31950969345643571</v>
      </c>
      <c r="AK26" s="1">
        <f t="shared" si="17"/>
        <v>0.31953549637390433</v>
      </c>
      <c r="AL26" s="1">
        <f t="shared" si="18"/>
        <v>0.10210293344291743</v>
      </c>
      <c r="AM26" s="1">
        <f t="shared" si="19"/>
        <v>6.6579054989243013E-10</v>
      </c>
      <c r="AO26" s="1">
        <f>'uz n=513'!A23/AR$8+AR$10/2</f>
        <v>4.3859649122807015E-2</v>
      </c>
      <c r="AP26" s="1">
        <f>'uz n=513'!B23</f>
        <v>3.0834919999999999E-4</v>
      </c>
      <c r="AQ26" s="1">
        <f t="shared" si="20"/>
        <v>0.16773622496628071</v>
      </c>
      <c r="AS26" s="1">
        <f t="shared" si="21"/>
        <v>0.16774392120652515</v>
      </c>
      <c r="AT26" s="1">
        <f t="shared" si="22"/>
        <v>2.8138023101740916E-2</v>
      </c>
      <c r="AU26" s="1">
        <f t="shared" si="23"/>
        <v>5.9232113900090713E-11</v>
      </c>
    </row>
    <row r="27" spans="1:47" x14ac:dyDescent="0.25">
      <c r="I27" s="1">
        <f>'uz n=33'!A24/L$8+L$10/2</f>
        <v>0.71212121212121215</v>
      </c>
      <c r="J27" s="1">
        <f>'uz n=33'!B24</f>
        <v>2.5555950000000001E-2</v>
      </c>
      <c r="K27" s="1">
        <f t="shared" si="4"/>
        <v>0.81961241081976843</v>
      </c>
      <c r="M27" s="1">
        <f t="shared" si="5"/>
        <v>0.82001836547291085</v>
      </c>
      <c r="N27" s="1">
        <f t="shared" si="6"/>
        <v>0.67243011971286437</v>
      </c>
      <c r="O27" s="1">
        <f t="shared" si="7"/>
        <v>1.6479918040797862E-7</v>
      </c>
      <c r="Q27" s="1">
        <f>'uz n=65'!A24/T$8+T$10/2</f>
        <v>0.36153846153846159</v>
      </c>
      <c r="R27" s="1">
        <f>'uz n=65'!B24</f>
        <v>1.395002E-2</v>
      </c>
      <c r="S27" s="1">
        <f t="shared" si="8"/>
        <v>0.92326119909669668</v>
      </c>
      <c r="U27" s="1">
        <f t="shared" si="9"/>
        <v>0.92331360946745566</v>
      </c>
      <c r="V27" s="1">
        <f t="shared" si="10"/>
        <v>0.85250802142782123</v>
      </c>
      <c r="W27" s="1">
        <f t="shared" si="11"/>
        <v>2.7468469630939351E-9</v>
      </c>
      <c r="Y27" s="1">
        <f>'uz n=129'!A24/AB$8+AB$10/2</f>
        <v>0.18217054263565893</v>
      </c>
      <c r="Z27" s="1">
        <f>'uz n=129'!B24</f>
        <v>4.4332829999999997E-3</v>
      </c>
      <c r="AA27" s="1">
        <f t="shared" si="12"/>
        <v>0.59587691786129349</v>
      </c>
      <c r="AC27" s="1">
        <f t="shared" si="13"/>
        <v>0.59593774412595391</v>
      </c>
      <c r="AD27" s="1">
        <f t="shared" si="14"/>
        <v>0.35514179487393088</v>
      </c>
      <c r="AE27" s="1">
        <f t="shared" si="15"/>
        <v>3.6998344725392785E-9</v>
      </c>
      <c r="AG27" s="1">
        <f>'uz n=257'!A24/AJ$8+AJ$10/2</f>
        <v>9.1439688715953316E-2</v>
      </c>
      <c r="AH27" s="1">
        <f>'uz n=257'!$B24</f>
        <v>1.226495E-3</v>
      </c>
      <c r="AI27" s="1">
        <f t="shared" si="16"/>
        <v>0.33228856156015951</v>
      </c>
      <c r="AK27" s="1">
        <f t="shared" si="17"/>
        <v>0.33231388817393148</v>
      </c>
      <c r="AL27" s="1">
        <f t="shared" si="18"/>
        <v>0.11043252027327624</v>
      </c>
      <c r="AM27" s="1">
        <f t="shared" si="19"/>
        <v>6.4143736515453415E-10</v>
      </c>
      <c r="AO27" s="1">
        <f>'uz n=513'!A24/AR$8+AR$10/2</f>
        <v>4.5808966861598438E-2</v>
      </c>
      <c r="AP27" s="1">
        <f>'uz n=513'!B24</f>
        <v>3.2139689999999998E-4</v>
      </c>
      <c r="AQ27" s="1">
        <f t="shared" si="20"/>
        <v>0.17483434007420914</v>
      </c>
      <c r="AS27" s="1">
        <f t="shared" si="21"/>
        <v>0.17484202166668561</v>
      </c>
      <c r="AT27" s="1">
        <f t="shared" si="22"/>
        <v>3.056973254049376E-2</v>
      </c>
      <c r="AU27" s="1">
        <f t="shared" si="23"/>
        <v>5.9006862974501502E-11</v>
      </c>
    </row>
    <row r="28" spans="1:47" x14ac:dyDescent="0.25">
      <c r="I28" s="1">
        <f>'uz n=33'!A25/L$8+L$10/2</f>
        <v>0.74242424242424243</v>
      </c>
      <c r="J28" s="1">
        <f>'uz n=33'!B25</f>
        <v>2.3839349999999999E-2</v>
      </c>
      <c r="K28" s="1">
        <f t="shared" si="4"/>
        <v>0.76439339428602193</v>
      </c>
      <c r="M28" s="1">
        <f t="shared" si="5"/>
        <v>0.76492194674012848</v>
      </c>
      <c r="N28" s="1">
        <f t="shared" si="6"/>
        <v>0.58510558460470796</v>
      </c>
      <c r="O28" s="1">
        <f t="shared" si="7"/>
        <v>2.79367696742052E-7</v>
      </c>
      <c r="Q28" s="1">
        <f>'uz n=65'!A25/T$8+T$10/2</f>
        <v>0.37692307692307692</v>
      </c>
      <c r="R28" s="1">
        <f>'uz n=65'!B25</f>
        <v>1.41932E-2</v>
      </c>
      <c r="S28" s="1">
        <f t="shared" si="8"/>
        <v>0.93936647272311335</v>
      </c>
      <c r="U28" s="1">
        <f t="shared" si="9"/>
        <v>0.9394082840236686</v>
      </c>
      <c r="V28" s="1">
        <f t="shared" si="10"/>
        <v>0.8824879240922936</v>
      </c>
      <c r="W28" s="1">
        <f t="shared" si="11"/>
        <v>1.7481848541214542E-9</v>
      </c>
      <c r="Y28" s="1">
        <f>'uz n=129'!A25/AB$8+AB$10/2</f>
        <v>0.18992248062015504</v>
      </c>
      <c r="Z28" s="1">
        <f>'uz n=129'!B25</f>
        <v>4.5781219999999996E-3</v>
      </c>
      <c r="AA28" s="1">
        <f t="shared" si="12"/>
        <v>0.61534976316479095</v>
      </c>
      <c r="AC28" s="1">
        <f t="shared" si="13"/>
        <v>0.61540772790096754</v>
      </c>
      <c r="AD28" s="1">
        <f t="shared" si="14"/>
        <v>0.37872667156023132</v>
      </c>
      <c r="AE28" s="1">
        <f t="shared" si="15"/>
        <v>3.3599106400211711E-9</v>
      </c>
      <c r="AG28" s="1">
        <f>'uz n=257'!A25/AJ$8+AJ$10/2</f>
        <v>9.5330739299610889E-2</v>
      </c>
      <c r="AH28" s="1">
        <f>'uz n=257'!$B25</f>
        <v>1.2732100000000001E-3</v>
      </c>
      <c r="AI28" s="1">
        <f t="shared" si="16"/>
        <v>0.34494631194109038</v>
      </c>
      <c r="AK28" s="1">
        <f t="shared" si="17"/>
        <v>0.3449711577768021</v>
      </c>
      <c r="AL28" s="1">
        <f t="shared" si="18"/>
        <v>0.11900509969786728</v>
      </c>
      <c r="AM28" s="1">
        <f t="shared" si="19"/>
        <v>6.1731555221366221E-10</v>
      </c>
      <c r="AO28" s="1">
        <f>'uz n=513'!A25/AR$8+AR$10/2</f>
        <v>4.7758284600389861E-2</v>
      </c>
      <c r="AP28" s="1">
        <f>'uz n=513'!B25</f>
        <v>3.3438890000000001E-4</v>
      </c>
      <c r="AQ28" s="1">
        <f t="shared" si="20"/>
        <v>0.18190215367217707</v>
      </c>
      <c r="AS28" s="1">
        <f t="shared" si="21"/>
        <v>0.18190972340967215</v>
      </c>
      <c r="AT28" s="1">
        <f t="shared" si="22"/>
        <v>3.3091147470983427E-2</v>
      </c>
      <c r="AU28" s="1">
        <f t="shared" si="23"/>
        <v>5.7300925744387222E-11</v>
      </c>
    </row>
    <row r="29" spans="1:47" x14ac:dyDescent="0.25">
      <c r="I29" s="1">
        <f>'uz n=33'!A26/L$8+L$10/2</f>
        <v>0.77272727272727271</v>
      </c>
      <c r="J29" s="1">
        <f>'uz n=33'!B26</f>
        <v>2.1893900000000001E-2</v>
      </c>
      <c r="K29" s="1">
        <f t="shared" si="4"/>
        <v>0.70181280724444162</v>
      </c>
      <c r="M29" s="1">
        <f t="shared" si="5"/>
        <v>0.70247933884297531</v>
      </c>
      <c r="N29" s="1">
        <f t="shared" si="6"/>
        <v>0.49347722150126372</v>
      </c>
      <c r="O29" s="1">
        <f t="shared" si="7"/>
        <v>4.4426437184387988E-7</v>
      </c>
      <c r="Q29" s="1">
        <f>'uz n=65'!A26/T$8+T$10/2</f>
        <v>0.39230769230769236</v>
      </c>
      <c r="R29" s="1">
        <f>'uz n=65'!B26</f>
        <v>1.440778E-2</v>
      </c>
      <c r="S29" s="1">
        <f t="shared" si="8"/>
        <v>0.95357763159619702</v>
      </c>
      <c r="U29" s="1">
        <f t="shared" si="9"/>
        <v>0.95360946745562136</v>
      </c>
      <c r="V29" s="1">
        <f t="shared" si="10"/>
        <v>0.90937101642099383</v>
      </c>
      <c r="W29" s="1">
        <f t="shared" si="11"/>
        <v>1.0135219452866614E-9</v>
      </c>
      <c r="Y29" s="1">
        <f>'uz n=129'!A26/AB$8+AB$10/2</f>
        <v>0.19767441860465118</v>
      </c>
      <c r="Z29" s="1">
        <f>'uz n=129'!B26</f>
        <v>4.7193859999999999E-3</v>
      </c>
      <c r="AA29" s="1">
        <f t="shared" si="12"/>
        <v>0.63434196843376744</v>
      </c>
      <c r="AC29" s="1">
        <f t="shared" si="13"/>
        <v>0.63439697133585726</v>
      </c>
      <c r="AD29" s="1">
        <f t="shared" si="14"/>
        <v>0.40245951724010848</v>
      </c>
      <c r="AE29" s="1">
        <f t="shared" si="15"/>
        <v>3.0253192383021001E-9</v>
      </c>
      <c r="AG29" s="1">
        <f>'uz n=257'!A26/AJ$8+AJ$10/2</f>
        <v>9.9221789883268491E-2</v>
      </c>
      <c r="AH29" s="1">
        <f>'uz n=257'!$B26</f>
        <v>1.319478E-3</v>
      </c>
      <c r="AI29" s="1">
        <f t="shared" si="16"/>
        <v>0.35748294459922814</v>
      </c>
      <c r="AK29" s="1">
        <f t="shared" si="17"/>
        <v>0.35750730518251594</v>
      </c>
      <c r="AL29" s="1">
        <f t="shared" si="18"/>
        <v>0.12781147325886461</v>
      </c>
      <c r="AM29" s="1">
        <f t="shared" si="19"/>
        <v>5.9343801812222995E-10</v>
      </c>
      <c r="AO29" s="1">
        <f>'uz n=513'!A26/AR$8+AR$10/2</f>
        <v>4.9707602339181284E-2</v>
      </c>
      <c r="AP29" s="1">
        <f>'uz n=513'!B26</f>
        <v>3.4732490000000002E-4</v>
      </c>
      <c r="AQ29" s="1">
        <f t="shared" si="20"/>
        <v>0.18893950255636066</v>
      </c>
      <c r="AS29" s="1">
        <f t="shared" si="21"/>
        <v>0.18894702643548433</v>
      </c>
      <c r="AT29" s="1">
        <f t="shared" si="22"/>
        <v>3.5700978798811615E-2</v>
      </c>
      <c r="AU29" s="1">
        <f t="shared" si="23"/>
        <v>5.6608757067627765E-11</v>
      </c>
    </row>
    <row r="30" spans="1:47" x14ac:dyDescent="0.25">
      <c r="I30" s="1">
        <f>'uz n=33'!A27/L$8+L$10/2</f>
        <v>0.80303030303030298</v>
      </c>
      <c r="J30" s="1">
        <f>'uz n=33'!B27</f>
        <v>1.971962E-2</v>
      </c>
      <c r="K30" s="1">
        <f t="shared" si="4"/>
        <v>0.63187129304835976</v>
      </c>
      <c r="M30" s="1">
        <f t="shared" si="5"/>
        <v>0.63269054178145101</v>
      </c>
      <c r="N30" s="1">
        <f t="shared" si="6"/>
        <v>0.400297321659706</v>
      </c>
      <c r="O30" s="1">
        <f t="shared" si="7"/>
        <v>6.7116848667161661E-7</v>
      </c>
      <c r="Q30" s="1">
        <f>'uz n=65'!A27/T$8+T$10/2</f>
        <v>0.40769230769230769</v>
      </c>
      <c r="R30" s="1">
        <f>'uz n=65'!B27</f>
        <v>1.4593739999999999E-2</v>
      </c>
      <c r="S30" s="1">
        <f t="shared" si="8"/>
        <v>0.96589335116017616</v>
      </c>
      <c r="U30" s="1">
        <f t="shared" si="9"/>
        <v>0.9659171597633136</v>
      </c>
      <c r="V30" s="1">
        <f t="shared" si="10"/>
        <v>0.93299595952522674</v>
      </c>
      <c r="W30" s="1">
        <f t="shared" si="11"/>
        <v>5.6684958335625727E-10</v>
      </c>
      <c r="Y30" s="1">
        <f>'uz n=129'!A27/AB$8+AB$10/2</f>
        <v>0.20542635658914729</v>
      </c>
      <c r="Z30" s="1">
        <f>'uz n=129'!B27</f>
        <v>4.8570729999999999E-3</v>
      </c>
      <c r="AA30" s="1">
        <f t="shared" si="12"/>
        <v>0.65285326477869288</v>
      </c>
      <c r="AC30" s="1">
        <f t="shared" si="13"/>
        <v>0.6529054744306233</v>
      </c>
      <c r="AD30" s="1">
        <f t="shared" si="14"/>
        <v>0.42628555854147732</v>
      </c>
      <c r="AE30" s="1">
        <f t="shared" si="15"/>
        <v>2.7258477546960075E-9</v>
      </c>
      <c r="AG30" s="1">
        <f>'uz n=257'!A27/AJ$8+AJ$10/2</f>
        <v>0.10311284046692606</v>
      </c>
      <c r="AH30" s="1">
        <f>'uz n=257'!$B27</f>
        <v>1.365298E-3</v>
      </c>
      <c r="AI30" s="1">
        <f t="shared" si="16"/>
        <v>0.36989818857769863</v>
      </c>
      <c r="AK30" s="1">
        <f t="shared" si="17"/>
        <v>0.36992233039107314</v>
      </c>
      <c r="AL30" s="1">
        <f t="shared" si="18"/>
        <v>0.13684253052196227</v>
      </c>
      <c r="AM30" s="1">
        <f t="shared" si="19"/>
        <v>5.8282715300976331E-10</v>
      </c>
      <c r="AO30" s="1">
        <f>'uz n=513'!A27/AR$8+AR$10/2</f>
        <v>5.1656920077972707E-2</v>
      </c>
      <c r="AP30" s="1">
        <f>'uz n=513'!B27</f>
        <v>3.60205E-4</v>
      </c>
      <c r="AQ30" s="1">
        <f t="shared" si="20"/>
        <v>0.1959464411280345</v>
      </c>
      <c r="AS30" s="1">
        <f t="shared" si="21"/>
        <v>0.19595393074412271</v>
      </c>
      <c r="AT30" s="1">
        <f t="shared" si="22"/>
        <v>3.8397942974072438E-2</v>
      </c>
      <c r="AU30" s="1">
        <f t="shared" si="23"/>
        <v>5.6094349148738713E-11</v>
      </c>
    </row>
    <row r="31" spans="1:47" x14ac:dyDescent="0.25">
      <c r="I31" s="1">
        <f>'uz n=33'!A28/L$8+L$10/2</f>
        <v>0.83333333333333337</v>
      </c>
      <c r="J31" s="1">
        <f>'uz n=33'!B28</f>
        <v>1.731653E-2</v>
      </c>
      <c r="K31" s="1">
        <f t="shared" si="4"/>
        <v>0.55456949505110908</v>
      </c>
      <c r="M31" s="1">
        <f t="shared" si="5"/>
        <v>0.55555555555555547</v>
      </c>
      <c r="N31" s="1">
        <f t="shared" si="6"/>
        <v>0.3086419753086419</v>
      </c>
      <c r="O31" s="1">
        <f t="shared" si="7"/>
        <v>9.7231531842905805E-7</v>
      </c>
      <c r="Q31" s="1">
        <f>'uz n=65'!A28/T$8+T$10/2</f>
        <v>0.42307692307692313</v>
      </c>
      <c r="R31" s="1">
        <f>'uz n=65'!B28</f>
        <v>1.47511E-2</v>
      </c>
      <c r="S31" s="1">
        <f t="shared" si="8"/>
        <v>0.9763149559708223</v>
      </c>
      <c r="U31" s="1">
        <f t="shared" si="9"/>
        <v>0.97633136094674555</v>
      </c>
      <c r="V31" s="1">
        <f t="shared" si="10"/>
        <v>0.95322292636812433</v>
      </c>
      <c r="W31" s="1">
        <f t="shared" si="11"/>
        <v>2.6912323504262595E-10</v>
      </c>
      <c r="Y31" s="1">
        <f>'uz n=129'!A28/AB$8+AB$10/2</f>
        <v>0.21317829457364343</v>
      </c>
      <c r="Z31" s="1">
        <f>'uz n=129'!B28</f>
        <v>4.9911840000000001E-3</v>
      </c>
      <c r="AA31" s="1">
        <f t="shared" si="12"/>
        <v>0.67088378664433235</v>
      </c>
      <c r="AC31" s="1">
        <f t="shared" si="13"/>
        <v>0.67093323718526543</v>
      </c>
      <c r="AD31" s="1">
        <f t="shared" si="14"/>
        <v>0.45015140875989962</v>
      </c>
      <c r="AE31" s="1">
        <f t="shared" si="15"/>
        <v>2.445355998574472E-9</v>
      </c>
      <c r="AG31" s="1">
        <f>'uz n=257'!A28/AJ$8+AJ$10/2</f>
        <v>0.10700389105058367</v>
      </c>
      <c r="AH31" s="1">
        <f>'uz n=257'!$B28</f>
        <v>1.410672E-3</v>
      </c>
      <c r="AI31" s="1">
        <f t="shared" si="16"/>
        <v>0.38219258579025039</v>
      </c>
      <c r="AK31" s="1">
        <f t="shared" si="17"/>
        <v>0.3822162334024739</v>
      </c>
      <c r="AL31" s="1">
        <f t="shared" si="18"/>
        <v>0.14608924907637441</v>
      </c>
      <c r="AM31" s="1">
        <f t="shared" si="19"/>
        <v>5.5920956387348258E-10</v>
      </c>
      <c r="AO31" s="1">
        <f>'uz n=513'!A28/AR$8+AR$10/2</f>
        <v>5.360623781676413E-2</v>
      </c>
      <c r="AP31" s="1">
        <f>'uz n=513'!B28</f>
        <v>3.7302929999999998E-4</v>
      </c>
      <c r="AQ31" s="1">
        <f t="shared" si="20"/>
        <v>0.20292302378847321</v>
      </c>
      <c r="AS31" s="1">
        <f t="shared" si="21"/>
        <v>0.20293043633558649</v>
      </c>
      <c r="AT31" s="1">
        <f t="shared" si="22"/>
        <v>4.1180761991351525E-2</v>
      </c>
      <c r="AU31" s="1">
        <f t="shared" si="23"/>
        <v>5.494585470664815E-11</v>
      </c>
    </row>
    <row r="32" spans="1:47" x14ac:dyDescent="0.25">
      <c r="I32" s="1">
        <f>'uz n=33'!A29/L$8+L$10/2</f>
        <v>0.86363636363636365</v>
      </c>
      <c r="J32" s="1">
        <f>'uz n=33'!B29</f>
        <v>1.4684569999999999E-2</v>
      </c>
      <c r="K32" s="1">
        <f t="shared" si="4"/>
        <v>0.46990548319269176</v>
      </c>
      <c r="M32" s="1">
        <f t="shared" si="5"/>
        <v>0.47107438016528924</v>
      </c>
      <c r="N32" s="1">
        <f t="shared" si="6"/>
        <v>0.22191107164811144</v>
      </c>
      <c r="O32" s="1">
        <f t="shared" si="7"/>
        <v>1.3663201325475478E-6</v>
      </c>
      <c r="Q32" s="1">
        <f>'uz n=65'!A29/T$8+T$10/2</f>
        <v>0.43846153846153846</v>
      </c>
      <c r="R32" s="1">
        <f>'uz n=65'!B29</f>
        <v>1.487984E-2</v>
      </c>
      <c r="S32" s="1">
        <f t="shared" si="8"/>
        <v>0.98484112147236391</v>
      </c>
      <c r="U32" s="1">
        <f t="shared" si="9"/>
        <v>0.98485207100591721</v>
      </c>
      <c r="V32" s="1">
        <f t="shared" si="10"/>
        <v>0.96993360176464416</v>
      </c>
      <c r="W32" s="1">
        <f t="shared" si="11"/>
        <v>1.1989228503473252E-10</v>
      </c>
      <c r="Y32" s="1">
        <f>'uz n=129'!A29/AB$8+AB$10/2</f>
        <v>0.22093023255813954</v>
      </c>
      <c r="Z32" s="1">
        <f>'uz n=129'!B29</f>
        <v>5.1217190000000003E-3</v>
      </c>
      <c r="AA32" s="1">
        <f t="shared" si="12"/>
        <v>0.68843353403068586</v>
      </c>
      <c r="AC32" s="1">
        <f t="shared" si="13"/>
        <v>0.68848025959978365</v>
      </c>
      <c r="AD32" s="1">
        <f t="shared" si="14"/>
        <v>0.47400506785858548</v>
      </c>
      <c r="AE32" s="1">
        <f t="shared" si="15"/>
        <v>2.1832788075127335E-9</v>
      </c>
      <c r="AG32" s="1">
        <f>'uz n=257'!A29/AJ$8+AJ$10/2</f>
        <v>0.11089494163424124</v>
      </c>
      <c r="AH32" s="1">
        <f>'uz n=257'!$B29</f>
        <v>1.4555989999999999E-3</v>
      </c>
      <c r="AI32" s="1">
        <f t="shared" si="16"/>
        <v>0.39436586528000911</v>
      </c>
      <c r="AK32" s="1">
        <f t="shared" si="17"/>
        <v>0.3943890142167179</v>
      </c>
      <c r="AL32" s="1">
        <f t="shared" si="18"/>
        <v>0.15554269453483452</v>
      </c>
      <c r="AM32" s="1">
        <f t="shared" si="19"/>
        <v>5.3587327074777243E-10</v>
      </c>
      <c r="AO32" s="1">
        <f>'uz n=513'!A29/AR$8+AR$10/2</f>
        <v>5.5555555555555552E-2</v>
      </c>
      <c r="AP32" s="1">
        <f>'uz n=513'!B29</f>
        <v>3.8579769999999997E-4</v>
      </c>
      <c r="AQ32" s="1">
        <f t="shared" si="20"/>
        <v>0.2098691961364022</v>
      </c>
      <c r="AS32" s="1">
        <f t="shared" si="21"/>
        <v>0.20987654320987659</v>
      </c>
      <c r="AT32" s="1">
        <f t="shared" si="22"/>
        <v>4.4048163389727196E-2</v>
      </c>
      <c r="AU32" s="1">
        <f t="shared" si="23"/>
        <v>5.3979488637998816E-11</v>
      </c>
    </row>
    <row r="33" spans="3:47" x14ac:dyDescent="0.25">
      <c r="I33" s="1">
        <f>'uz n=33'!A30/L$8+L$10/2</f>
        <v>0.89393939393939392</v>
      </c>
      <c r="J33" s="1">
        <f>'uz n=33'!B30</f>
        <v>1.1823500000000001E-2</v>
      </c>
      <c r="K33" s="1">
        <f t="shared" si="4"/>
        <v>0.37787153723311717</v>
      </c>
      <c r="M33" s="1">
        <f t="shared" si="5"/>
        <v>0.37924701561065199</v>
      </c>
      <c r="N33" s="1">
        <f t="shared" si="6"/>
        <v>0.14382829884958612</v>
      </c>
      <c r="O33" s="1">
        <f t="shared" si="7"/>
        <v>1.891940767065827E-6</v>
      </c>
      <c r="Q33" s="1">
        <f>'uz n=65'!A30/T$8+T$10/2</f>
        <v>0.4538461538461539</v>
      </c>
      <c r="R33" s="1">
        <f>'uz n=65'!B30</f>
        <v>1.497998E-2</v>
      </c>
      <c r="S33" s="1">
        <f t="shared" si="8"/>
        <v>0.99147317222057263</v>
      </c>
      <c r="U33" s="1">
        <f t="shared" si="9"/>
        <v>0.99147928994082846</v>
      </c>
      <c r="V33" s="1">
        <f t="shared" si="10"/>
        <v>0.98303118238156939</v>
      </c>
      <c r="W33" s="1">
        <f t="shared" si="11"/>
        <v>3.742650112855757E-11</v>
      </c>
      <c r="Y33" s="1">
        <f>'uz n=129'!A30/AB$8+AB$10/2</f>
        <v>0.22868217054263568</v>
      </c>
      <c r="Z33" s="1">
        <f>'uz n=129'!B30</f>
        <v>5.2486770000000002E-3</v>
      </c>
      <c r="AA33" s="1">
        <f t="shared" si="12"/>
        <v>0.70550237249298831</v>
      </c>
      <c r="AC33" s="1">
        <f t="shared" si="13"/>
        <v>0.7055465416741783</v>
      </c>
      <c r="AD33" s="1">
        <f t="shared" si="14"/>
        <v>0.49779592246839299</v>
      </c>
      <c r="AE33" s="1">
        <f t="shared" si="15"/>
        <v>1.9509165669941881E-9</v>
      </c>
      <c r="AG33" s="1">
        <f>'uz n=257'!A30/AJ$8+AJ$10/2</f>
        <v>0.11478599221789884</v>
      </c>
      <c r="AH33" s="1">
        <f>'uz n=257'!$B30</f>
        <v>1.5000790000000001E-3</v>
      </c>
      <c r="AI33" s="1">
        <f t="shared" si="16"/>
        <v>0.40641802704697483</v>
      </c>
      <c r="AK33" s="1">
        <f t="shared" si="17"/>
        <v>0.40644067283380536</v>
      </c>
      <c r="AL33" s="1">
        <f t="shared" si="18"/>
        <v>0.16519402053359641</v>
      </c>
      <c r="AM33" s="1">
        <f t="shared" si="19"/>
        <v>5.1283166117394085E-10</v>
      </c>
      <c r="AO33" s="1">
        <f>'uz n=513'!A30/AR$8+AR$10/2</f>
        <v>5.7504873294346975E-2</v>
      </c>
      <c r="AP33" s="1">
        <f>'uz n=513'!B30</f>
        <v>3.9851019999999999E-4</v>
      </c>
      <c r="AQ33" s="1">
        <f t="shared" si="20"/>
        <v>0.2167849581718215</v>
      </c>
      <c r="AS33" s="1">
        <f t="shared" si="21"/>
        <v>0.21679225136699221</v>
      </c>
      <c r="AT33" s="1">
        <f t="shared" si="22"/>
        <v>4.6998880252769132E-2</v>
      </c>
      <c r="AU33" s="1">
        <f t="shared" si="23"/>
        <v>5.319069579798716E-11</v>
      </c>
    </row>
    <row r="34" spans="3:47" x14ac:dyDescent="0.25">
      <c r="I34" s="1">
        <f>'uz n=33'!A31/L$8+L$10/2</f>
        <v>0.9242424242424242</v>
      </c>
      <c r="J34" s="1">
        <f>'uz n=33'!B31</f>
        <v>8.732676E-3</v>
      </c>
      <c r="K34" s="1">
        <f t="shared" si="4"/>
        <v>0.27844694119507679</v>
      </c>
      <c r="M34" s="1">
        <f t="shared" si="5"/>
        <v>0.28007346189164384</v>
      </c>
      <c r="N34" s="1">
        <f t="shared" si="6"/>
        <v>7.8441144055970066E-2</v>
      </c>
      <c r="O34" s="1">
        <f t="shared" si="7"/>
        <v>2.6455695763609498E-6</v>
      </c>
      <c r="Q34" s="1">
        <f>'uz n=65'!A31/T$8+T$10/2</f>
        <v>0.46923076923076923</v>
      </c>
      <c r="R34" s="1">
        <f>'uz n=65'!B31</f>
        <v>1.5051500000000001E-2</v>
      </c>
      <c r="S34" s="1">
        <f t="shared" si="8"/>
        <v>0.99620978365967661</v>
      </c>
      <c r="U34" s="1">
        <f t="shared" si="9"/>
        <v>0.9962130177514793</v>
      </c>
      <c r="V34" s="1">
        <f t="shared" si="10"/>
        <v>0.99244037673750918</v>
      </c>
      <c r="W34" s="1">
        <f t="shared" si="11"/>
        <v>1.0459349788260176E-11</v>
      </c>
      <c r="Y34" s="1">
        <f>'uz n=129'!A31/AB$8+AB$10/2</f>
        <v>0.23643410852713179</v>
      </c>
      <c r="Z34" s="1">
        <f>'uz n=129'!B31</f>
        <v>5.3720590000000002E-3</v>
      </c>
      <c r="AA34" s="1">
        <f t="shared" si="12"/>
        <v>0.72209043647600479</v>
      </c>
      <c r="AC34" s="1">
        <f t="shared" si="13"/>
        <v>0.72213208340844903</v>
      </c>
      <c r="AD34" s="1">
        <f t="shared" si="14"/>
        <v>0.52147474588782716</v>
      </c>
      <c r="AE34" s="1">
        <f t="shared" si="15"/>
        <v>1.7344669820150259E-9</v>
      </c>
      <c r="AG34" s="1">
        <f>'uz n=257'!A31/AJ$8+AJ$10/2</f>
        <v>0.11867704280155641</v>
      </c>
      <c r="AH34" s="1">
        <f>'uz n=257'!$B31</f>
        <v>1.544112E-3</v>
      </c>
      <c r="AI34" s="1">
        <f t="shared" si="16"/>
        <v>0.4183490710911475</v>
      </c>
      <c r="AK34" s="1">
        <f t="shared" si="17"/>
        <v>0.41837120925373594</v>
      </c>
      <c r="AL34" s="1">
        <f t="shared" si="18"/>
        <v>0.17503446873243331</v>
      </c>
      <c r="AM34" s="1">
        <f t="shared" si="19"/>
        <v>4.9009824279254025E-10</v>
      </c>
      <c r="AO34" s="1">
        <f>'uz n=513'!A31/AR$8+AR$10/2</f>
        <v>5.9454191033138398E-2</v>
      </c>
      <c r="AP34" s="1">
        <f>'uz n=513'!B31</f>
        <v>4.1116679999999997E-4</v>
      </c>
      <c r="AQ34" s="1">
        <f t="shared" si="20"/>
        <v>0.22367030989473102</v>
      </c>
      <c r="AS34" s="1">
        <f t="shared" si="21"/>
        <v>0.22367756080693402</v>
      </c>
      <c r="AT34" s="1">
        <f t="shared" si="22"/>
        <v>5.0031651208539668E-2</v>
      </c>
      <c r="AU34" s="1">
        <f t="shared" si="23"/>
        <v>5.2575727775527432E-11</v>
      </c>
    </row>
    <row r="35" spans="3:47" x14ac:dyDescent="0.25">
      <c r="I35" s="1">
        <f>'uz n=33'!A32/L$8+L$10/2</f>
        <v>0.95454545454545459</v>
      </c>
      <c r="J35" s="1">
        <f>'uz n=33'!B32</f>
        <v>5.4106309999999999E-3</v>
      </c>
      <c r="K35" s="1">
        <f t="shared" si="4"/>
        <v>0.17158450511162718</v>
      </c>
      <c r="M35" s="1">
        <f t="shared" si="5"/>
        <v>0.17355371900826433</v>
      </c>
      <c r="N35" s="1">
        <f t="shared" si="6"/>
        <v>3.0120893381599571E-2</v>
      </c>
      <c r="O35" s="1">
        <f t="shared" si="7"/>
        <v>3.8778033707088714E-6</v>
      </c>
      <c r="Q35" s="1">
        <f>'uz n=65'!A32/T$8+T$10/2</f>
        <v>0.48461538461538467</v>
      </c>
      <c r="R35" s="1">
        <f>'uz n=65'!B32</f>
        <v>1.5094420000000001E-2</v>
      </c>
      <c r="S35" s="1">
        <f t="shared" si="8"/>
        <v>0.99905228034544769</v>
      </c>
      <c r="U35" s="1">
        <f t="shared" si="9"/>
        <v>0.99905325443786985</v>
      </c>
      <c r="V35" s="1">
        <f t="shared" si="10"/>
        <v>0.99810740520289909</v>
      </c>
      <c r="W35" s="1">
        <f t="shared" si="11"/>
        <v>9.4885604692502231E-13</v>
      </c>
      <c r="Y35" s="1">
        <f>'uz n=129'!A32/AB$8+AB$10/2</f>
        <v>0.24418604651162792</v>
      </c>
      <c r="Z35" s="1">
        <f>'uz n=129'!B32</f>
        <v>5.4918650000000003E-3</v>
      </c>
      <c r="AA35" s="1">
        <f t="shared" si="12"/>
        <v>0.73819772597973532</v>
      </c>
      <c r="AC35" s="1">
        <f t="shared" si="13"/>
        <v>0.73823688480259597</v>
      </c>
      <c r="AD35" s="1">
        <f t="shared" si="14"/>
        <v>0.54499369808304132</v>
      </c>
      <c r="AE35" s="1">
        <f t="shared" si="15"/>
        <v>1.5334134078319285E-9</v>
      </c>
      <c r="AG35" s="1">
        <f>'uz n=257'!A32/AJ$8+AJ$10/2</f>
        <v>0.12256809338521402</v>
      </c>
      <c r="AH35" s="1">
        <f>'uz n=257'!$B32</f>
        <v>1.587698E-3</v>
      </c>
      <c r="AI35" s="1">
        <f t="shared" si="16"/>
        <v>0.43015899741252717</v>
      </c>
      <c r="AK35" s="1">
        <f t="shared" si="17"/>
        <v>0.43018062347650987</v>
      </c>
      <c r="AL35" s="1">
        <f t="shared" si="18"/>
        <v>0.18505536881463874</v>
      </c>
      <c r="AM35" s="1">
        <f t="shared" si="19"/>
        <v>4.6768664338404333E-10</v>
      </c>
      <c r="AO35" s="1">
        <f>'uz n=513'!A32/AR$8+AR$10/2</f>
        <v>6.1403508771929821E-2</v>
      </c>
      <c r="AP35" s="1">
        <f>'uz n=513'!B32</f>
        <v>4.2376760000000001E-4</v>
      </c>
      <c r="AQ35" s="1">
        <f t="shared" si="20"/>
        <v>0.23052530570640548</v>
      </c>
      <c r="AS35" s="1">
        <f t="shared" si="21"/>
        <v>0.23053247152970135</v>
      </c>
      <c r="AT35" s="1">
        <f t="shared" si="22"/>
        <v>5.3145220429592563E-2</v>
      </c>
      <c r="AU35" s="1">
        <f t="shared" si="23"/>
        <v>5.1349023507766997E-11</v>
      </c>
    </row>
    <row r="36" spans="3:47" x14ac:dyDescent="0.25">
      <c r="I36" s="1">
        <f>'uz n=33'!A33/L$8+L$10/2</f>
        <v>0.98484848484848486</v>
      </c>
      <c r="J36" s="1">
        <f>'uz n=33'!B33</f>
        <v>1.8545860000000001E-3</v>
      </c>
      <c r="K36" s="1">
        <f t="shared" si="4"/>
        <v>5.7194835037209069E-2</v>
      </c>
      <c r="M36" s="1">
        <f t="shared" si="5"/>
        <v>5.9687786960514133E-2</v>
      </c>
      <c r="N36" s="1">
        <f t="shared" ref="N36" si="24">M36*M36</f>
        <v>3.5626319122437208E-3</v>
      </c>
      <c r="O36" s="1">
        <f t="shared" ref="O36" si="25">(M36-K36)^2</f>
        <v>6.2148092919104208E-6</v>
      </c>
      <c r="Q36" s="1">
        <f>'uz n=65'!A33/T$8+T$10/2</f>
        <v>0.5</v>
      </c>
      <c r="R36" s="1">
        <f>'uz n=65'!B33</f>
        <v>1.5108730000000001E-2</v>
      </c>
      <c r="S36" s="1">
        <f t="shared" si="8"/>
        <v>1</v>
      </c>
      <c r="U36" s="1">
        <f t="shared" si="9"/>
        <v>1</v>
      </c>
      <c r="V36" s="1">
        <f t="shared" si="10"/>
        <v>1</v>
      </c>
      <c r="W36" s="1">
        <f t="shared" si="11"/>
        <v>0</v>
      </c>
      <c r="Y36" s="1">
        <f>'uz n=129'!A33/AB$8+AB$10/2</f>
        <v>0.25193798449612403</v>
      </c>
      <c r="Z36" s="1">
        <f>'uz n=129'!B33</f>
        <v>5.6080940000000001E-3</v>
      </c>
      <c r="AA36" s="1">
        <f t="shared" si="12"/>
        <v>0.7538241065594149</v>
      </c>
      <c r="AC36" s="1">
        <f t="shared" si="13"/>
        <v>0.75386094585661922</v>
      </c>
      <c r="AD36" s="1">
        <f t="shared" si="14"/>
        <v>0.56830632568783657</v>
      </c>
      <c r="AE36" s="1">
        <f t="shared" si="15"/>
        <v>1.3571338185087674E-9</v>
      </c>
      <c r="AG36" s="1">
        <f>'uz n=257'!A33/AJ$8+AJ$10/2</f>
        <v>0.12645914396887159</v>
      </c>
      <c r="AH36" s="1">
        <f>'uz n=257'!$B33</f>
        <v>1.6308360000000001E-3</v>
      </c>
      <c r="AI36" s="1">
        <f t="shared" si="16"/>
        <v>0.44184753505423957</v>
      </c>
      <c r="AK36" s="1">
        <f t="shared" si="17"/>
        <v>0.44186891550212715</v>
      </c>
      <c r="AL36" s="1">
        <f t="shared" si="18"/>
        <v>0.19524813848702599</v>
      </c>
      <c r="AM36" s="1">
        <f t="shared" si="19"/>
        <v>4.5712355187333802E-10</v>
      </c>
      <c r="AO36" s="1">
        <f>'uz n=513'!A33/AR$8+AR$10/2</f>
        <v>6.3352826510721244E-2</v>
      </c>
      <c r="AP36" s="1">
        <f>'uz n=513'!B33</f>
        <v>4.3631250000000001E-4</v>
      </c>
      <c r="AQ36" s="1">
        <f t="shared" si="20"/>
        <v>0.23734989120557018</v>
      </c>
      <c r="AS36" s="1">
        <f t="shared" si="21"/>
        <v>0.23735698353529489</v>
      </c>
      <c r="AT36" s="1">
        <f t="shared" si="22"/>
        <v>5.6338337632974245E-2</v>
      </c>
      <c r="AU36" s="1">
        <f t="shared" si="23"/>
        <v>5.0301140923949437E-11</v>
      </c>
    </row>
    <row r="37" spans="3:47" x14ac:dyDescent="0.25">
      <c r="N37" s="1">
        <f>SUM(N4:N36)</f>
        <v>17.600012985687918</v>
      </c>
      <c r="O37" s="1">
        <f>SUM(O4:O36)</f>
        <v>3.7370680890043332E-5</v>
      </c>
      <c r="Q37" s="1">
        <f>'uz n=65'!A34/T$8+T$10/2</f>
        <v>0.51538461538461533</v>
      </c>
      <c r="R37" s="1">
        <f>'uz n=65'!B34</f>
        <v>1.5094420000000001E-2</v>
      </c>
      <c r="S37" s="1">
        <f t="shared" si="8"/>
        <v>0.99905228034544769</v>
      </c>
      <c r="U37" s="1">
        <f t="shared" si="9"/>
        <v>0.99905325443786985</v>
      </c>
      <c r="V37" s="1">
        <f t="shared" si="10"/>
        <v>0.99810740520289909</v>
      </c>
      <c r="W37" s="1">
        <f t="shared" si="11"/>
        <v>9.4885604692502231E-13</v>
      </c>
      <c r="Y37" s="1">
        <f>'uz n=129'!A34/AB$8+AB$10/2</f>
        <v>0.25968992248062017</v>
      </c>
      <c r="Z37" s="1">
        <f>'uz n=129'!B34</f>
        <v>5.720747E-3</v>
      </c>
      <c r="AA37" s="1">
        <f t="shared" si="12"/>
        <v>0.7689697126598084</v>
      </c>
      <c r="AC37" s="1">
        <f t="shared" si="13"/>
        <v>0.76900426657051857</v>
      </c>
      <c r="AD37" s="1">
        <f t="shared" si="14"/>
        <v>0.59136756200366114</v>
      </c>
      <c r="AE37" s="1">
        <f t="shared" si="15"/>
        <v>1.1939727453661708E-9</v>
      </c>
      <c r="AG37" s="1">
        <f>'uz n=257'!A34/AJ$8+AJ$10/2</f>
        <v>0.13035019455252916</v>
      </c>
      <c r="AH37" s="1">
        <f>'uz n=257'!$B34</f>
        <v>1.6735280000000001E-3</v>
      </c>
      <c r="AI37" s="1">
        <f t="shared" si="16"/>
        <v>0.45341522593003314</v>
      </c>
      <c r="AK37" s="1">
        <f t="shared" si="17"/>
        <v>0.45343608533058788</v>
      </c>
      <c r="AL37" s="1">
        <f t="shared" si="18"/>
        <v>0.20560428347992818</v>
      </c>
      <c r="AM37" s="1">
        <f t="shared" si="19"/>
        <v>4.3511459150309686E-10</v>
      </c>
      <c r="AO37" s="1">
        <f>'uz n=513'!A34/AR$8+AR$10/2</f>
        <v>6.5302144249512667E-2</v>
      </c>
      <c r="AP37" s="1">
        <f>'uz n=513'!B34</f>
        <v>4.488014E-4</v>
      </c>
      <c r="AQ37" s="1">
        <f t="shared" si="20"/>
        <v>0.24414401199095054</v>
      </c>
      <c r="AS37" s="1">
        <f t="shared" si="21"/>
        <v>0.24415109682371394</v>
      </c>
      <c r="AT37" s="1">
        <f t="shared" si="22"/>
        <v>5.9609758080222543E-2</v>
      </c>
      <c r="AU37" s="1">
        <f t="shared" si="23"/>
        <v>5.0194855285407369E-11</v>
      </c>
    </row>
    <row r="38" spans="3:47" x14ac:dyDescent="0.25">
      <c r="N38" s="2" t="s">
        <v>6</v>
      </c>
      <c r="O38" s="3">
        <f>SQRT(O37/N37)</f>
        <v>1.4571659393616597E-3</v>
      </c>
      <c r="Q38" s="1">
        <f>'uz n=65'!A35/T$8+T$10/2</f>
        <v>0.53076923076923077</v>
      </c>
      <c r="R38" s="1">
        <f>'uz n=65'!B35</f>
        <v>1.5051500000000001E-2</v>
      </c>
      <c r="S38" s="1">
        <f t="shared" si="8"/>
        <v>0.99620978365967661</v>
      </c>
      <c r="U38" s="1">
        <f t="shared" si="9"/>
        <v>0.9962130177514793</v>
      </c>
      <c r="V38" s="1">
        <f t="shared" si="10"/>
        <v>0.99244037673750918</v>
      </c>
      <c r="W38" s="1">
        <f t="shared" si="11"/>
        <v>1.0459349788260176E-11</v>
      </c>
      <c r="Y38" s="1">
        <f>'uz n=129'!A35/AB$8+AB$10/2</f>
        <v>0.26744186046511631</v>
      </c>
      <c r="Z38" s="1">
        <f>'uz n=129'!B35</f>
        <v>5.8298239999999999E-3</v>
      </c>
      <c r="AA38" s="1">
        <f t="shared" si="12"/>
        <v>0.78363454428091595</v>
      </c>
      <c r="AC38" s="1">
        <f t="shared" si="13"/>
        <v>0.78366684694429423</v>
      </c>
      <c r="AD38" s="1">
        <f t="shared" si="14"/>
        <v>0.61413372699961188</v>
      </c>
      <c r="AE38" s="1">
        <f t="shared" si="15"/>
        <v>1.0434620613305238E-9</v>
      </c>
      <c r="AG38" s="1">
        <f>'uz n=257'!A35/AJ$8+AJ$10/2</f>
        <v>0.13424124513618677</v>
      </c>
      <c r="AH38" s="1">
        <f>'uz n=257'!$B35</f>
        <v>1.7157730000000001E-3</v>
      </c>
      <c r="AI38" s="1">
        <f t="shared" si="16"/>
        <v>0.46486179908303377</v>
      </c>
      <c r="AK38" s="1">
        <f t="shared" si="17"/>
        <v>0.46488213296189185</v>
      </c>
      <c r="AL38" s="1">
        <f t="shared" si="18"/>
        <v>0.21611539754719808</v>
      </c>
      <c r="AM38" s="1">
        <f t="shared" si="19"/>
        <v>4.134666294151099E-10</v>
      </c>
      <c r="AO38" s="1">
        <f>'uz n=513'!A35/AR$8+AR$10/2</f>
        <v>6.725146198830409E-2</v>
      </c>
      <c r="AP38" s="1">
        <f>'uz n=513'!B35</f>
        <v>4.6123460000000002E-4</v>
      </c>
      <c r="AQ38" s="1">
        <f t="shared" si="20"/>
        <v>0.2509078312663704</v>
      </c>
      <c r="AS38" s="1">
        <f t="shared" si="21"/>
        <v>0.25091481139495919</v>
      </c>
      <c r="AT38" s="1">
        <f t="shared" si="22"/>
        <v>6.2958242577367943E-2</v>
      </c>
      <c r="AU38" s="1">
        <f t="shared" si="23"/>
        <v>4.8722195116127823E-11</v>
      </c>
    </row>
    <row r="39" spans="3:47" x14ac:dyDescent="0.25">
      <c r="H39" s="12"/>
      <c r="Q39" s="1">
        <f>'uz n=65'!A36/T$8+T$10/2</f>
        <v>0.5461538461538461</v>
      </c>
      <c r="R39" s="1">
        <f>'uz n=65'!B36</f>
        <v>1.497998E-2</v>
      </c>
      <c r="S39" s="1">
        <f t="shared" si="8"/>
        <v>0.99147317222057263</v>
      </c>
      <c r="U39" s="1">
        <f t="shared" si="9"/>
        <v>0.99147928994082846</v>
      </c>
      <c r="V39" s="1">
        <f t="shared" si="10"/>
        <v>0.98303118238156939</v>
      </c>
      <c r="W39" s="1">
        <f t="shared" si="11"/>
        <v>3.742650112855757E-11</v>
      </c>
      <c r="Y39" s="1">
        <f>'uz n=129'!A36/AB$8+AB$10/2</f>
        <v>0.27519379844961239</v>
      </c>
      <c r="Z39" s="1">
        <f>'uz n=129'!B36</f>
        <v>5.935325E-3</v>
      </c>
      <c r="AA39" s="1">
        <f t="shared" si="12"/>
        <v>0.79781860142273753</v>
      </c>
      <c r="AC39" s="1">
        <f t="shared" si="13"/>
        <v>0.79784868697794598</v>
      </c>
      <c r="AD39" s="1">
        <f t="shared" si="14"/>
        <v>0.63656252731243246</v>
      </c>
      <c r="AE39" s="1">
        <f t="shared" si="15"/>
        <v>9.0514063220056063E-10</v>
      </c>
      <c r="AG39" s="1">
        <f>'uz n=257'!A36/AJ$8+AJ$10/2</f>
        <v>0.13813229571984434</v>
      </c>
      <c r="AH39" s="1">
        <f>'uz n=257'!$B36</f>
        <v>1.75757E-3</v>
      </c>
      <c r="AI39" s="1">
        <f t="shared" si="16"/>
        <v>0.47618698355636702</v>
      </c>
      <c r="AK39" s="1">
        <f t="shared" si="17"/>
        <v>0.47620705839603916</v>
      </c>
      <c r="AL39" s="1">
        <f t="shared" si="18"/>
        <v>0.22677316246620866</v>
      </c>
      <c r="AM39" s="1">
        <f t="shared" si="19"/>
        <v>4.0299918786237428E-10</v>
      </c>
      <c r="AO39" s="1">
        <f>'uz n=513'!A36/AR$8+AR$10/2</f>
        <v>6.9200779727095513E-2</v>
      </c>
      <c r="AP39" s="1">
        <f>'uz n=513'!B36</f>
        <v>4.7361179999999998E-4</v>
      </c>
      <c r="AQ39" s="1">
        <f t="shared" si="20"/>
        <v>0.25764118582800588</v>
      </c>
      <c r="AS39" s="1">
        <f t="shared" si="21"/>
        <v>0.25764812724902997</v>
      </c>
      <c r="AT39" s="1">
        <f t="shared" si="22"/>
        <v>6.6382557474932338E-2</v>
      </c>
      <c r="AU39" s="1">
        <f t="shared" si="23"/>
        <v>4.8183325833637199E-11</v>
      </c>
    </row>
    <row r="40" spans="3:47" x14ac:dyDescent="0.25">
      <c r="Q40" s="1">
        <f>'uz n=65'!A37/T$8+T$10/2</f>
        <v>0.56153846153846154</v>
      </c>
      <c r="R40" s="1">
        <f>'uz n=65'!B37</f>
        <v>1.487984E-2</v>
      </c>
      <c r="S40" s="1">
        <f t="shared" si="8"/>
        <v>0.98484112147236391</v>
      </c>
      <c r="U40" s="1">
        <f t="shared" si="9"/>
        <v>0.98485207100591721</v>
      </c>
      <c r="V40" s="1">
        <f t="shared" si="10"/>
        <v>0.96993360176464416</v>
      </c>
      <c r="W40" s="1">
        <f t="shared" si="11"/>
        <v>1.1989228503473252E-10</v>
      </c>
      <c r="Y40" s="1">
        <f>'uz n=129'!A37/AB$8+AB$10/2</f>
        <v>0.28294573643410853</v>
      </c>
      <c r="Z40" s="1">
        <f>'uz n=129'!B37</f>
        <v>6.0372489999999997E-3</v>
      </c>
      <c r="AA40" s="1">
        <f t="shared" si="12"/>
        <v>0.81152174964050805</v>
      </c>
      <c r="AC40" s="1">
        <f t="shared" si="13"/>
        <v>0.81154978667147404</v>
      </c>
      <c r="AD40" s="1">
        <f t="shared" si="14"/>
        <v>0.65861305624651501</v>
      </c>
      <c r="AE40" s="1">
        <f t="shared" si="15"/>
        <v>7.8607510538778729E-10</v>
      </c>
      <c r="AG40" s="1">
        <f>'uz n=257'!A37/AJ$8+AJ$10/2</f>
        <v>0.14202334630350194</v>
      </c>
      <c r="AH40" s="1">
        <f>'uz n=257'!$B37</f>
        <v>1.798921E-3</v>
      </c>
      <c r="AI40" s="1">
        <f t="shared" si="16"/>
        <v>0.48739132126378154</v>
      </c>
      <c r="AK40" s="1">
        <f t="shared" si="17"/>
        <v>0.48741086163303005</v>
      </c>
      <c r="AL40" s="1">
        <f t="shared" si="18"/>
        <v>0.23756934803785276</v>
      </c>
      <c r="AM40" s="1">
        <f t="shared" si="19"/>
        <v>3.818260303679284E-10</v>
      </c>
      <c r="AO40" s="1">
        <f>'uz n=513'!A37/AR$8+AR$10/2</f>
        <v>7.1150097465886936E-2</v>
      </c>
      <c r="AP40" s="1">
        <f>'uz n=513'!B37</f>
        <v>4.8593319999999998E-4</v>
      </c>
      <c r="AQ40" s="1">
        <f t="shared" si="20"/>
        <v>0.2643441844784063</v>
      </c>
      <c r="AS40" s="1">
        <f t="shared" si="21"/>
        <v>0.26435104438592705</v>
      </c>
      <c r="AT40" s="1">
        <f t="shared" si="22"/>
        <v>6.9881474667930377E-2</v>
      </c>
      <c r="AU40" s="1">
        <f t="shared" si="23"/>
        <v>4.7058331193255321E-11</v>
      </c>
    </row>
    <row r="41" spans="3:47" x14ac:dyDescent="0.25">
      <c r="Q41" s="1">
        <f>'uz n=65'!A38/T$8+T$10/2</f>
        <v>0.57692307692307687</v>
      </c>
      <c r="R41" s="1">
        <f>'uz n=65'!B38</f>
        <v>1.47511E-2</v>
      </c>
      <c r="S41" s="1">
        <f t="shared" si="8"/>
        <v>0.9763149559708223</v>
      </c>
      <c r="U41" s="1">
        <f t="shared" si="9"/>
        <v>0.97633136094674555</v>
      </c>
      <c r="V41" s="1">
        <f t="shared" si="10"/>
        <v>0.95322292636812433</v>
      </c>
      <c r="W41" s="1">
        <f t="shared" si="11"/>
        <v>2.6912323504262595E-10</v>
      </c>
      <c r="Y41" s="1">
        <f>'uz n=129'!A38/AB$8+AB$10/2</f>
        <v>0.29069767441860467</v>
      </c>
      <c r="Z41" s="1">
        <f>'uz n=129'!B38</f>
        <v>6.1355969999999996E-3</v>
      </c>
      <c r="AA41" s="1">
        <f t="shared" si="12"/>
        <v>0.82474412337899272</v>
      </c>
      <c r="AC41" s="1">
        <f t="shared" si="13"/>
        <v>0.8247701460248783</v>
      </c>
      <c r="AD41" s="1">
        <f t="shared" si="14"/>
        <v>0.68024579377389904</v>
      </c>
      <c r="AE41" s="1">
        <f t="shared" si="15"/>
        <v>6.7717809888638085E-10</v>
      </c>
      <c r="AG41" s="1">
        <f>'uz n=257'!A38/AJ$8+AJ$10/2</f>
        <v>0.14591439688715951</v>
      </c>
      <c r="AH41" s="1">
        <f>'uz n=257'!$B38</f>
        <v>1.8398240000000001E-3</v>
      </c>
      <c r="AI41" s="1">
        <f t="shared" si="16"/>
        <v>0.49847427029152885</v>
      </c>
      <c r="AK41" s="1">
        <f t="shared" si="17"/>
        <v>0.49849354267286405</v>
      </c>
      <c r="AL41" s="1">
        <f t="shared" si="18"/>
        <v>0.24849581208654253</v>
      </c>
      <c r="AM41" s="1">
        <f t="shared" si="19"/>
        <v>3.7142468232937541E-10</v>
      </c>
      <c r="AO41" s="1">
        <f>'uz n=513'!A38/AR$8+AR$10/2</f>
        <v>7.3099415204678359E-2</v>
      </c>
      <c r="AP41" s="1">
        <f>'uz n=513'!B38</f>
        <v>4.9819869999999996E-4</v>
      </c>
      <c r="AQ41" s="1">
        <f t="shared" si="20"/>
        <v>0.27101677281629694</v>
      </c>
      <c r="AS41" s="1">
        <f t="shared" si="21"/>
        <v>0.27102356280564954</v>
      </c>
      <c r="AT41" s="1">
        <f t="shared" si="22"/>
        <v>7.3453771595867856E-2</v>
      </c>
      <c r="AU41" s="1">
        <f t="shared" si="23"/>
        <v>4.6103955408514858E-11</v>
      </c>
    </row>
    <row r="42" spans="3:47" x14ac:dyDescent="0.25">
      <c r="Q42" s="1">
        <f>'uz n=65'!A39/T$8+T$10/2</f>
        <v>0.59230769230769231</v>
      </c>
      <c r="R42" s="1">
        <f>'uz n=65'!B39</f>
        <v>1.4593739999999999E-2</v>
      </c>
      <c r="S42" s="1">
        <f t="shared" si="8"/>
        <v>0.96589335116017616</v>
      </c>
      <c r="U42" s="1">
        <f t="shared" si="9"/>
        <v>0.9659171597633136</v>
      </c>
      <c r="V42" s="1">
        <f t="shared" si="10"/>
        <v>0.93299595952522674</v>
      </c>
      <c r="W42" s="1">
        <f t="shared" si="11"/>
        <v>5.6684958335625727E-10</v>
      </c>
      <c r="Y42" s="1">
        <f>'uz n=129'!A39/AB$8+AB$10/2</f>
        <v>0.29844961240310081</v>
      </c>
      <c r="Z42" s="1">
        <f>'uz n=129'!B39</f>
        <v>6.230368E-3</v>
      </c>
      <c r="AA42" s="1">
        <f t="shared" si="12"/>
        <v>0.83748558819342644</v>
      </c>
      <c r="AC42" s="1">
        <f t="shared" si="13"/>
        <v>0.83750976503815888</v>
      </c>
      <c r="AD42" s="1">
        <f t="shared" si="14"/>
        <v>0.70142260653427213</v>
      </c>
      <c r="AE42" s="1">
        <f t="shared" si="15"/>
        <v>5.8451982121639234E-10</v>
      </c>
      <c r="AG42" s="1">
        <f>'uz n=257'!A39/AJ$8+AJ$10/2</f>
        <v>0.14980544747081712</v>
      </c>
      <c r="AH42" s="1">
        <f>'uz n=257'!$B39</f>
        <v>1.8802809999999999E-3</v>
      </c>
      <c r="AI42" s="1">
        <f t="shared" si="16"/>
        <v>0.50943637255335728</v>
      </c>
      <c r="AK42" s="1">
        <f t="shared" si="17"/>
        <v>0.50945510151554152</v>
      </c>
      <c r="AL42" s="1">
        <f t="shared" si="18"/>
        <v>0.25954450046021071</v>
      </c>
      <c r="AM42" s="1">
        <f t="shared" si="19"/>
        <v>3.5077402449886349E-10</v>
      </c>
      <c r="AO42" s="1">
        <f>'uz n=513'!A39/AR$8+AR$10/2</f>
        <v>7.5048732943469781E-2</v>
      </c>
      <c r="AP42" s="1">
        <f>'uz n=513'!B39</f>
        <v>5.1040829999999995E-4</v>
      </c>
      <c r="AQ42" s="1">
        <f t="shared" si="20"/>
        <v>0.27765895084167785</v>
      </c>
      <c r="AS42" s="1">
        <f t="shared" si="21"/>
        <v>0.27766568250819823</v>
      </c>
      <c r="AT42" s="1">
        <f t="shared" si="22"/>
        <v>7.7098231242743537E-2</v>
      </c>
      <c r="AU42" s="1">
        <f t="shared" si="23"/>
        <v>4.5315334141557712E-11</v>
      </c>
    </row>
    <row r="43" spans="3:47" x14ac:dyDescent="0.25">
      <c r="Q43" s="1">
        <f>'uz n=65'!A40/T$8+T$10/2</f>
        <v>0.60769230769230764</v>
      </c>
      <c r="R43" s="1">
        <f>'uz n=65'!B40</f>
        <v>1.440778E-2</v>
      </c>
      <c r="S43" s="1">
        <f t="shared" si="8"/>
        <v>0.95357763159619702</v>
      </c>
      <c r="U43" s="1">
        <f t="shared" si="9"/>
        <v>0.95360946745562136</v>
      </c>
      <c r="V43" s="1">
        <f t="shared" si="10"/>
        <v>0.90937101642099383</v>
      </c>
      <c r="W43" s="1">
        <f t="shared" si="11"/>
        <v>1.0135219452866614E-9</v>
      </c>
      <c r="Y43" s="1">
        <f>'uz n=129'!A40/AB$8+AB$10/2</f>
        <v>0.30620155038759689</v>
      </c>
      <c r="Z43" s="1">
        <f>'uz n=129'!B40</f>
        <v>6.3215629999999997E-3</v>
      </c>
      <c r="AA43" s="1">
        <f t="shared" si="12"/>
        <v>0.84974627852857409</v>
      </c>
      <c r="AC43" s="1">
        <f t="shared" si="13"/>
        <v>0.84976864371131544</v>
      </c>
      <c r="AD43" s="1">
        <f t="shared" si="14"/>
        <v>0.72210674783496853</v>
      </c>
      <c r="AE43" s="1">
        <f t="shared" si="15"/>
        <v>5.00201399053812E-10</v>
      </c>
      <c r="AG43" s="1">
        <f>'uz n=257'!A40/AJ$8+AJ$10/2</f>
        <v>0.15369649805447469</v>
      </c>
      <c r="AH43" s="1">
        <f>'uz n=257'!$B40</f>
        <v>1.9202900000000001E-3</v>
      </c>
      <c r="AI43" s="1">
        <f t="shared" si="16"/>
        <v>0.5202770861355186</v>
      </c>
      <c r="AK43" s="1">
        <f t="shared" si="17"/>
        <v>0.52029553816106233</v>
      </c>
      <c r="AL43" s="1">
        <f t="shared" si="18"/>
        <v>0.27070744703030947</v>
      </c>
      <c r="AM43" s="1">
        <f t="shared" si="19"/>
        <v>3.4047724666668319E-10</v>
      </c>
      <c r="AO43" s="1">
        <f>'uz n=513'!A40/AR$8+AR$10/2</f>
        <v>7.6998050682261204E-2</v>
      </c>
      <c r="AP43" s="1">
        <f>'uz n=513'!B40</f>
        <v>5.2256199999999996E-4</v>
      </c>
      <c r="AQ43" s="1">
        <f t="shared" si="20"/>
        <v>0.28427071855454905</v>
      </c>
      <c r="AS43" s="1">
        <f t="shared" si="21"/>
        <v>0.28427740349357244</v>
      </c>
      <c r="AT43" s="1">
        <f t="shared" si="22"/>
        <v>8.0813642137047392E-2</v>
      </c>
      <c r="AU43" s="1">
        <f t="shared" si="23"/>
        <v>4.4688409746490865E-11</v>
      </c>
    </row>
    <row r="44" spans="3:47" x14ac:dyDescent="0.25">
      <c r="C44" s="1" t="s">
        <v>7</v>
      </c>
      <c r="D44" s="1" t="s">
        <v>1</v>
      </c>
      <c r="E44" s="1">
        <f>10^(LOG10(D45)*(-0.5)-LOG10(C45))</f>
        <v>0.78338145194922271</v>
      </c>
      <c r="F44" s="1">
        <f>10^(LOG10(D45)*(-1)-LOG10(C45))</f>
        <v>9.8189839881291565</v>
      </c>
      <c r="Q44" s="1">
        <f>'uz n=65'!A41/T$8+T$10/2</f>
        <v>0.62307692307692308</v>
      </c>
      <c r="R44" s="1">
        <f>'uz n=65'!B41</f>
        <v>1.41932E-2</v>
      </c>
      <c r="S44" s="1">
        <f t="shared" si="8"/>
        <v>0.93936647272311335</v>
      </c>
      <c r="U44" s="1">
        <f t="shared" si="9"/>
        <v>0.9394082840236686</v>
      </c>
      <c r="V44" s="1">
        <f t="shared" si="10"/>
        <v>0.8824879240922936</v>
      </c>
      <c r="W44" s="1">
        <f t="shared" si="11"/>
        <v>1.7481848541214542E-9</v>
      </c>
      <c r="Y44" s="1">
        <f>'uz n=129'!A41/AB$8+AB$10/2</f>
        <v>0.31395348837209303</v>
      </c>
      <c r="Z44" s="1">
        <f>'uz n=129'!B41</f>
        <v>6.4091820000000002E-3</v>
      </c>
      <c r="AA44" s="1">
        <f t="shared" si="12"/>
        <v>0.86152619438443578</v>
      </c>
      <c r="AC44" s="1">
        <f t="shared" si="13"/>
        <v>0.86154678204434831</v>
      </c>
      <c r="AD44" s="1">
        <f t="shared" si="14"/>
        <v>0.74226285765097177</v>
      </c>
      <c r="AE44" s="1">
        <f t="shared" si="15"/>
        <v>4.2385174067398923E-10</v>
      </c>
      <c r="AG44" s="1">
        <f>'uz n=257'!A41/AJ$8+AJ$10/2</f>
        <v>0.15758754863813229</v>
      </c>
      <c r="AH44" s="1">
        <f>'uz n=257'!$B41</f>
        <v>1.9598530000000001E-3</v>
      </c>
      <c r="AI44" s="1">
        <f t="shared" si="16"/>
        <v>0.53099695295176097</v>
      </c>
      <c r="AK44" s="1">
        <f t="shared" si="17"/>
        <v>0.53101485260942627</v>
      </c>
      <c r="AL44" s="1">
        <f t="shared" si="18"/>
        <v>0.28197677369181068</v>
      </c>
      <c r="AM44" s="1">
        <f t="shared" si="19"/>
        <v>3.2039774453489711E-10</v>
      </c>
      <c r="AO44" s="1">
        <f>'uz n=513'!A41/AR$8+AR$10/2</f>
        <v>7.8947368421052627E-2</v>
      </c>
      <c r="AP44" s="1">
        <f>'uz n=513'!B41</f>
        <v>5.3465979999999999E-4</v>
      </c>
      <c r="AQ44" s="1">
        <f t="shared" si="20"/>
        <v>0.29085207595491058</v>
      </c>
      <c r="AS44" s="1">
        <f t="shared" si="21"/>
        <v>0.29085872576177296</v>
      </c>
      <c r="AT44" s="1">
        <f t="shared" si="22"/>
        <v>8.4598798351762247E-2</v>
      </c>
      <c r="AU44" s="1">
        <f t="shared" si="23"/>
        <v>4.4219931306955154E-11</v>
      </c>
    </row>
    <row r="45" spans="3:47" x14ac:dyDescent="0.25">
      <c r="C45" s="10">
        <v>16</v>
      </c>
      <c r="D45" s="1">
        <f>$G$22</f>
        <v>6.3652206863317557E-3</v>
      </c>
      <c r="E45" s="1">
        <f t="shared" ref="E45:E50" si="26">($E$44*C45)^-2</f>
        <v>6.3652206863317566E-3</v>
      </c>
      <c r="F45" s="1">
        <f t="shared" ref="F45:F50" si="27">($F$44*C45)^-1</f>
        <v>6.3652206863317566E-3</v>
      </c>
      <c r="Q45" s="1">
        <f>'uz n=65'!A42/T$8+T$10/2</f>
        <v>0.63846153846153841</v>
      </c>
      <c r="R45" s="1">
        <f>'uz n=65'!B42</f>
        <v>1.395002E-2</v>
      </c>
      <c r="S45" s="1">
        <f t="shared" si="8"/>
        <v>0.92326119909669668</v>
      </c>
      <c r="U45" s="1">
        <f t="shared" si="9"/>
        <v>0.92331360946745566</v>
      </c>
      <c r="V45" s="1">
        <f t="shared" si="10"/>
        <v>0.85250802142782123</v>
      </c>
      <c r="W45" s="1">
        <f t="shared" si="11"/>
        <v>2.7468469630939351E-9</v>
      </c>
      <c r="X45" s="7"/>
      <c r="Y45" s="1">
        <f>'uz n=129'!A42/AB$8+AB$10/2</f>
        <v>0.32170542635658916</v>
      </c>
      <c r="Z45" s="1">
        <f>'uz n=129'!B42</f>
        <v>6.493225E-3</v>
      </c>
      <c r="AA45" s="1">
        <f t="shared" si="12"/>
        <v>0.8728253357610114</v>
      </c>
      <c r="AC45" s="1">
        <f t="shared" si="13"/>
        <v>0.87284418003725739</v>
      </c>
      <c r="AD45" s="1">
        <f t="shared" si="14"/>
        <v>0.7618569626249122</v>
      </c>
      <c r="AE45" s="1">
        <f t="shared" si="15"/>
        <v>3.5510674723512226E-10</v>
      </c>
      <c r="AF45" s="7"/>
      <c r="AG45" s="1">
        <f>'uz n=257'!A42/AJ$8+AJ$10/2</f>
        <v>0.16147859922178986</v>
      </c>
      <c r="AH45" s="1">
        <f>'uz n=257'!$B42</f>
        <v>1.9989679999999998E-3</v>
      </c>
      <c r="AI45" s="1">
        <f t="shared" si="16"/>
        <v>0.54159543108833608</v>
      </c>
      <c r="AK45" s="1">
        <f t="shared" si="17"/>
        <v>0.54161304486063377</v>
      </c>
      <c r="AL45" s="1">
        <f t="shared" si="18"/>
        <v>0.29334469036320687</v>
      </c>
      <c r="AM45" s="1">
        <f t="shared" si="19"/>
        <v>3.1024497455514195E-10</v>
      </c>
      <c r="AO45" s="1">
        <f>'uz n=513'!A42/AR$8+AR$10/2</f>
        <v>8.089668615984405E-2</v>
      </c>
      <c r="AP45" s="1">
        <f>'uz n=513'!B42</f>
        <v>5.4670179999999997E-4</v>
      </c>
      <c r="AQ45" s="1">
        <f t="shared" si="20"/>
        <v>0.29740307744403693</v>
      </c>
      <c r="AS45" s="1">
        <f t="shared" si="21"/>
        <v>0.2974096493127989</v>
      </c>
      <c r="AT45" s="1">
        <f t="shared" si="22"/>
        <v>8.8452499504362014E-2</v>
      </c>
      <c r="AU45" s="1">
        <f t="shared" si="23"/>
        <v>4.3189459024452344E-11</v>
      </c>
    </row>
    <row r="46" spans="3:47" x14ac:dyDescent="0.25">
      <c r="C46" s="10">
        <f>2*C45</f>
        <v>32</v>
      </c>
      <c r="D46" s="1">
        <f>$O$38</f>
        <v>1.4571659393616597E-3</v>
      </c>
      <c r="E46" s="1">
        <f t="shared" si="26"/>
        <v>1.5913051715829392E-3</v>
      </c>
      <c r="F46" s="1">
        <f t="shared" si="27"/>
        <v>3.1826103431658783E-3</v>
      </c>
      <c r="Q46" s="1">
        <f>'uz n=65'!A43/T$8+T$10/2</f>
        <v>0.65384615384615385</v>
      </c>
      <c r="R46" s="1">
        <f>'uz n=65'!B43</f>
        <v>1.367822E-2</v>
      </c>
      <c r="S46" s="1">
        <f t="shared" si="8"/>
        <v>0.90526048616117538</v>
      </c>
      <c r="U46" s="1">
        <f t="shared" si="9"/>
        <v>0.90532544378698221</v>
      </c>
      <c r="V46" s="1">
        <f t="shared" si="10"/>
        <v>0.81961415916809632</v>
      </c>
      <c r="W46" s="1">
        <f t="shared" si="11"/>
        <v>4.2194931504598095E-9</v>
      </c>
      <c r="Y46" s="1">
        <f>'uz n=129'!A43/AB$8+AB$10/2</f>
        <v>0.3294573643410853</v>
      </c>
      <c r="Z46" s="1">
        <f>'uz n=129'!B43</f>
        <v>6.5736910000000004E-3</v>
      </c>
      <c r="AA46" s="1">
        <f t="shared" si="12"/>
        <v>0.88364356821353618</v>
      </c>
      <c r="AC46" s="1">
        <f t="shared" si="13"/>
        <v>0.88366083769004267</v>
      </c>
      <c r="AD46" s="1">
        <f t="shared" si="14"/>
        <v>0.78085647606706798</v>
      </c>
      <c r="AE46" s="1">
        <f t="shared" si="15"/>
        <v>2.9823481880811879E-10</v>
      </c>
      <c r="AF46" s="2"/>
      <c r="AG46" s="1">
        <f>'uz n=257'!A43/AJ$8+AJ$10/2</f>
        <v>0.16536964980544747</v>
      </c>
      <c r="AH46" s="1">
        <f>'uz n=257'!$B43</f>
        <v>2.0376370000000001E-3</v>
      </c>
      <c r="AI46" s="1">
        <f t="shared" si="16"/>
        <v>0.55207306245899257</v>
      </c>
      <c r="AK46" s="1">
        <f t="shared" si="17"/>
        <v>0.5520901149146844</v>
      </c>
      <c r="AL46" s="1">
        <f t="shared" si="18"/>
        <v>0.30480349498650944</v>
      </c>
      <c r="AM46" s="1">
        <f t="shared" si="19"/>
        <v>2.9078624512199591E-10</v>
      </c>
      <c r="AO46" s="1">
        <f>'uz n=513'!A43/AR$8+AR$10/2</f>
        <v>8.2846003898635473E-2</v>
      </c>
      <c r="AP46" s="1">
        <f>'uz n=513'!B43</f>
        <v>5.5868789999999997E-4</v>
      </c>
      <c r="AQ46" s="1">
        <f t="shared" si="20"/>
        <v>0.30392366862065356</v>
      </c>
      <c r="AS46" s="1">
        <f t="shared" si="21"/>
        <v>0.30393017414665113</v>
      </c>
      <c r="AT46" s="1">
        <f t="shared" si="22"/>
        <v>9.237355075681368E-2</v>
      </c>
      <c r="AU46" s="1">
        <f t="shared" si="23"/>
        <v>4.2321868505043758E-11</v>
      </c>
    </row>
    <row r="47" spans="3:47" x14ac:dyDescent="0.25">
      <c r="C47" s="10">
        <f>2*C46</f>
        <v>64</v>
      </c>
      <c r="D47" s="1">
        <f>$W$70</f>
        <v>4.027160969696676E-4</v>
      </c>
      <c r="E47" s="1">
        <f t="shared" si="26"/>
        <v>3.9782629289573479E-4</v>
      </c>
      <c r="F47" s="1">
        <f t="shared" si="27"/>
        <v>1.5913051715829392E-3</v>
      </c>
      <c r="Q47" s="1">
        <f>'uz n=65'!A44/T$8+T$10/2</f>
        <v>0.66923076923076918</v>
      </c>
      <c r="R47" s="1">
        <f>'uz n=65'!B44</f>
        <v>1.337782E-2</v>
      </c>
      <c r="S47" s="1">
        <f t="shared" si="8"/>
        <v>0.88536565847232118</v>
      </c>
      <c r="U47" s="1">
        <f t="shared" si="9"/>
        <v>0.88544378698224857</v>
      </c>
      <c r="V47" s="1">
        <f t="shared" si="10"/>
        <v>0.78401069990546557</v>
      </c>
      <c r="W47" s="1">
        <f t="shared" si="11"/>
        <v>6.10406406347408E-9</v>
      </c>
      <c r="Y47" s="1">
        <f>'uz n=129'!A44/AB$8+AB$10/2</f>
        <v>0.33720930232558138</v>
      </c>
      <c r="Z47" s="1">
        <f>'uz n=129'!B44</f>
        <v>6.650581E-3</v>
      </c>
      <c r="AA47" s="1">
        <f t="shared" si="12"/>
        <v>0.89398102618677489</v>
      </c>
      <c r="AC47" s="1">
        <f t="shared" si="13"/>
        <v>0.89399675500270415</v>
      </c>
      <c r="AD47" s="1">
        <f t="shared" si="14"/>
        <v>0.79923019795536498</v>
      </c>
      <c r="AE47" s="1">
        <f t="shared" si="15"/>
        <v>2.4739565053658183E-10</v>
      </c>
      <c r="AF47" s="4"/>
      <c r="AG47" s="1">
        <f>'uz n=257'!A44/AJ$8+AJ$10/2</f>
        <v>0.16926070038910504</v>
      </c>
      <c r="AH47" s="1">
        <f>'uz n=257'!$B44</f>
        <v>2.0758579999999999E-3</v>
      </c>
      <c r="AI47" s="1">
        <f t="shared" si="16"/>
        <v>0.56242930514998157</v>
      </c>
      <c r="AK47" s="1">
        <f t="shared" si="17"/>
        <v>0.5624460627715786</v>
      </c>
      <c r="AL47" s="1">
        <f t="shared" si="18"/>
        <v>0.31634557352725051</v>
      </c>
      <c r="AM47" s="1">
        <f t="shared" si="19"/>
        <v>2.8081788158924565E-10</v>
      </c>
      <c r="AO47" s="1">
        <f>'uz n=513'!A44/AR$8+AR$10/2</f>
        <v>8.4795321637426896E-2</v>
      </c>
      <c r="AP47" s="1">
        <f>'uz n=513'!B44</f>
        <v>5.7061809999999998E-4</v>
      </c>
      <c r="AQ47" s="1">
        <f t="shared" si="20"/>
        <v>0.31041384948476047</v>
      </c>
      <c r="AS47" s="1">
        <f t="shared" si="21"/>
        <v>0.31042030026332879</v>
      </c>
      <c r="AT47" s="1">
        <f t="shared" si="22"/>
        <v>9.6360762815575207E-2</v>
      </c>
      <c r="AU47" s="1">
        <f t="shared" si="23"/>
        <v>4.1612544137394836E-11</v>
      </c>
    </row>
    <row r="48" spans="3:47" x14ac:dyDescent="0.25">
      <c r="C48" s="10">
        <f>2*C47</f>
        <v>128</v>
      </c>
      <c r="D48" s="1">
        <f>$AE$134</f>
        <v>9.3577029829357384E-5</v>
      </c>
      <c r="E48" s="1">
        <f t="shared" si="26"/>
        <v>9.9456573223933697E-5</v>
      </c>
      <c r="F48" s="1">
        <f t="shared" si="27"/>
        <v>7.9565258579146958E-4</v>
      </c>
      <c r="Q48" s="1">
        <f>'uz n=65'!A45/T$8+T$10/2</f>
        <v>0.68461538461538463</v>
      </c>
      <c r="R48" s="1">
        <f>'uz n=65'!B45</f>
        <v>1.3048799999999999E-2</v>
      </c>
      <c r="S48" s="1">
        <f t="shared" si="8"/>
        <v>0.86357539147436224</v>
      </c>
      <c r="U48" s="1">
        <f t="shared" si="9"/>
        <v>0.86366863905325442</v>
      </c>
      <c r="V48" s="1">
        <f t="shared" si="10"/>
        <v>0.74592351808410062</v>
      </c>
      <c r="W48" s="1">
        <f t="shared" si="11"/>
        <v>8.6951109692523898E-9</v>
      </c>
      <c r="Y48" s="1">
        <f>'uz n=129'!A45/AB$8+AB$10/2</f>
        <v>0.34496124031007752</v>
      </c>
      <c r="Z48" s="1">
        <f>'uz n=129'!B45</f>
        <v>6.7238949999999997E-3</v>
      </c>
      <c r="AA48" s="1">
        <f t="shared" si="12"/>
        <v>0.90383770968072752</v>
      </c>
      <c r="AC48" s="1">
        <f t="shared" si="13"/>
        <v>0.90385193197524183</v>
      </c>
      <c r="AD48" s="1">
        <f t="shared" si="14"/>
        <v>0.81694831493537723</v>
      </c>
      <c r="AE48" s="1">
        <f t="shared" si="15"/>
        <v>2.0227366125177253E-10</v>
      </c>
      <c r="AF48" s="4"/>
      <c r="AG48" s="1">
        <f>'uz n=257'!A45/AJ$8+AJ$10/2</f>
        <v>0.17315175097276264</v>
      </c>
      <c r="AH48" s="1">
        <f>'uz n=257'!$B45</f>
        <v>2.1136330000000002E-3</v>
      </c>
      <c r="AI48" s="1">
        <f t="shared" si="16"/>
        <v>0.57266470107505196</v>
      </c>
      <c r="AK48" s="1">
        <f t="shared" si="17"/>
        <v>0.57268088843131615</v>
      </c>
      <c r="AL48" s="1">
        <f t="shared" si="18"/>
        <v>0.3279633999744816</v>
      </c>
      <c r="AM48" s="1">
        <f t="shared" si="19"/>
        <v>2.620305028236707E-10</v>
      </c>
      <c r="AO48" s="1">
        <f>'uz n=513'!A45/AR$8+AR$10/2</f>
        <v>8.6744639376218319E-2</v>
      </c>
      <c r="AP48" s="1">
        <f>'uz n=513'!B45</f>
        <v>5.8249240000000002E-4</v>
      </c>
      <c r="AQ48" s="1">
        <f t="shared" si="20"/>
        <v>0.31687362003635766</v>
      </c>
      <c r="AS48" s="1">
        <f t="shared" si="21"/>
        <v>0.31688002766283274</v>
      </c>
      <c r="AT48" s="1">
        <f t="shared" si="22"/>
        <v>0.10041295193159765</v>
      </c>
      <c r="AU48" s="1">
        <f t="shared" si="23"/>
        <v>4.1057677044147245E-11</v>
      </c>
    </row>
    <row r="49" spans="3:47" x14ac:dyDescent="0.25">
      <c r="C49" s="10">
        <f>2*C48</f>
        <v>256</v>
      </c>
      <c r="D49" s="1">
        <f>$AM$262</f>
        <v>2.3698880807355173E-5</v>
      </c>
      <c r="E49" s="1">
        <f t="shared" si="26"/>
        <v>2.4864143305983424E-5</v>
      </c>
      <c r="F49" s="1">
        <f t="shared" si="27"/>
        <v>3.9782629289573479E-4</v>
      </c>
      <c r="Q49" s="1">
        <f>'uz n=65'!A46/T$8+T$10/2</f>
        <v>0.7</v>
      </c>
      <c r="R49" s="1">
        <f>'uz n=65'!B46</f>
        <v>1.269118E-2</v>
      </c>
      <c r="S49" s="1">
        <f t="shared" si="8"/>
        <v>0.83989100972307051</v>
      </c>
      <c r="U49" s="1">
        <f t="shared" si="9"/>
        <v>0.84000000000000008</v>
      </c>
      <c r="V49" s="1">
        <f t="shared" si="10"/>
        <v>0.70560000000000012</v>
      </c>
      <c r="W49" s="1">
        <f t="shared" si="11"/>
        <v>1.1878880465183457E-8</v>
      </c>
      <c r="Y49" s="1">
        <f>'uz n=129'!A46/AB$8+AB$10/2</f>
        <v>0.35271317829457366</v>
      </c>
      <c r="Z49" s="1">
        <f>'uz n=129'!B46</f>
        <v>6.793632E-3</v>
      </c>
      <c r="AA49" s="1">
        <f t="shared" si="12"/>
        <v>0.91321348425062931</v>
      </c>
      <c r="AC49" s="1">
        <f t="shared" si="13"/>
        <v>0.91322636860765583</v>
      </c>
      <c r="AD49" s="1">
        <f t="shared" si="14"/>
        <v>0.83398240032032611</v>
      </c>
      <c r="AE49" s="1">
        <f t="shared" si="15"/>
        <v>1.660066559865841E-10</v>
      </c>
      <c r="AF49" s="4"/>
      <c r="AG49" s="1">
        <f>'uz n=257'!A46/AJ$8+AJ$10/2</f>
        <v>0.17704280155642022</v>
      </c>
      <c r="AH49" s="1">
        <f>'uz n=257'!$B46</f>
        <v>2.1509599999999999E-3</v>
      </c>
      <c r="AI49" s="1">
        <f t="shared" si="16"/>
        <v>0.58277870832045497</v>
      </c>
      <c r="AK49" s="1">
        <f t="shared" si="17"/>
        <v>0.58279459189389693</v>
      </c>
      <c r="AL49" s="1">
        <f t="shared" si="18"/>
        <v>0.33964953634077388</v>
      </c>
      <c r="AM49" s="1">
        <f t="shared" si="19"/>
        <v>2.5228790528597509E-10</v>
      </c>
      <c r="AO49" s="1">
        <f>'uz n=513'!A46/AR$8+AR$10/2</f>
        <v>8.8693957115009742E-2</v>
      </c>
      <c r="AP49" s="1">
        <f>'uz n=513'!B46</f>
        <v>5.943109E-4</v>
      </c>
      <c r="AQ49" s="1">
        <f t="shared" si="20"/>
        <v>0.32330303467671972</v>
      </c>
      <c r="AS49" s="1">
        <f t="shared" si="21"/>
        <v>0.32330935634516211</v>
      </c>
      <c r="AT49" s="1">
        <f t="shared" si="22"/>
        <v>0.10452893990032301</v>
      </c>
      <c r="AU49" s="1">
        <f t="shared" si="23"/>
        <v>3.9963491895488757E-11</v>
      </c>
    </row>
    <row r="50" spans="3:47" x14ac:dyDescent="0.25">
      <c r="C50" s="1">
        <v>512</v>
      </c>
      <c r="D50" s="1">
        <f>$AU$518</f>
        <v>5.7489093227074977E-6</v>
      </c>
      <c r="E50" s="1">
        <f t="shared" si="26"/>
        <v>6.2160358264958561E-6</v>
      </c>
      <c r="F50" s="1">
        <f t="shared" si="27"/>
        <v>1.9891314644786739E-4</v>
      </c>
      <c r="Q50" s="1">
        <f>'uz n=65'!A47/T$8+T$10/2</f>
        <v>0.7153846153846154</v>
      </c>
      <c r="R50" s="1">
        <f>'uz n=65'!B47</f>
        <v>1.230495E-2</v>
      </c>
      <c r="S50" s="1">
        <f t="shared" si="8"/>
        <v>0.81431185094055991</v>
      </c>
      <c r="U50" s="1">
        <f t="shared" si="9"/>
        <v>0.81443786982248523</v>
      </c>
      <c r="V50" s="1">
        <f t="shared" si="10"/>
        <v>0.66330904380098743</v>
      </c>
      <c r="W50" s="1">
        <f t="shared" si="11"/>
        <v>1.5880758601706752E-8</v>
      </c>
      <c r="Y50" s="1">
        <f>'uz n=129'!A47/AB$8+AB$10/2</f>
        <v>0.3604651162790698</v>
      </c>
      <c r="Z50" s="1">
        <f>'uz n=129'!B47</f>
        <v>6.8597930000000003E-3</v>
      </c>
      <c r="AA50" s="1">
        <f t="shared" si="12"/>
        <v>0.92210848434124515</v>
      </c>
      <c r="AC50" s="1">
        <f t="shared" si="13"/>
        <v>0.92212006489994591</v>
      </c>
      <c r="AD50" s="1">
        <f t="shared" si="14"/>
        <v>0.85030541409108051</v>
      </c>
      <c r="AE50" s="1">
        <f t="shared" si="15"/>
        <v>1.3410933982182584E-10</v>
      </c>
      <c r="AF50" s="4"/>
      <c r="AG50" s="1">
        <f>'uz n=257'!A47/AJ$8+AJ$10/2</f>
        <v>0.18093385214007782</v>
      </c>
      <c r="AH50" s="1">
        <f>'uz n=257'!$B47</f>
        <v>2.1878399999999999E-3</v>
      </c>
      <c r="AI50" s="1">
        <f t="shared" si="16"/>
        <v>0.5927715978430651</v>
      </c>
      <c r="AK50" s="1">
        <f t="shared" si="17"/>
        <v>0.59278717315932117</v>
      </c>
      <c r="AL50" s="1">
        <f t="shared" si="18"/>
        <v>0.35139663266221904</v>
      </c>
      <c r="AM50" s="1">
        <f t="shared" si="19"/>
        <v>2.4259047647649825E-10</v>
      </c>
      <c r="AO50" s="1">
        <f>'uz n=513'!A47/AR$8+AR$10/2</f>
        <v>9.0643274853801165E-2</v>
      </c>
      <c r="AP50" s="1">
        <f>'uz n=513'!B47</f>
        <v>6.060735E-4</v>
      </c>
      <c r="AQ50" s="1">
        <f t="shared" si="20"/>
        <v>0.32970203900457201</v>
      </c>
      <c r="AS50" s="1">
        <f t="shared" si="21"/>
        <v>0.32970828631031779</v>
      </c>
      <c r="AT50" s="1">
        <f t="shared" si="22"/>
        <v>0.10870755406168649</v>
      </c>
      <c r="AU50" s="1">
        <f t="shared" si="23"/>
        <v>3.9028829081215943E-11</v>
      </c>
    </row>
    <row r="51" spans="3:47" x14ac:dyDescent="0.25">
      <c r="Q51" s="1">
        <f>'uz n=65'!A48/T$8+T$10/2</f>
        <v>0.73076923076923073</v>
      </c>
      <c r="R51" s="1">
        <f>'uz n=65'!B48</f>
        <v>1.1890110000000001E-2</v>
      </c>
      <c r="S51" s="1">
        <f t="shared" si="8"/>
        <v>0.78683791512683054</v>
      </c>
      <c r="U51" s="1">
        <f t="shared" si="9"/>
        <v>0.78698224852071008</v>
      </c>
      <c r="V51" s="1">
        <f t="shared" si="10"/>
        <v>0.6193410594867127</v>
      </c>
      <c r="W51" s="1">
        <f t="shared" si="11"/>
        <v>2.0832128588785448E-8</v>
      </c>
      <c r="Y51" s="1">
        <f>'uz n=129'!A48/AB$8+AB$10/2</f>
        <v>0.36821705426356588</v>
      </c>
      <c r="Z51" s="1">
        <f>'uz n=129'!B48</f>
        <v>6.9223779999999999E-3</v>
      </c>
      <c r="AA51" s="1">
        <f t="shared" si="12"/>
        <v>0.9305227099525748</v>
      </c>
      <c r="AC51" s="1">
        <f t="shared" si="13"/>
        <v>0.9305330208521122</v>
      </c>
      <c r="AD51" s="1">
        <f t="shared" si="14"/>
        <v>0.86589170289615747</v>
      </c>
      <c r="AE51" s="1">
        <f t="shared" si="15"/>
        <v>1.0631464927040472E-10</v>
      </c>
      <c r="AF51" s="4"/>
      <c r="AG51" s="1">
        <f>'uz n=257'!A48/AJ$8+AJ$10/2</f>
        <v>0.18482490272373539</v>
      </c>
      <c r="AH51" s="1">
        <f>'uz n=257'!$B48</f>
        <v>2.2242730000000001E-3</v>
      </c>
      <c r="AI51" s="1">
        <f t="shared" si="16"/>
        <v>0.60264336964288212</v>
      </c>
      <c r="AK51" s="1">
        <f t="shared" si="17"/>
        <v>0.60265863222758864</v>
      </c>
      <c r="AL51" s="1">
        <f t="shared" si="18"/>
        <v>0.36319742699842794</v>
      </c>
      <c r="AM51" s="1">
        <f t="shared" si="19"/>
        <v>2.3294649192373816E-10</v>
      </c>
      <c r="AO51" s="1">
        <f>'uz n=513'!A48/AR$8+AR$10/2</f>
        <v>9.2592592592592587E-2</v>
      </c>
      <c r="AP51" s="1">
        <f>'uz n=513'!B48</f>
        <v>6.1778020000000002E-4</v>
      </c>
      <c r="AQ51" s="1">
        <f t="shared" si="20"/>
        <v>0.33607063301991463</v>
      </c>
      <c r="AS51" s="1">
        <f t="shared" si="21"/>
        <v>0.33607681755829888</v>
      </c>
      <c r="AT51" s="1">
        <f t="shared" si="22"/>
        <v>0.11294762730011411</v>
      </c>
      <c r="AU51" s="1">
        <f t="shared" si="23"/>
        <v>3.8248515026215376E-11</v>
      </c>
    </row>
    <row r="52" spans="3:47" x14ac:dyDescent="0.25">
      <c r="Q52" s="1">
        <f>'uz n=65'!A49/T$8+T$10/2</f>
        <v>0.74615384615384617</v>
      </c>
      <c r="R52" s="1">
        <f>'uz n=65'!B49</f>
        <v>1.1446660000000001E-2</v>
      </c>
      <c r="S52" s="1">
        <f t="shared" si="8"/>
        <v>0.75746920228188241</v>
      </c>
      <c r="U52" s="1">
        <f t="shared" si="9"/>
        <v>0.75763313609467453</v>
      </c>
      <c r="V52" s="1">
        <f t="shared" si="10"/>
        <v>0.57400796890865158</v>
      </c>
      <c r="W52" s="1">
        <f t="shared" si="11"/>
        <v>2.687429497656066E-8</v>
      </c>
      <c r="Y52" s="1">
        <f>'uz n=129'!A49/AB$8+AB$10/2</f>
        <v>0.37596899224806202</v>
      </c>
      <c r="Z52" s="1">
        <f>'uz n=129'!B49</f>
        <v>6.9813870000000004E-3</v>
      </c>
      <c r="AA52" s="1">
        <f t="shared" si="12"/>
        <v>0.9384561610846186</v>
      </c>
      <c r="AC52" s="1">
        <f t="shared" si="13"/>
        <v>0.93846523646415481</v>
      </c>
      <c r="AD52" s="1">
        <f t="shared" si="14"/>
        <v>0.88071700005172204</v>
      </c>
      <c r="AE52" s="1">
        <f t="shared" si="15"/>
        <v>8.2362513726173869E-11</v>
      </c>
      <c r="AF52" s="4"/>
      <c r="AG52" s="1">
        <f>'uz n=257'!A49/AJ$8+AJ$10/2</f>
        <v>0.18871595330739299</v>
      </c>
      <c r="AH52" s="1">
        <f>'uz n=257'!$B49</f>
        <v>2.26026E-3</v>
      </c>
      <c r="AI52" s="1">
        <f t="shared" si="16"/>
        <v>0.61239429467678042</v>
      </c>
      <c r="AK52" s="1">
        <f t="shared" si="17"/>
        <v>0.61240896909869946</v>
      </c>
      <c r="AL52" s="1">
        <f t="shared" si="18"/>
        <v>0.37504474543253186</v>
      </c>
      <c r="AM52" s="1">
        <f t="shared" si="19"/>
        <v>2.1533865865822328E-10</v>
      </c>
      <c r="AO52" s="1">
        <f>'uz n=513'!A49/AR$8+AR$10/2</f>
        <v>9.454191033138401E-2</v>
      </c>
      <c r="AP52" s="1">
        <f>'uz n=513'!B49</f>
        <v>6.2943099999999996E-4</v>
      </c>
      <c r="AQ52" s="1">
        <f t="shared" si="20"/>
        <v>0.34240881672274748</v>
      </c>
      <c r="AS52" s="1">
        <f t="shared" si="21"/>
        <v>0.34241495008910627</v>
      </c>
      <c r="AT52" s="1">
        <f t="shared" si="22"/>
        <v>0.11724799804452514</v>
      </c>
      <c r="AU52" s="1">
        <f t="shared" si="23"/>
        <v>3.7618182891209412E-11</v>
      </c>
    </row>
    <row r="53" spans="3:47" x14ac:dyDescent="0.25">
      <c r="Q53" s="1">
        <f>'uz n=65'!A50/T$8+T$10/2</f>
        <v>0.7615384615384615</v>
      </c>
      <c r="R53" s="1">
        <f>'uz n=65'!B50</f>
        <v>1.0974609999999999E-2</v>
      </c>
      <c r="S53" s="1">
        <f t="shared" si="8"/>
        <v>0.72620637468360116</v>
      </c>
      <c r="U53" s="1">
        <f t="shared" si="9"/>
        <v>0.7263905325443788</v>
      </c>
      <c r="V53" s="1">
        <f t="shared" si="10"/>
        <v>0.52764320577010626</v>
      </c>
      <c r="W53" s="1">
        <f t="shared" si="11"/>
        <v>3.3914117686194416E-8</v>
      </c>
      <c r="Y53" s="1">
        <f>'uz n=129'!A50/AB$8+AB$10/2</f>
        <v>0.38372093023255816</v>
      </c>
      <c r="Z53" s="1">
        <f>'uz n=129'!B50</f>
        <v>7.0368189999999997E-3</v>
      </c>
      <c r="AA53" s="1">
        <f t="shared" si="12"/>
        <v>0.94590870329261134</v>
      </c>
      <c r="AC53" s="1">
        <f t="shared" si="13"/>
        <v>0.94591671173607361</v>
      </c>
      <c r="AD53" s="1">
        <f t="shared" si="14"/>
        <v>0.89475842554158613</v>
      </c>
      <c r="AE53" s="1">
        <f t="shared" si="15"/>
        <v>6.4135166688386283E-11</v>
      </c>
      <c r="AF53" s="4"/>
      <c r="AG53" s="1">
        <f>'uz n=257'!A50/AJ$8+AJ$10/2</f>
        <v>0.19260700389105057</v>
      </c>
      <c r="AH53" s="1">
        <f>'uz n=257'!$B50</f>
        <v>2.2957989999999998E-3</v>
      </c>
      <c r="AI53" s="1">
        <f t="shared" si="16"/>
        <v>0.62202383103101133</v>
      </c>
      <c r="AK53" s="1">
        <f t="shared" si="17"/>
        <v>0.62203818377265363</v>
      </c>
      <c r="AL53" s="1">
        <f t="shared" si="18"/>
        <v>0.3869315020711816</v>
      </c>
      <c r="AM53" s="1">
        <f t="shared" si="19"/>
        <v>2.060011926505661E-10</v>
      </c>
      <c r="AO53" s="1">
        <f>'uz n=513'!A50/AR$8+AR$10/2</f>
        <v>9.6491228070175433E-2</v>
      </c>
      <c r="AP53" s="1">
        <f>'uz n=513'!B50</f>
        <v>6.4102590000000002E-4</v>
      </c>
      <c r="AQ53" s="1">
        <f t="shared" si="20"/>
        <v>0.34871659011307066</v>
      </c>
      <c r="AS53" s="1">
        <f t="shared" si="21"/>
        <v>0.34872268390273919</v>
      </c>
      <c r="AT53" s="1">
        <f t="shared" si="22"/>
        <v>0.12160751026832976</v>
      </c>
      <c r="AU53" s="1">
        <f t="shared" si="23"/>
        <v>3.7134272524375287E-11</v>
      </c>
    </row>
    <row r="54" spans="3:47" x14ac:dyDescent="0.25">
      <c r="Q54" s="1">
        <f>'uz n=65'!A51/T$8+T$10/2</f>
        <v>0.77692307692307694</v>
      </c>
      <c r="R54" s="1">
        <f>'uz n=65'!B51</f>
        <v>1.0473939999999999E-2</v>
      </c>
      <c r="S54" s="1">
        <f t="shared" si="8"/>
        <v>0.69304810777621551</v>
      </c>
      <c r="U54" s="1">
        <f t="shared" si="9"/>
        <v>0.69325443786982244</v>
      </c>
      <c r="V54" s="1">
        <f t="shared" si="10"/>
        <v>0.48060171562620352</v>
      </c>
      <c r="W54" s="1">
        <f t="shared" si="11"/>
        <v>4.2572107527845459E-8</v>
      </c>
      <c r="Y54" s="1">
        <f>'uz n=129'!A51/AB$8+AB$10/2</f>
        <v>0.39147286821705429</v>
      </c>
      <c r="Z54" s="1">
        <f>'uz n=129'!B51</f>
        <v>7.088675E-3</v>
      </c>
      <c r="AA54" s="1">
        <f t="shared" si="12"/>
        <v>0.95288047102131823</v>
      </c>
      <c r="AC54" s="1">
        <f t="shared" si="13"/>
        <v>0.95288744666786851</v>
      </c>
      <c r="AD54" s="1">
        <f t="shared" si="14"/>
        <v>0.90799448601721</v>
      </c>
      <c r="AE54" s="1">
        <f t="shared" si="15"/>
        <v>4.8659644794404477E-11</v>
      </c>
      <c r="AF54" s="4"/>
      <c r="AG54" s="1">
        <f>'uz n=257'!A51/AJ$8+AJ$10/2</f>
        <v>0.19649805447470817</v>
      </c>
      <c r="AH54" s="1">
        <f>'uz n=257'!$B51</f>
        <v>2.3308909999999999E-3</v>
      </c>
      <c r="AI54" s="1">
        <f t="shared" si="16"/>
        <v>0.63153224966244925</v>
      </c>
      <c r="AK54" s="1">
        <f t="shared" si="17"/>
        <v>0.63154627624945103</v>
      </c>
      <c r="AL54" s="1">
        <f t="shared" si="18"/>
        <v>0.3988506990445479</v>
      </c>
      <c r="AM54" s="1">
        <f t="shared" si="19"/>
        <v>1.9674514291852701E-10</v>
      </c>
      <c r="AO54" s="1">
        <f>'uz n=513'!A51/AR$8+AR$10/2</f>
        <v>9.8440545808966856E-2</v>
      </c>
      <c r="AP54" s="1">
        <f>'uz n=513'!B51</f>
        <v>6.5256500000000002E-4</v>
      </c>
      <c r="AQ54" s="1">
        <f t="shared" si="20"/>
        <v>0.35499400759215866</v>
      </c>
      <c r="AS54" s="1">
        <f t="shared" si="21"/>
        <v>0.35500001899919831</v>
      </c>
      <c r="AT54" s="1">
        <f t="shared" si="22"/>
        <v>0.12602501348943115</v>
      </c>
      <c r="AU54" s="1">
        <f t="shared" si="23"/>
        <v>3.613701459637996E-11</v>
      </c>
    </row>
    <row r="55" spans="3:47" x14ac:dyDescent="0.25">
      <c r="Q55" s="1">
        <f>'uz n=65'!A52/T$8+T$10/2</f>
        <v>0.79230769230769227</v>
      </c>
      <c r="R55" s="1">
        <f>'uz n=65'!B52</f>
        <v>9.9446729999999994E-3</v>
      </c>
      <c r="S55" s="1">
        <f t="shared" si="8"/>
        <v>0.6579959247988626</v>
      </c>
      <c r="U55" s="1">
        <f t="shared" si="9"/>
        <v>0.65822485207100601</v>
      </c>
      <c r="V55" s="1">
        <f t="shared" si="10"/>
        <v>0.43325995588389776</v>
      </c>
      <c r="W55" s="1">
        <f t="shared" si="11"/>
        <v>5.2407695931022353E-8</v>
      </c>
      <c r="Y55" s="1">
        <f>'uz n=129'!A52/AB$8+AB$10/2</f>
        <v>0.39922480620155038</v>
      </c>
      <c r="Z55" s="1">
        <f>'uz n=129'!B52</f>
        <v>7.1369550000000004E-3</v>
      </c>
      <c r="AA55" s="1">
        <f t="shared" si="12"/>
        <v>0.95937146427073905</v>
      </c>
      <c r="AC55" s="1">
        <f t="shared" si="13"/>
        <v>0.95937744125953972</v>
      </c>
      <c r="AD55" s="1">
        <f t="shared" si="14"/>
        <v>0.92040507479770162</v>
      </c>
      <c r="AE55" s="1">
        <f t="shared" si="15"/>
        <v>3.5724395123347768E-11</v>
      </c>
      <c r="AF55" s="4"/>
      <c r="AG55" s="1">
        <f>'uz n=257'!A52/AJ$8+AJ$10/2</f>
        <v>0.20038910505836574</v>
      </c>
      <c r="AH55" s="1">
        <f>'uz n=257'!$B52</f>
        <v>2.3655360000000001E-3</v>
      </c>
      <c r="AI55" s="1">
        <f t="shared" si="16"/>
        <v>0.64091955057109429</v>
      </c>
      <c r="AK55" s="1">
        <f t="shared" si="17"/>
        <v>0.640933246529092</v>
      </c>
      <c r="AL55" s="1">
        <f t="shared" si="18"/>
        <v>0.41079542650632184</v>
      </c>
      <c r="AM55" s="1">
        <f t="shared" si="19"/>
        <v>1.8757926547522676E-10</v>
      </c>
      <c r="AO55" s="1">
        <f>'uz n=513'!A52/AR$8+AR$10/2</f>
        <v>0.10038986354775828</v>
      </c>
      <c r="AP55" s="1">
        <f>'uz n=513'!B52</f>
        <v>6.6404820000000005E-4</v>
      </c>
      <c r="AQ55" s="1">
        <f t="shared" si="20"/>
        <v>0.36124101475873699</v>
      </c>
      <c r="AS55" s="1">
        <f t="shared" si="21"/>
        <v>0.36124695537848295</v>
      </c>
      <c r="AT55" s="1">
        <f t="shared" si="22"/>
        <v>0.13049936277022364</v>
      </c>
      <c r="AU55" s="1">
        <f t="shared" si="23"/>
        <v>3.5290962966075961E-11</v>
      </c>
    </row>
    <row r="56" spans="3:47" x14ac:dyDescent="0.25">
      <c r="Q56" s="1">
        <f>'uz n=65'!A53/T$8+T$10/2</f>
        <v>0.80769230769230771</v>
      </c>
      <c r="R56" s="1">
        <f>'uz n=65'!B53</f>
        <v>9.3867959999999993E-3</v>
      </c>
      <c r="S56" s="1">
        <f t="shared" si="8"/>
        <v>0.62104896479029081</v>
      </c>
      <c r="U56" s="1">
        <f t="shared" si="9"/>
        <v>0.62130177514792895</v>
      </c>
      <c r="V56" s="1">
        <f t="shared" si="10"/>
        <v>0.38601589580196766</v>
      </c>
      <c r="W56" s="1">
        <f t="shared" si="11"/>
        <v>6.3913076929120984E-8</v>
      </c>
      <c r="Y56" s="1">
        <f>'uz n=129'!A53/AB$8+AB$10/2</f>
        <v>0.40697674418604651</v>
      </c>
      <c r="Z56" s="1">
        <f>'uz n=129'!B53</f>
        <v>7.1816579999999996E-3</v>
      </c>
      <c r="AA56" s="1">
        <f t="shared" si="12"/>
        <v>0.96538154859610881</v>
      </c>
      <c r="AC56" s="1">
        <f t="shared" si="13"/>
        <v>0.96538669551108702</v>
      </c>
      <c r="AD56" s="1">
        <f t="shared" si="14"/>
        <v>0.93197147186981621</v>
      </c>
      <c r="AE56" s="1">
        <f t="shared" si="15"/>
        <v>2.649073379298146E-11</v>
      </c>
      <c r="AF56" s="4"/>
      <c r="AG56" s="1">
        <f>'uz n=257'!A53/AJ$8+AJ$10/2</f>
        <v>0.20428015564202334</v>
      </c>
      <c r="AH56" s="1">
        <f>'uz n=257'!$B53</f>
        <v>2.3997340000000002E-3</v>
      </c>
      <c r="AI56" s="1">
        <f t="shared" si="16"/>
        <v>0.65018573375694622</v>
      </c>
      <c r="AK56" s="1">
        <f t="shared" si="17"/>
        <v>0.65019909461157632</v>
      </c>
      <c r="AL56" s="1">
        <f t="shared" si="18"/>
        <v>0.42275886263371359</v>
      </c>
      <c r="AM56" s="1">
        <f t="shared" si="19"/>
        <v>1.7851243644684423E-10</v>
      </c>
      <c r="AO56" s="1">
        <f>'uz n=513'!A53/AR$8+AR$10/2</f>
        <v>0.1023391812865497</v>
      </c>
      <c r="AP56" s="1">
        <f>'uz n=513'!B53</f>
        <v>6.7547549999999999E-4</v>
      </c>
      <c r="AQ56" s="1">
        <f t="shared" si="20"/>
        <v>0.36745761161280555</v>
      </c>
      <c r="AS56" s="1">
        <f t="shared" si="21"/>
        <v>0.36746349304059378</v>
      </c>
      <c r="AT56" s="1">
        <f t="shared" si="22"/>
        <v>0.13502941871759452</v>
      </c>
      <c r="AU56" s="1">
        <f t="shared" si="23"/>
        <v>3.4591192828218598E-11</v>
      </c>
    </row>
    <row r="57" spans="3:47" x14ac:dyDescent="0.25">
      <c r="Q57" s="1">
        <f>'uz n=65'!A54/T$8+T$10/2</f>
        <v>0.82307692307692304</v>
      </c>
      <c r="R57" s="1">
        <f>'uz n=65'!B54</f>
        <v>8.8003130000000006E-3</v>
      </c>
      <c r="S57" s="1">
        <f t="shared" si="8"/>
        <v>0.58220749266165472</v>
      </c>
      <c r="U57" s="1">
        <f t="shared" si="9"/>
        <v>0.58248520710059182</v>
      </c>
      <c r="V57" s="1">
        <f t="shared" si="10"/>
        <v>0.33928901649101934</v>
      </c>
      <c r="W57" s="1">
        <f t="shared" si="11"/>
        <v>7.7125309594144557E-8</v>
      </c>
      <c r="Y57" s="1">
        <f>'uz n=129'!A54/AB$8+AB$10/2</f>
        <v>0.41472868217054265</v>
      </c>
      <c r="Z57" s="1">
        <f>'uz n=129'!B54</f>
        <v>7.2227849999999998E-3</v>
      </c>
      <c r="AA57" s="1">
        <f t="shared" si="12"/>
        <v>0.97091085844219271</v>
      </c>
      <c r="AC57" s="1">
        <f t="shared" si="13"/>
        <v>0.97091520942251064</v>
      </c>
      <c r="AD57" s="1">
        <f t="shared" si="14"/>
        <v>0.94267634388795774</v>
      </c>
      <c r="AE57" s="1">
        <f t="shared" si="15"/>
        <v>1.8931029726964181E-11</v>
      </c>
      <c r="AF57" s="4"/>
      <c r="AG57" s="1">
        <f>'uz n=257'!A54/AJ$8+AJ$10/2</f>
        <v>0.20817120622568092</v>
      </c>
      <c r="AH57" s="1">
        <f>'uz n=257'!$B54</f>
        <v>2.433485E-3</v>
      </c>
      <c r="AI57" s="1">
        <f t="shared" si="16"/>
        <v>0.65933079922000504</v>
      </c>
      <c r="AK57" s="1">
        <f t="shared" si="17"/>
        <v>0.65934382049690377</v>
      </c>
      <c r="AL57" s="1">
        <f t="shared" si="18"/>
        <v>0.43473427362745326</v>
      </c>
      <c r="AM57" s="1">
        <f t="shared" si="19"/>
        <v>1.6955365207335056E-10</v>
      </c>
      <c r="AO57" s="1">
        <f>'uz n=513'!A54/AR$8+AR$10/2</f>
        <v>0.10428849902534112</v>
      </c>
      <c r="AP57" s="1">
        <f>'uz n=513'!B54</f>
        <v>6.8684690000000005E-4</v>
      </c>
      <c r="AQ57" s="1">
        <f t="shared" si="20"/>
        <v>0.37364379815436438</v>
      </c>
      <c r="AS57" s="1">
        <f t="shared" si="21"/>
        <v>0.37364963198553014</v>
      </c>
      <c r="AT57" s="1">
        <f t="shared" si="22"/>
        <v>0.13961404748292211</v>
      </c>
      <c r="AU57" s="1">
        <f t="shared" si="23"/>
        <v>3.4033586070569046E-11</v>
      </c>
    </row>
    <row r="58" spans="3:47" x14ac:dyDescent="0.25">
      <c r="Q58" s="1">
        <f>'uz n=65'!A55/T$8+T$10/2</f>
        <v>0.83846153846153848</v>
      </c>
      <c r="R58" s="1">
        <f>'uz n=65'!B55</f>
        <v>8.1852250000000008E-3</v>
      </c>
      <c r="S58" s="1">
        <f t="shared" si="8"/>
        <v>0.54147157464074269</v>
      </c>
      <c r="U58" s="1">
        <f t="shared" si="9"/>
        <v>0.54177514792899406</v>
      </c>
      <c r="V58" s="1">
        <f t="shared" si="10"/>
        <v>0.29352031091348341</v>
      </c>
      <c r="W58" s="1">
        <f t="shared" si="11"/>
        <v>9.2156741339748551E-8</v>
      </c>
      <c r="Y58" s="1">
        <f>'uz n=129'!A55/AB$8+AB$10/2</f>
        <v>0.42248062015503879</v>
      </c>
      <c r="Z58" s="1">
        <f>'uz n=129'!B55</f>
        <v>7.260336E-3</v>
      </c>
      <c r="AA58" s="1">
        <f t="shared" si="12"/>
        <v>0.97595939380899066</v>
      </c>
      <c r="AC58" s="1">
        <f t="shared" si="13"/>
        <v>0.97596298299381046</v>
      </c>
      <c r="AD58" s="1">
        <f t="shared" si="14"/>
        <v>0.95250374417417671</v>
      </c>
      <c r="AE58" s="1">
        <f t="shared" si="15"/>
        <v>1.2882247670658657E-11</v>
      </c>
      <c r="AF58" s="4"/>
      <c r="AG58" s="1">
        <f>'uz n=257'!A55/AJ$8+AJ$10/2</f>
        <v>0.21206225680933852</v>
      </c>
      <c r="AH58" s="1">
        <f>'uz n=257'!$B55</f>
        <v>2.466789E-3</v>
      </c>
      <c r="AI58" s="1">
        <f t="shared" si="16"/>
        <v>0.66835474696027097</v>
      </c>
      <c r="AK58" s="1">
        <f t="shared" si="17"/>
        <v>0.66836742418507478</v>
      </c>
      <c r="AL58" s="1">
        <f t="shared" si="18"/>
        <v>0.44671501371179168</v>
      </c>
      <c r="AM58" s="1">
        <f t="shared" si="19"/>
        <v>1.6071202872616251E-10</v>
      </c>
      <c r="AO58" s="1">
        <f>'uz n=513'!A55/AR$8+AR$10/2</f>
        <v>0.10623781676413255</v>
      </c>
      <c r="AP58" s="1">
        <f>'uz n=513'!B55</f>
        <v>6.9816240000000003E-4</v>
      </c>
      <c r="AQ58" s="1">
        <f t="shared" si="20"/>
        <v>0.3797995743834135</v>
      </c>
      <c r="AS58" s="1">
        <f t="shared" si="21"/>
        <v>0.37980537221329269</v>
      </c>
      <c r="AT58" s="1">
        <f t="shared" si="22"/>
        <v>0.1442521207620778</v>
      </c>
      <c r="AU58" s="1">
        <f t="shared" si="23"/>
        <v>3.3614831308085976E-11</v>
      </c>
    </row>
    <row r="59" spans="3:47" x14ac:dyDescent="0.25">
      <c r="Q59" s="1">
        <f>'uz n=65'!A56/T$8+T$10/2</f>
        <v>0.85384615384615381</v>
      </c>
      <c r="R59" s="1">
        <f>'uz n=65'!B56</f>
        <v>7.5415329999999996E-3</v>
      </c>
      <c r="S59" s="1">
        <f t="shared" si="8"/>
        <v>0.49884127695534319</v>
      </c>
      <c r="U59" s="1">
        <f t="shared" si="9"/>
        <v>0.49917159763313623</v>
      </c>
      <c r="V59" s="1">
        <f t="shared" si="10"/>
        <v>0.24917228388361765</v>
      </c>
      <c r="W59" s="1">
        <f t="shared" si="11"/>
        <v>1.0911175017765268E-7</v>
      </c>
      <c r="Y59" s="1">
        <f>'uz n=129'!A56/AB$8+AB$10/2</f>
        <v>0.43023255813953487</v>
      </c>
      <c r="Z59" s="1">
        <f>'uz n=129'!B56</f>
        <v>7.2943110000000004E-3</v>
      </c>
      <c r="AA59" s="1">
        <f t="shared" si="12"/>
        <v>0.98052715469650253</v>
      </c>
      <c r="AC59" s="1">
        <f t="shared" si="13"/>
        <v>0.98053001622498648</v>
      </c>
      <c r="AD59" s="1">
        <f t="shared" si="14"/>
        <v>0.96143911271817228</v>
      </c>
      <c r="AE59" s="1">
        <f t="shared" si="15"/>
        <v>8.1883452644225184E-12</v>
      </c>
      <c r="AF59" s="4"/>
      <c r="AG59" s="1">
        <f>'uz n=257'!A56/AJ$8+AJ$10/2</f>
        <v>0.21595330739299609</v>
      </c>
      <c r="AH59" s="1">
        <f>'uz n=257'!$B56</f>
        <v>2.4996459999999999E-3</v>
      </c>
      <c r="AI59" s="1">
        <f t="shared" si="16"/>
        <v>0.6772575769777438</v>
      </c>
      <c r="AK59" s="1">
        <f t="shared" si="17"/>
        <v>0.67726990567608891</v>
      </c>
      <c r="AL59" s="1">
        <f t="shared" si="18"/>
        <v>0.45869452513449838</v>
      </c>
      <c r="AM59" s="1">
        <f t="shared" si="19"/>
        <v>1.5199680288471451E-10</v>
      </c>
      <c r="AO59" s="1">
        <f>'uz n=513'!A56/AR$8+AR$10/2</f>
        <v>0.10818713450292397</v>
      </c>
      <c r="AP59" s="1">
        <f>'uz n=513'!B56</f>
        <v>7.0942209999999995E-4</v>
      </c>
      <c r="AQ59" s="1">
        <f t="shared" si="20"/>
        <v>0.38592499470122743</v>
      </c>
      <c r="AS59" s="1">
        <f t="shared" si="21"/>
        <v>0.38593071372388077</v>
      </c>
      <c r="AT59" s="1">
        <f t="shared" si="22"/>
        <v>0.148942515795424</v>
      </c>
      <c r="AU59" s="1">
        <f t="shared" si="23"/>
        <v>3.2707220109402256E-11</v>
      </c>
    </row>
    <row r="60" spans="3:47" x14ac:dyDescent="0.25">
      <c r="Q60" s="1">
        <f>'uz n=65'!A57/T$8+T$10/2</f>
        <v>0.86923076923076925</v>
      </c>
      <c r="R60" s="1">
        <f>'uz n=65'!B57</f>
        <v>6.8692390000000001E-3</v>
      </c>
      <c r="S60" s="1">
        <f t="shared" si="8"/>
        <v>0.45431673206103368</v>
      </c>
      <c r="U60" s="1">
        <f t="shared" si="9"/>
        <v>0.45467455621301767</v>
      </c>
      <c r="V60" s="1">
        <f t="shared" si="10"/>
        <v>0.20672895206750455</v>
      </c>
      <c r="W60" s="1">
        <f t="shared" si="11"/>
        <v>1.2803812374305981E-7</v>
      </c>
      <c r="Y60" s="1">
        <f>'uz n=129'!A57/AB$8+AB$10/2</f>
        <v>0.43798449612403101</v>
      </c>
      <c r="Z60" s="1">
        <f>'uz n=129'!B57</f>
        <v>7.3247090000000004E-3</v>
      </c>
      <c r="AA60" s="1">
        <f t="shared" si="12"/>
        <v>0.98461400665996346</v>
      </c>
      <c r="AC60" s="1">
        <f t="shared" si="13"/>
        <v>0.9846163091160387</v>
      </c>
      <c r="AD60" s="1">
        <f t="shared" si="14"/>
        <v>0.96946927617729073</v>
      </c>
      <c r="AE60" s="1">
        <f t="shared" si="15"/>
        <v>5.3013039784220602E-12</v>
      </c>
      <c r="AF60" s="4"/>
      <c r="AG60" s="1">
        <f>'uz n=257'!A57/AJ$8+AJ$10/2</f>
        <v>0.21984435797665369</v>
      </c>
      <c r="AH60" s="1">
        <f>'uz n=257'!$B57</f>
        <v>2.532056E-3</v>
      </c>
      <c r="AI60" s="1">
        <f t="shared" si="16"/>
        <v>0.68603928927242364</v>
      </c>
      <c r="AK60" s="1">
        <f t="shared" si="17"/>
        <v>0.68605126496994662</v>
      </c>
      <c r="AL60" s="1">
        <f t="shared" si="18"/>
        <v>0.47066633816686393</v>
      </c>
      <c r="AM60" s="1">
        <f t="shared" si="19"/>
        <v>1.4341733116193857E-10</v>
      </c>
      <c r="AO60" s="1">
        <f>'uz n=513'!A57/AR$8+AR$10/2</f>
        <v>0.11013645224171539</v>
      </c>
      <c r="AP60" s="1">
        <f>'uz n=513'!B57</f>
        <v>7.206259E-4</v>
      </c>
      <c r="AQ60" s="1">
        <f t="shared" si="20"/>
        <v>0.39202000470653176</v>
      </c>
      <c r="AS60" s="1">
        <f t="shared" si="21"/>
        <v>0.39202565651729504</v>
      </c>
      <c r="AT60" s="1">
        <f t="shared" si="22"/>
        <v>0.1536841153678162</v>
      </c>
      <c r="AU60" s="1">
        <f t="shared" si="23"/>
        <v>3.1942964903986976E-11</v>
      </c>
    </row>
    <row r="61" spans="3:47" x14ac:dyDescent="0.25">
      <c r="Q61" s="1">
        <f>'uz n=65'!A58/T$8+T$10/2</f>
        <v>0.88461538461538458</v>
      </c>
      <c r="R61" s="1">
        <f>'uz n=65'!B58</f>
        <v>6.1683429999999997E-3</v>
      </c>
      <c r="S61" s="1">
        <f t="shared" si="8"/>
        <v>0.40789793995781398</v>
      </c>
      <c r="U61" s="1">
        <f t="shared" si="9"/>
        <v>0.40828402366863914</v>
      </c>
      <c r="V61" s="1">
        <f t="shared" si="10"/>
        <v>0.1666958439830539</v>
      </c>
      <c r="W61" s="1">
        <f t="shared" si="11"/>
        <v>1.4906063176452423E-7</v>
      </c>
      <c r="Y61" s="1">
        <f>'uz n=129'!A58/AB$8+AB$10/2</f>
        <v>0.44573643410852715</v>
      </c>
      <c r="Z61" s="1">
        <f>'uz n=129'!B58</f>
        <v>7.3515309999999997E-3</v>
      </c>
      <c r="AA61" s="1">
        <f t="shared" si="12"/>
        <v>0.98822008414413831</v>
      </c>
      <c r="AC61" s="1">
        <f t="shared" si="13"/>
        <v>0.98822186166696713</v>
      </c>
      <c r="AD61" s="1">
        <f t="shared" si="14"/>
        <v>0.97658244787652626</v>
      </c>
      <c r="AE61" s="1">
        <f t="shared" si="15"/>
        <v>3.1595874069633865E-12</v>
      </c>
      <c r="AF61" s="4"/>
      <c r="AG61" s="1">
        <f>'uz n=257'!A58/AJ$8+AJ$10/2</f>
        <v>0.22373540856031127</v>
      </c>
      <c r="AH61" s="1">
        <f>'uz n=257'!$B58</f>
        <v>2.5640189999999998E-3</v>
      </c>
      <c r="AI61" s="1">
        <f t="shared" si="16"/>
        <v>0.69469988384431036</v>
      </c>
      <c r="AK61" s="1">
        <f t="shared" si="17"/>
        <v>0.69471150206664745</v>
      </c>
      <c r="AL61" s="1">
        <f t="shared" si="18"/>
        <v>0.48262407110369748</v>
      </c>
      <c r="AM61" s="1">
        <f t="shared" si="19"/>
        <v>1.3498309027392238E-10</v>
      </c>
      <c r="AO61" s="1">
        <f>'uz n=513'!A58/AR$8+AR$10/2</f>
        <v>0.11208576998050682</v>
      </c>
      <c r="AP61" s="1">
        <f>'uz n=513'!B58</f>
        <v>7.3177379999999996E-4</v>
      </c>
      <c r="AQ61" s="1">
        <f t="shared" si="20"/>
        <v>0.39808460439932625</v>
      </c>
      <c r="AS61" s="1">
        <f t="shared" si="21"/>
        <v>0.39809020059353484</v>
      </c>
      <c r="AT61" s="1">
        <f t="shared" si="22"/>
        <v>0.15847580780860079</v>
      </c>
      <c r="AU61" s="1">
        <f t="shared" si="23"/>
        <v>3.1317389620259108E-11</v>
      </c>
    </row>
    <row r="62" spans="3:47" x14ac:dyDescent="0.25">
      <c r="Q62" s="1">
        <f>'uz n=65'!A59/T$8+T$10/2</f>
        <v>0.9</v>
      </c>
      <c r="R62" s="1">
        <f>'uz n=65'!B59</f>
        <v>5.4388479999999996E-3</v>
      </c>
      <c r="S62" s="1">
        <f t="shared" si="8"/>
        <v>0.35958509932904986</v>
      </c>
      <c r="U62" s="1">
        <f t="shared" si="9"/>
        <v>0.35999999999999988</v>
      </c>
      <c r="V62" s="1">
        <f t="shared" si="10"/>
        <v>0.12959999999999991</v>
      </c>
      <c r="W62" s="1">
        <f t="shared" si="11"/>
        <v>1.7214256675477147E-7</v>
      </c>
      <c r="Y62" s="1">
        <f>'uz n=129'!A59/AB$8+AB$10/2</f>
        <v>0.45348837209302328</v>
      </c>
      <c r="Z62" s="1">
        <f>'uz n=129'!B59</f>
        <v>7.3747769999999999E-3</v>
      </c>
      <c r="AA62" s="1">
        <f t="shared" si="12"/>
        <v>0.9913453871490272</v>
      </c>
      <c r="AC62" s="1">
        <f t="shared" si="13"/>
        <v>0.99134667387777176</v>
      </c>
      <c r="AD62" s="1">
        <f t="shared" si="14"/>
        <v>0.98276822780852113</v>
      </c>
      <c r="AE62" s="1">
        <f t="shared" si="15"/>
        <v>1.6556708620613413E-12</v>
      </c>
      <c r="AF62" s="4"/>
      <c r="AG62" s="1">
        <f>'uz n=257'!A59/AJ$8+AJ$10/2</f>
        <v>0.22762645914396887</v>
      </c>
      <c r="AH62" s="1">
        <f>'uz n=257'!$B59</f>
        <v>2.5955349999999999E-3</v>
      </c>
      <c r="AI62" s="1">
        <f t="shared" si="16"/>
        <v>0.7032393606934042</v>
      </c>
      <c r="AK62" s="1">
        <f t="shared" si="17"/>
        <v>0.70325061696619162</v>
      </c>
      <c r="AL62" s="1">
        <f t="shared" si="18"/>
        <v>0.49456143026332916</v>
      </c>
      <c r="AM62" s="1">
        <f t="shared" si="19"/>
        <v>1.2670367706478518E-10</v>
      </c>
      <c r="AO62" s="1">
        <f>'uz n=513'!A59/AR$8+AR$10/2</f>
        <v>0.11403508771929824</v>
      </c>
      <c r="AP62" s="1">
        <f>'uz n=513'!B59</f>
        <v>7.4286580000000005E-4</v>
      </c>
      <c r="AQ62" s="1">
        <f t="shared" si="20"/>
        <v>0.40411879377961107</v>
      </c>
      <c r="AS62" s="1">
        <f t="shared" si="21"/>
        <v>0.40412434595260083</v>
      </c>
      <c r="AT62" s="1">
        <f t="shared" si="22"/>
        <v>0.16331648699161741</v>
      </c>
      <c r="AU62" s="1">
        <f t="shared" si="23"/>
        <v>3.0826624908147346E-11</v>
      </c>
    </row>
    <row r="63" spans="3:47" x14ac:dyDescent="0.25">
      <c r="Q63" s="1">
        <f>'uz n=65'!A60/T$8+T$10/2</f>
        <v>0.91538461538461535</v>
      </c>
      <c r="R63" s="1">
        <f>'uz n=65'!B60</f>
        <v>4.6807519999999998E-3</v>
      </c>
      <c r="S63" s="1">
        <f t="shared" si="8"/>
        <v>0.3093780777191642</v>
      </c>
      <c r="U63" s="1">
        <f t="shared" si="9"/>
        <v>0.30982248520710065</v>
      </c>
      <c r="V63" s="1">
        <f t="shared" si="10"/>
        <v>9.5989972339904098E-2</v>
      </c>
      <c r="W63" s="1">
        <f t="shared" si="11"/>
        <v>1.9749801533398508E-7</v>
      </c>
      <c r="Y63" s="1">
        <f>'uz n=129'!A60/AB$8+AB$10/2</f>
        <v>0.46124031007751937</v>
      </c>
      <c r="Z63" s="1">
        <f>'uz n=129'!B60</f>
        <v>7.3944459999999998E-3</v>
      </c>
      <c r="AA63" s="1">
        <f t="shared" si="12"/>
        <v>0.99398978122986514</v>
      </c>
      <c r="AC63" s="1">
        <f t="shared" si="13"/>
        <v>0.99399074574845259</v>
      </c>
      <c r="AD63" s="1">
        <f t="shared" si="14"/>
        <v>0.98801760263356486</v>
      </c>
      <c r="AE63" s="1">
        <f t="shared" si="15"/>
        <v>9.3029610552294919E-13</v>
      </c>
      <c r="AF63" s="4"/>
      <c r="AG63" s="1">
        <f>'uz n=257'!A60/AJ$8+AJ$10/2</f>
        <v>0.23151750972762644</v>
      </c>
      <c r="AH63" s="1">
        <f>'uz n=257'!$B60</f>
        <v>2.6266039999999998E-3</v>
      </c>
      <c r="AI63" s="1">
        <f t="shared" si="16"/>
        <v>0.71165771981970483</v>
      </c>
      <c r="AK63" s="1">
        <f t="shared" si="17"/>
        <v>0.71166860966857937</v>
      </c>
      <c r="AL63" s="1">
        <f t="shared" si="18"/>
        <v>0.50647220998760878</v>
      </c>
      <c r="AM63" s="1">
        <f t="shared" si="19"/>
        <v>1.185888085103232E-10</v>
      </c>
      <c r="AO63" s="1">
        <f>'uz n=513'!A60/AR$8+AR$10/2</f>
        <v>0.11598440545808966</v>
      </c>
      <c r="AP63" s="1">
        <f>'uz n=513'!B60</f>
        <v>7.5390190000000005E-4</v>
      </c>
      <c r="AQ63" s="1">
        <f t="shared" si="20"/>
        <v>0.41012257284738618</v>
      </c>
      <c r="AS63" s="1">
        <f t="shared" si="21"/>
        <v>0.41012809259449245</v>
      </c>
      <c r="AT63" s="1">
        <f t="shared" si="22"/>
        <v>0.16820505233519659</v>
      </c>
      <c r="AU63" s="1">
        <f t="shared" si="23"/>
        <v>3.0467608117232548E-11</v>
      </c>
    </row>
    <row r="64" spans="3:47" x14ac:dyDescent="0.25">
      <c r="Q64" s="1">
        <f>'uz n=65'!A61/T$8+T$10/2</f>
        <v>0.93076923076923079</v>
      </c>
      <c r="R64" s="1">
        <f>'uz n=65'!B61</f>
        <v>3.8940490000000001E-3</v>
      </c>
      <c r="S64" s="1">
        <f t="shared" si="8"/>
        <v>0.25727647776142548</v>
      </c>
      <c r="U64" s="1">
        <f t="shared" si="9"/>
        <v>0.2577514792899408</v>
      </c>
      <c r="V64" s="1">
        <f t="shared" si="10"/>
        <v>6.6435825076152782E-2</v>
      </c>
      <c r="W64" s="1">
        <f t="shared" si="11"/>
        <v>2.25626452091888E-7</v>
      </c>
      <c r="Y64" s="1">
        <f>'uz n=129'!A61/AB$8+AB$10/2</f>
        <v>0.4689922480620155</v>
      </c>
      <c r="Z64" s="1">
        <f>'uz n=129'!B61</f>
        <v>7.4105389999999998E-3</v>
      </c>
      <c r="AA64" s="1">
        <f t="shared" si="12"/>
        <v>0.99615340083141712</v>
      </c>
      <c r="AC64" s="1">
        <f t="shared" si="13"/>
        <v>0.99615407727900962</v>
      </c>
      <c r="AD64" s="1">
        <f t="shared" si="14"/>
        <v>0.99232294567959511</v>
      </c>
      <c r="AE64" s="1">
        <f t="shared" si="15"/>
        <v>4.5758134539343776E-13</v>
      </c>
      <c r="AF64" s="4"/>
      <c r="AG64" s="1">
        <f>'uz n=257'!A61/AJ$8+AJ$10/2</f>
        <v>0.23540856031128404</v>
      </c>
      <c r="AH64" s="1">
        <f>'uz n=257'!$B61</f>
        <v>2.657225E-3</v>
      </c>
      <c r="AI64" s="1">
        <f t="shared" si="16"/>
        <v>0.7199546902663384</v>
      </c>
      <c r="AK64" s="1">
        <f t="shared" si="17"/>
        <v>0.71996548017381035</v>
      </c>
      <c r="AL64" s="1">
        <f t="shared" si="18"/>
        <v>0.51835029264190535</v>
      </c>
      <c r="AM64" s="1">
        <f t="shared" si="19"/>
        <v>1.1642210325306922E-10</v>
      </c>
      <c r="AO64" s="1">
        <f>'uz n=513'!A61/AR$8+AR$10/2</f>
        <v>0.11793372319688109</v>
      </c>
      <c r="AP64" s="1">
        <f>'uz n=513'!B61</f>
        <v>7.648822E-4</v>
      </c>
      <c r="AQ64" s="1">
        <f t="shared" si="20"/>
        <v>0.41609599600392611</v>
      </c>
      <c r="AS64" s="1">
        <f t="shared" si="21"/>
        <v>0.41610144051921016</v>
      </c>
      <c r="AT64" s="1">
        <f t="shared" si="22"/>
        <v>0.1731404088021618</v>
      </c>
      <c r="AU64" s="1">
        <f t="shared" si="23"/>
        <v>2.9642746678349439E-11</v>
      </c>
    </row>
    <row r="65" spans="17:47" x14ac:dyDescent="0.25">
      <c r="Q65" s="1">
        <f>'uz n=65'!A62/T$8+T$10/2</f>
        <v>0.94615384615384612</v>
      </c>
      <c r="R65" s="1">
        <f>'uz n=65'!B62</f>
        <v>3.0787179999999998E-3</v>
      </c>
      <c r="S65" s="1">
        <f t="shared" si="8"/>
        <v>0.20327890867227358</v>
      </c>
      <c r="U65" s="1">
        <f t="shared" si="9"/>
        <v>0.20378698224852076</v>
      </c>
      <c r="V65" s="1">
        <f t="shared" si="10"/>
        <v>4.1529134133958916E-2</v>
      </c>
      <c r="W65" s="1">
        <f t="shared" si="11"/>
        <v>2.5813875888060579E-7</v>
      </c>
      <c r="Y65" s="1">
        <f>'uz n=129'!A62/AB$8+AB$10/2</f>
        <v>0.47674418604651164</v>
      </c>
      <c r="Z65" s="1">
        <f>'uz n=129'!B62</f>
        <v>7.4230559999999999E-3</v>
      </c>
      <c r="AA65" s="1">
        <f t="shared" si="12"/>
        <v>0.99783624595368303</v>
      </c>
      <c r="AC65" s="1">
        <f t="shared" si="13"/>
        <v>0.99783666846944297</v>
      </c>
      <c r="AD65" s="1">
        <f t="shared" si="14"/>
        <v>0.99567801694219704</v>
      </c>
      <c r="AE65" s="1">
        <f t="shared" si="15"/>
        <v>1.7851956739318263E-13</v>
      </c>
      <c r="AG65" s="1">
        <f>'uz n=257'!A62/AJ$8+AJ$10/2</f>
        <v>0.23929961089494162</v>
      </c>
      <c r="AH65" s="1">
        <f>'uz n=257'!$B62</f>
        <v>2.6873999999999999E-3</v>
      </c>
      <c r="AI65" s="1">
        <f t="shared" si="16"/>
        <v>0.72813081394705303</v>
      </c>
      <c r="AK65" s="1">
        <f t="shared" si="17"/>
        <v>0.72814122848188467</v>
      </c>
      <c r="AL65" s="1">
        <f t="shared" si="18"/>
        <v>0.5301896486151082</v>
      </c>
      <c r="AM65" s="1">
        <f t="shared" si="19"/>
        <v>1.0846253575939213E-10</v>
      </c>
      <c r="AO65" s="1">
        <f>'uz n=513'!A62/AR$8+AR$10/2</f>
        <v>0.11988304093567251</v>
      </c>
      <c r="AP65" s="1">
        <f>'uz n=513'!B62</f>
        <v>7.7580659999999997E-4</v>
      </c>
      <c r="AQ65" s="1">
        <f t="shared" si="20"/>
        <v>0.42203900884795631</v>
      </c>
      <c r="AS65" s="1">
        <f t="shared" si="21"/>
        <v>0.4220443897267534</v>
      </c>
      <c r="AT65" s="1">
        <f t="shared" si="22"/>
        <v>0.17812146689982772</v>
      </c>
      <c r="AU65" s="1">
        <f t="shared" si="23"/>
        <v>2.8953856628971944E-11</v>
      </c>
    </row>
    <row r="66" spans="17:47" x14ac:dyDescent="0.25">
      <c r="Q66" s="1">
        <f>'uz n=65'!A63/T$8+T$10/2</f>
        <v>0.96153846153846156</v>
      </c>
      <c r="R66" s="1">
        <f>'uz n=65'!B63</f>
        <v>2.2347119999999998E-3</v>
      </c>
      <c r="S66" s="1">
        <f t="shared" si="8"/>
        <v>0.14738225774564531</v>
      </c>
      <c r="U66" s="1">
        <f t="shared" si="9"/>
        <v>0.1479289940828401</v>
      </c>
      <c r="V66" s="1">
        <f t="shared" si="10"/>
        <v>2.1882987290360943E-2</v>
      </c>
      <c r="W66" s="1">
        <f t="shared" si="11"/>
        <v>2.9892062240917728E-7</v>
      </c>
      <c r="X66" s="7"/>
      <c r="Y66" s="1">
        <f>'uz n=129'!A63/AB$8+AB$10/2</f>
        <v>0.48449612403100778</v>
      </c>
      <c r="Z66" s="1">
        <f>'uz n=129'!B63</f>
        <v>7.4319970000000001E-3</v>
      </c>
      <c r="AA66" s="1">
        <f t="shared" si="12"/>
        <v>0.99903831659666309</v>
      </c>
      <c r="AC66" s="1">
        <f t="shared" si="13"/>
        <v>0.9990385193197524</v>
      </c>
      <c r="AD66" s="1">
        <f t="shared" si="14"/>
        <v>0.99807796308460328</v>
      </c>
      <c r="AE66" s="1">
        <f t="shared" si="15"/>
        <v>4.109665094155883E-14</v>
      </c>
      <c r="AF66" s="7"/>
      <c r="AG66" s="1">
        <f>'uz n=257'!A63/AJ$8+AJ$10/2</f>
        <v>0.24319066147859922</v>
      </c>
      <c r="AH66" s="1">
        <f>'uz n=257'!$B63</f>
        <v>2.7171280000000001E-3</v>
      </c>
      <c r="AI66" s="1">
        <f t="shared" si="16"/>
        <v>0.73618581990497478</v>
      </c>
      <c r="AK66" s="1">
        <f t="shared" si="17"/>
        <v>0.73619585459280235</v>
      </c>
      <c r="AL66" s="1">
        <f t="shared" si="18"/>
        <v>0.54198433631962661</v>
      </c>
      <c r="AM66" s="1">
        <f t="shared" si="19"/>
        <v>1.0069495979667678E-10</v>
      </c>
      <c r="AO66" s="1">
        <f>'uz n=513'!A63/AR$8+AR$10/2</f>
        <v>0.12183235867446393</v>
      </c>
      <c r="AP66" s="1">
        <f>'uz n=513'!B63</f>
        <v>7.8667509999999995E-4</v>
      </c>
      <c r="AQ66" s="1">
        <f t="shared" si="20"/>
        <v>0.42795161137947679</v>
      </c>
      <c r="AS66" s="1">
        <f t="shared" si="21"/>
        <v>0.42795694021712294</v>
      </c>
      <c r="AT66" s="1">
        <f t="shared" si="22"/>
        <v>0.18314714268000215</v>
      </c>
      <c r="AU66" s="1">
        <f t="shared" si="23"/>
        <v>2.8396510658980484E-11</v>
      </c>
    </row>
    <row r="67" spans="17:47" x14ac:dyDescent="0.25">
      <c r="Q67" s="1">
        <f>'uz n=65'!A64/T$8+T$10/2</f>
        <v>0.97692307692307689</v>
      </c>
      <c r="R67" s="1">
        <f>'uz n=65'!B64</f>
        <v>1.361931E-3</v>
      </c>
      <c r="S67" s="1">
        <f t="shared" si="8"/>
        <v>8.9579902202682943E-2</v>
      </c>
      <c r="U67" s="1">
        <f t="shared" si="9"/>
        <v>9.0177514792899482E-2</v>
      </c>
      <c r="V67" s="1">
        <f t="shared" si="10"/>
        <v>8.1319841742236044E-3</v>
      </c>
      <c r="W67" s="1">
        <f t="shared" si="11"/>
        <v>3.5714080798532177E-7</v>
      </c>
      <c r="Y67" s="1">
        <f>'uz n=129'!A64/AB$8+AB$10/2</f>
        <v>0.49224806201550386</v>
      </c>
      <c r="Z67" s="1">
        <f>'uz n=129'!B64</f>
        <v>7.437361E-3</v>
      </c>
      <c r="AA67" s="1">
        <f t="shared" si="12"/>
        <v>0.99975947831559209</v>
      </c>
      <c r="AC67" s="1">
        <f t="shared" si="13"/>
        <v>0.99975962982993816</v>
      </c>
      <c r="AD67" s="1">
        <f t="shared" si="14"/>
        <v>0.99951931743769495</v>
      </c>
      <c r="AE67" s="1">
        <f t="shared" si="15"/>
        <v>2.2956597064875976E-14</v>
      </c>
      <c r="AG67" s="1">
        <f>'uz n=257'!A64/AJ$8+AJ$10/2</f>
        <v>0.24708171206225679</v>
      </c>
      <c r="AH67" s="1">
        <f>'uz n=257'!$B64</f>
        <v>2.746409E-3</v>
      </c>
      <c r="AI67" s="1">
        <f t="shared" si="16"/>
        <v>0.74411970814010342</v>
      </c>
      <c r="AK67" s="1">
        <f t="shared" si="17"/>
        <v>0.74412935850656337</v>
      </c>
      <c r="AL67" s="1">
        <f t="shared" si="18"/>
        <v>0.55372850219138947</v>
      </c>
      <c r="AM67" s="1">
        <f t="shared" si="19"/>
        <v>9.3129572811244103E-11</v>
      </c>
      <c r="AO67" s="1">
        <f>'uz n=513'!A64/AR$8+AR$10/2</f>
        <v>0.12378167641325535</v>
      </c>
      <c r="AP67" s="1">
        <f>'uz n=513'!B64</f>
        <v>7.9748769999999996E-4</v>
      </c>
      <c r="AQ67" s="1">
        <f t="shared" si="20"/>
        <v>0.43383380359848756</v>
      </c>
      <c r="AS67" s="1">
        <f t="shared" si="21"/>
        <v>0.43383909199031789</v>
      </c>
      <c r="AT67" s="1">
        <f t="shared" si="22"/>
        <v>0.18821635773898351</v>
      </c>
      <c r="AU67" s="1">
        <f t="shared" si="23"/>
        <v>2.7967088151187129E-11</v>
      </c>
    </row>
    <row r="68" spans="17:47" x14ac:dyDescent="0.25">
      <c r="Q68" s="1">
        <f>'uz n=65'!A65/T$8+T$10/2</f>
        <v>0.99230769230769234</v>
      </c>
      <c r="R68" s="1">
        <f>'uz n=65'!B65</f>
        <v>4.6019570000000002E-4</v>
      </c>
      <c r="S68" s="1">
        <f t="shared" si="8"/>
        <v>2.9859967400894312E-2</v>
      </c>
      <c r="U68" s="1">
        <f t="shared" si="9"/>
        <v>3.0532544378698123E-2</v>
      </c>
      <c r="V68" s="1">
        <f t="shared" ref="V68" si="28">U68*U68</f>
        <v>9.3223626623717035E-4</v>
      </c>
      <c r="W68" s="1">
        <f t="shared" ref="W68" si="29">(U68-S68)^2</f>
        <v>4.5235979107170842E-7</v>
      </c>
      <c r="Y68" s="1">
        <f>'uz n=129'!A65/AB$8+AB$10/2</f>
        <v>0.5</v>
      </c>
      <c r="Z68" s="1">
        <f>'uz n=129'!B65</f>
        <v>7.4391500000000003E-3</v>
      </c>
      <c r="AA68" s="1">
        <f t="shared" si="12"/>
        <v>1</v>
      </c>
      <c r="AC68" s="1">
        <f t="shared" si="13"/>
        <v>1</v>
      </c>
      <c r="AD68" s="1">
        <f t="shared" si="14"/>
        <v>1</v>
      </c>
      <c r="AE68" s="1">
        <f t="shared" si="15"/>
        <v>0</v>
      </c>
      <c r="AF68" s="4"/>
      <c r="AG68" s="1">
        <f>'uz n=257'!A65/AJ$8+AJ$10/2</f>
        <v>0.25097276264591439</v>
      </c>
      <c r="AH68" s="1">
        <f>'uz n=257'!$B65</f>
        <v>2.7752419999999998E-3</v>
      </c>
      <c r="AI68" s="1">
        <f t="shared" si="16"/>
        <v>0.75193220769556479</v>
      </c>
      <c r="AK68" s="1">
        <f t="shared" si="17"/>
        <v>0.75194174022316762</v>
      </c>
      <c r="AL68" s="1">
        <f t="shared" si="18"/>
        <v>0.56541638068984568</v>
      </c>
      <c r="AM68" s="1">
        <f t="shared" si="19"/>
        <v>9.0869082498698278E-11</v>
      </c>
      <c r="AO68" s="1">
        <f>'uz n=513'!A65/AR$8+AR$10/2</f>
        <v>0.12573099415204678</v>
      </c>
      <c r="AP68" s="1">
        <f>'uz n=513'!B65</f>
        <v>8.0824450000000002E-4</v>
      </c>
      <c r="AQ68" s="1">
        <f t="shared" si="20"/>
        <v>0.43968563990626325</v>
      </c>
      <c r="AS68" s="1">
        <f t="shared" si="21"/>
        <v>0.43969084504633915</v>
      </c>
      <c r="AT68" s="1">
        <f t="shared" si="22"/>
        <v>0.19332803921756384</v>
      </c>
      <c r="AU68" s="1">
        <f t="shared" si="23"/>
        <v>2.7093483209776145E-11</v>
      </c>
    </row>
    <row r="69" spans="17:47" x14ac:dyDescent="0.25">
      <c r="V69" s="1">
        <f>SUM(V4:V68)</f>
        <v>34.666668365953591</v>
      </c>
      <c r="W69" s="1">
        <f>SUM(W4:W68)</f>
        <v>5.6222491072181869E-6</v>
      </c>
      <c r="Y69" s="1">
        <f>'uz n=129'!A66/AB$8+AB$10/2</f>
        <v>0.50775193798449614</v>
      </c>
      <c r="Z69" s="1">
        <f>'uz n=129'!B66</f>
        <v>7.437361E-3</v>
      </c>
      <c r="AA69" s="1">
        <f t="shared" ref="AA69:AA132" si="30">(Z69-AB$12)/AB$6</f>
        <v>0.99975947831559209</v>
      </c>
      <c r="AC69" s="1">
        <f t="shared" ref="AC69:AC132" si="31">(1-POWER(ABS(Y69-0.5)*2, 2))</f>
        <v>0.99975962982993816</v>
      </c>
      <c r="AD69" s="1">
        <f t="shared" ref="AD69:AD132" si="32">AC69*AC69</f>
        <v>0.99951931743769495</v>
      </c>
      <c r="AE69" s="1">
        <f t="shared" ref="AE69:AE131" si="33">(AC69-AA69)^2</f>
        <v>2.2956597064875976E-14</v>
      </c>
      <c r="AF69" s="4"/>
      <c r="AG69" s="1">
        <f>'uz n=257'!A66/AJ$8+AJ$10/2</f>
        <v>0.25486381322957197</v>
      </c>
      <c r="AH69" s="1">
        <f>'uz n=257'!$B66</f>
        <v>2.8036290000000002E-3</v>
      </c>
      <c r="AI69" s="1">
        <f t="shared" ref="AI69:AI132" si="34">(AH69-AJ$12)/AJ$6</f>
        <v>0.75962386048510744</v>
      </c>
      <c r="AK69" s="1">
        <f t="shared" ref="AK69:AK132" si="35">(1-POWER(ABS(AG69-0.5)*2, 2))</f>
        <v>0.75963299974261533</v>
      </c>
      <c r="AL69" s="1">
        <f t="shared" ref="AL69:AL131" si="36">AK69*AK69</f>
        <v>0.57704229429796428</v>
      </c>
      <c r="AM69" s="1">
        <f t="shared" ref="AM69:AM131" si="37">(AK69-AI69)^2</f>
        <v>8.3526027795619467E-11</v>
      </c>
      <c r="AO69" s="1">
        <f>'uz n=513'!A66/AR$8+AR$10/2</f>
        <v>0.1276803118908382</v>
      </c>
      <c r="AP69" s="1">
        <f>'uz n=513'!B66</f>
        <v>8.1894539999999999E-4</v>
      </c>
      <c r="AQ69" s="1">
        <f t="shared" ref="AQ69:AQ132" si="38">(AP69-AR$12)/AR$6</f>
        <v>0.44550706590152916</v>
      </c>
      <c r="AS69" s="1">
        <f t="shared" ref="AS69:AS132" si="39">(1-POWER(ABS(AO69-0.5)*2, 2))</f>
        <v>0.44551219938518583</v>
      </c>
      <c r="AT69" s="1">
        <f t="shared" ref="AT69:AT132" si="40">AS69*AS69</f>
        <v>0.19848111980102556</v>
      </c>
      <c r="AU69" s="1">
        <f t="shared" ref="AU69:AU132" si="41">(AS69-AQ69)^2</f>
        <v>2.6352654453203287E-11</v>
      </c>
    </row>
    <row r="70" spans="17:47" x14ac:dyDescent="0.25">
      <c r="Q70"/>
      <c r="V70" s="2" t="s">
        <v>6</v>
      </c>
      <c r="W70" s="3">
        <f>SQRT(W69/V69)</f>
        <v>4.027160969696676E-4</v>
      </c>
      <c r="Y70" s="1">
        <f>'uz n=129'!A67/AB$8+AB$10/2</f>
        <v>0.51550387596899228</v>
      </c>
      <c r="Z70" s="1">
        <f>'uz n=129'!B67</f>
        <v>7.4319970000000001E-3</v>
      </c>
      <c r="AA70" s="1">
        <f t="shared" si="30"/>
        <v>0.99903831659666309</v>
      </c>
      <c r="AC70" s="1">
        <f t="shared" si="31"/>
        <v>0.9990385193197524</v>
      </c>
      <c r="AD70" s="1">
        <f t="shared" si="32"/>
        <v>0.99807796308460328</v>
      </c>
      <c r="AE70" s="1">
        <f t="shared" si="33"/>
        <v>4.109665094155883E-14</v>
      </c>
      <c r="AF70" s="4"/>
      <c r="AG70" s="1">
        <f>'uz n=257'!A67/AJ$8+AJ$10/2</f>
        <v>0.25875486381322954</v>
      </c>
      <c r="AH70" s="1">
        <f>'uz n=257'!$B67</f>
        <v>2.8315689999999999E-3</v>
      </c>
      <c r="AI70" s="1">
        <f t="shared" si="34"/>
        <v>0.76719439555185698</v>
      </c>
      <c r="AK70" s="1">
        <f t="shared" si="35"/>
        <v>0.76720313706490628</v>
      </c>
      <c r="AL70" s="1">
        <f t="shared" si="36"/>
        <v>0.58860065352223334</v>
      </c>
      <c r="AM70" s="1">
        <f t="shared" si="37"/>
        <v>7.6414050391152809E-11</v>
      </c>
      <c r="AO70" s="1">
        <f>'uz n=513'!A67/AR$8+AR$10/2</f>
        <v>0.12962962962962962</v>
      </c>
      <c r="AP70" s="1">
        <f>'uz n=513'!B67</f>
        <v>8.2959039999999998E-4</v>
      </c>
      <c r="AQ70" s="1">
        <f t="shared" si="38"/>
        <v>0.45129808158428536</v>
      </c>
      <c r="AS70" s="1">
        <f t="shared" si="39"/>
        <v>0.4513031550068588</v>
      </c>
      <c r="AT70" s="1">
        <f t="shared" si="40"/>
        <v>0.20367453771914482</v>
      </c>
      <c r="AU70" s="1">
        <f t="shared" si="41"/>
        <v>2.5739616608718834E-11</v>
      </c>
    </row>
    <row r="71" spans="17:47" x14ac:dyDescent="0.25">
      <c r="Q71"/>
      <c r="Y71" s="1">
        <f>'uz n=129'!A68/AB$8+AB$10/2</f>
        <v>0.52325581395348841</v>
      </c>
      <c r="Z71" s="1">
        <f>'uz n=129'!B68</f>
        <v>7.4230559999999999E-3</v>
      </c>
      <c r="AA71" s="1">
        <f t="shared" si="30"/>
        <v>0.99783624595368303</v>
      </c>
      <c r="AC71" s="1">
        <f t="shared" si="31"/>
        <v>0.99783666846944297</v>
      </c>
      <c r="AD71" s="1">
        <f t="shared" si="32"/>
        <v>0.99567801694219704</v>
      </c>
      <c r="AE71" s="1">
        <f t="shared" si="33"/>
        <v>1.7851956739318263E-13</v>
      </c>
      <c r="AF71" s="4"/>
      <c r="AG71" s="1">
        <f>'uz n=257'!A68/AJ$8+AJ$10/2</f>
        <v>0.26264591439688717</v>
      </c>
      <c r="AH71" s="1">
        <f>'uz n=257'!$B68</f>
        <v>2.859061E-3</v>
      </c>
      <c r="AI71" s="1">
        <f t="shared" si="34"/>
        <v>0.77464354193893936</v>
      </c>
      <c r="AK71" s="1">
        <f t="shared" si="35"/>
        <v>0.77465215219004069</v>
      </c>
      <c r="AL71" s="1">
        <f t="shared" si="36"/>
        <v>0.60008595689266198</v>
      </c>
      <c r="AM71" s="1">
        <f t="shared" si="37"/>
        <v>7.4136424027892575E-11</v>
      </c>
      <c r="AO71" s="1">
        <f>'uz n=513'!A68/AR$8+AR$10/2</f>
        <v>0.13157894736842105</v>
      </c>
      <c r="AP71" s="1">
        <f>'uz n=513'!B68</f>
        <v>8.4017949999999999E-4</v>
      </c>
      <c r="AQ71" s="1">
        <f t="shared" si="38"/>
        <v>0.45705868695453183</v>
      </c>
      <c r="AS71" s="1">
        <f t="shared" si="39"/>
        <v>0.4570637119113572</v>
      </c>
      <c r="AT71" s="1">
        <f t="shared" si="40"/>
        <v>0.20890723674618814</v>
      </c>
      <c r="AU71" s="1">
        <f t="shared" si="41"/>
        <v>2.5250191096745158E-11</v>
      </c>
    </row>
    <row r="72" spans="17:47" x14ac:dyDescent="0.25">
      <c r="Q72"/>
      <c r="Y72" s="1">
        <f>'uz n=129'!A69/AB$8+AB$10/2</f>
        <v>0.53100775193798455</v>
      </c>
      <c r="Z72" s="1">
        <f>'uz n=129'!B69</f>
        <v>7.4105389999999998E-3</v>
      </c>
      <c r="AA72" s="1">
        <f t="shared" si="30"/>
        <v>0.99615340083141712</v>
      </c>
      <c r="AC72" s="1">
        <f t="shared" si="31"/>
        <v>0.99615407727900962</v>
      </c>
      <c r="AD72" s="1">
        <f t="shared" si="32"/>
        <v>0.99232294567959511</v>
      </c>
      <c r="AE72" s="1">
        <f t="shared" si="33"/>
        <v>4.5758134539343776E-13</v>
      </c>
      <c r="AF72" s="4"/>
      <c r="AG72" s="1">
        <f>'uz n=257'!A69/AJ$8+AJ$10/2</f>
        <v>0.26653696498054474</v>
      </c>
      <c r="AH72" s="1">
        <f>'uz n=257'!$B69</f>
        <v>2.8861070000000002E-3</v>
      </c>
      <c r="AI72" s="1">
        <f t="shared" si="34"/>
        <v>0.78197184156010291</v>
      </c>
      <c r="AK72" s="1">
        <f t="shared" si="35"/>
        <v>0.78198004511801844</v>
      </c>
      <c r="AL72" s="1">
        <f t="shared" si="36"/>
        <v>0.6114927909627782</v>
      </c>
      <c r="AM72" s="1">
        <f t="shared" si="37"/>
        <v>6.7298362473479721E-11</v>
      </c>
      <c r="AO72" s="1">
        <f>'uz n=513'!A69/AR$8+AR$10/2</f>
        <v>0.13352826510721247</v>
      </c>
      <c r="AP72" s="1">
        <f>'uz n=513'!B69</f>
        <v>8.5071270000000002E-4</v>
      </c>
      <c r="AQ72" s="1">
        <f t="shared" si="38"/>
        <v>0.46278888201226859</v>
      </c>
      <c r="AS72" s="1">
        <f t="shared" si="39"/>
        <v>0.46279387009868189</v>
      </c>
      <c r="AT72" s="1">
        <f t="shared" si="40"/>
        <v>0.21417816620091565</v>
      </c>
      <c r="AU72" s="1">
        <f t="shared" si="41"/>
        <v>2.4881006066592994E-11</v>
      </c>
    </row>
    <row r="73" spans="17:47" x14ac:dyDescent="0.25">
      <c r="Q73"/>
      <c r="Y73" s="1">
        <f>'uz n=129'!A70/AB$8+AB$10/2</f>
        <v>0.53875968992248058</v>
      </c>
      <c r="Z73" s="1">
        <f>'uz n=129'!B70</f>
        <v>7.3944459999999998E-3</v>
      </c>
      <c r="AA73" s="1">
        <f t="shared" si="30"/>
        <v>0.99398978122986514</v>
      </c>
      <c r="AC73" s="1">
        <f t="shared" si="31"/>
        <v>0.99399074574845259</v>
      </c>
      <c r="AD73" s="1">
        <f t="shared" si="32"/>
        <v>0.98801760263356486</v>
      </c>
      <c r="AE73" s="1">
        <f t="shared" si="33"/>
        <v>9.3029610552294919E-13</v>
      </c>
      <c r="AF73" s="4"/>
      <c r="AG73" s="1">
        <f>'uz n=257'!A70/AJ$8+AJ$10/2</f>
        <v>0.27042801556420232</v>
      </c>
      <c r="AH73" s="1">
        <f>'uz n=257'!$B70</f>
        <v>2.9127049999999998E-3</v>
      </c>
      <c r="AI73" s="1">
        <f t="shared" si="34"/>
        <v>0.78917875250159908</v>
      </c>
      <c r="AK73" s="1">
        <f t="shared" si="35"/>
        <v>0.78918681584883943</v>
      </c>
      <c r="AL73" s="1">
        <f t="shared" si="36"/>
        <v>0.62281583030962995</v>
      </c>
      <c r="AM73" s="1">
        <f t="shared" si="37"/>
        <v>6.5017568718462911E-11</v>
      </c>
      <c r="AO73" s="1">
        <f>'uz n=513'!A70/AR$8+AR$10/2</f>
        <v>0.13547758284600389</v>
      </c>
      <c r="AP73" s="1">
        <f>'uz n=513'!B70</f>
        <v>8.6119009999999999E-4</v>
      </c>
      <c r="AQ73" s="1">
        <f t="shared" si="38"/>
        <v>0.46848872115877022</v>
      </c>
      <c r="AS73" s="1">
        <f t="shared" si="39"/>
        <v>0.46849362956883212</v>
      </c>
      <c r="AT73" s="1">
        <f t="shared" si="40"/>
        <v>0.21948628094657807</v>
      </c>
      <c r="AU73" s="1">
        <f t="shared" si="41"/>
        <v>2.4092489335751499E-11</v>
      </c>
    </row>
    <row r="74" spans="17:47" x14ac:dyDescent="0.25">
      <c r="Q74"/>
      <c r="Y74" s="1">
        <f>'uz n=129'!A71/AB$8+AB$10/2</f>
        <v>0.54651162790697672</v>
      </c>
      <c r="Z74" s="1">
        <f>'uz n=129'!B71</f>
        <v>7.3747769999999999E-3</v>
      </c>
      <c r="AA74" s="1">
        <f t="shared" si="30"/>
        <v>0.9913453871490272</v>
      </c>
      <c r="AC74" s="1">
        <f t="shared" si="31"/>
        <v>0.99134667387777176</v>
      </c>
      <c r="AD74" s="1">
        <f t="shared" si="32"/>
        <v>0.98276822780852113</v>
      </c>
      <c r="AE74" s="1">
        <f t="shared" si="33"/>
        <v>1.6556708620613413E-12</v>
      </c>
      <c r="AF74" s="4"/>
      <c r="AG74" s="1">
        <f>'uz n=257'!A71/AJ$8+AJ$10/2</f>
        <v>0.27431906614785989</v>
      </c>
      <c r="AH74" s="1">
        <f>'uz n=257'!$B71</f>
        <v>2.938857E-3</v>
      </c>
      <c r="AI74" s="1">
        <f t="shared" si="34"/>
        <v>0.79626481667717663</v>
      </c>
      <c r="AK74" s="1">
        <f t="shared" si="35"/>
        <v>0.79627246438250388</v>
      </c>
      <c r="AL74" s="1">
        <f t="shared" si="36"/>
        <v>0.63404983753378585</v>
      </c>
      <c r="AM74" s="1">
        <f t="shared" si="37"/>
        <v>5.8487396772303828E-11</v>
      </c>
      <c r="AO74" s="1">
        <f>'uz n=513'!A71/AR$8+AR$10/2</f>
        <v>0.13742690058479531</v>
      </c>
      <c r="AP74" s="1">
        <f>'uz n=513'!B71</f>
        <v>8.7161149999999995E-4</v>
      </c>
      <c r="AQ74" s="1">
        <f t="shared" si="38"/>
        <v>0.47415809559148747</v>
      </c>
      <c r="AS74" s="1">
        <f t="shared" si="39"/>
        <v>0.47416299032180853</v>
      </c>
      <c r="AT74" s="1">
        <f t="shared" si="40"/>
        <v>0.22483054139091949</v>
      </c>
      <c r="AU74" s="1">
        <f t="shared" si="41"/>
        <v>2.3958384915893515E-11</v>
      </c>
    </row>
    <row r="75" spans="17:47" x14ac:dyDescent="0.25">
      <c r="Q75"/>
      <c r="Y75" s="1">
        <f>'uz n=129'!A72/AB$8+AB$10/2</f>
        <v>0.55426356589147285</v>
      </c>
      <c r="Z75" s="1">
        <f>'uz n=129'!B72</f>
        <v>7.3515309999999997E-3</v>
      </c>
      <c r="AA75" s="1">
        <f t="shared" si="30"/>
        <v>0.98822008414413831</v>
      </c>
      <c r="AC75" s="1">
        <f t="shared" si="31"/>
        <v>0.98822186166696713</v>
      </c>
      <c r="AD75" s="1">
        <f t="shared" si="32"/>
        <v>0.97658244787652626</v>
      </c>
      <c r="AE75" s="1">
        <f t="shared" si="33"/>
        <v>3.1595874069633865E-12</v>
      </c>
      <c r="AF75" s="4"/>
      <c r="AG75" s="1">
        <f>'uz n=257'!A72/AJ$8+AJ$10/2</f>
        <v>0.27821011673151752</v>
      </c>
      <c r="AH75" s="1">
        <f>'uz n=257'!$B72</f>
        <v>2.9645610000000001E-3</v>
      </c>
      <c r="AI75" s="1">
        <f t="shared" si="34"/>
        <v>0.80322949217308692</v>
      </c>
      <c r="AK75" s="1">
        <f t="shared" si="35"/>
        <v>0.80323699071901167</v>
      </c>
      <c r="AL75" s="1">
        <f t="shared" si="36"/>
        <v>0.64518966325933369</v>
      </c>
      <c r="AM75" s="1">
        <f t="shared" si="37"/>
        <v>5.6228190985502741E-11</v>
      </c>
      <c r="AO75" s="1">
        <f>'uz n=513'!A72/AR$8+AR$10/2</f>
        <v>0.13937621832358674</v>
      </c>
      <c r="AP75" s="1">
        <f>'uz n=513'!B72</f>
        <v>8.8197709999999997E-4</v>
      </c>
      <c r="AQ75" s="1">
        <f t="shared" si="38"/>
        <v>0.47979711411296966</v>
      </c>
      <c r="AS75" s="1">
        <f t="shared" si="39"/>
        <v>0.47980195235761036</v>
      </c>
      <c r="AT75" s="1">
        <f t="shared" si="40"/>
        <v>0.23020991348617462</v>
      </c>
      <c r="AU75" s="1">
        <f t="shared" si="41"/>
        <v>2.3408611203297038E-11</v>
      </c>
    </row>
    <row r="76" spans="17:47" x14ac:dyDescent="0.25">
      <c r="Q76"/>
      <c r="Y76" s="1">
        <f>'uz n=129'!A73/AB$8+AB$10/2</f>
        <v>0.56201550387596899</v>
      </c>
      <c r="Z76" s="1">
        <f>'uz n=129'!B73</f>
        <v>7.3247090000000004E-3</v>
      </c>
      <c r="AA76" s="1">
        <f t="shared" si="30"/>
        <v>0.98461400665996346</v>
      </c>
      <c r="AC76" s="1">
        <f t="shared" si="31"/>
        <v>0.9846163091160387</v>
      </c>
      <c r="AD76" s="1">
        <f t="shared" si="32"/>
        <v>0.96946927617729073</v>
      </c>
      <c r="AE76" s="1">
        <f t="shared" si="33"/>
        <v>5.3013039784220602E-12</v>
      </c>
      <c r="AF76" s="4"/>
      <c r="AG76" s="1">
        <f>'uz n=257'!A73/AJ$8+AJ$10/2</f>
        <v>0.28210116731517509</v>
      </c>
      <c r="AH76" s="1">
        <f>'uz n=257'!$B73</f>
        <v>2.9898189999999999E-3</v>
      </c>
      <c r="AI76" s="1">
        <f t="shared" si="34"/>
        <v>0.81007332090307826</v>
      </c>
      <c r="AK76" s="1">
        <f t="shared" si="35"/>
        <v>0.8100803948583627</v>
      </c>
      <c r="AL76" s="1">
        <f t="shared" si="36"/>
        <v>0.65623024613388081</v>
      </c>
      <c r="AM76" s="1">
        <f t="shared" si="37"/>
        <v>5.0040843366132406E-11</v>
      </c>
      <c r="AO76" s="1">
        <f>'uz n=513'!A73/AR$8+AR$10/2</f>
        <v>0.14132553606237816</v>
      </c>
      <c r="AP76" s="1">
        <f>'uz n=513'!B73</f>
        <v>8.9228690000000004E-4</v>
      </c>
      <c r="AQ76" s="1">
        <f t="shared" si="38"/>
        <v>0.48540577672321672</v>
      </c>
      <c r="AS76" s="1">
        <f t="shared" si="39"/>
        <v>0.4854105156762385</v>
      </c>
      <c r="AT76" s="1">
        <f t="shared" si="40"/>
        <v>0.23562336872907177</v>
      </c>
      <c r="AU76" s="1">
        <f t="shared" si="41"/>
        <v>2.245767574260687E-11</v>
      </c>
    </row>
    <row r="77" spans="17:47" x14ac:dyDescent="0.25">
      <c r="Q77"/>
      <c r="Y77" s="1">
        <f>'uz n=129'!A74/AB$8+AB$10/2</f>
        <v>0.56976744186046513</v>
      </c>
      <c r="Z77" s="1">
        <f>'uz n=129'!B74</f>
        <v>7.2943110000000004E-3</v>
      </c>
      <c r="AA77" s="1">
        <f t="shared" si="30"/>
        <v>0.98052715469650253</v>
      </c>
      <c r="AC77" s="1">
        <f t="shared" si="31"/>
        <v>0.98053001622498648</v>
      </c>
      <c r="AD77" s="1">
        <f t="shared" si="32"/>
        <v>0.96143911271817228</v>
      </c>
      <c r="AE77" s="1">
        <f t="shared" si="33"/>
        <v>8.1883452644225184E-12</v>
      </c>
      <c r="AF77" s="4"/>
      <c r="AG77" s="1">
        <f>'uz n=257'!A74/AJ$8+AJ$10/2</f>
        <v>0.28599221789883267</v>
      </c>
      <c r="AH77" s="1">
        <f>'uz n=257'!$B74</f>
        <v>3.014629E-3</v>
      </c>
      <c r="AI77" s="1">
        <f t="shared" si="34"/>
        <v>0.81679576095340245</v>
      </c>
      <c r="AK77" s="1">
        <f t="shared" si="35"/>
        <v>0.81680267680055718</v>
      </c>
      <c r="AL77" s="1">
        <f t="shared" si="36"/>
        <v>0.66716661282855549</v>
      </c>
      <c r="AM77" s="1">
        <f t="shared" si="37"/>
        <v>4.7828941867607515E-11</v>
      </c>
      <c r="AO77" s="1">
        <f>'uz n=513'!A74/AR$8+AR$10/2</f>
        <v>0.14327485380116958</v>
      </c>
      <c r="AP77" s="1">
        <f>'uz n=513'!B74</f>
        <v>9.0254069999999998E-4</v>
      </c>
      <c r="AQ77" s="1">
        <f t="shared" si="38"/>
        <v>0.49098397461967941</v>
      </c>
      <c r="AS77" s="1">
        <f t="shared" si="39"/>
        <v>0.49098868027769216</v>
      </c>
      <c r="AT77" s="1">
        <f t="shared" si="40"/>
        <v>0.24106988416082981</v>
      </c>
      <c r="AU77" s="1">
        <f t="shared" si="41"/>
        <v>2.2143217332950152E-11</v>
      </c>
    </row>
    <row r="78" spans="17:47" x14ac:dyDescent="0.25">
      <c r="Q78"/>
      <c r="Y78" s="1">
        <f>'uz n=129'!A75/AB$8+AB$10/2</f>
        <v>0.57751937984496127</v>
      </c>
      <c r="Z78" s="1">
        <f>'uz n=129'!B75</f>
        <v>7.260336E-3</v>
      </c>
      <c r="AA78" s="1">
        <f t="shared" si="30"/>
        <v>0.97595939380899066</v>
      </c>
      <c r="AC78" s="1">
        <f t="shared" si="31"/>
        <v>0.97596298299381046</v>
      </c>
      <c r="AD78" s="1">
        <f t="shared" si="32"/>
        <v>0.95250374417417671</v>
      </c>
      <c r="AE78" s="1">
        <f t="shared" si="33"/>
        <v>1.2882247670658657E-11</v>
      </c>
      <c r="AF78" s="4"/>
      <c r="AG78" s="1">
        <f>'uz n=257'!A75/AJ$8+AJ$10/2</f>
        <v>0.28988326848249024</v>
      </c>
      <c r="AH78" s="1">
        <f>'uz n=257'!$B75</f>
        <v>3.0389919999999999E-3</v>
      </c>
      <c r="AI78" s="1">
        <f t="shared" si="34"/>
        <v>0.82339708328093364</v>
      </c>
      <c r="AK78" s="1">
        <f t="shared" si="35"/>
        <v>0.8234038365455949</v>
      </c>
      <c r="AL78" s="1">
        <f t="shared" si="36"/>
        <v>0.67799387803800482</v>
      </c>
      <c r="AM78" s="1">
        <f t="shared" si="37"/>
        <v>4.5606583585068502E-11</v>
      </c>
      <c r="AO78" s="1">
        <f>'uz n=513'!A75/AR$8+AR$10/2</f>
        <v>0.14522417153996101</v>
      </c>
      <c r="AP78" s="1">
        <f>'uz n=513'!B75</f>
        <v>9.1273869999999998E-4</v>
      </c>
      <c r="AQ78" s="1">
        <f t="shared" si="38"/>
        <v>0.49653181660490697</v>
      </c>
      <c r="AS78" s="1">
        <f t="shared" si="39"/>
        <v>0.49653644616197201</v>
      </c>
      <c r="AT78" s="1">
        <f t="shared" si="40"/>
        <v>0.24654844236716092</v>
      </c>
      <c r="AU78" s="1">
        <f t="shared" si="41"/>
        <v>2.1432798618452338E-11</v>
      </c>
    </row>
    <row r="79" spans="17:47" x14ac:dyDescent="0.25">
      <c r="Q79"/>
      <c r="Y79" s="1">
        <f>'uz n=129'!A76/AB$8+AB$10/2</f>
        <v>0.5852713178294574</v>
      </c>
      <c r="Z79" s="1">
        <f>'uz n=129'!B76</f>
        <v>7.2227849999999998E-3</v>
      </c>
      <c r="AA79" s="1">
        <f t="shared" si="30"/>
        <v>0.97091085844219271</v>
      </c>
      <c r="AC79" s="1">
        <f t="shared" si="31"/>
        <v>0.97091520942251064</v>
      </c>
      <c r="AD79" s="1">
        <f t="shared" si="32"/>
        <v>0.94267634388795774</v>
      </c>
      <c r="AE79" s="1">
        <f t="shared" si="33"/>
        <v>1.8931029726964181E-11</v>
      </c>
      <c r="AF79" s="4"/>
      <c r="AG79" s="1">
        <f>'uz n=257'!A76/AJ$8+AJ$10/2</f>
        <v>0.29377431906614787</v>
      </c>
      <c r="AH79" s="1">
        <f>'uz n=257'!$B76</f>
        <v>3.0629089999999999E-3</v>
      </c>
      <c r="AI79" s="1">
        <f t="shared" si="34"/>
        <v>0.82987755884254599</v>
      </c>
      <c r="AK79" s="1">
        <f t="shared" si="35"/>
        <v>0.82988387409347608</v>
      </c>
      <c r="AL79" s="1">
        <f t="shared" si="36"/>
        <v>0.68870724448039644</v>
      </c>
      <c r="AM79" s="1">
        <f t="shared" si="37"/>
        <v>3.9882394309989981E-11</v>
      </c>
      <c r="AO79" s="1">
        <f>'uz n=513'!A76/AR$8+AR$10/2</f>
        <v>0.14717348927875243</v>
      </c>
      <c r="AP79" s="1">
        <f>'uz n=513'!B76</f>
        <v>9.2288069999999997E-4</v>
      </c>
      <c r="AQ79" s="1">
        <f t="shared" si="38"/>
        <v>0.50204919387635027</v>
      </c>
      <c r="AS79" s="1">
        <f t="shared" si="39"/>
        <v>0.50205381332907739</v>
      </c>
      <c r="AT79" s="1">
        <f t="shared" si="40"/>
        <v>0.25205803147826811</v>
      </c>
      <c r="AU79" s="1">
        <f t="shared" si="41"/>
        <v>2.1339343498069215E-11</v>
      </c>
    </row>
    <row r="80" spans="17:47" x14ac:dyDescent="0.25">
      <c r="Q80"/>
      <c r="Y80" s="1">
        <f>'uz n=129'!A77/AB$8+AB$10/2</f>
        <v>0.59302325581395354</v>
      </c>
      <c r="Z80" s="1">
        <f>'uz n=129'!B77</f>
        <v>7.1816579999999996E-3</v>
      </c>
      <c r="AA80" s="1">
        <f t="shared" si="30"/>
        <v>0.96538154859610881</v>
      </c>
      <c r="AC80" s="1">
        <f t="shared" si="31"/>
        <v>0.96538669551108702</v>
      </c>
      <c r="AD80" s="1">
        <f t="shared" si="32"/>
        <v>0.93197147186981621</v>
      </c>
      <c r="AE80" s="1">
        <f t="shared" si="33"/>
        <v>2.649073379298146E-11</v>
      </c>
      <c r="AF80" s="4"/>
      <c r="AG80" s="1">
        <f>'uz n=257'!A77/AJ$8+AJ$10/2</f>
        <v>0.29766536964980544</v>
      </c>
      <c r="AH80" s="1">
        <f>'uz n=257'!$B77</f>
        <v>3.0863779999999999E-3</v>
      </c>
      <c r="AI80" s="1">
        <f t="shared" si="34"/>
        <v>0.83623664572449108</v>
      </c>
      <c r="AK80" s="1">
        <f t="shared" si="35"/>
        <v>0.8362427894442005</v>
      </c>
      <c r="AL80" s="1">
        <f t="shared" si="36"/>
        <v>0.6993020028974174</v>
      </c>
      <c r="AM80" s="1">
        <f t="shared" si="37"/>
        <v>3.7745291867881163E-11</v>
      </c>
      <c r="AO80" s="1">
        <f>'uz n=513'!A77/AR$8+AR$10/2</f>
        <v>0.14912280701754385</v>
      </c>
      <c r="AP80" s="1">
        <f>'uz n=513'!B77</f>
        <v>9.3296690000000001E-4</v>
      </c>
      <c r="AQ80" s="1">
        <f t="shared" si="38"/>
        <v>0.50753621523655834</v>
      </c>
      <c r="AS80" s="1">
        <f t="shared" si="39"/>
        <v>0.50754078177900896</v>
      </c>
      <c r="AT80" s="1">
        <f t="shared" si="40"/>
        <v>0.25759764516884759</v>
      </c>
      <c r="AU80" s="1">
        <f t="shared" si="41"/>
        <v>2.08533099533474E-11</v>
      </c>
    </row>
    <row r="81" spans="3:47" x14ac:dyDescent="0.25">
      <c r="Q81"/>
      <c r="Y81" s="1">
        <f>'uz n=129'!A78/AB$8+AB$10/2</f>
        <v>0.60077519379844957</v>
      </c>
      <c r="Z81" s="1">
        <f>'uz n=129'!B78</f>
        <v>7.1369550000000004E-3</v>
      </c>
      <c r="AA81" s="1">
        <f t="shared" si="30"/>
        <v>0.95937146427073905</v>
      </c>
      <c r="AC81" s="1">
        <f t="shared" si="31"/>
        <v>0.95937744125953972</v>
      </c>
      <c r="AD81" s="1">
        <f t="shared" si="32"/>
        <v>0.92040507479770162</v>
      </c>
      <c r="AE81" s="1">
        <f t="shared" si="33"/>
        <v>3.5724395123347768E-11</v>
      </c>
      <c r="AF81" s="4"/>
      <c r="AG81" s="1">
        <f>'uz n=257'!A78/AJ$8+AJ$10/2</f>
        <v>0.30155642023346302</v>
      </c>
      <c r="AH81" s="1">
        <f>'uz n=257'!$B78</f>
        <v>3.1094E-3</v>
      </c>
      <c r="AI81" s="1">
        <f t="shared" si="34"/>
        <v>0.84247461488364317</v>
      </c>
      <c r="AK81" s="1">
        <f t="shared" si="35"/>
        <v>0.84248058259776826</v>
      </c>
      <c r="AL81" s="1">
        <f t="shared" si="36"/>
        <v>0.70977353205427507</v>
      </c>
      <c r="AM81" s="1">
        <f t="shared" si="37"/>
        <v>3.5613611878774934E-11</v>
      </c>
      <c r="AO81" s="1">
        <f>'uz n=513'!A78/AR$8+AR$10/2</f>
        <v>0.15107212475633527</v>
      </c>
      <c r="AP81" s="1">
        <f>'uz n=513'!B78</f>
        <v>9.4299729999999999E-4</v>
      </c>
      <c r="AQ81" s="1">
        <f t="shared" si="38"/>
        <v>0.51299288068553139</v>
      </c>
      <c r="AS81" s="1">
        <f t="shared" si="39"/>
        <v>0.51299735151176606</v>
      </c>
      <c r="AT81" s="1">
        <f t="shared" si="40"/>
        <v>0.26316628265808645</v>
      </c>
      <c r="AU81" s="1">
        <f t="shared" si="41"/>
        <v>1.9988287220617403E-11</v>
      </c>
    </row>
    <row r="82" spans="3:47" x14ac:dyDescent="0.25">
      <c r="Q82"/>
      <c r="Y82" s="1">
        <f>'uz n=129'!A79/AB$8+AB$10/2</f>
        <v>0.60852713178294571</v>
      </c>
      <c r="Z82" s="1">
        <f>'uz n=129'!B79</f>
        <v>7.088675E-3</v>
      </c>
      <c r="AA82" s="1">
        <f t="shared" si="30"/>
        <v>0.95288047102131823</v>
      </c>
      <c r="AC82" s="1">
        <f t="shared" si="31"/>
        <v>0.95288744666786851</v>
      </c>
      <c r="AD82" s="1">
        <f t="shared" si="32"/>
        <v>0.90799448601721</v>
      </c>
      <c r="AE82" s="1">
        <f t="shared" si="33"/>
        <v>4.8659644794404477E-11</v>
      </c>
      <c r="AF82" s="4"/>
      <c r="AG82" s="1">
        <f>'uz n=257'!A79/AJ$8+AJ$10/2</f>
        <v>0.30544747081712059</v>
      </c>
      <c r="AH82" s="1">
        <f>'uz n=257'!$B79</f>
        <v>3.1319749999999999E-3</v>
      </c>
      <c r="AI82" s="1">
        <f t="shared" si="34"/>
        <v>0.84859146632000226</v>
      </c>
      <c r="AK82" s="1">
        <f t="shared" si="35"/>
        <v>0.84859725355417948</v>
      </c>
      <c r="AL82" s="1">
        <f t="shared" si="36"/>
        <v>0.72011729873969632</v>
      </c>
      <c r="AM82" s="1">
        <f t="shared" si="37"/>
        <v>3.3492079421896405E-11</v>
      </c>
      <c r="AO82" s="1">
        <f>'uz n=513'!A79/AR$8+AR$10/2</f>
        <v>0.1530214424951267</v>
      </c>
      <c r="AP82" s="1">
        <f>'uz n=513'!B79</f>
        <v>9.5297169999999996E-4</v>
      </c>
      <c r="AQ82" s="1">
        <f t="shared" si="38"/>
        <v>0.51841908142072002</v>
      </c>
      <c r="AS82" s="1">
        <f t="shared" si="39"/>
        <v>0.51842352252734947</v>
      </c>
      <c r="AT82" s="1">
        <f t="shared" si="40"/>
        <v>0.26876294870966522</v>
      </c>
      <c r="AU82" s="1">
        <f t="shared" si="41"/>
        <v>1.9723428094137521E-11</v>
      </c>
    </row>
    <row r="83" spans="3:47" x14ac:dyDescent="0.25">
      <c r="Q83"/>
      <c r="Y83" s="1">
        <f>'uz n=129'!A80/AB$8+AB$10/2</f>
        <v>0.61627906976744184</v>
      </c>
      <c r="Z83" s="1">
        <f>'uz n=129'!B80</f>
        <v>7.0368189999999997E-3</v>
      </c>
      <c r="AA83" s="1">
        <f t="shared" si="30"/>
        <v>0.94590870329261134</v>
      </c>
      <c r="AC83" s="1">
        <f t="shared" si="31"/>
        <v>0.94591671173607361</v>
      </c>
      <c r="AD83" s="1">
        <f t="shared" si="32"/>
        <v>0.89475842554158613</v>
      </c>
      <c r="AE83" s="1">
        <f t="shared" si="33"/>
        <v>6.4135166688386283E-11</v>
      </c>
      <c r="AF83" s="4"/>
      <c r="AG83" s="1">
        <f>'uz n=257'!A80/AJ$8+AJ$10/2</f>
        <v>0.30933852140077822</v>
      </c>
      <c r="AH83" s="1">
        <f>'uz n=257'!$B80</f>
        <v>3.1541030000000001E-3</v>
      </c>
      <c r="AI83" s="1">
        <f t="shared" si="34"/>
        <v>0.85458720003356825</v>
      </c>
      <c r="AK83" s="1">
        <f t="shared" si="35"/>
        <v>0.85459280231343393</v>
      </c>
      <c r="AL83" s="1">
        <f t="shared" si="36"/>
        <v>0.73032885776592793</v>
      </c>
      <c r="AM83" s="1">
        <f t="shared" si="37"/>
        <v>3.1385539693399339E-11</v>
      </c>
      <c r="AO83" s="1">
        <f>'uz n=513'!A80/AR$8+AR$10/2</f>
        <v>0.15497076023391812</v>
      </c>
      <c r="AP83" s="1">
        <f>'uz n=513'!B80</f>
        <v>9.6289029999999999E-4</v>
      </c>
      <c r="AQ83" s="1">
        <f t="shared" si="38"/>
        <v>0.52381492624467363</v>
      </c>
      <c r="AS83" s="1">
        <f t="shared" si="39"/>
        <v>0.52381929482575829</v>
      </c>
      <c r="AT83" s="1">
        <f t="shared" si="40"/>
        <v>0.27438665363175468</v>
      </c>
      <c r="AU83" s="1">
        <f t="shared" si="41"/>
        <v>1.9084500693224748E-11</v>
      </c>
    </row>
    <row r="84" spans="3:47" x14ac:dyDescent="0.25">
      <c r="Q84"/>
      <c r="Y84" s="1">
        <f>'uz n=129'!A81/AB$8+AB$10/2</f>
        <v>0.62403100775193798</v>
      </c>
      <c r="Z84" s="1">
        <f>'uz n=129'!B81</f>
        <v>6.9813870000000004E-3</v>
      </c>
      <c r="AA84" s="1">
        <f t="shared" si="30"/>
        <v>0.9384561610846186</v>
      </c>
      <c r="AC84" s="1">
        <f t="shared" si="31"/>
        <v>0.93846523646415481</v>
      </c>
      <c r="AD84" s="1">
        <f t="shared" si="32"/>
        <v>0.88071700005172204</v>
      </c>
      <c r="AE84" s="1">
        <f t="shared" si="33"/>
        <v>8.2362513726173869E-11</v>
      </c>
      <c r="AF84" s="4"/>
      <c r="AG84" s="1">
        <f>'uz n=257'!A81/AJ$8+AJ$10/2</f>
        <v>0.3132295719844358</v>
      </c>
      <c r="AH84" s="1">
        <f>'uz n=257'!$B81</f>
        <v>3.1757840000000001E-3</v>
      </c>
      <c r="AI84" s="1">
        <f t="shared" si="34"/>
        <v>0.86046181602434124</v>
      </c>
      <c r="AK84" s="1">
        <f t="shared" si="35"/>
        <v>0.86046722887553173</v>
      </c>
      <c r="AL84" s="1">
        <f t="shared" si="36"/>
        <v>0.7404038519687367</v>
      </c>
      <c r="AM84" s="1">
        <f t="shared" si="37"/>
        <v>2.9298958010382497E-11</v>
      </c>
      <c r="AO84" s="1">
        <f>'uz n=513'!A81/AR$8+AR$10/2</f>
        <v>0.15692007797270954</v>
      </c>
      <c r="AP84" s="1">
        <f>'uz n=513'!B81</f>
        <v>9.727529E-4</v>
      </c>
      <c r="AQ84" s="1">
        <f t="shared" si="38"/>
        <v>0.52918030635484281</v>
      </c>
      <c r="AS84" s="1">
        <f t="shared" si="39"/>
        <v>0.5291846684069933</v>
      </c>
      <c r="AT84" s="1">
        <f t="shared" si="40"/>
        <v>0.28003641327701945</v>
      </c>
      <c r="AU84" s="1">
        <f t="shared" si="41"/>
        <v>1.902749896356066E-11</v>
      </c>
    </row>
    <row r="85" spans="3:47" x14ac:dyDescent="0.25">
      <c r="Q85"/>
      <c r="Y85" s="1">
        <f>'uz n=129'!A82/AB$8+AB$10/2</f>
        <v>0.63178294573643412</v>
      </c>
      <c r="Z85" s="1">
        <f>'uz n=129'!B82</f>
        <v>6.9223779999999999E-3</v>
      </c>
      <c r="AA85" s="1">
        <f t="shared" si="30"/>
        <v>0.9305227099525748</v>
      </c>
      <c r="AC85" s="1">
        <f t="shared" si="31"/>
        <v>0.9305330208521122</v>
      </c>
      <c r="AD85" s="1">
        <f t="shared" si="32"/>
        <v>0.86589170289615747</v>
      </c>
      <c r="AE85" s="1">
        <f t="shared" si="33"/>
        <v>1.0631464927040472E-10</v>
      </c>
      <c r="AF85" s="4"/>
      <c r="AG85" s="1">
        <f>'uz n=257'!A82/AJ$8+AJ$10/2</f>
        <v>0.31712062256809337</v>
      </c>
      <c r="AH85" s="1">
        <f>'uz n=257'!$B82</f>
        <v>3.1970190000000002E-3</v>
      </c>
      <c r="AI85" s="1">
        <f t="shared" si="34"/>
        <v>0.86621558524919551</v>
      </c>
      <c r="AK85" s="1">
        <f t="shared" si="35"/>
        <v>0.86622053324047299</v>
      </c>
      <c r="AL85" s="1">
        <f t="shared" si="36"/>
        <v>0.75033801220740937</v>
      </c>
      <c r="AM85" s="1">
        <f t="shared" si="37"/>
        <v>2.4482617682037076E-11</v>
      </c>
      <c r="AO85" s="1">
        <f>'uz n=513'!A82/AR$8+AR$10/2</f>
        <v>0.15886939571150097</v>
      </c>
      <c r="AP85" s="1">
        <f>'uz n=513'!B82</f>
        <v>9.8255980000000009E-4</v>
      </c>
      <c r="AQ85" s="1">
        <f t="shared" si="38"/>
        <v>0.53451538495505158</v>
      </c>
      <c r="AS85" s="1">
        <f t="shared" si="39"/>
        <v>0.53451964327105383</v>
      </c>
      <c r="AT85" s="1">
        <f t="shared" si="40"/>
        <v>0.28571124904261463</v>
      </c>
      <c r="AU85" s="1">
        <f t="shared" si="41"/>
        <v>1.8133255175096107E-11</v>
      </c>
    </row>
    <row r="86" spans="3:47" x14ac:dyDescent="0.25">
      <c r="Q86"/>
      <c r="Y86" s="1">
        <f>'uz n=129'!A83/AB$8+AB$10/2</f>
        <v>0.63953488372093026</v>
      </c>
      <c r="Z86" s="1">
        <f>'uz n=129'!B83</f>
        <v>6.8597930000000003E-3</v>
      </c>
      <c r="AA86" s="1">
        <f t="shared" si="30"/>
        <v>0.92210848434124515</v>
      </c>
      <c r="AC86" s="1">
        <f t="shared" si="31"/>
        <v>0.92212006489994591</v>
      </c>
      <c r="AD86" s="1">
        <f t="shared" si="32"/>
        <v>0.85030541409108051</v>
      </c>
      <c r="AE86" s="1">
        <f t="shared" si="33"/>
        <v>1.3410933982182584E-10</v>
      </c>
      <c r="AG86" s="1">
        <f>'uz n=257'!A83/AJ$8+AJ$10/2</f>
        <v>0.32101167315175094</v>
      </c>
      <c r="AH86" s="1">
        <f>'uz n=257'!$B83</f>
        <v>3.2178060000000001E-3</v>
      </c>
      <c r="AI86" s="1">
        <f t="shared" si="34"/>
        <v>0.87184796579438251</v>
      </c>
      <c r="AK86" s="1">
        <f t="shared" si="35"/>
        <v>0.87185271540825748</v>
      </c>
      <c r="AL86" s="1">
        <f t="shared" si="36"/>
        <v>0.760127157364752</v>
      </c>
      <c r="AM86" s="1">
        <f t="shared" si="37"/>
        <v>2.2558831961373708E-11</v>
      </c>
      <c r="AO86" s="1">
        <f>'uz n=513'!A83/AR$8+AR$10/2</f>
        <v>0.16081871345029239</v>
      </c>
      <c r="AP86" s="1">
        <f>'uz n=513'!B83</f>
        <v>9.9231069999999996E-4</v>
      </c>
      <c r="AQ86" s="1">
        <f t="shared" si="38"/>
        <v>0.5398199988414758</v>
      </c>
      <c r="AS86" s="1">
        <f t="shared" si="39"/>
        <v>0.53982421941794057</v>
      </c>
      <c r="AT86" s="1">
        <f t="shared" si="40"/>
        <v>0.29141018787018885</v>
      </c>
      <c r="AU86" s="1">
        <f t="shared" si="41"/>
        <v>1.7813265694920092E-11</v>
      </c>
    </row>
    <row r="87" spans="3:47" x14ac:dyDescent="0.25">
      <c r="Q87"/>
      <c r="X87" s="7"/>
      <c r="Y87" s="1">
        <f>'uz n=129'!A84/AB$8+AB$10/2</f>
        <v>0.6472868217054264</v>
      </c>
      <c r="Z87" s="1">
        <f>'uz n=129'!B84</f>
        <v>6.793632E-3</v>
      </c>
      <c r="AA87" s="1">
        <f t="shared" si="30"/>
        <v>0.91321348425062931</v>
      </c>
      <c r="AC87" s="1">
        <f t="shared" si="31"/>
        <v>0.91322636860765571</v>
      </c>
      <c r="AD87" s="1">
        <f t="shared" si="32"/>
        <v>0.83398240032032589</v>
      </c>
      <c r="AE87" s="1">
        <f t="shared" si="33"/>
        <v>1.6600665598372319E-10</v>
      </c>
      <c r="AF87" s="7"/>
      <c r="AG87" s="1">
        <f>'uz n=257'!A84/AJ$8+AJ$10/2</f>
        <v>0.32490272373540857</v>
      </c>
      <c r="AH87" s="1">
        <f>'uz n=257'!$B84</f>
        <v>3.2381459999999999E-3</v>
      </c>
      <c r="AI87" s="1">
        <f t="shared" si="34"/>
        <v>0.8773592286167764</v>
      </c>
      <c r="AK87" s="1">
        <f t="shared" si="35"/>
        <v>0.87736377537888544</v>
      </c>
      <c r="AL87" s="1">
        <f t="shared" si="36"/>
        <v>0.76976719434709129</v>
      </c>
      <c r="AM87" s="1">
        <f t="shared" si="37"/>
        <v>2.0673045676171914E-11</v>
      </c>
      <c r="AO87" s="1">
        <f>'uz n=513'!A84/AR$8+AR$10/2</f>
        <v>0.16276803118908381</v>
      </c>
      <c r="AP87" s="1">
        <f>'uz n=513'!B84</f>
        <v>1.0020059999999999E-3</v>
      </c>
      <c r="AQ87" s="1">
        <f t="shared" si="38"/>
        <v>0.54509436561921432</v>
      </c>
      <c r="AS87" s="1">
        <f t="shared" si="39"/>
        <v>0.54509839684765293</v>
      </c>
      <c r="AT87" s="1">
        <f t="shared" si="40"/>
        <v>0.29713226224588135</v>
      </c>
      <c r="AU87" s="1">
        <f t="shared" si="41"/>
        <v>1.6250802724312903E-11</v>
      </c>
    </row>
    <row r="88" spans="3:47" x14ac:dyDescent="0.25">
      <c r="Q88"/>
      <c r="Y88" s="1">
        <f>'uz n=129'!A85/AB$8+AB$10/2</f>
        <v>0.65503875968992253</v>
      </c>
      <c r="Z88" s="1">
        <f>'uz n=129'!B85</f>
        <v>6.7238949999999997E-3</v>
      </c>
      <c r="AA88" s="1">
        <f t="shared" si="30"/>
        <v>0.90383770968072752</v>
      </c>
      <c r="AC88" s="1">
        <f t="shared" si="31"/>
        <v>0.90385193197524183</v>
      </c>
      <c r="AD88" s="1">
        <f t="shared" si="32"/>
        <v>0.81694831493537723</v>
      </c>
      <c r="AE88" s="1">
        <f t="shared" si="33"/>
        <v>2.0227366125177253E-10</v>
      </c>
      <c r="AG88" s="1">
        <f>'uz n=257'!A85/AJ$8+AJ$10/2</f>
        <v>0.32879377431906615</v>
      </c>
      <c r="AH88" s="1">
        <f>'uz n=257'!$B85</f>
        <v>3.2580389999999999E-3</v>
      </c>
      <c r="AI88" s="1">
        <f t="shared" si="34"/>
        <v>0.88274937371637729</v>
      </c>
      <c r="AK88" s="1">
        <f t="shared" si="35"/>
        <v>0.88275371315235662</v>
      </c>
      <c r="AL88" s="1">
        <f t="shared" si="36"/>
        <v>0.77925411808427314</v>
      </c>
      <c r="AM88" s="1">
        <f t="shared" si="37"/>
        <v>1.8830704618686928E-11</v>
      </c>
      <c r="AO88" s="1">
        <f>'uz n=513'!A85/AR$8+AR$10/2</f>
        <v>0.16471734892787523</v>
      </c>
      <c r="AP88" s="1">
        <f>'uz n=513'!B85</f>
        <v>1.011645E-3</v>
      </c>
      <c r="AQ88" s="1">
        <f t="shared" si="38"/>
        <v>0.55033810447934461</v>
      </c>
      <c r="AS88" s="1">
        <f t="shared" si="39"/>
        <v>0.55034217556019138</v>
      </c>
      <c r="AT88" s="1">
        <f t="shared" si="40"/>
        <v>0.30287651020032452</v>
      </c>
      <c r="AU88" s="1">
        <f t="shared" si="41"/>
        <v>1.6573699260922108E-11</v>
      </c>
    </row>
    <row r="89" spans="3:47" x14ac:dyDescent="0.25">
      <c r="Q89"/>
      <c r="Y89" s="1">
        <f>'uz n=129'!A86/AB$8+AB$10/2</f>
        <v>0.66279069767441856</v>
      </c>
      <c r="Z89" s="1">
        <f>'uz n=129'!B86</f>
        <v>6.650581E-3</v>
      </c>
      <c r="AA89" s="1">
        <f t="shared" si="30"/>
        <v>0.89398102618677489</v>
      </c>
      <c r="AC89" s="1">
        <f t="shared" si="31"/>
        <v>0.89399675500270426</v>
      </c>
      <c r="AD89" s="1">
        <f t="shared" si="32"/>
        <v>0.79923019795536521</v>
      </c>
      <c r="AE89" s="1">
        <f t="shared" si="33"/>
        <v>2.4739565054007434E-10</v>
      </c>
      <c r="AF89" s="4"/>
      <c r="AG89" s="1">
        <f>'uz n=257'!A86/AJ$8+AJ$10/2</f>
        <v>0.33268482490272372</v>
      </c>
      <c r="AH89" s="1">
        <f>'uz n=257'!$B86</f>
        <v>3.2774850000000001E-3</v>
      </c>
      <c r="AI89" s="1">
        <f t="shared" si="34"/>
        <v>0.88801840109318519</v>
      </c>
      <c r="AK89" s="1">
        <f t="shared" si="35"/>
        <v>0.88802252872867116</v>
      </c>
      <c r="AL89" s="1">
        <f t="shared" si="36"/>
        <v>0.78858401152966362</v>
      </c>
      <c r="AM89" s="1">
        <f t="shared" si="37"/>
        <v>1.7037374704973307E-11</v>
      </c>
      <c r="AO89" s="1">
        <f>'uz n=513'!A86/AR$8+AR$10/2</f>
        <v>0.16666666666666666</v>
      </c>
      <c r="AP89" s="1">
        <f>'uz n=513'!B86</f>
        <v>1.0212279999999999E-3</v>
      </c>
      <c r="AQ89" s="1">
        <f t="shared" si="38"/>
        <v>0.55555137862569048</v>
      </c>
      <c r="AS89" s="1">
        <f t="shared" si="39"/>
        <v>0.55555555555555547</v>
      </c>
      <c r="AT89" s="1">
        <f t="shared" si="40"/>
        <v>0.3086419753086419</v>
      </c>
      <c r="AU89" s="1">
        <f t="shared" si="41"/>
        <v>1.7446743097005201E-11</v>
      </c>
    </row>
    <row r="90" spans="3:47" x14ac:dyDescent="0.25">
      <c r="Q90"/>
      <c r="Y90" s="1">
        <f>'uz n=129'!A87/AB$8+AB$10/2</f>
        <v>0.6705426356589147</v>
      </c>
      <c r="Z90" s="1">
        <f>'uz n=129'!B87</f>
        <v>6.5736910000000004E-3</v>
      </c>
      <c r="AA90" s="1">
        <f t="shared" si="30"/>
        <v>0.88364356821353618</v>
      </c>
      <c r="AC90" s="1">
        <f t="shared" si="31"/>
        <v>0.88366083769004267</v>
      </c>
      <c r="AD90" s="1">
        <f t="shared" si="32"/>
        <v>0.78085647606706798</v>
      </c>
      <c r="AE90" s="1">
        <f t="shared" si="33"/>
        <v>2.9823481880811879E-10</v>
      </c>
      <c r="AF90" s="4"/>
      <c r="AG90" s="1">
        <f>'uz n=257'!A87/AJ$8+AJ$10/2</f>
        <v>0.33657587548638129</v>
      </c>
      <c r="AH90" s="1">
        <f>'uz n=257'!$B87</f>
        <v>3.2964840000000001E-3</v>
      </c>
      <c r="AI90" s="1">
        <f t="shared" si="34"/>
        <v>0.8931663107472001</v>
      </c>
      <c r="AK90" s="1">
        <f t="shared" si="35"/>
        <v>0.89317022210782904</v>
      </c>
      <c r="AL90" s="1">
        <f t="shared" si="36"/>
        <v>0.79775304566014871</v>
      </c>
      <c r="AM90" s="1">
        <f t="shared" si="37"/>
        <v>1.5298741969611816E-11</v>
      </c>
      <c r="AO90" s="1">
        <f>'uz n=513'!A87/AR$8+AR$10/2</f>
        <v>0.16861598440545808</v>
      </c>
      <c r="AP90" s="1">
        <f>'uz n=513'!B87</f>
        <v>1.0307560000000001E-3</v>
      </c>
      <c r="AQ90" s="1">
        <f t="shared" si="38"/>
        <v>0.56073473207099833</v>
      </c>
      <c r="AS90" s="1">
        <f t="shared" si="39"/>
        <v>0.56073853683374564</v>
      </c>
      <c r="AT90" s="1">
        <f t="shared" si="40"/>
        <v>0.31442770669044989</v>
      </c>
      <c r="AU90" s="1">
        <f t="shared" si="41"/>
        <v>1.4476219563286747E-11</v>
      </c>
    </row>
    <row r="91" spans="3:47" x14ac:dyDescent="0.25">
      <c r="Q91"/>
      <c r="Y91" s="1">
        <f>'uz n=129'!A88/AB$8+AB$10/2</f>
        <v>0.67829457364341084</v>
      </c>
      <c r="Z91" s="1">
        <f>'uz n=129'!B88</f>
        <v>6.493225E-3</v>
      </c>
      <c r="AA91" s="1">
        <f t="shared" si="30"/>
        <v>0.8728253357610114</v>
      </c>
      <c r="AC91" s="1">
        <f t="shared" si="31"/>
        <v>0.87284418003725739</v>
      </c>
      <c r="AD91" s="1">
        <f t="shared" si="32"/>
        <v>0.7618569626249122</v>
      </c>
      <c r="AE91" s="1">
        <f t="shared" si="33"/>
        <v>3.5510674723512226E-10</v>
      </c>
      <c r="AF91" s="4"/>
      <c r="AG91" s="1">
        <f>'uz n=257'!A88/AJ$8+AJ$10/2</f>
        <v>0.34046692607003892</v>
      </c>
      <c r="AH91" s="1">
        <f>'uz n=257'!$B88</f>
        <v>3.315035E-3</v>
      </c>
      <c r="AI91" s="1">
        <f t="shared" si="34"/>
        <v>0.89819283172154774</v>
      </c>
      <c r="AK91" s="1">
        <f t="shared" si="35"/>
        <v>0.89819679328983026</v>
      </c>
      <c r="AL91" s="1">
        <f t="shared" si="36"/>
        <v>0.80675747947613408</v>
      </c>
      <c r="AM91" s="1">
        <f t="shared" si="37"/>
        <v>1.5694023257139102E-11</v>
      </c>
      <c r="AO91" s="1">
        <f>'uz n=513'!A88/AR$8+AR$10/2</f>
        <v>0.1705653021442495</v>
      </c>
      <c r="AP91" s="1">
        <f>'uz n=513'!B88</f>
        <v>1.0402269999999999E-3</v>
      </c>
      <c r="AQ91" s="1">
        <f t="shared" si="38"/>
        <v>0.56588707678977557</v>
      </c>
      <c r="AS91" s="1">
        <f t="shared" si="39"/>
        <v>0.56589111939476144</v>
      </c>
      <c r="AT91" s="1">
        <f t="shared" si="40"/>
        <v>0.32023275900985615</v>
      </c>
      <c r="AU91" s="1">
        <f t="shared" si="41"/>
        <v>1.6342655071834409E-11</v>
      </c>
    </row>
    <row r="92" spans="3:47" x14ac:dyDescent="0.25">
      <c r="Q92"/>
      <c r="Y92" s="1">
        <f>'uz n=129'!A89/AB$8+AB$10/2</f>
        <v>0.68604651162790697</v>
      </c>
      <c r="Z92" s="1">
        <f>'uz n=129'!B89</f>
        <v>6.4091820000000002E-3</v>
      </c>
      <c r="AA92" s="1">
        <f t="shared" si="30"/>
        <v>0.86152619438443578</v>
      </c>
      <c r="AC92" s="1">
        <f t="shared" si="31"/>
        <v>0.86154678204434831</v>
      </c>
      <c r="AD92" s="1">
        <f t="shared" si="32"/>
        <v>0.74226285765097177</v>
      </c>
      <c r="AE92" s="1">
        <f t="shared" si="33"/>
        <v>4.2385174067398923E-10</v>
      </c>
      <c r="AF92" s="4"/>
      <c r="AG92" s="1">
        <f>'uz n=257'!A89/AJ$8+AJ$10/2</f>
        <v>0.3443579766536965</v>
      </c>
      <c r="AH92" s="1">
        <f>'uz n=257'!$B89</f>
        <v>3.3331400000000001E-3</v>
      </c>
      <c r="AI92" s="1">
        <f t="shared" si="34"/>
        <v>0.90309850592997654</v>
      </c>
      <c r="AK92" s="1">
        <f t="shared" si="35"/>
        <v>0.90310224227467484</v>
      </c>
      <c r="AL92" s="1">
        <f t="shared" si="36"/>
        <v>0.81559366000154554</v>
      </c>
      <c r="AM92" s="1">
        <f t="shared" si="37"/>
        <v>1.3960271704528442E-11</v>
      </c>
      <c r="AO92" s="1">
        <f>'uz n=513'!A89/AR$8+AR$10/2</f>
        <v>0.17251461988304093</v>
      </c>
      <c r="AP92" s="1">
        <f>'uz n=513'!B89</f>
        <v>1.0496430000000001E-3</v>
      </c>
      <c r="AQ92" s="1">
        <f t="shared" si="38"/>
        <v>0.57100950080751467</v>
      </c>
      <c r="AS92" s="1">
        <f t="shared" si="39"/>
        <v>0.57101330323860333</v>
      </c>
      <c r="AT92" s="1">
        <f t="shared" si="40"/>
        <v>0.32605619247546114</v>
      </c>
      <c r="AU92" s="1">
        <f t="shared" si="41"/>
        <v>1.4458482184022991E-11</v>
      </c>
    </row>
    <row r="93" spans="3:47" x14ac:dyDescent="0.25">
      <c r="C93" s="10"/>
      <c r="K93" s="10"/>
      <c r="Q93"/>
      <c r="S93" s="10"/>
      <c r="Y93" s="1">
        <f>'uz n=129'!A90/AB$8+AB$10/2</f>
        <v>0.69379844961240311</v>
      </c>
      <c r="Z93" s="1">
        <f>'uz n=129'!B90</f>
        <v>6.3215629999999997E-3</v>
      </c>
      <c r="AA93" s="1">
        <f t="shared" si="30"/>
        <v>0.84974627852857409</v>
      </c>
      <c r="AC93" s="1">
        <f t="shared" si="31"/>
        <v>0.84976864371131544</v>
      </c>
      <c r="AD93" s="1">
        <f t="shared" si="32"/>
        <v>0.72210674783496853</v>
      </c>
      <c r="AE93" s="1">
        <f t="shared" si="33"/>
        <v>5.00201399053812E-10</v>
      </c>
      <c r="AF93" s="4"/>
      <c r="AG93" s="1">
        <f>'uz n=257'!A90/AJ$8+AJ$10/2</f>
        <v>0.34824902723735407</v>
      </c>
      <c r="AH93" s="1">
        <f>'uz n=257'!$B90</f>
        <v>3.3507979999999999E-3</v>
      </c>
      <c r="AI93" s="1">
        <f t="shared" si="34"/>
        <v>0.90788306241561223</v>
      </c>
      <c r="AK93" s="1">
        <f t="shared" si="35"/>
        <v>0.90788656906236276</v>
      </c>
      <c r="AL93" s="1">
        <f t="shared" si="36"/>
        <v>0.82425802228382838</v>
      </c>
      <c r="AM93" s="1">
        <f t="shared" si="37"/>
        <v>1.2296571432991912E-11</v>
      </c>
      <c r="AO93" s="1">
        <f>'uz n=513'!A90/AR$8+AR$10/2</f>
        <v>0.17446393762183235</v>
      </c>
      <c r="AP93" s="1">
        <f>'uz n=513'!B90</f>
        <v>1.059003E-3</v>
      </c>
      <c r="AQ93" s="1">
        <f t="shared" si="38"/>
        <v>0.57610146011146934</v>
      </c>
      <c r="AS93" s="1">
        <f t="shared" si="39"/>
        <v>0.57610508836527097</v>
      </c>
      <c r="AT93" s="1">
        <f t="shared" si="40"/>
        <v>0.33189707284035669</v>
      </c>
      <c r="AU93" s="1">
        <f t="shared" si="41"/>
        <v>1.3164225648999924E-11</v>
      </c>
    </row>
    <row r="94" spans="3:47" x14ac:dyDescent="0.25">
      <c r="Q94"/>
      <c r="Y94" s="1">
        <f>'uz n=129'!A91/AB$8+AB$10/2</f>
        <v>0.70155038759689925</v>
      </c>
      <c r="Z94" s="1">
        <f>'uz n=129'!B91</f>
        <v>6.230368E-3</v>
      </c>
      <c r="AA94" s="1">
        <f t="shared" si="30"/>
        <v>0.83748558819342644</v>
      </c>
      <c r="AC94" s="1">
        <f t="shared" si="31"/>
        <v>0.83750976503815866</v>
      </c>
      <c r="AD94" s="1">
        <f t="shared" si="32"/>
        <v>0.70142260653427169</v>
      </c>
      <c r="AE94" s="1">
        <f t="shared" si="33"/>
        <v>5.8451982120565564E-10</v>
      </c>
      <c r="AF94" s="4"/>
      <c r="AG94" s="1">
        <f>'uz n=257'!A91/AJ$8+AJ$10/2</f>
        <v>0.35214007782101164</v>
      </c>
      <c r="AH94" s="1">
        <f>'uz n=257'!$B91</f>
        <v>3.3680089999999999E-3</v>
      </c>
      <c r="AI94" s="1">
        <f t="shared" si="34"/>
        <v>0.91254650117845504</v>
      </c>
      <c r="AK94" s="1">
        <f t="shared" si="35"/>
        <v>0.91254977365289403</v>
      </c>
      <c r="AL94" s="1">
        <f t="shared" si="36"/>
        <v>0.83274708939394815</v>
      </c>
      <c r="AM94" s="1">
        <f t="shared" si="37"/>
        <v>1.0709088953821353E-11</v>
      </c>
      <c r="AO94" s="1">
        <f>'uz n=513'!A91/AR$8+AR$10/2</f>
        <v>0.17641325536062377</v>
      </c>
      <c r="AP94" s="1">
        <f>'uz n=513'!B91</f>
        <v>1.068306E-3</v>
      </c>
      <c r="AQ94" s="1">
        <f t="shared" si="38"/>
        <v>0.58116241068889363</v>
      </c>
      <c r="AS94" s="1">
        <f t="shared" si="39"/>
        <v>0.58116647477476457</v>
      </c>
      <c r="AT94" s="1">
        <f t="shared" si="40"/>
        <v>0.33775447140212705</v>
      </c>
      <c r="AU94" s="1">
        <f t="shared" si="41"/>
        <v>1.6516793966433549E-11</v>
      </c>
    </row>
    <row r="95" spans="3:47" x14ac:dyDescent="0.25">
      <c r="Q95"/>
      <c r="Y95" s="1">
        <f>'uz n=129'!A92/AB$8+AB$10/2</f>
        <v>0.70930232558139539</v>
      </c>
      <c r="Z95" s="1">
        <f>'uz n=129'!B92</f>
        <v>6.1355969999999996E-3</v>
      </c>
      <c r="AA95" s="1">
        <f t="shared" si="30"/>
        <v>0.82474412337899272</v>
      </c>
      <c r="AC95" s="1">
        <f t="shared" si="31"/>
        <v>0.82477014602487819</v>
      </c>
      <c r="AD95" s="1">
        <f t="shared" si="32"/>
        <v>0.68024579377389893</v>
      </c>
      <c r="AE95" s="1">
        <f t="shared" si="33"/>
        <v>6.7717809888060268E-10</v>
      </c>
      <c r="AF95" s="4"/>
      <c r="AG95" s="1">
        <f>'uz n=257'!A92/AJ$8+AJ$10/2</f>
        <v>0.35603112840466927</v>
      </c>
      <c r="AH95" s="1">
        <f>'uz n=257'!$B92</f>
        <v>3.3847730000000002E-3</v>
      </c>
      <c r="AI95" s="1">
        <f t="shared" si="34"/>
        <v>0.91708882221850485</v>
      </c>
      <c r="AK95" s="1">
        <f t="shared" si="35"/>
        <v>0.91709185604626864</v>
      </c>
      <c r="AL95" s="1">
        <f t="shared" si="36"/>
        <v>0.84105747242638995</v>
      </c>
      <c r="AM95" s="1">
        <f t="shared" si="37"/>
        <v>9.2041109003283335E-12</v>
      </c>
      <c r="AO95" s="1">
        <f>'uz n=513'!A92/AR$8+AR$10/2</f>
        <v>0.17836257309941519</v>
      </c>
      <c r="AP95" s="1">
        <f>'uz n=513'!B92</f>
        <v>1.0775540000000001E-3</v>
      </c>
      <c r="AQ95" s="1">
        <f t="shared" si="38"/>
        <v>0.58619344056527967</v>
      </c>
      <c r="AS95" s="1">
        <f t="shared" si="39"/>
        <v>0.58619746246708382</v>
      </c>
      <c r="AT95" s="1">
        <f t="shared" si="40"/>
        <v>0.34362746500284813</v>
      </c>
      <c r="AU95" s="1">
        <f t="shared" si="41"/>
        <v>1.6175694122241696E-11</v>
      </c>
    </row>
    <row r="96" spans="3:47" x14ac:dyDescent="0.25">
      <c r="Q96"/>
      <c r="Y96" s="1">
        <f>'uz n=129'!A93/AB$8+AB$10/2</f>
        <v>0.71705426356589153</v>
      </c>
      <c r="Z96" s="1">
        <f>'uz n=129'!B93</f>
        <v>6.0372489999999997E-3</v>
      </c>
      <c r="AA96" s="1">
        <f t="shared" si="30"/>
        <v>0.81152174964050805</v>
      </c>
      <c r="AC96" s="1">
        <f t="shared" si="31"/>
        <v>0.81154978667147404</v>
      </c>
      <c r="AD96" s="1">
        <f t="shared" si="32"/>
        <v>0.65861305624651501</v>
      </c>
      <c r="AE96" s="1">
        <f t="shared" si="33"/>
        <v>7.8607510538778729E-10</v>
      </c>
      <c r="AF96" s="4"/>
      <c r="AG96" s="1">
        <f>'uz n=257'!A93/AJ$8+AJ$10/2</f>
        <v>0.35992217898832685</v>
      </c>
      <c r="AH96" s="1">
        <f>'uz n=257'!$B93</f>
        <v>3.4010889999999999E-3</v>
      </c>
      <c r="AI96" s="1">
        <f t="shared" si="34"/>
        <v>0.92150975457888729</v>
      </c>
      <c r="AK96" s="1">
        <f t="shared" si="35"/>
        <v>0.9215128162424866</v>
      </c>
      <c r="AL96" s="1">
        <f t="shared" si="36"/>
        <v>0.84918587049915883</v>
      </c>
      <c r="AM96" s="1">
        <f t="shared" si="37"/>
        <v>9.3737839953584545E-12</v>
      </c>
      <c r="AO96" s="1">
        <f>'uz n=513'!A93/AR$8+AR$10/2</f>
        <v>0.18031189083820662</v>
      </c>
      <c r="AP96" s="1">
        <f>'uz n=513'!B93</f>
        <v>1.0867470000000001E-3</v>
      </c>
      <c r="AQ96" s="1">
        <f t="shared" si="38"/>
        <v>0.59119454974062757</v>
      </c>
      <c r="AS96" s="1">
        <f t="shared" si="39"/>
        <v>0.59119805144222926</v>
      </c>
      <c r="AT96" s="1">
        <f t="shared" si="40"/>
        <v>0.34951513602908874</v>
      </c>
      <c r="AU96" s="1">
        <f t="shared" si="41"/>
        <v>1.2261914107225823E-11</v>
      </c>
    </row>
    <row r="97" spans="17:47" x14ac:dyDescent="0.25">
      <c r="Q97"/>
      <c r="Y97" s="1">
        <f>'uz n=129'!A94/AB$8+AB$10/2</f>
        <v>0.72480620155038755</v>
      </c>
      <c r="Z97" s="1">
        <f>'uz n=129'!B94</f>
        <v>5.935325E-3</v>
      </c>
      <c r="AA97" s="1">
        <f t="shared" si="30"/>
        <v>0.79781860142273753</v>
      </c>
      <c r="AC97" s="1">
        <f t="shared" si="31"/>
        <v>0.79784868697794609</v>
      </c>
      <c r="AD97" s="1">
        <f t="shared" si="32"/>
        <v>0.63656252731243257</v>
      </c>
      <c r="AE97" s="1">
        <f t="shared" si="33"/>
        <v>9.0514063220724094E-10</v>
      </c>
      <c r="AF97" s="4"/>
      <c r="AG97" s="1">
        <f>'uz n=257'!A94/AJ$8+AJ$10/2</f>
        <v>0.36381322957198442</v>
      </c>
      <c r="AH97" s="1">
        <f>'uz n=257'!$B94</f>
        <v>3.4169589999999998E-3</v>
      </c>
      <c r="AI97" s="1">
        <f t="shared" si="34"/>
        <v>0.925809840173351</v>
      </c>
      <c r="AK97" s="1">
        <f t="shared" si="35"/>
        <v>0.92581265424154791</v>
      </c>
      <c r="AL97" s="1">
        <f t="shared" si="36"/>
        <v>0.85712907075377998</v>
      </c>
      <c r="AM97" s="1">
        <f t="shared" si="37"/>
        <v>7.9189798168614994E-12</v>
      </c>
      <c r="AO97" s="1">
        <f>'uz n=513'!A94/AR$8+AR$10/2</f>
        <v>0.18226120857699804</v>
      </c>
      <c r="AP97" s="1">
        <f>'uz n=513'!B94</f>
        <v>1.095883E-3</v>
      </c>
      <c r="AQ97" s="1">
        <f t="shared" si="38"/>
        <v>0.59616465018944476</v>
      </c>
      <c r="AS97" s="1">
        <f t="shared" si="39"/>
        <v>0.59616824170020011</v>
      </c>
      <c r="AT97" s="1">
        <f t="shared" si="40"/>
        <v>0.35541657241190822</v>
      </c>
      <c r="AU97" s="1">
        <f t="shared" si="41"/>
        <v>1.2898949505808462E-11</v>
      </c>
    </row>
    <row r="98" spans="17:47" x14ac:dyDescent="0.25">
      <c r="Q98"/>
      <c r="Y98" s="1">
        <f>'uz n=129'!A95/AB$8+AB$10/2</f>
        <v>0.73255813953488369</v>
      </c>
      <c r="Z98" s="1">
        <f>'uz n=129'!B95</f>
        <v>5.8298239999999999E-3</v>
      </c>
      <c r="AA98" s="1">
        <f t="shared" si="30"/>
        <v>0.78363454428091595</v>
      </c>
      <c r="AC98" s="1">
        <f t="shared" si="31"/>
        <v>0.78366684694429423</v>
      </c>
      <c r="AD98" s="1">
        <f t="shared" si="32"/>
        <v>0.61413372699961188</v>
      </c>
      <c r="AE98" s="1">
        <f t="shared" si="33"/>
        <v>1.0434620613305238E-9</v>
      </c>
      <c r="AF98" s="4"/>
      <c r="AG98" s="1">
        <f>'uz n=257'!A95/AJ$8+AJ$10/2</f>
        <v>0.36770428015564199</v>
      </c>
      <c r="AH98" s="1">
        <f>'uz n=257'!$B95</f>
        <v>3.4323819999999999E-3</v>
      </c>
      <c r="AI98" s="1">
        <f t="shared" si="34"/>
        <v>0.92998880804502171</v>
      </c>
      <c r="AK98" s="1">
        <f t="shared" si="35"/>
        <v>0.92999137004345256</v>
      </c>
      <c r="AL98" s="1">
        <f t="shared" si="36"/>
        <v>0.86488394835529792</v>
      </c>
      <c r="AM98" s="1">
        <f t="shared" si="37"/>
        <v>6.5638359596780266E-12</v>
      </c>
      <c r="AO98" s="1">
        <f>'uz n=513'!A95/AR$8+AR$10/2</f>
        <v>0.18421052631578946</v>
      </c>
      <c r="AP98" s="1">
        <f>'uz n=513'!B95</f>
        <v>1.104963E-3</v>
      </c>
      <c r="AQ98" s="1">
        <f t="shared" si="38"/>
        <v>0.60110428592447784</v>
      </c>
      <c r="AS98" s="1">
        <f t="shared" si="39"/>
        <v>0.60110803324099726</v>
      </c>
      <c r="AT98" s="1">
        <f t="shared" si="40"/>
        <v>0.3613308676268599</v>
      </c>
      <c r="AU98" s="1">
        <f t="shared" si="41"/>
        <v>1.4042381096719328E-11</v>
      </c>
    </row>
    <row r="99" spans="17:47" x14ac:dyDescent="0.25">
      <c r="Q99"/>
      <c r="Y99" s="1">
        <f>'uz n=129'!A96/AB$8+AB$10/2</f>
        <v>0.74031007751937983</v>
      </c>
      <c r="Z99" s="1">
        <f>'uz n=129'!B96</f>
        <v>5.720747E-3</v>
      </c>
      <c r="AA99" s="1">
        <f t="shared" si="30"/>
        <v>0.7689697126598084</v>
      </c>
      <c r="AC99" s="1">
        <f t="shared" si="31"/>
        <v>0.76900426657051857</v>
      </c>
      <c r="AD99" s="1">
        <f t="shared" si="32"/>
        <v>0.59136756200366114</v>
      </c>
      <c r="AE99" s="1">
        <f t="shared" si="33"/>
        <v>1.1939727453661708E-9</v>
      </c>
      <c r="AF99" s="4"/>
      <c r="AG99" s="1">
        <f>'uz n=257'!A96/AJ$8+AJ$10/2</f>
        <v>0.37159533073929962</v>
      </c>
      <c r="AH99" s="1">
        <f>'uz n=257'!$B96</f>
        <v>3.4473569999999999E-3</v>
      </c>
      <c r="AI99" s="1">
        <f t="shared" si="34"/>
        <v>0.93404638723702504</v>
      </c>
      <c r="AK99" s="1">
        <f t="shared" si="35"/>
        <v>0.93404896364820056</v>
      </c>
      <c r="AL99" s="1">
        <f t="shared" si="36"/>
        <v>0.87244746649227745</v>
      </c>
      <c r="AM99" s="1">
        <f t="shared" si="37"/>
        <v>6.637894545315683E-12</v>
      </c>
      <c r="AO99" s="1">
        <f>'uz n=513'!A96/AR$8+AR$10/2</f>
        <v>0.18615984405458089</v>
      </c>
      <c r="AP99" s="1">
        <f>'uz n=513'!B96</f>
        <v>1.113988E-3</v>
      </c>
      <c r="AQ99" s="1">
        <f t="shared" si="38"/>
        <v>0.60601400095847258</v>
      </c>
      <c r="AS99" s="1">
        <f t="shared" si="39"/>
        <v>0.60601742606462006</v>
      </c>
      <c r="AT99" s="1">
        <f t="shared" si="40"/>
        <v>0.36725712069398725</v>
      </c>
      <c r="AU99" s="1">
        <f t="shared" si="41"/>
        <v>1.1731352121512402E-11</v>
      </c>
    </row>
    <row r="100" spans="17:47" x14ac:dyDescent="0.25">
      <c r="Q100"/>
      <c r="Y100" s="1">
        <f>'uz n=129'!A97/AB$8+AB$10/2</f>
        <v>0.74806201550387597</v>
      </c>
      <c r="Z100" s="1">
        <f>'uz n=129'!B97</f>
        <v>5.6080940000000001E-3</v>
      </c>
      <c r="AA100" s="1">
        <f t="shared" si="30"/>
        <v>0.7538241065594149</v>
      </c>
      <c r="AC100" s="1">
        <f t="shared" si="31"/>
        <v>0.75386094585661922</v>
      </c>
      <c r="AD100" s="1">
        <f t="shared" si="32"/>
        <v>0.56830632568783657</v>
      </c>
      <c r="AE100" s="1">
        <f t="shared" si="33"/>
        <v>1.3571338185087674E-9</v>
      </c>
      <c r="AF100" s="4"/>
      <c r="AG100" s="1">
        <f>'uz n=257'!A97/AJ$8+AJ$10/2</f>
        <v>0.3754863813229572</v>
      </c>
      <c r="AH100" s="1">
        <f>'uz n=257'!$B97</f>
        <v>3.461886E-3</v>
      </c>
      <c r="AI100" s="1">
        <f t="shared" si="34"/>
        <v>0.93798311966310977</v>
      </c>
      <c r="AK100" s="1">
        <f t="shared" si="35"/>
        <v>0.93798543505579191</v>
      </c>
      <c r="AL100" s="1">
        <f t="shared" si="36"/>
        <v>0.87981667637680316</v>
      </c>
      <c r="AM100" s="1">
        <f t="shared" si="37"/>
        <v>5.3610432725053269E-12</v>
      </c>
      <c r="AO100" s="1">
        <f>'uz n=513'!A97/AR$8+AR$10/2</f>
        <v>0.18810916179337231</v>
      </c>
      <c r="AP100" s="1">
        <f>'uz n=513'!B97</f>
        <v>1.122956E-3</v>
      </c>
      <c r="AQ100" s="1">
        <f t="shared" si="38"/>
        <v>0.61089270726593692</v>
      </c>
      <c r="AS100" s="1">
        <f t="shared" si="39"/>
        <v>0.61089642017106882</v>
      </c>
      <c r="AT100" s="1">
        <f t="shared" si="40"/>
        <v>0.37319443617782705</v>
      </c>
      <c r="AU100" s="1">
        <f t="shared" si="41"/>
        <v>1.3785664518511051E-11</v>
      </c>
    </row>
    <row r="101" spans="17:47" x14ac:dyDescent="0.25">
      <c r="Q101"/>
      <c r="Y101" s="1">
        <f>'uz n=129'!A98/AB$8+AB$10/2</f>
        <v>0.7558139534883721</v>
      </c>
      <c r="Z101" s="1">
        <f>'uz n=129'!B98</f>
        <v>5.4918650000000003E-3</v>
      </c>
      <c r="AA101" s="1">
        <f t="shared" si="30"/>
        <v>0.73819772597973532</v>
      </c>
      <c r="AC101" s="1">
        <f t="shared" si="31"/>
        <v>0.73823688480259597</v>
      </c>
      <c r="AD101" s="1">
        <f t="shared" si="32"/>
        <v>0.54499369808304132</v>
      </c>
      <c r="AE101" s="1">
        <f t="shared" si="33"/>
        <v>1.5334134078319285E-9</v>
      </c>
      <c r="AF101" s="4"/>
      <c r="AG101" s="1">
        <f>'uz n=257'!A98/AJ$8+AJ$10/2</f>
        <v>0.37937743190661477</v>
      </c>
      <c r="AH101" s="1">
        <f>'uz n=257'!$B98</f>
        <v>3.4759679999999999E-3</v>
      </c>
      <c r="AI101" s="1">
        <f t="shared" si="34"/>
        <v>0.94179873436640127</v>
      </c>
      <c r="AK101" s="1">
        <f t="shared" si="35"/>
        <v>0.9418007842662266</v>
      </c>
      <c r="AL101" s="1">
        <f t="shared" si="36"/>
        <v>0.88698871724447947</v>
      </c>
      <c r="AM101" s="1">
        <f t="shared" si="37"/>
        <v>4.2020892938852038E-12</v>
      </c>
      <c r="AO101" s="1">
        <f>'uz n=513'!A98/AR$8+AR$10/2</f>
        <v>0.19005847953216373</v>
      </c>
      <c r="AP101" s="1">
        <f>'uz n=513'!B98</f>
        <v>1.131869E-3</v>
      </c>
      <c r="AQ101" s="1">
        <f t="shared" si="38"/>
        <v>0.61574149287236302</v>
      </c>
      <c r="AS101" s="1">
        <f t="shared" si="39"/>
        <v>0.61574501556034322</v>
      </c>
      <c r="AT101" s="1">
        <f t="shared" si="40"/>
        <v>0.37914192418740733</v>
      </c>
      <c r="AU101" s="1">
        <f t="shared" si="41"/>
        <v>1.2409330605890539E-11</v>
      </c>
    </row>
    <row r="102" spans="17:47" x14ac:dyDescent="0.25">
      <c r="Q102"/>
      <c r="Y102" s="1">
        <f>'uz n=129'!A99/AB$8+AB$10/2</f>
        <v>0.76356589147286824</v>
      </c>
      <c r="Z102" s="1">
        <f>'uz n=129'!B99</f>
        <v>5.3720590000000002E-3</v>
      </c>
      <c r="AA102" s="1">
        <f t="shared" si="30"/>
        <v>0.72209043647600479</v>
      </c>
      <c r="AC102" s="1">
        <f t="shared" si="31"/>
        <v>0.72213208340844903</v>
      </c>
      <c r="AD102" s="1">
        <f t="shared" si="32"/>
        <v>0.52147474588782716</v>
      </c>
      <c r="AE102" s="1">
        <f t="shared" si="33"/>
        <v>1.7344669820150259E-9</v>
      </c>
      <c r="AF102" s="4"/>
      <c r="AG102" s="1">
        <f>'uz n=257'!A99/AJ$8+AJ$10/2</f>
        <v>0.38326848249027234</v>
      </c>
      <c r="AH102" s="1">
        <f>'uz n=257'!$B99</f>
        <v>3.4896020000000001E-3</v>
      </c>
      <c r="AI102" s="1">
        <f t="shared" si="34"/>
        <v>0.94549296039002573</v>
      </c>
      <c r="AK102" s="1">
        <f t="shared" si="35"/>
        <v>0.94549501127950464</v>
      </c>
      <c r="AL102" s="1">
        <f t="shared" si="36"/>
        <v>0.89396081635443059</v>
      </c>
      <c r="AM102" s="1">
        <f t="shared" si="37"/>
        <v>4.2061476547063298E-12</v>
      </c>
      <c r="AO102" s="1">
        <f>'uz n=513'!A99/AR$8+AR$10/2</f>
        <v>0.19200779727095516</v>
      </c>
      <c r="AP102" s="1">
        <f>'uz n=513'!B99</f>
        <v>1.1407259999999999E-3</v>
      </c>
      <c r="AQ102" s="1">
        <f t="shared" si="38"/>
        <v>0.6205598137650048</v>
      </c>
      <c r="AS102" s="1">
        <f t="shared" si="39"/>
        <v>0.62056321223244382</v>
      </c>
      <c r="AT102" s="1">
        <f t="shared" si="40"/>
        <v>0.3850987003762491</v>
      </c>
      <c r="AU102" s="1">
        <f t="shared" si="41"/>
        <v>1.1549580934077292E-11</v>
      </c>
    </row>
    <row r="103" spans="17:47" x14ac:dyDescent="0.25">
      <c r="Q103"/>
      <c r="Y103" s="1">
        <f>'uz n=129'!A100/AB$8+AB$10/2</f>
        <v>0.77131782945736438</v>
      </c>
      <c r="Z103" s="1">
        <f>'uz n=129'!B100</f>
        <v>5.2486770000000002E-3</v>
      </c>
      <c r="AA103" s="1">
        <f t="shared" si="30"/>
        <v>0.70550237249298831</v>
      </c>
      <c r="AC103" s="1">
        <f t="shared" si="31"/>
        <v>0.70554654167417818</v>
      </c>
      <c r="AD103" s="1">
        <f t="shared" si="32"/>
        <v>0.49779592246839283</v>
      </c>
      <c r="AE103" s="1">
        <f t="shared" si="33"/>
        <v>1.9509165669843807E-9</v>
      </c>
      <c r="AF103" s="4"/>
      <c r="AG103" s="1">
        <f>'uz n=257'!A100/AJ$8+AJ$10/2</f>
        <v>0.38715953307392997</v>
      </c>
      <c r="AH103" s="1">
        <f>'uz n=257'!$B100</f>
        <v>3.50279E-3</v>
      </c>
      <c r="AI103" s="1">
        <f t="shared" si="34"/>
        <v>0.94906633964773124</v>
      </c>
      <c r="AK103" s="1">
        <f t="shared" si="35"/>
        <v>0.94906811609562602</v>
      </c>
      <c r="AL103" s="1">
        <f t="shared" si="36"/>
        <v>0.90073028898930063</v>
      </c>
      <c r="AM103" s="1">
        <f t="shared" si="37"/>
        <v>3.1557671228885608E-12</v>
      </c>
      <c r="AO103" s="1">
        <f>'uz n=513'!A100/AR$8+AR$10/2</f>
        <v>0.19395711500974658</v>
      </c>
      <c r="AP103" s="1">
        <f>'uz n=513'!B100</f>
        <v>1.149527E-3</v>
      </c>
      <c r="AQ103" s="1">
        <f t="shared" si="38"/>
        <v>0.62534766994386226</v>
      </c>
      <c r="AS103" s="1">
        <f t="shared" si="39"/>
        <v>0.62535101018737005</v>
      </c>
      <c r="AT103" s="1">
        <f t="shared" si="40"/>
        <v>0.39106388594236419</v>
      </c>
      <c r="AU103" s="1">
        <f t="shared" si="41"/>
        <v>1.1157226691318762E-11</v>
      </c>
    </row>
    <row r="104" spans="17:47" x14ac:dyDescent="0.25">
      <c r="Q104"/>
      <c r="Y104" s="1">
        <f>'uz n=129'!A101/AB$8+AB$10/2</f>
        <v>0.77906976744186052</v>
      </c>
      <c r="Z104" s="1">
        <f>'uz n=129'!B101</f>
        <v>5.1217190000000003E-3</v>
      </c>
      <c r="AA104" s="1">
        <f t="shared" si="30"/>
        <v>0.68843353403068586</v>
      </c>
      <c r="AC104" s="1">
        <f t="shared" si="31"/>
        <v>0.68848025959978354</v>
      </c>
      <c r="AD104" s="1">
        <f t="shared" si="32"/>
        <v>0.47400506785858532</v>
      </c>
      <c r="AE104" s="1">
        <f t="shared" si="33"/>
        <v>2.1832788075023585E-9</v>
      </c>
      <c r="AF104" s="4"/>
      <c r="AG104" s="1">
        <f>'uz n=257'!A101/AJ$8+AJ$10/2</f>
        <v>0.39105058365758755</v>
      </c>
      <c r="AH104" s="1">
        <f>'uz n=257'!$B101</f>
        <v>3.5155299999999998E-3</v>
      </c>
      <c r="AI104" s="1">
        <f t="shared" si="34"/>
        <v>0.95251833022576948</v>
      </c>
      <c r="AK104" s="1">
        <f t="shared" si="35"/>
        <v>0.95252009871459065</v>
      </c>
      <c r="AL104" s="1">
        <f t="shared" si="36"/>
        <v>0.90729453845525354</v>
      </c>
      <c r="AM104" s="1">
        <f t="shared" si="37"/>
        <v>3.1275527105796169E-12</v>
      </c>
      <c r="AO104" s="1">
        <f>'uz n=513'!A101/AR$8+AR$10/2</f>
        <v>0.195906432748538</v>
      </c>
      <c r="AP104" s="1">
        <f>'uz n=513'!B101</f>
        <v>1.1582719999999999E-3</v>
      </c>
      <c r="AQ104" s="1">
        <f t="shared" si="38"/>
        <v>0.6301050614089353</v>
      </c>
      <c r="AS104" s="1">
        <f t="shared" si="39"/>
        <v>0.63010840942512236</v>
      </c>
      <c r="AT104" s="1">
        <f t="shared" si="40"/>
        <v>0.39703660762825765</v>
      </c>
      <c r="AU104" s="1">
        <f t="shared" si="41"/>
        <v>1.1209212388854729E-11</v>
      </c>
    </row>
    <row r="105" spans="17:47" x14ac:dyDescent="0.25">
      <c r="Q105"/>
      <c r="Y105" s="1">
        <f>'uz n=129'!A102/AB$8+AB$10/2</f>
        <v>0.78682170542635654</v>
      </c>
      <c r="Z105" s="1">
        <f>'uz n=129'!B102</f>
        <v>4.9911840000000001E-3</v>
      </c>
      <c r="AA105" s="1">
        <f t="shared" si="30"/>
        <v>0.67088378664433235</v>
      </c>
      <c r="AC105" s="1">
        <f t="shared" si="31"/>
        <v>0.67093323718526543</v>
      </c>
      <c r="AD105" s="1">
        <f t="shared" si="32"/>
        <v>0.45015140875989962</v>
      </c>
      <c r="AE105" s="1">
        <f t="shared" si="33"/>
        <v>2.445355998574472E-9</v>
      </c>
      <c r="AF105" s="4"/>
      <c r="AG105" s="1">
        <f>'uz n=257'!A102/AJ$8+AJ$10/2</f>
        <v>0.39494163424124512</v>
      </c>
      <c r="AH105" s="1">
        <f>'uz n=257'!$B102</f>
        <v>3.5278229999999998E-3</v>
      </c>
      <c r="AI105" s="1">
        <f t="shared" si="34"/>
        <v>0.95584920308101473</v>
      </c>
      <c r="AK105" s="1">
        <f t="shared" si="35"/>
        <v>0.95585095913639873</v>
      </c>
      <c r="AL105" s="1">
        <f t="shared" si="36"/>
        <v>0.91365105608197339</v>
      </c>
      <c r="AM105" s="1">
        <f t="shared" si="37"/>
        <v>3.0837305116563959E-12</v>
      </c>
      <c r="AO105" s="1">
        <f>'uz n=513'!A102/AR$8+AR$10/2</f>
        <v>0.19785575048732942</v>
      </c>
      <c r="AP105" s="1">
        <f>'uz n=513'!B102</f>
        <v>1.166961E-3</v>
      </c>
      <c r="AQ105" s="1">
        <f t="shared" si="38"/>
        <v>0.63483198816022401</v>
      </c>
      <c r="AS105" s="1">
        <f t="shared" si="39"/>
        <v>0.6348354099457002</v>
      </c>
      <c r="AT105" s="1">
        <f t="shared" si="40"/>
        <v>0.40301599772092522</v>
      </c>
      <c r="AU105" s="1">
        <f t="shared" si="41"/>
        <v>1.170861584504802E-11</v>
      </c>
    </row>
    <row r="106" spans="17:47" x14ac:dyDescent="0.25">
      <c r="Q106"/>
      <c r="Y106" s="1">
        <f>'uz n=129'!A103/AB$8+AB$10/2</f>
        <v>0.79457364341085268</v>
      </c>
      <c r="Z106" s="1">
        <f>'uz n=129'!B103</f>
        <v>4.8570729999999999E-3</v>
      </c>
      <c r="AA106" s="1">
        <f t="shared" si="30"/>
        <v>0.65285326477869288</v>
      </c>
      <c r="AC106" s="1">
        <f t="shared" si="31"/>
        <v>0.6529054744306233</v>
      </c>
      <c r="AD106" s="1">
        <f t="shared" si="32"/>
        <v>0.42628555854147732</v>
      </c>
      <c r="AE106" s="1">
        <f t="shared" si="33"/>
        <v>2.7258477546960075E-9</v>
      </c>
      <c r="AF106" s="4"/>
      <c r="AG106" s="1">
        <f>'uz n=257'!A103/AJ$8+AJ$10/2</f>
        <v>0.39883268482490269</v>
      </c>
      <c r="AH106" s="1">
        <f>'uz n=257'!$B103</f>
        <v>3.53967E-3</v>
      </c>
      <c r="AI106" s="1">
        <f t="shared" si="34"/>
        <v>0.95905922917034125</v>
      </c>
      <c r="AK106" s="1">
        <f t="shared" si="35"/>
        <v>0.95906069736105015</v>
      </c>
      <c r="AL106" s="1">
        <f t="shared" si="36"/>
        <v>0.91979742122266384</v>
      </c>
      <c r="AM106" s="1">
        <f t="shared" si="37"/>
        <v>2.1555839576932008E-12</v>
      </c>
      <c r="AO106" s="1">
        <f>'uz n=513'!A103/AR$8+AR$10/2</f>
        <v>0.19980506822612085</v>
      </c>
      <c r="AP106" s="1">
        <f>'uz n=513'!B103</f>
        <v>1.175595E-3</v>
      </c>
      <c r="AQ106" s="1">
        <f t="shared" si="38"/>
        <v>0.6395289942104746</v>
      </c>
      <c r="AS106" s="1">
        <f t="shared" si="39"/>
        <v>0.63953201174910423</v>
      </c>
      <c r="AT106" s="1">
        <f t="shared" si="40"/>
        <v>0.40900119405185642</v>
      </c>
      <c r="AU106" s="1">
        <f t="shared" si="41"/>
        <v>9.1055393813391205E-12</v>
      </c>
    </row>
    <row r="107" spans="17:47" x14ac:dyDescent="0.25">
      <c r="Q107"/>
      <c r="Y107" s="1">
        <f>'uz n=129'!A104/AB$8+AB$10/2</f>
        <v>0.80232558139534882</v>
      </c>
      <c r="Z107" s="1">
        <f>'uz n=129'!B104</f>
        <v>4.7193859999999999E-3</v>
      </c>
      <c r="AA107" s="1">
        <f t="shared" si="30"/>
        <v>0.63434196843376744</v>
      </c>
      <c r="AC107" s="1">
        <f t="shared" si="31"/>
        <v>0.63439697133585726</v>
      </c>
      <c r="AD107" s="1">
        <f t="shared" si="32"/>
        <v>0.40245951724010848</v>
      </c>
      <c r="AE107" s="1">
        <f t="shared" si="33"/>
        <v>3.0253192383021001E-9</v>
      </c>
      <c r="AG107" s="1">
        <f>'uz n=257'!A104/AJ$8+AJ$10/2</f>
        <v>0.40272373540856032</v>
      </c>
      <c r="AH107" s="1">
        <f>'uz n=257'!$B104</f>
        <v>3.551069E-3</v>
      </c>
      <c r="AI107" s="1">
        <f t="shared" si="34"/>
        <v>0.96214786658000051</v>
      </c>
      <c r="AK107" s="1">
        <f t="shared" si="35"/>
        <v>0.96214931338854492</v>
      </c>
      <c r="AL107" s="1">
        <f t="shared" si="36"/>
        <v>0.92573130125404846</v>
      </c>
      <c r="AM107" s="1">
        <f t="shared" si="37"/>
        <v>2.0932549641897816E-12</v>
      </c>
      <c r="AO107" s="1">
        <f>'uz n=513'!A104/AR$8+AR$10/2</f>
        <v>0.20175438596491227</v>
      </c>
      <c r="AP107" s="1">
        <f>'uz n=513'!B104</f>
        <v>1.184172E-3</v>
      </c>
      <c r="AQ107" s="1">
        <f t="shared" si="38"/>
        <v>0.64419499153419468</v>
      </c>
      <c r="AS107" s="1">
        <f t="shared" si="39"/>
        <v>0.64419821483533379</v>
      </c>
      <c r="AT107" s="1">
        <f t="shared" si="40"/>
        <v>0.41499133999703086</v>
      </c>
      <c r="AU107" s="1">
        <f t="shared" si="41"/>
        <v>1.0389670233389697E-11</v>
      </c>
    </row>
    <row r="108" spans="17:47" x14ac:dyDescent="0.25">
      <c r="Q108"/>
      <c r="Y108" s="1">
        <f>'uz n=129'!A105/AB$8+AB$10/2</f>
        <v>0.81007751937984496</v>
      </c>
      <c r="Z108" s="1">
        <f>'uz n=129'!B105</f>
        <v>4.5781219999999996E-3</v>
      </c>
      <c r="AA108" s="1">
        <f t="shared" si="30"/>
        <v>0.61534976316479095</v>
      </c>
      <c r="AC108" s="1">
        <f t="shared" si="31"/>
        <v>0.61540772790096754</v>
      </c>
      <c r="AD108" s="1">
        <f t="shared" si="32"/>
        <v>0.37872667156023132</v>
      </c>
      <c r="AE108" s="1">
        <f t="shared" si="33"/>
        <v>3.3599106400211711E-9</v>
      </c>
      <c r="AG108" s="1">
        <f>'uz n=257'!A105/AJ$8+AJ$10/2</f>
        <v>0.4066147859922179</v>
      </c>
      <c r="AH108" s="1">
        <f>'uz n=257'!$B105</f>
        <v>3.5620209999999999E-3</v>
      </c>
      <c r="AI108" s="1">
        <f t="shared" si="34"/>
        <v>0.96511538626686666</v>
      </c>
      <c r="AK108" s="1">
        <f t="shared" si="35"/>
        <v>0.96511680721888293</v>
      </c>
      <c r="AL108" s="1">
        <f t="shared" si="36"/>
        <v>0.93145045157637041</v>
      </c>
      <c r="AM108" s="1">
        <f t="shared" si="37"/>
        <v>2.0191046325512898E-12</v>
      </c>
      <c r="AO108" s="1">
        <f>'uz n=513'!A105/AR$8+AR$10/2</f>
        <v>0.20370370370370369</v>
      </c>
      <c r="AP108" s="1">
        <f>'uz n=513'!B105</f>
        <v>1.192694E-3</v>
      </c>
      <c r="AQ108" s="1">
        <f t="shared" si="38"/>
        <v>0.64883106815687652</v>
      </c>
      <c r="AS108" s="1">
        <f t="shared" si="39"/>
        <v>0.64883401920438954</v>
      </c>
      <c r="AT108" s="1">
        <f t="shared" si="40"/>
        <v>0.42098558447692214</v>
      </c>
      <c r="AU108" s="1">
        <f t="shared" si="41"/>
        <v>8.7086814241152871E-12</v>
      </c>
    </row>
    <row r="109" spans="17:47" x14ac:dyDescent="0.25">
      <c r="Q109"/>
      <c r="Y109" s="1">
        <f>'uz n=129'!A106/AB$8+AB$10/2</f>
        <v>0.81782945736434109</v>
      </c>
      <c r="Z109" s="1">
        <f>'uz n=129'!B106</f>
        <v>4.4332829999999997E-3</v>
      </c>
      <c r="AA109" s="1">
        <f t="shared" si="30"/>
        <v>0.59587691786129349</v>
      </c>
      <c r="AC109" s="1">
        <f t="shared" si="31"/>
        <v>0.59593774412595391</v>
      </c>
      <c r="AD109" s="1">
        <f t="shared" si="32"/>
        <v>0.35514179487393088</v>
      </c>
      <c r="AE109" s="1">
        <f t="shared" si="33"/>
        <v>3.6998344725392785E-9</v>
      </c>
      <c r="AG109" s="1">
        <f>'uz n=257'!A106/AJ$8+AJ$10/2</f>
        <v>0.41050583657587547</v>
      </c>
      <c r="AH109" s="1">
        <f>'uz n=257'!$B106</f>
        <v>3.5725269999999998E-3</v>
      </c>
      <c r="AI109" s="1">
        <f t="shared" si="34"/>
        <v>0.96796205918781408</v>
      </c>
      <c r="AK109" s="1">
        <f t="shared" si="35"/>
        <v>0.9679631788520644</v>
      </c>
      <c r="AL109" s="1">
        <f t="shared" si="36"/>
        <v>0.93695271561339366</v>
      </c>
      <c r="AM109" s="1">
        <f t="shared" si="37"/>
        <v>1.2536480334340976E-12</v>
      </c>
      <c r="AO109" s="1">
        <f>'uz n=513'!A106/AR$8+AR$10/2</f>
        <v>0.20565302144249512</v>
      </c>
      <c r="AP109" s="1">
        <f>'uz n=513'!B106</f>
        <v>1.201159E-3</v>
      </c>
      <c r="AQ109" s="1">
        <f t="shared" si="38"/>
        <v>0.65343613605302786</v>
      </c>
      <c r="AS109" s="1">
        <f t="shared" si="39"/>
        <v>0.65343942485627093</v>
      </c>
      <c r="AT109" s="1">
        <f t="shared" si="40"/>
        <v>0.42698308195649415</v>
      </c>
      <c r="AU109" s="1">
        <f t="shared" si="41"/>
        <v>1.0816226771649759E-11</v>
      </c>
    </row>
    <row r="110" spans="17:47" x14ac:dyDescent="0.25">
      <c r="Q110"/>
      <c r="Y110" s="1">
        <f>'uz n=129'!A107/AB$8+AB$10/2</f>
        <v>0.82558139534883723</v>
      </c>
      <c r="Z110" s="1">
        <f>'uz n=129'!B107</f>
        <v>4.2848670000000004E-3</v>
      </c>
      <c r="AA110" s="1">
        <f t="shared" si="30"/>
        <v>0.57592316363374518</v>
      </c>
      <c r="AC110" s="1">
        <f t="shared" si="31"/>
        <v>0.57598702001081659</v>
      </c>
      <c r="AD110" s="1">
        <f t="shared" si="32"/>
        <v>0.33176104722094085</v>
      </c>
      <c r="AE110" s="1">
        <f t="shared" si="33"/>
        <v>4.0776368926851908E-9</v>
      </c>
      <c r="AG110" s="1">
        <f>'uz n=257'!A107/AJ$8+AJ$10/2</f>
        <v>0.41439688715953304</v>
      </c>
      <c r="AH110" s="1">
        <f>'uz n=257'!$B107</f>
        <v>3.5825850000000001E-3</v>
      </c>
      <c r="AI110" s="1">
        <f t="shared" si="34"/>
        <v>0.97068734342909435</v>
      </c>
      <c r="AK110" s="1">
        <f t="shared" si="35"/>
        <v>0.9706884282880891</v>
      </c>
      <c r="AL110" s="1">
        <f t="shared" si="36"/>
        <v>0.94223602481240065</v>
      </c>
      <c r="AM110" s="1">
        <f t="shared" si="37"/>
        <v>1.1769190384872678E-12</v>
      </c>
      <c r="AO110" s="1">
        <f>'uz n=513'!A107/AR$8+AR$10/2</f>
        <v>0.20760233918128654</v>
      </c>
      <c r="AP110" s="1">
        <f>'uz n=513'!B107</f>
        <v>1.209569E-3</v>
      </c>
      <c r="AQ110" s="1">
        <f t="shared" si="38"/>
        <v>0.65801128324814095</v>
      </c>
      <c r="AS110" s="1">
        <f t="shared" si="39"/>
        <v>0.6580144317909784</v>
      </c>
      <c r="AT110" s="1">
        <f t="shared" si="40"/>
        <v>0.43298299244520416</v>
      </c>
      <c r="AU110" s="1">
        <f t="shared" si="41"/>
        <v>9.9133219992578877E-12</v>
      </c>
    </row>
    <row r="111" spans="17:47" x14ac:dyDescent="0.25">
      <c r="Q111"/>
      <c r="Y111" s="1">
        <f>'uz n=129'!A108/AB$8+AB$10/2</f>
        <v>0.83333333333333337</v>
      </c>
      <c r="Z111" s="1">
        <f>'uz n=129'!B108</f>
        <v>4.1328739999999999E-3</v>
      </c>
      <c r="AA111" s="1">
        <f t="shared" si="30"/>
        <v>0.55548850048214582</v>
      </c>
      <c r="AC111" s="1">
        <f t="shared" si="31"/>
        <v>0.55555555555555547</v>
      </c>
      <c r="AD111" s="1">
        <f t="shared" si="32"/>
        <v>0.3086419753086419</v>
      </c>
      <c r="AE111" s="1">
        <f t="shared" si="33"/>
        <v>4.4963828699735206E-9</v>
      </c>
      <c r="AG111" s="1">
        <f>'uz n=257'!A108/AJ$8+AJ$10/2</f>
        <v>0.41828793774319067</v>
      </c>
      <c r="AH111" s="1">
        <f>'uz n=257'!$B108</f>
        <v>3.5921960000000002E-3</v>
      </c>
      <c r="AI111" s="1">
        <f t="shared" si="34"/>
        <v>0.97329150994758151</v>
      </c>
      <c r="AK111" s="1">
        <f t="shared" si="35"/>
        <v>0.97329255552695726</v>
      </c>
      <c r="AL111" s="1">
        <f t="shared" si="36"/>
        <v>0.94729839864419518</v>
      </c>
      <c r="AM111" s="1">
        <f t="shared" si="37"/>
        <v>1.0932362309872703E-12</v>
      </c>
      <c r="AO111" s="1">
        <f>'uz n=513'!A108/AR$8+AR$10/2</f>
        <v>0.20955165692007796</v>
      </c>
      <c r="AP111" s="1">
        <f>'uz n=513'!B108</f>
        <v>1.2179230000000001E-3</v>
      </c>
      <c r="AQ111" s="1">
        <f t="shared" si="38"/>
        <v>0.66255596572946984</v>
      </c>
      <c r="AS111" s="1">
        <f t="shared" si="39"/>
        <v>0.66255904000851151</v>
      </c>
      <c r="AT111" s="1">
        <f t="shared" si="40"/>
        <v>0.43898448149700037</v>
      </c>
      <c r="AU111" s="1">
        <f t="shared" si="41"/>
        <v>9.4511916260542295E-12</v>
      </c>
    </row>
    <row r="112" spans="17:47" x14ac:dyDescent="0.25">
      <c r="Q112"/>
      <c r="Y112" s="1">
        <f>'uz n=129'!A109/AB$8+AB$10/2</f>
        <v>0.84108527131782951</v>
      </c>
      <c r="Z112" s="1">
        <f>'uz n=129'!B109</f>
        <v>3.9773059999999999E-3</v>
      </c>
      <c r="AA112" s="1">
        <f t="shared" si="30"/>
        <v>0.53457319729602537</v>
      </c>
      <c r="AC112" s="1">
        <f t="shared" si="31"/>
        <v>0.53464335076017044</v>
      </c>
      <c r="AD112" s="1">
        <f t="shared" si="32"/>
        <v>0.28584351251206264</v>
      </c>
      <c r="AE112" s="1">
        <f t="shared" si="33"/>
        <v>4.921508531554036E-9</v>
      </c>
      <c r="AG112" s="1">
        <f>'uz n=257'!A109/AJ$8+AJ$10/2</f>
        <v>0.42217898832684825</v>
      </c>
      <c r="AH112" s="1">
        <f>'uz n=257'!$B109</f>
        <v>3.6013600000000001E-3</v>
      </c>
      <c r="AI112" s="1">
        <f t="shared" si="34"/>
        <v>0.97577455874327557</v>
      </c>
      <c r="AK112" s="1">
        <f t="shared" si="35"/>
        <v>0.97577556056866876</v>
      </c>
      <c r="AL112" s="1">
        <f t="shared" si="36"/>
        <v>0.95213794460309975</v>
      </c>
      <c r="AM112" s="1">
        <f t="shared" si="37"/>
        <v>1.003654118457745E-12</v>
      </c>
      <c r="AO112" s="1">
        <f>'uz n=513'!A109/AR$8+AR$10/2</f>
        <v>0.21150097465886938</v>
      </c>
      <c r="AP112" s="1">
        <f>'uz n=513'!B109</f>
        <v>1.226221E-3</v>
      </c>
      <c r="AQ112" s="1">
        <f t="shared" si="38"/>
        <v>0.6670701834970143</v>
      </c>
      <c r="AS112" s="1">
        <f t="shared" si="39"/>
        <v>0.6670732495088707</v>
      </c>
      <c r="AT112" s="1">
        <f t="shared" si="40"/>
        <v>0.44498672021032409</v>
      </c>
      <c r="AU112" s="1">
        <f t="shared" si="41"/>
        <v>9.4004287035900541E-12</v>
      </c>
    </row>
    <row r="113" spans="17:47" x14ac:dyDescent="0.25">
      <c r="Q113"/>
      <c r="Y113" s="1">
        <f>'uz n=129'!A110/AB$8+AB$10/2</f>
        <v>0.84883720930232553</v>
      </c>
      <c r="Z113" s="1">
        <f>'uz n=129'!B110</f>
        <v>3.818161E-3</v>
      </c>
      <c r="AA113" s="1">
        <f t="shared" si="30"/>
        <v>0.51317698518585397</v>
      </c>
      <c r="AC113" s="1">
        <f t="shared" si="31"/>
        <v>0.51325040562466206</v>
      </c>
      <c r="AD113" s="1">
        <f t="shared" si="32"/>
        <v>0.26342597887388014</v>
      </c>
      <c r="AE113" s="1">
        <f t="shared" si="33"/>
        <v>5.3905608347727348E-9</v>
      </c>
      <c r="AG113" s="1">
        <f>'uz n=257'!A110/AJ$8+AJ$10/2</f>
        <v>0.42607003891050582</v>
      </c>
      <c r="AH113" s="1">
        <f>'uz n=257'!$B110</f>
        <v>3.6100780000000001E-3</v>
      </c>
      <c r="AI113" s="1">
        <f t="shared" si="34"/>
        <v>0.9781367607730509</v>
      </c>
      <c r="AK113" s="1">
        <f t="shared" si="35"/>
        <v>0.97813744341322351</v>
      </c>
      <c r="AL113" s="1">
        <f t="shared" si="36"/>
        <v>0.95675285820695699</v>
      </c>
      <c r="AM113" s="1">
        <f t="shared" si="37"/>
        <v>4.6599760526266973E-13</v>
      </c>
      <c r="AO113" s="1">
        <f>'uz n=513'!A110/AR$8+AR$10/2</f>
        <v>0.21345029239766081</v>
      </c>
      <c r="AP113" s="1">
        <f>'uz n=513'!B110</f>
        <v>1.2344630000000001E-3</v>
      </c>
      <c r="AQ113" s="1">
        <f t="shared" si="38"/>
        <v>0.67155393655077444</v>
      </c>
      <c r="AS113" s="1">
        <f t="shared" si="39"/>
        <v>0.67155706029205553</v>
      </c>
      <c r="AT113" s="1">
        <f t="shared" si="40"/>
        <v>0.45098888522810748</v>
      </c>
      <c r="AU113" s="1">
        <f t="shared" si="41"/>
        <v>9.7577595911597701E-12</v>
      </c>
    </row>
    <row r="114" spans="17:47" x14ac:dyDescent="0.25">
      <c r="Q114"/>
      <c r="Y114" s="1">
        <f>'uz n=129'!A111/AB$8+AB$10/2</f>
        <v>0.85658914728682167</v>
      </c>
      <c r="Z114" s="1">
        <f>'uz n=129'!B111</f>
        <v>3.6554410000000002E-3</v>
      </c>
      <c r="AA114" s="1">
        <f t="shared" si="30"/>
        <v>0.49130013304116155</v>
      </c>
      <c r="AC114" s="1">
        <f t="shared" si="31"/>
        <v>0.49137672014902956</v>
      </c>
      <c r="AD114" s="1">
        <f t="shared" si="32"/>
        <v>0.24145108110441771</v>
      </c>
      <c r="AE114" s="1">
        <f t="shared" si="33"/>
        <v>5.8655850915860697E-9</v>
      </c>
      <c r="AG114" s="1">
        <f>'uz n=257'!A111/AJ$8+AJ$10/2</f>
        <v>0.4299610894941634</v>
      </c>
      <c r="AH114" s="1">
        <f>'uz n=257'!$B111</f>
        <v>3.618348E-3</v>
      </c>
      <c r="AI114" s="1">
        <f t="shared" si="34"/>
        <v>0.98037757412315896</v>
      </c>
      <c r="AK114" s="1">
        <f t="shared" si="35"/>
        <v>0.98037820406062159</v>
      </c>
      <c r="AL114" s="1">
        <f t="shared" si="36"/>
        <v>0.96114142299712979</v>
      </c>
      <c r="AM114" s="1">
        <f t="shared" si="37"/>
        <v>3.9682120683390294E-13</v>
      </c>
      <c r="AO114" s="1">
        <f>'uz n=513'!A111/AR$8+AR$10/2</f>
        <v>0.21539961013645223</v>
      </c>
      <c r="AP114" s="1">
        <f>'uz n=513'!B111</f>
        <v>1.2426500000000001E-3</v>
      </c>
      <c r="AQ114" s="1">
        <f t="shared" si="38"/>
        <v>0.67600776890349645</v>
      </c>
      <c r="AS114" s="1">
        <f t="shared" si="39"/>
        <v>0.67601047235806655</v>
      </c>
      <c r="AT114" s="1">
        <f t="shared" si="40"/>
        <v>0.45699015873777626</v>
      </c>
      <c r="AU114" s="1">
        <f t="shared" si="41"/>
        <v>7.3086666125760577E-12</v>
      </c>
    </row>
    <row r="115" spans="17:47" x14ac:dyDescent="0.25">
      <c r="Q115"/>
      <c r="Y115" s="1">
        <f>'uz n=129'!A112/AB$8+AB$10/2</f>
        <v>0.86434108527131781</v>
      </c>
      <c r="Z115" s="1">
        <f>'uz n=129'!B112</f>
        <v>3.489144E-3</v>
      </c>
      <c r="AA115" s="1">
        <f t="shared" si="30"/>
        <v>0.46894237197241811</v>
      </c>
      <c r="AC115" s="1">
        <f t="shared" si="31"/>
        <v>0.46902229433327325</v>
      </c>
      <c r="AD115" s="1">
        <f t="shared" si="32"/>
        <v>0.21998191258164759</v>
      </c>
      <c r="AE115" s="1">
        <f t="shared" si="33"/>
        <v>6.3875837646581917E-9</v>
      </c>
      <c r="AG115" s="1">
        <f>'uz n=257'!A112/AJ$8+AJ$10/2</f>
        <v>0.43385214007782102</v>
      </c>
      <c r="AH115" s="1">
        <f>'uz n=257'!$B112</f>
        <v>3.6261710000000001E-3</v>
      </c>
      <c r="AI115" s="1">
        <f t="shared" si="34"/>
        <v>0.98249726975047402</v>
      </c>
      <c r="AK115" s="1">
        <f t="shared" si="35"/>
        <v>0.98249784251086314</v>
      </c>
      <c r="AL115" s="1">
        <f t="shared" si="36"/>
        <v>0.96530201053850084</v>
      </c>
      <c r="AM115" s="1">
        <f t="shared" si="37"/>
        <v>3.280544633414823E-13</v>
      </c>
      <c r="AO115" s="1">
        <f>'uz n=513'!A112/AR$8+AR$10/2</f>
        <v>0.21734892787524365</v>
      </c>
      <c r="AP115" s="1">
        <f>'uz n=513'!B112</f>
        <v>1.2507799999999999E-3</v>
      </c>
      <c r="AQ115" s="1">
        <f t="shared" si="38"/>
        <v>0.68043059252968774</v>
      </c>
      <c r="AS115" s="1">
        <f t="shared" si="39"/>
        <v>0.6804334857069031</v>
      </c>
      <c r="AT115" s="1">
        <f t="shared" si="40"/>
        <v>0.46298972847124631</v>
      </c>
      <c r="AU115" s="1">
        <f t="shared" si="41"/>
        <v>8.3704743994626914E-12</v>
      </c>
    </row>
    <row r="116" spans="17:47" x14ac:dyDescent="0.25">
      <c r="Q116"/>
      <c r="Y116" s="1">
        <f>'uz n=129'!A113/AB$8+AB$10/2</f>
        <v>0.87209302325581395</v>
      </c>
      <c r="Z116" s="1">
        <f>'uz n=129'!B113</f>
        <v>3.3192709999999999E-3</v>
      </c>
      <c r="AA116" s="1">
        <f t="shared" si="30"/>
        <v>0.44610383642438872</v>
      </c>
      <c r="AC116" s="1">
        <f t="shared" si="31"/>
        <v>0.44618712817739326</v>
      </c>
      <c r="AD116" s="1">
        <f t="shared" si="32"/>
        <v>0.19908295335118956</v>
      </c>
      <c r="AE116" s="1">
        <f t="shared" si="33"/>
        <v>6.9375161185681246E-9</v>
      </c>
      <c r="AG116" s="1">
        <f>'uz n=257'!A113/AJ$8+AJ$10/2</f>
        <v>0.4377431906614786</v>
      </c>
      <c r="AH116" s="1">
        <f>'uz n=257'!$B113</f>
        <v>3.633547E-3</v>
      </c>
      <c r="AI116" s="1">
        <f t="shared" si="34"/>
        <v>0.98449584765499598</v>
      </c>
      <c r="AK116" s="1">
        <f t="shared" si="35"/>
        <v>0.98449635876394803</v>
      </c>
      <c r="AL116" s="1">
        <f t="shared" si="36"/>
        <v>0.96923308041947231</v>
      </c>
      <c r="AM116" s="1">
        <f t="shared" si="37"/>
        <v>2.6123236086607937E-13</v>
      </c>
      <c r="AO116" s="1">
        <f>'uz n=513'!A113/AR$8+AR$10/2</f>
        <v>0.21929824561403508</v>
      </c>
      <c r="AP116" s="1">
        <f>'uz n=513'!B113</f>
        <v>1.2588549999999999E-3</v>
      </c>
      <c r="AQ116" s="1">
        <f t="shared" si="38"/>
        <v>0.684823495454841</v>
      </c>
      <c r="AS116" s="1">
        <f t="shared" si="39"/>
        <v>0.68482610033856572</v>
      </c>
      <c r="AT116" s="1">
        <f t="shared" si="40"/>
        <v>0.4689867877049273</v>
      </c>
      <c r="AU116" s="1">
        <f t="shared" si="41"/>
        <v>6.7854192193198609E-12</v>
      </c>
    </row>
    <row r="117" spans="17:47" x14ac:dyDescent="0.25">
      <c r="Q117"/>
      <c r="Y117" s="1">
        <f>'uz n=129'!A114/AB$8+AB$10/2</f>
        <v>0.87984496124031009</v>
      </c>
      <c r="Z117" s="1">
        <f>'uz n=129'!B114</f>
        <v>3.1458219999999999E-3</v>
      </c>
      <c r="AA117" s="1">
        <f t="shared" si="30"/>
        <v>0.42278452639707331</v>
      </c>
      <c r="AC117" s="1">
        <f t="shared" si="31"/>
        <v>0.42287122168138935</v>
      </c>
      <c r="AD117" s="1">
        <f t="shared" si="32"/>
        <v>0.17882007012631074</v>
      </c>
      <c r="AE117" s="1">
        <f t="shared" si="33"/>
        <v>7.5160723226391285E-9</v>
      </c>
      <c r="AG117" s="1">
        <f>'uz n=257'!A114/AJ$8+AJ$10/2</f>
        <v>0.44163424124513617</v>
      </c>
      <c r="AH117" s="1">
        <f>'uz n=257'!$B114</f>
        <v>3.6404760000000001E-3</v>
      </c>
      <c r="AI117" s="1">
        <f t="shared" si="34"/>
        <v>0.98637330783672494</v>
      </c>
      <c r="AK117" s="1">
        <f t="shared" si="35"/>
        <v>0.98637375281987616</v>
      </c>
      <c r="AL117" s="1">
        <f t="shared" si="36"/>
        <v>0.97293318025196618</v>
      </c>
      <c r="AM117" s="1">
        <f t="shared" si="37"/>
        <v>1.9801000486562223E-13</v>
      </c>
      <c r="AO117" s="1">
        <f>'uz n=513'!A114/AR$8+AR$10/2</f>
        <v>0.2212475633528265</v>
      </c>
      <c r="AP117" s="1">
        <f>'uz n=513'!B114</f>
        <v>1.266873E-3</v>
      </c>
      <c r="AQ117" s="1">
        <f t="shared" si="38"/>
        <v>0.68918538965346376</v>
      </c>
      <c r="AS117" s="1">
        <f t="shared" si="39"/>
        <v>0.6891883162530541</v>
      </c>
      <c r="AT117" s="1">
        <f t="shared" si="40"/>
        <v>0.47498053525971973</v>
      </c>
      <c r="AU117" s="1">
        <f t="shared" si="41"/>
        <v>8.5649851621550308E-12</v>
      </c>
    </row>
    <row r="118" spans="17:47" x14ac:dyDescent="0.25">
      <c r="Q118"/>
      <c r="Y118" s="1">
        <f>'uz n=129'!A115/AB$8+AB$10/2</f>
        <v>0.88759689922480622</v>
      </c>
      <c r="Z118" s="1">
        <f>'uz n=129'!B115</f>
        <v>2.968797E-3</v>
      </c>
      <c r="AA118" s="1">
        <f t="shared" si="30"/>
        <v>0.39898444189047189</v>
      </c>
      <c r="AC118" s="1">
        <f t="shared" si="31"/>
        <v>0.39907457484526165</v>
      </c>
      <c r="AD118" s="1">
        <f t="shared" si="32"/>
        <v>0.15926051628792634</v>
      </c>
      <c r="AE118" s="1">
        <f t="shared" si="33"/>
        <v>8.1239495391343243E-9</v>
      </c>
      <c r="AG118" s="1">
        <f>'uz n=257'!A115/AJ$8+AJ$10/2</f>
        <v>0.44552529182879375</v>
      </c>
      <c r="AH118" s="1">
        <f>'uz n=257'!$B115</f>
        <v>3.6469580000000001E-3</v>
      </c>
      <c r="AI118" s="1">
        <f t="shared" si="34"/>
        <v>0.98812965029566091</v>
      </c>
      <c r="AK118" s="1">
        <f t="shared" si="35"/>
        <v>0.98813002467864763</v>
      </c>
      <c r="AL118" s="1">
        <f t="shared" si="36"/>
        <v>0.97640094567142477</v>
      </c>
      <c r="AM118" s="1">
        <f t="shared" si="37"/>
        <v>1.401626207477078E-13</v>
      </c>
      <c r="AO118" s="1">
        <f>'uz n=513'!A115/AR$8+AR$10/2</f>
        <v>0.22319688109161792</v>
      </c>
      <c r="AP118" s="1">
        <f>'uz n=513'!B115</f>
        <v>1.2748359999999999E-3</v>
      </c>
      <c r="AQ118" s="1">
        <f t="shared" si="38"/>
        <v>0.69351736315104828</v>
      </c>
      <c r="AS118" s="1">
        <f t="shared" si="39"/>
        <v>0.69352013345036845</v>
      </c>
      <c r="AT118" s="1">
        <f t="shared" si="40"/>
        <v>0.48097017550101684</v>
      </c>
      <c r="AU118" s="1">
        <f t="shared" si="41"/>
        <v>7.6745583233068677E-12</v>
      </c>
    </row>
    <row r="119" spans="17:47" x14ac:dyDescent="0.25">
      <c r="Q119"/>
      <c r="Y119" s="1">
        <f>'uz n=129'!A116/AB$8+AB$10/2</f>
        <v>0.89534883720930236</v>
      </c>
      <c r="Z119" s="1">
        <f>'uz n=129'!B116</f>
        <v>2.7881970000000001E-3</v>
      </c>
      <c r="AA119" s="1">
        <f t="shared" si="30"/>
        <v>0.37470371734934937</v>
      </c>
      <c r="AC119" s="1">
        <f t="shared" si="31"/>
        <v>0.37479718766901016</v>
      </c>
      <c r="AD119" s="1">
        <f t="shared" si="32"/>
        <v>0.14047293188459922</v>
      </c>
      <c r="AE119" s="1">
        <f t="shared" si="33"/>
        <v>8.7367006574888139E-9</v>
      </c>
      <c r="AG119" s="1">
        <f>'uz n=257'!A116/AJ$8+AJ$10/2</f>
        <v>0.44941634241245138</v>
      </c>
      <c r="AH119" s="1">
        <f>'uz n=257'!$B116</f>
        <v>3.6529930000000002E-3</v>
      </c>
      <c r="AI119" s="1">
        <f t="shared" si="34"/>
        <v>0.98976487503180388</v>
      </c>
      <c r="AK119" s="1">
        <f t="shared" si="35"/>
        <v>0.98976517434026257</v>
      </c>
      <c r="AL119" s="1">
        <f t="shared" si="36"/>
        <v>0.97963510033681034</v>
      </c>
      <c r="AM119" s="1">
        <f t="shared" si="37"/>
        <v>8.9585553440044295E-14</v>
      </c>
      <c r="AO119" s="1">
        <f>'uz n=513'!A116/AR$8+AR$10/2</f>
        <v>0.22514619883040934</v>
      </c>
      <c r="AP119" s="1">
        <f>'uz n=513'!B116</f>
        <v>1.282743E-3</v>
      </c>
      <c r="AQ119" s="1">
        <f t="shared" si="38"/>
        <v>0.69781887193484859</v>
      </c>
      <c r="AS119" s="1">
        <f t="shared" si="39"/>
        <v>0.69782155193050843</v>
      </c>
      <c r="AT119" s="1">
        <f t="shared" si="40"/>
        <v>0.4869549183387033</v>
      </c>
      <c r="AU119" s="1">
        <f t="shared" si="41"/>
        <v>7.1823767367493704E-12</v>
      </c>
    </row>
    <row r="120" spans="17:47" x14ac:dyDescent="0.25">
      <c r="Q120"/>
      <c r="Y120" s="1">
        <f>'uz n=129'!A117/AB$8+AB$10/2</f>
        <v>0.9031007751937985</v>
      </c>
      <c r="Z120" s="1">
        <f>'uz n=129'!B117</f>
        <v>2.6040199999999999E-3</v>
      </c>
      <c r="AA120" s="1">
        <f t="shared" si="30"/>
        <v>0.34994208388417586</v>
      </c>
      <c r="AC120" s="1">
        <f t="shared" si="31"/>
        <v>0.35003906015263486</v>
      </c>
      <c r="AD120" s="1">
        <f t="shared" si="32"/>
        <v>0.12252734363253993</v>
      </c>
      <c r="AE120" s="1">
        <f t="shared" si="33"/>
        <v>9.4043966442327455E-9</v>
      </c>
      <c r="AG120" s="1">
        <f>'uz n=257'!A117/AJ$8+AJ$10/2</f>
        <v>0.45330739299610895</v>
      </c>
      <c r="AH120" s="1">
        <f>'uz n=257'!$B117</f>
        <v>3.6585810000000002E-3</v>
      </c>
      <c r="AI120" s="1">
        <f t="shared" si="34"/>
        <v>0.99127898204515386</v>
      </c>
      <c r="AK120" s="1">
        <f t="shared" si="35"/>
        <v>0.99127920180472073</v>
      </c>
      <c r="AL120" s="1">
        <f t="shared" si="36"/>
        <v>0.98263445593060428</v>
      </c>
      <c r="AM120" s="1">
        <f t="shared" si="37"/>
        <v>4.8294267234126808E-14</v>
      </c>
      <c r="AO120" s="1">
        <f>'uz n=513'!A117/AR$8+AR$10/2</f>
        <v>0.22709551656920077</v>
      </c>
      <c r="AP120" s="1">
        <f>'uz n=513'!B117</f>
        <v>1.2905939999999999E-3</v>
      </c>
      <c r="AQ120" s="1">
        <f t="shared" si="38"/>
        <v>0.70208991600486437</v>
      </c>
      <c r="AS120" s="1">
        <f t="shared" si="39"/>
        <v>0.7020925716934745</v>
      </c>
      <c r="AT120" s="1">
        <f t="shared" si="40"/>
        <v>0.49293397922715665</v>
      </c>
      <c r="AU120" s="1">
        <f t="shared" si="41"/>
        <v>7.0526819939818318E-12</v>
      </c>
    </row>
    <row r="121" spans="17:47" x14ac:dyDescent="0.25">
      <c r="Q121"/>
      <c r="Y121" s="1">
        <f>'uz n=129'!A118/AB$8+AB$10/2</f>
        <v>0.91085271317829453</v>
      </c>
      <c r="Z121" s="1">
        <f>'uz n=129'!B118</f>
        <v>2.4162670000000002E-3</v>
      </c>
      <c r="AA121" s="1">
        <f t="shared" si="30"/>
        <v>0.32469967593971644</v>
      </c>
      <c r="AC121" s="1">
        <f t="shared" si="31"/>
        <v>0.32480019229613621</v>
      </c>
      <c r="AD121" s="1">
        <f t="shared" si="32"/>
        <v>0.10549516491560706</v>
      </c>
      <c r="AE121" s="1">
        <f t="shared" si="33"/>
        <v>1.010353790790775E-8</v>
      </c>
      <c r="AG121" s="1">
        <f>'uz n=257'!A118/AJ$8+AJ$10/2</f>
        <v>0.45719844357976652</v>
      </c>
      <c r="AH121" s="1">
        <f>'uz n=257'!$B118</f>
        <v>3.6637219999999999E-3</v>
      </c>
      <c r="AI121" s="1">
        <f t="shared" si="34"/>
        <v>0.99267197133571061</v>
      </c>
      <c r="AK121" s="1">
        <f t="shared" si="35"/>
        <v>0.99267210707202225</v>
      </c>
      <c r="AL121" s="1">
        <f t="shared" si="36"/>
        <v>0.98539791215880845</v>
      </c>
      <c r="AM121" s="1">
        <f t="shared" si="37"/>
        <v>1.8424346296271937E-14</v>
      </c>
      <c r="AO121" s="1">
        <f>'uz n=513'!A118/AR$8+AR$10/2</f>
        <v>0.22904483430799219</v>
      </c>
      <c r="AP121" s="1">
        <f>'uz n=513'!B118</f>
        <v>1.2983890000000001E-3</v>
      </c>
      <c r="AQ121" s="1">
        <f t="shared" si="38"/>
        <v>0.70633049536109604</v>
      </c>
      <c r="AS121" s="1">
        <f t="shared" si="39"/>
        <v>0.70633319273926631</v>
      </c>
      <c r="AT121" s="1">
        <f t="shared" si="40"/>
        <v>0.49890657916524556</v>
      </c>
      <c r="AU121" s="1">
        <f t="shared" si="41"/>
        <v>7.2758489934428054E-12</v>
      </c>
    </row>
    <row r="122" spans="17:47" x14ac:dyDescent="0.25">
      <c r="Q122"/>
      <c r="Y122" s="1">
        <f>'uz n=129'!A119/AB$8+AB$10/2</f>
        <v>0.91860465116279066</v>
      </c>
      <c r="Z122" s="1">
        <f>'uz n=129'!B119</f>
        <v>2.224939E-3</v>
      </c>
      <c r="AA122" s="1">
        <f t="shared" si="30"/>
        <v>0.29897662796073587</v>
      </c>
      <c r="AC122" s="1">
        <f t="shared" si="31"/>
        <v>0.29908058409951332</v>
      </c>
      <c r="AD122" s="1">
        <f t="shared" si="32"/>
        <v>8.9449195785306065E-2</v>
      </c>
      <c r="AE122" s="1">
        <f t="shared" si="33"/>
        <v>1.0806878789516472E-8</v>
      </c>
      <c r="AG122" s="1">
        <f>'uz n=257'!A119/AJ$8+AJ$10/2</f>
        <v>0.4610894941634241</v>
      </c>
      <c r="AH122" s="1">
        <f>'uz n=257'!$B119</f>
        <v>3.668415E-3</v>
      </c>
      <c r="AI122" s="1">
        <f t="shared" si="34"/>
        <v>0.99394357194660032</v>
      </c>
      <c r="AK122" s="1">
        <f t="shared" si="35"/>
        <v>0.99394389014216722</v>
      </c>
      <c r="AL122" s="1">
        <f t="shared" si="36"/>
        <v>0.98792445675094454</v>
      </c>
      <c r="AM122" s="1">
        <f t="shared" si="37"/>
        <v>1.0124841879173418E-13</v>
      </c>
      <c r="AO122" s="1">
        <f>'uz n=513'!A119/AR$8+AR$10/2</f>
        <v>0.23099415204678361</v>
      </c>
      <c r="AP122" s="1">
        <f>'uz n=513'!B119</f>
        <v>1.3061279999999999E-3</v>
      </c>
      <c r="AQ122" s="1">
        <f t="shared" si="38"/>
        <v>0.71054061000354307</v>
      </c>
      <c r="AS122" s="1">
        <f t="shared" si="39"/>
        <v>0.71054341506788421</v>
      </c>
      <c r="AT122" s="1">
        <f t="shared" si="40"/>
        <v>0.50487194469633156</v>
      </c>
      <c r="AU122" s="1">
        <f t="shared" si="41"/>
        <v>7.8683859579247552E-12</v>
      </c>
    </row>
    <row r="123" spans="17:47" x14ac:dyDescent="0.25">
      <c r="Q123"/>
      <c r="Y123" s="1">
        <f>'uz n=129'!A120/AB$8+AB$10/2</f>
        <v>0.9263565891472868</v>
      </c>
      <c r="Z123" s="1">
        <f>'uz n=129'!B120</f>
        <v>2.0300349999999999E-3</v>
      </c>
      <c r="AA123" s="1">
        <f t="shared" si="30"/>
        <v>0.27277280550246924</v>
      </c>
      <c r="AC123" s="1">
        <f t="shared" si="31"/>
        <v>0.27288023556276675</v>
      </c>
      <c r="AD123" s="1">
        <f t="shared" si="32"/>
        <v>7.4463622960791065E-2</v>
      </c>
      <c r="AE123" s="1">
        <f t="shared" si="33"/>
        <v>1.154121785552635E-8</v>
      </c>
      <c r="AG123" s="1">
        <f>'uz n=257'!A120/AJ$8+AJ$10/2</f>
        <v>0.46498054474708173</v>
      </c>
      <c r="AH123" s="1">
        <f>'uz n=257'!$B120</f>
        <v>3.6726620000000001E-3</v>
      </c>
      <c r="AI123" s="1">
        <f t="shared" si="34"/>
        <v>0.9950943257915712</v>
      </c>
      <c r="AK123" s="1">
        <f t="shared" si="35"/>
        <v>0.99509455101515543</v>
      </c>
      <c r="AL123" s="1">
        <f t="shared" si="36"/>
        <v>0.99021316546005378</v>
      </c>
      <c r="AM123" s="1">
        <f t="shared" si="37"/>
        <v>5.0725662892080099E-14</v>
      </c>
      <c r="AO123" s="1">
        <f>'uz n=513'!A120/AR$8+AR$10/2</f>
        <v>0.23294346978557504</v>
      </c>
      <c r="AP123" s="1">
        <f>'uz n=513'!B120</f>
        <v>1.3138119999999999E-3</v>
      </c>
      <c r="AQ123" s="1">
        <f t="shared" si="38"/>
        <v>0.71472080394495208</v>
      </c>
      <c r="AS123" s="1">
        <f t="shared" si="39"/>
        <v>0.71472323867932763</v>
      </c>
      <c r="AT123" s="1">
        <f t="shared" si="40"/>
        <v>0.51082930790826708</v>
      </c>
      <c r="AU123" s="1">
        <f t="shared" si="41"/>
        <v>5.9279314795139147E-12</v>
      </c>
    </row>
    <row r="124" spans="17:47" x14ac:dyDescent="0.25">
      <c r="Q124"/>
      <c r="Y124" s="1">
        <f>'uz n=129'!A121/AB$8+AB$10/2</f>
        <v>0.93410852713178294</v>
      </c>
      <c r="Z124" s="1">
        <f>'uz n=129'!B121</f>
        <v>1.831554E-3</v>
      </c>
      <c r="AA124" s="1">
        <f t="shared" si="30"/>
        <v>0.24608807412015174</v>
      </c>
      <c r="AC124" s="1">
        <f t="shared" si="31"/>
        <v>0.24619914668589626</v>
      </c>
      <c r="AD124" s="1">
        <f t="shared" si="32"/>
        <v>6.0614019828863462E-2</v>
      </c>
      <c r="AE124" s="1">
        <f t="shared" si="33"/>
        <v>1.2337114861071694E-8</v>
      </c>
      <c r="AG124" s="1">
        <f>'uz n=257'!A121/AJ$8+AJ$10/2</f>
        <v>0.4688715953307393</v>
      </c>
      <c r="AH124" s="1">
        <f>'uz n=257'!$B121</f>
        <v>3.6764620000000001E-3</v>
      </c>
      <c r="AI124" s="1">
        <f t="shared" si="34"/>
        <v>0.99612396191374897</v>
      </c>
      <c r="AK124" s="1">
        <f t="shared" si="35"/>
        <v>0.99612408969098698</v>
      </c>
      <c r="AL124" s="1">
        <f t="shared" si="36"/>
        <v>0.99226320206269747</v>
      </c>
      <c r="AM124" s="1">
        <f t="shared" si="37"/>
        <v>1.6327022554129961E-14</v>
      </c>
      <c r="AO124" s="1">
        <f>'uz n=513'!A121/AR$8+AR$10/2</f>
        <v>0.23489278752436646</v>
      </c>
      <c r="AP124" s="1">
        <f>'uz n=513'!B121</f>
        <v>1.321439E-3</v>
      </c>
      <c r="AQ124" s="1">
        <f t="shared" si="38"/>
        <v>0.71886998915983058</v>
      </c>
      <c r="AS124" s="1">
        <f t="shared" si="39"/>
        <v>0.71887266357359725</v>
      </c>
      <c r="AT124" s="1">
        <f t="shared" si="40"/>
        <v>0.51677790643339838</v>
      </c>
      <c r="AU124" s="1">
        <f t="shared" si="41"/>
        <v>7.152488995342691E-12</v>
      </c>
    </row>
    <row r="125" spans="17:47" x14ac:dyDescent="0.25">
      <c r="Q125"/>
      <c r="Y125" s="1">
        <f>'uz n=129'!A122/AB$8+AB$10/2</f>
        <v>0.94186046511627908</v>
      </c>
      <c r="Z125" s="1">
        <f>'uz n=129'!B122</f>
        <v>1.629496E-3</v>
      </c>
      <c r="AA125" s="1">
        <f t="shared" si="30"/>
        <v>0.21892243381378335</v>
      </c>
      <c r="AC125" s="1">
        <f t="shared" si="31"/>
        <v>0.21903731746890209</v>
      </c>
      <c r="AD125" s="1">
        <f t="shared" si="32"/>
        <v>4.7977346443972599E-2</v>
      </c>
      <c r="AE125" s="1">
        <f t="shared" si="33"/>
        <v>1.3198254213443225E-8</v>
      </c>
      <c r="AG125" s="1">
        <f>'uz n=257'!A122/AJ$8+AJ$10/2</f>
        <v>0.47276264591439687</v>
      </c>
      <c r="AH125" s="1">
        <f>'uz n=257'!$B122</f>
        <v>3.6798149999999999E-3</v>
      </c>
      <c r="AI125" s="1">
        <f t="shared" si="34"/>
        <v>0.99703248031313374</v>
      </c>
      <c r="AK125" s="1">
        <f t="shared" si="35"/>
        <v>0.99703250616966188</v>
      </c>
      <c r="AL125" s="1">
        <f t="shared" si="36"/>
        <v>0.99407381835895681</v>
      </c>
      <c r="AM125" s="1">
        <f t="shared" si="37"/>
        <v>6.6856004749596365E-16</v>
      </c>
      <c r="AO125" s="1">
        <f>'uz n=513'!A122/AR$8+AR$10/2</f>
        <v>0.23684210526315788</v>
      </c>
      <c r="AP125" s="1">
        <f>'uz n=513'!B122</f>
        <v>1.329011E-3</v>
      </c>
      <c r="AQ125" s="1">
        <f t="shared" si="38"/>
        <v>0.72298925367367084</v>
      </c>
      <c r="AS125" s="1">
        <f t="shared" si="39"/>
        <v>0.7229916897506925</v>
      </c>
      <c r="AT125" s="1">
        <f t="shared" si="40"/>
        <v>0.52271698344856155</v>
      </c>
      <c r="AU125" s="1">
        <f t="shared" si="41"/>
        <v>5.9344712554665598E-12</v>
      </c>
    </row>
    <row r="126" spans="17:47" x14ac:dyDescent="0.25">
      <c r="Q126"/>
      <c r="Y126" s="1">
        <f>'uz n=129'!A123/AB$8+AB$10/2</f>
        <v>0.94961240310077522</v>
      </c>
      <c r="Z126" s="1">
        <f>'uz n=129'!B123</f>
        <v>1.4238600000000001E-3</v>
      </c>
      <c r="AA126" s="1">
        <f t="shared" si="30"/>
        <v>0.19127575013859913</v>
      </c>
      <c r="AC126" s="1">
        <f t="shared" si="31"/>
        <v>0.19139474791178412</v>
      </c>
      <c r="AD126" s="1">
        <f t="shared" si="32"/>
        <v>3.6631949528215392E-2</v>
      </c>
      <c r="AE126" s="1">
        <f t="shared" si="33"/>
        <v>1.4160470022988186E-8</v>
      </c>
      <c r="AG126" s="1">
        <f>'uz n=257'!A123/AJ$8+AJ$10/2</f>
        <v>0.47665369649805445</v>
      </c>
      <c r="AH126" s="1">
        <f>'uz n=257'!$B123</f>
        <v>3.6827209999999999E-3</v>
      </c>
      <c r="AI126" s="1">
        <f t="shared" si="34"/>
        <v>0.99781988098972552</v>
      </c>
      <c r="AK126" s="1">
        <f t="shared" si="35"/>
        <v>0.99781980045118013</v>
      </c>
      <c r="AL126" s="1">
        <f t="shared" si="36"/>
        <v>0.99564435417243291</v>
      </c>
      <c r="AM126" s="1">
        <f t="shared" si="37"/>
        <v>6.486457293273644E-15</v>
      </c>
      <c r="AO126" s="1">
        <f>'uz n=513'!A123/AR$8+AR$10/2</f>
        <v>0.2387914230019493</v>
      </c>
      <c r="AP126" s="1">
        <f>'uz n=513'!B123</f>
        <v>1.3365269999999999E-3</v>
      </c>
      <c r="AQ126" s="1">
        <f t="shared" si="38"/>
        <v>0.72707805347372678</v>
      </c>
      <c r="AS126" s="1">
        <f t="shared" si="39"/>
        <v>0.72708031721061372</v>
      </c>
      <c r="AT126" s="1">
        <f t="shared" si="40"/>
        <v>0.52864578767508663</v>
      </c>
      <c r="AU126" s="1">
        <f t="shared" si="41"/>
        <v>5.1245046933050361E-12</v>
      </c>
    </row>
    <row r="127" spans="17:47" x14ac:dyDescent="0.25">
      <c r="Q127"/>
      <c r="Y127" s="1">
        <f>'uz n=129'!A124/AB$8+AB$10/2</f>
        <v>0.95736434108527135</v>
      </c>
      <c r="Z127" s="1">
        <f>'uz n=129'!B124</f>
        <v>1.2146450000000001E-3</v>
      </c>
      <c r="AA127" s="1">
        <f t="shared" si="30"/>
        <v>0.16314788864983415</v>
      </c>
      <c r="AC127" s="1">
        <f t="shared" si="31"/>
        <v>0.16327143801454225</v>
      </c>
      <c r="AD127" s="1">
        <f t="shared" si="32"/>
        <v>2.6657562471336511E-2</v>
      </c>
      <c r="AE127" s="1">
        <f t="shared" si="33"/>
        <v>1.5264445519774522E-8</v>
      </c>
      <c r="AG127" s="1">
        <f>'uz n=257'!A124/AJ$8+AJ$10/2</f>
        <v>0.48054474708171208</v>
      </c>
      <c r="AH127" s="1">
        <f>'uz n=257'!$B124</f>
        <v>3.6851789999999998E-3</v>
      </c>
      <c r="AI127" s="1">
        <f t="shared" si="34"/>
        <v>0.99848589298665003</v>
      </c>
      <c r="AK127" s="1">
        <f t="shared" si="35"/>
        <v>0.99848597253554183</v>
      </c>
      <c r="AL127" s="1">
        <f t="shared" si="36"/>
        <v>0.99697423735024682</v>
      </c>
      <c r="AM127" s="1">
        <f t="shared" si="37"/>
        <v>6.3280261877309381E-15</v>
      </c>
      <c r="AO127" s="1">
        <f>'uz n=513'!A124/AR$8+AR$10/2</f>
        <v>0.24074074074074073</v>
      </c>
      <c r="AP127" s="1">
        <f>'uz n=513'!B124</f>
        <v>1.343987E-3</v>
      </c>
      <c r="AQ127" s="1">
        <f t="shared" si="38"/>
        <v>0.73113638855999852</v>
      </c>
      <c r="AS127" s="1">
        <f t="shared" si="39"/>
        <v>0.7311385459533607</v>
      </c>
      <c r="AT127" s="1">
        <f t="shared" si="40"/>
        <v>0.53456357337879457</v>
      </c>
      <c r="AU127" s="1">
        <f t="shared" si="41"/>
        <v>4.6543461191731229E-12</v>
      </c>
    </row>
    <row r="128" spans="17:47" x14ac:dyDescent="0.25">
      <c r="Q128"/>
      <c r="Y128" s="1">
        <f>'uz n=129'!A125/AB$8+AB$10/2</f>
        <v>0.96511627906976749</v>
      </c>
      <c r="Z128" s="1">
        <f>'uz n=129'!B125</f>
        <v>1.0018480000000001E-3</v>
      </c>
      <c r="AA128" s="1">
        <f t="shared" si="30"/>
        <v>0.13453844601319376</v>
      </c>
      <c r="AC128" s="1">
        <f t="shared" si="31"/>
        <v>0.13466738777717668</v>
      </c>
      <c r="AD128" s="1">
        <f t="shared" si="32"/>
        <v>1.8135305330728477E-2</v>
      </c>
      <c r="AE128" s="1">
        <f t="shared" si="33"/>
        <v>1.6625978499028593E-8</v>
      </c>
      <c r="AG128" s="1">
        <f>'uz n=257'!A125/AJ$8+AJ$10/2</f>
        <v>0.48443579766536965</v>
      </c>
      <c r="AH128" s="1">
        <f>'uz n=257'!$B125</f>
        <v>3.6871909999999998E-3</v>
      </c>
      <c r="AI128" s="1">
        <f t="shared" si="34"/>
        <v>0.9990310582176557</v>
      </c>
      <c r="AK128" s="1">
        <f t="shared" si="35"/>
        <v>0.99903102242274677</v>
      </c>
      <c r="AL128" s="1">
        <f t="shared" si="36"/>
        <v>0.99806298376303881</v>
      </c>
      <c r="AM128" s="1">
        <f t="shared" si="37"/>
        <v>1.2812755050064164E-15</v>
      </c>
      <c r="AO128" s="1">
        <f>'uz n=513'!A125/AR$8+AR$10/2</f>
        <v>0.24269005847953215</v>
      </c>
      <c r="AP128" s="1">
        <f>'uz n=513'!B125</f>
        <v>1.351391E-3</v>
      </c>
      <c r="AQ128" s="1">
        <f t="shared" si="38"/>
        <v>0.73516425893248571</v>
      </c>
      <c r="AS128" s="1">
        <f t="shared" si="39"/>
        <v>0.73516637597893375</v>
      </c>
      <c r="AT128" s="1">
        <f t="shared" si="40"/>
        <v>0.54046960036999903</v>
      </c>
      <c r="AU128" s="1">
        <f t="shared" si="41"/>
        <v>4.4818856631409401E-12</v>
      </c>
    </row>
    <row r="129" spans="17:47" x14ac:dyDescent="0.25">
      <c r="Q129"/>
      <c r="Y129" s="1">
        <f>'uz n=129'!A126/AB$8+AB$10/2</f>
        <v>0.97286821705426352</v>
      </c>
      <c r="Z129" s="1">
        <f>'uz n=129'!B126</f>
        <v>7.8546499999999995E-4</v>
      </c>
      <c r="AA129" s="1">
        <f t="shared" si="30"/>
        <v>0.10544688444961835</v>
      </c>
      <c r="AC129" s="1">
        <f t="shared" si="31"/>
        <v>0.10558259719968766</v>
      </c>
      <c r="AD129" s="1">
        <f t="shared" si="32"/>
        <v>1.1147684831431491E-2</v>
      </c>
      <c r="AE129" s="1">
        <f t="shared" si="33"/>
        <v>1.8417950531374563E-8</v>
      </c>
      <c r="AG129" s="1">
        <f>'uz n=257'!A126/AJ$8+AJ$10/2</f>
        <v>0.48832684824902722</v>
      </c>
      <c r="AH129" s="1">
        <f>'uz n=257'!$B126</f>
        <v>3.6887550000000002E-3</v>
      </c>
      <c r="AI129" s="1">
        <f t="shared" si="34"/>
        <v>0.99945483476899422</v>
      </c>
      <c r="AK129" s="1">
        <f t="shared" si="35"/>
        <v>0.99945495011279506</v>
      </c>
      <c r="AL129" s="1">
        <f t="shared" si="36"/>
        <v>0.99891019730496966</v>
      </c>
      <c r="AM129" s="1">
        <f t="shared" si="37"/>
        <v>1.3304192393112926E-14</v>
      </c>
      <c r="AO129" s="1">
        <f>'uz n=513'!A126/AR$8+AR$10/2</f>
        <v>0.24463937621832357</v>
      </c>
      <c r="AP129" s="1">
        <f>'uz n=513'!B126</f>
        <v>1.3587390000000001E-3</v>
      </c>
      <c r="AQ129" s="1">
        <f t="shared" si="38"/>
        <v>0.73916166459118871</v>
      </c>
      <c r="AS129" s="1">
        <f t="shared" si="39"/>
        <v>0.73916380728733233</v>
      </c>
      <c r="AT129" s="1">
        <f t="shared" si="40"/>
        <v>0.54636313400350456</v>
      </c>
      <c r="AU129" s="1">
        <f t="shared" si="41"/>
        <v>4.5911467639075888E-12</v>
      </c>
    </row>
    <row r="130" spans="17:47" x14ac:dyDescent="0.25">
      <c r="Q130"/>
      <c r="Y130" s="1">
        <f>'uz n=129'!A127/AB$8+AB$10/2</f>
        <v>0.98062015503875966</v>
      </c>
      <c r="Z130" s="1">
        <f>'uz n=129'!B127</f>
        <v>5.6549140000000003E-4</v>
      </c>
      <c r="AA130" s="1">
        <f t="shared" si="30"/>
        <v>7.5872585513189386E-2</v>
      </c>
      <c r="AC130" s="1">
        <f t="shared" si="31"/>
        <v>7.6017066282074497E-2</v>
      </c>
      <c r="AD130" s="1">
        <f t="shared" si="32"/>
        <v>5.7785943661333074E-3</v>
      </c>
      <c r="AE130" s="1">
        <f t="shared" si="33"/>
        <v>2.0874692577632786E-8</v>
      </c>
      <c r="AG130" s="1">
        <f>'uz n=257'!A127/AJ$8+AJ$10/2</f>
        <v>0.4922178988326848</v>
      </c>
      <c r="AH130" s="1">
        <f>'uz n=257'!$B127</f>
        <v>3.6898730000000002E-3</v>
      </c>
      <c r="AI130" s="1">
        <f t="shared" si="34"/>
        <v>0.99975776455441401</v>
      </c>
      <c r="AK130" s="1">
        <f t="shared" si="35"/>
        <v>0.99975775560568669</v>
      </c>
      <c r="AL130" s="1">
        <f t="shared" si="36"/>
        <v>0.99951556989371992</v>
      </c>
      <c r="AM130" s="1">
        <f t="shared" si="37"/>
        <v>8.0079720553163479E-17</v>
      </c>
      <c r="AO130" s="1">
        <f>'uz n=513'!A127/AR$8+AR$10/2</f>
        <v>0.246588693957115</v>
      </c>
      <c r="AP130" s="1">
        <f>'uz n=513'!B127</f>
        <v>1.366031E-3</v>
      </c>
      <c r="AQ130" s="1">
        <f t="shared" si="38"/>
        <v>0.74312860553610716</v>
      </c>
      <c r="AS130" s="1">
        <f t="shared" si="39"/>
        <v>0.74313083987855721</v>
      </c>
      <c r="AT130" s="1">
        <f t="shared" si="40"/>
        <v>0.55224344517860979</v>
      </c>
      <c r="AU130" s="1">
        <f t="shared" si="41"/>
        <v>4.9922861841318907E-12</v>
      </c>
    </row>
    <row r="131" spans="17:47" x14ac:dyDescent="0.25">
      <c r="Q131"/>
      <c r="Y131" s="1">
        <f>'uz n=129'!A128/AB$8+AB$10/2</f>
        <v>0.98837209302325579</v>
      </c>
      <c r="Z131" s="1">
        <f>'uz n=129'!B128</f>
        <v>3.4191970000000001E-4</v>
      </c>
      <c r="AA131" s="1">
        <f t="shared" si="30"/>
        <v>4.5814540868170078E-2</v>
      </c>
      <c r="AC131" s="1">
        <f t="shared" si="31"/>
        <v>4.5970795024337541E-2</v>
      </c>
      <c r="AD131" s="1">
        <f t="shared" si="32"/>
        <v>2.1133139951696571E-3</v>
      </c>
      <c r="AE131" s="1">
        <f t="shared" si="33"/>
        <v>2.4415361319605731E-8</v>
      </c>
      <c r="AG131" s="1">
        <f>'uz n=257'!A128/AJ$8+AJ$10/2</f>
        <v>0.49610894941634243</v>
      </c>
      <c r="AH131" s="1">
        <f>'uz n=257'!$B128</f>
        <v>3.690544E-3</v>
      </c>
      <c r="AI131" s="1">
        <f t="shared" si="34"/>
        <v>0.99993957661704058</v>
      </c>
      <c r="AK131" s="1">
        <f t="shared" si="35"/>
        <v>0.99993943890142167</v>
      </c>
      <c r="AL131" s="1">
        <f t="shared" si="36"/>
        <v>0.99987888147048998</v>
      </c>
      <c r="AM131" s="1">
        <f t="shared" si="37"/>
        <v>1.8965591691386808E-14</v>
      </c>
      <c r="AO131" s="1">
        <f>'uz n=513'!A128/AR$8+AR$10/2</f>
        <v>0.24853801169590642</v>
      </c>
      <c r="AP131" s="1">
        <f>'uz n=513'!B128</f>
        <v>1.3732670000000001E-3</v>
      </c>
      <c r="AQ131" s="1">
        <f t="shared" si="38"/>
        <v>0.74706508176724151</v>
      </c>
      <c r="AS131" s="1">
        <f t="shared" si="39"/>
        <v>0.74706747375260751</v>
      </c>
      <c r="AT131" s="1">
        <f t="shared" si="40"/>
        <v>0.5581098103391029</v>
      </c>
      <c r="AU131" s="1">
        <f t="shared" si="41"/>
        <v>5.7215939911652926E-12</v>
      </c>
    </row>
    <row r="132" spans="17:47" x14ac:dyDescent="0.25">
      <c r="Q132"/>
      <c r="Y132" s="1">
        <f>'uz n=129'!A129/AB$8+AB$10/2</f>
        <v>0.99612403100775193</v>
      </c>
      <c r="Z132" s="1">
        <f>'uz n=129'!B129</f>
        <v>1.147407E-4</v>
      </c>
      <c r="AA132" s="1">
        <f t="shared" si="30"/>
        <v>1.5271513622723361E-2</v>
      </c>
      <c r="AC132" s="1">
        <f t="shared" si="31"/>
        <v>1.5443783426476787E-2</v>
      </c>
      <c r="AD132" s="1">
        <f t="shared" si="32"/>
        <v>2.385104465239191E-4</v>
      </c>
      <c r="AE132" s="1">
        <f t="shared" ref="AE132" si="42">(AC132-AA132)^2</f>
        <v>2.9676885285243859E-8</v>
      </c>
      <c r="AG132" s="1">
        <f>'uz n=257'!A129/AJ$8+AJ$10/2</f>
        <v>0.5</v>
      </c>
      <c r="AH132" s="1">
        <f>'uz n=257'!$B129</f>
        <v>3.6907670000000002E-3</v>
      </c>
      <c r="AI132" s="1">
        <f t="shared" si="34"/>
        <v>1</v>
      </c>
      <c r="AK132" s="1">
        <f t="shared" si="35"/>
        <v>1</v>
      </c>
      <c r="AL132" s="1">
        <f t="shared" ref="AL132:AL195" si="43">AK132*AK132</f>
        <v>1</v>
      </c>
      <c r="AM132" s="1">
        <f t="shared" ref="AM132:AM195" si="44">(AK132-AI132)^2</f>
        <v>0</v>
      </c>
      <c r="AO132" s="1">
        <f>'uz n=513'!A129/AR$8+AR$10/2</f>
        <v>0.25048732943469787</v>
      </c>
      <c r="AP132" s="1">
        <f>'uz n=513'!B129</f>
        <v>1.380448E-3</v>
      </c>
      <c r="AQ132" s="1">
        <f t="shared" si="38"/>
        <v>0.75097163729733751</v>
      </c>
      <c r="AS132" s="1">
        <f t="shared" si="39"/>
        <v>0.75097370890948412</v>
      </c>
      <c r="AT132" s="1">
        <f t="shared" si="40"/>
        <v>0.56396151147326656</v>
      </c>
      <c r="AU132" s="1">
        <f t="shared" si="41"/>
        <v>4.2915768859554228E-12</v>
      </c>
    </row>
    <row r="133" spans="17:47" x14ac:dyDescent="0.25">
      <c r="V133" s="2"/>
      <c r="W133"/>
      <c r="AD133" s="1">
        <f>SUM(AD4:AD132)</f>
        <v>68.800000217389041</v>
      </c>
      <c r="AE133" s="1">
        <f>SUM(AE4:AE132)</f>
        <v>6.0245824510749165E-7</v>
      </c>
      <c r="AG133" s="1">
        <f>'uz n=257'!A130/AJ$8+AJ$10/2</f>
        <v>0.50389105058365757</v>
      </c>
      <c r="AH133" s="1">
        <f>'uz n=257'!$B130</f>
        <v>3.690544E-3</v>
      </c>
      <c r="AI133" s="1">
        <f t="shared" ref="AI133:AI196" si="45">(AH133-AJ$12)/AJ$6</f>
        <v>0.99993957661704058</v>
      </c>
      <c r="AK133" s="1">
        <f t="shared" ref="AK133:AK196" si="46">(1-POWER(ABS(AG133-0.5)*2, 2))</f>
        <v>0.99993943890142167</v>
      </c>
      <c r="AL133" s="1">
        <f t="shared" si="43"/>
        <v>0.99987888147048998</v>
      </c>
      <c r="AM133" s="1">
        <f t="shared" si="44"/>
        <v>1.8965591691386808E-14</v>
      </c>
      <c r="AO133" s="1">
        <f>'uz n=513'!A130/AR$8+AR$10/2</f>
        <v>0.25243664717348924</v>
      </c>
      <c r="AP133" s="1">
        <f>'uz n=513'!B130</f>
        <v>1.3875719999999999E-3</v>
      </c>
      <c r="AQ133" s="1">
        <f t="shared" ref="AQ133:AQ196" si="47">(AP133-AR$12)/AR$6</f>
        <v>0.7548471841009029</v>
      </c>
      <c r="AS133" s="1">
        <f t="shared" ref="AS133:AS196" si="48">(1-POWER(ABS(AO133-0.5)*2, 2))</f>
        <v>0.75484954534918614</v>
      </c>
      <c r="AT133" s="1">
        <f t="shared" ref="AT133:AT196" si="49">AS133*AS133</f>
        <v>0.56979783611387302</v>
      </c>
      <c r="AU133" s="1">
        <f t="shared" ref="AU133:AU196" si="50">(AS133-AQ133)^2</f>
        <v>5.5754934550735556E-12</v>
      </c>
    </row>
    <row r="134" spans="17:47" x14ac:dyDescent="0.25">
      <c r="AD134" s="1">
        <f t="shared" ref="AD134" si="51">AC134*AC134</f>
        <v>0</v>
      </c>
      <c r="AE134" s="3">
        <f>SQRT(AE133/AD133)</f>
        <v>9.3577029829357384E-5</v>
      </c>
      <c r="AG134" s="1">
        <f>'uz n=257'!A131/AJ$8+AJ$10/2</f>
        <v>0.50778210116731515</v>
      </c>
      <c r="AH134" s="1">
        <f>'uz n=257'!$B131</f>
        <v>3.6898730000000002E-3</v>
      </c>
      <c r="AI134" s="1">
        <f t="shared" si="45"/>
        <v>0.99975776455441401</v>
      </c>
      <c r="AK134" s="1">
        <f t="shared" si="46"/>
        <v>0.99975775560568669</v>
      </c>
      <c r="AL134" s="1">
        <f t="shared" si="43"/>
        <v>0.99951556989371992</v>
      </c>
      <c r="AM134" s="1">
        <f t="shared" si="44"/>
        <v>8.0079720553163479E-17</v>
      </c>
      <c r="AO134" s="1">
        <f>'uz n=513'!A131/AR$8+AR$10/2</f>
        <v>0.25438596491228072</v>
      </c>
      <c r="AP134" s="1">
        <f>'uz n=513'!B131</f>
        <v>1.3946410000000001E-3</v>
      </c>
      <c r="AQ134" s="1">
        <f t="shared" si="47"/>
        <v>0.75869281020343038</v>
      </c>
      <c r="AS134" s="1">
        <f t="shared" si="48"/>
        <v>0.75869498307171446</v>
      </c>
      <c r="AT134" s="1">
        <f t="shared" si="49"/>
        <v>0.57561807733818904</v>
      </c>
      <c r="AU134" s="1">
        <f t="shared" si="50"/>
        <v>4.7213565799531822E-12</v>
      </c>
    </row>
    <row r="135" spans="17:47" x14ac:dyDescent="0.25">
      <c r="AG135" s="1">
        <f>'uz n=257'!A132/AJ$8+AJ$10/2</f>
        <v>0.51167315175097272</v>
      </c>
      <c r="AH135" s="1">
        <f>'uz n=257'!$B132</f>
        <v>3.6887550000000002E-3</v>
      </c>
      <c r="AI135" s="1">
        <f t="shared" si="45"/>
        <v>0.99945483476899422</v>
      </c>
      <c r="AK135" s="1">
        <f t="shared" si="46"/>
        <v>0.99945495011279506</v>
      </c>
      <c r="AL135" s="1">
        <f t="shared" si="43"/>
        <v>0.99891019730496966</v>
      </c>
      <c r="AM135" s="1">
        <f t="shared" si="44"/>
        <v>1.3304192393112926E-14</v>
      </c>
      <c r="AO135" s="1">
        <f>'uz n=513'!A132/AR$8+AR$10/2</f>
        <v>0.25633528265107208</v>
      </c>
      <c r="AP135" s="1">
        <f>'uz n=513'!B132</f>
        <v>1.401654E-3</v>
      </c>
      <c r="AQ135" s="1">
        <f t="shared" si="47"/>
        <v>0.76250797159217332</v>
      </c>
      <c r="AS135" s="1">
        <f t="shared" si="48"/>
        <v>0.76251002207706831</v>
      </c>
      <c r="AT135" s="1">
        <f t="shared" si="49"/>
        <v>0.58142153376797123</v>
      </c>
      <c r="AU135" s="1">
        <f t="shared" si="50"/>
        <v>4.2044883045768746E-12</v>
      </c>
    </row>
    <row r="136" spans="17:47" x14ac:dyDescent="0.25">
      <c r="AG136" s="1">
        <f>'uz n=257'!A133/AJ$8+AJ$10/2</f>
        <v>0.51556420233463029</v>
      </c>
      <c r="AH136" s="1">
        <f>'uz n=257'!$B133</f>
        <v>3.6871909999999998E-3</v>
      </c>
      <c r="AI136" s="1">
        <f t="shared" si="45"/>
        <v>0.9990310582176557</v>
      </c>
      <c r="AK136" s="1">
        <f t="shared" si="46"/>
        <v>0.99903102242274677</v>
      </c>
      <c r="AL136" s="1">
        <f t="shared" si="43"/>
        <v>0.99806298376303881</v>
      </c>
      <c r="AM136" s="1">
        <f t="shared" si="44"/>
        <v>1.2812755050064164E-15</v>
      </c>
      <c r="AO136" s="1">
        <f>'uz n=513'!A133/AR$8+AR$10/2</f>
        <v>0.25828460038986356</v>
      </c>
      <c r="AP136" s="1">
        <f>'uz n=513'!B133</f>
        <v>1.4086109999999999E-3</v>
      </c>
      <c r="AQ136" s="1">
        <f t="shared" si="47"/>
        <v>0.76629266826713194</v>
      </c>
      <c r="AS136" s="1">
        <f t="shared" si="48"/>
        <v>0.76629466236524824</v>
      </c>
      <c r="AT136" s="1">
        <f t="shared" si="49"/>
        <v>0.58720750956946977</v>
      </c>
      <c r="AU136" s="1">
        <f t="shared" si="50"/>
        <v>3.9764272974233375E-12</v>
      </c>
    </row>
    <row r="137" spans="17:47" x14ac:dyDescent="0.25">
      <c r="AG137" s="1">
        <f>'uz n=257'!A134/AJ$8+AJ$10/2</f>
        <v>0.51945525291828798</v>
      </c>
      <c r="AH137" s="1">
        <f>'uz n=257'!$B134</f>
        <v>3.6851789999999998E-3</v>
      </c>
      <c r="AI137" s="1">
        <f t="shared" si="45"/>
        <v>0.99848589298665003</v>
      </c>
      <c r="AK137" s="1">
        <f t="shared" si="46"/>
        <v>0.99848597253554183</v>
      </c>
      <c r="AL137" s="1">
        <f t="shared" si="43"/>
        <v>0.99697423735024682</v>
      </c>
      <c r="AM137" s="1">
        <f t="shared" si="44"/>
        <v>6.3280261877309381E-15</v>
      </c>
      <c r="AO137" s="1">
        <f>'uz n=513'!A134/AR$8+AR$10/2</f>
        <v>0.26023391812865493</v>
      </c>
      <c r="AP137" s="1">
        <f>'uz n=513'!B134</f>
        <v>1.4155120000000001E-3</v>
      </c>
      <c r="AQ137" s="1">
        <f t="shared" si="47"/>
        <v>0.77004690022830635</v>
      </c>
      <c r="AS137" s="1">
        <f t="shared" si="48"/>
        <v>0.7700489039362538</v>
      </c>
      <c r="AT137" s="1">
        <f t="shared" si="49"/>
        <v>0.59297531445342588</v>
      </c>
      <c r="AU137" s="1">
        <f t="shared" si="50"/>
        <v>4.0148455386786333E-12</v>
      </c>
    </row>
    <row r="138" spans="17:47" x14ac:dyDescent="0.25">
      <c r="AG138" s="1">
        <f>'uz n=257'!A135/AJ$8+AJ$10/2</f>
        <v>0.52334630350194555</v>
      </c>
      <c r="AH138" s="1">
        <f>'uz n=257'!$B135</f>
        <v>3.6827209999999999E-3</v>
      </c>
      <c r="AI138" s="1">
        <f t="shared" si="45"/>
        <v>0.99781988098972552</v>
      </c>
      <c r="AK138" s="1">
        <f t="shared" si="46"/>
        <v>0.99781980045118013</v>
      </c>
      <c r="AL138" s="1">
        <f t="shared" si="43"/>
        <v>0.99564435417243291</v>
      </c>
      <c r="AM138" s="1">
        <f t="shared" si="44"/>
        <v>6.486457293273644E-15</v>
      </c>
      <c r="AO138" s="1">
        <f>'uz n=513'!A135/AR$8+AR$10/2</f>
        <v>0.26218323586744641</v>
      </c>
      <c r="AP138" s="1">
        <f>'uz n=513'!B135</f>
        <v>1.422357E-3</v>
      </c>
      <c r="AQ138" s="1">
        <f t="shared" si="47"/>
        <v>0.77377066747569623</v>
      </c>
      <c r="AS138" s="1">
        <f t="shared" si="48"/>
        <v>0.77377274679008545</v>
      </c>
      <c r="AT138" s="1">
        <f t="shared" si="49"/>
        <v>0.5987242636750737</v>
      </c>
      <c r="AU138" s="1">
        <f t="shared" si="50"/>
        <v>4.3235483292383005E-12</v>
      </c>
    </row>
    <row r="139" spans="17:47" x14ac:dyDescent="0.25">
      <c r="AG139" s="1">
        <f>'uz n=257'!A136/AJ$8+AJ$10/2</f>
        <v>0.52723735408560313</v>
      </c>
      <c r="AH139" s="1">
        <f>'uz n=257'!$B136</f>
        <v>3.6798149999999999E-3</v>
      </c>
      <c r="AI139" s="1">
        <f t="shared" si="45"/>
        <v>0.99703248031313374</v>
      </c>
      <c r="AK139" s="1">
        <f t="shared" si="46"/>
        <v>0.99703250616966188</v>
      </c>
      <c r="AL139" s="1">
        <f t="shared" si="43"/>
        <v>0.99407381835895681</v>
      </c>
      <c r="AM139" s="1">
        <f t="shared" si="44"/>
        <v>6.6856004749596365E-16</v>
      </c>
      <c r="AO139" s="1">
        <f>'uz n=513'!A136/AR$8+AR$10/2</f>
        <v>0.26413255360623777</v>
      </c>
      <c r="AP139" s="1">
        <f>'uz n=513'!B136</f>
        <v>1.4291460000000001E-3</v>
      </c>
      <c r="AQ139" s="1">
        <f t="shared" si="47"/>
        <v>0.7774639700093019</v>
      </c>
      <c r="AS139" s="1">
        <f t="shared" si="48"/>
        <v>0.77746619092674285</v>
      </c>
      <c r="AT139" s="1">
        <f t="shared" si="49"/>
        <v>0.60445367803413852</v>
      </c>
      <c r="AU139" s="1">
        <f t="shared" si="50"/>
        <v>4.9324742795326092E-12</v>
      </c>
    </row>
    <row r="140" spans="17:47" x14ac:dyDescent="0.25">
      <c r="AG140" s="1">
        <f>'uz n=257'!A137/AJ$8+AJ$10/2</f>
        <v>0.5311284046692607</v>
      </c>
      <c r="AH140" s="1">
        <f>'uz n=257'!$B137</f>
        <v>3.6764620000000001E-3</v>
      </c>
      <c r="AI140" s="1">
        <f t="shared" si="45"/>
        <v>0.99612396191374897</v>
      </c>
      <c r="AK140" s="1">
        <f t="shared" si="46"/>
        <v>0.99612408969098698</v>
      </c>
      <c r="AL140" s="1">
        <f t="shared" si="43"/>
        <v>0.99226320206269747</v>
      </c>
      <c r="AM140" s="1">
        <f t="shared" si="44"/>
        <v>1.6327022554129961E-14</v>
      </c>
      <c r="AO140" s="1">
        <f>'uz n=513'!A137/AR$8+AR$10/2</f>
        <v>0.26608187134502925</v>
      </c>
      <c r="AP140" s="1">
        <f>'uz n=513'!B137</f>
        <v>1.4358800000000001E-3</v>
      </c>
      <c r="AQ140" s="1">
        <f t="shared" si="47"/>
        <v>0.78112735184186932</v>
      </c>
      <c r="AS140" s="1">
        <f t="shared" si="48"/>
        <v>0.78112923634622622</v>
      </c>
      <c r="AT140" s="1">
        <f t="shared" si="49"/>
        <v>0.61016288387483852</v>
      </c>
      <c r="AU140" s="1">
        <f t="shared" si="50"/>
        <v>3.5513566711642731E-12</v>
      </c>
    </row>
    <row r="141" spans="17:47" x14ac:dyDescent="0.25">
      <c r="AG141" s="1">
        <f>'uz n=257'!A138/AJ$8+AJ$10/2</f>
        <v>0.53501945525291827</v>
      </c>
      <c r="AH141" s="1">
        <f>'uz n=257'!$B138</f>
        <v>3.6726620000000001E-3</v>
      </c>
      <c r="AI141" s="1">
        <f t="shared" si="45"/>
        <v>0.9950943257915712</v>
      </c>
      <c r="AK141" s="1">
        <f t="shared" si="46"/>
        <v>0.99509455101515543</v>
      </c>
      <c r="AL141" s="1">
        <f t="shared" si="43"/>
        <v>0.99021316546005378</v>
      </c>
      <c r="AM141" s="1">
        <f t="shared" si="44"/>
        <v>5.0725662892080099E-14</v>
      </c>
      <c r="AO141" s="1">
        <f>'uz n=513'!A138/AR$8+AR$10/2</f>
        <v>0.26803118908382062</v>
      </c>
      <c r="AP141" s="1">
        <f>'uz n=513'!B138</f>
        <v>1.4425569999999999E-3</v>
      </c>
      <c r="AQ141" s="1">
        <f t="shared" si="47"/>
        <v>0.78475972494790625</v>
      </c>
      <c r="AS141" s="1">
        <f t="shared" si="48"/>
        <v>0.78476188304853522</v>
      </c>
      <c r="AT141" s="1">
        <f t="shared" si="49"/>
        <v>0.61585121308588286</v>
      </c>
      <c r="AU141" s="1">
        <f t="shared" si="50"/>
        <v>4.6573983248016089E-12</v>
      </c>
    </row>
    <row r="142" spans="17:47" x14ac:dyDescent="0.25">
      <c r="AG142" s="1">
        <f>'uz n=257'!A139/AJ$8+AJ$10/2</f>
        <v>0.53891050583657585</v>
      </c>
      <c r="AH142" s="1">
        <f>'uz n=257'!$B139</f>
        <v>3.668415E-3</v>
      </c>
      <c r="AI142" s="1">
        <f t="shared" si="45"/>
        <v>0.99394357194660032</v>
      </c>
      <c r="AK142" s="1">
        <f t="shared" si="46"/>
        <v>0.99394389014216722</v>
      </c>
      <c r="AL142" s="1">
        <f t="shared" si="43"/>
        <v>0.98792445675094454</v>
      </c>
      <c r="AM142" s="1">
        <f t="shared" si="44"/>
        <v>1.0124841879173418E-13</v>
      </c>
      <c r="AO142" s="1">
        <f>'uz n=513'!A139/AR$8+AR$10/2</f>
        <v>0.2699805068226121</v>
      </c>
      <c r="AP142" s="1">
        <f>'uz n=513'!B139</f>
        <v>1.4491790000000001E-3</v>
      </c>
      <c r="AQ142" s="1">
        <f t="shared" si="47"/>
        <v>0.78836217735290504</v>
      </c>
      <c r="AS142" s="1">
        <f t="shared" si="48"/>
        <v>0.78836413103367042</v>
      </c>
      <c r="AT142" s="1">
        <f t="shared" si="49"/>
        <v>0.62151800310047423</v>
      </c>
      <c r="AU142" s="1">
        <f t="shared" si="50"/>
        <v>3.8168685330450444E-12</v>
      </c>
    </row>
    <row r="143" spans="17:47" x14ac:dyDescent="0.25">
      <c r="AG143" s="1">
        <f>'uz n=257'!A140/AJ$8+AJ$10/2</f>
        <v>0.54280155642023342</v>
      </c>
      <c r="AH143" s="1">
        <f>'uz n=257'!$B140</f>
        <v>3.6637219999999999E-3</v>
      </c>
      <c r="AI143" s="1">
        <f t="shared" si="45"/>
        <v>0.99267197133571061</v>
      </c>
      <c r="AK143" s="1">
        <f t="shared" si="46"/>
        <v>0.99267210707202225</v>
      </c>
      <c r="AL143" s="1">
        <f t="shared" si="43"/>
        <v>0.98539791215880845</v>
      </c>
      <c r="AM143" s="1">
        <f t="shared" si="44"/>
        <v>1.8424346296271937E-14</v>
      </c>
      <c r="AO143" s="1">
        <f>'uz n=513'!A140/AR$8+AR$10/2</f>
        <v>0.27192982456140347</v>
      </c>
      <c r="AP143" s="1">
        <f>'uz n=513'!B140</f>
        <v>1.455745E-3</v>
      </c>
      <c r="AQ143" s="1">
        <f t="shared" si="47"/>
        <v>0.7919341650441194</v>
      </c>
      <c r="AS143" s="1">
        <f t="shared" si="48"/>
        <v>0.79193598030163126</v>
      </c>
      <c r="AT143" s="1">
        <f t="shared" si="49"/>
        <v>0.62716259689630571</v>
      </c>
      <c r="AU143" s="1">
        <f t="shared" si="50"/>
        <v>3.2951598343688421E-12</v>
      </c>
    </row>
    <row r="144" spans="17:47" x14ac:dyDescent="0.25">
      <c r="AG144" s="1">
        <f>'uz n=257'!A141/AJ$8+AJ$10/2</f>
        <v>0.546692607003891</v>
      </c>
      <c r="AH144" s="1">
        <f>'uz n=257'!$B141</f>
        <v>3.6585810000000002E-3</v>
      </c>
      <c r="AI144" s="1">
        <f t="shared" si="45"/>
        <v>0.99127898204515386</v>
      </c>
      <c r="AK144" s="1">
        <f t="shared" si="46"/>
        <v>0.99127920180472073</v>
      </c>
      <c r="AL144" s="1">
        <f t="shared" si="43"/>
        <v>0.98263445593060428</v>
      </c>
      <c r="AM144" s="1">
        <f t="shared" si="44"/>
        <v>4.8294267234126808E-14</v>
      </c>
      <c r="AO144" s="1">
        <f>'uz n=513'!A141/AR$8+AR$10/2</f>
        <v>0.27387914230019494</v>
      </c>
      <c r="AP144" s="1">
        <f>'uz n=513'!B141</f>
        <v>1.462255E-3</v>
      </c>
      <c r="AQ144" s="1">
        <f t="shared" si="47"/>
        <v>0.79547568802154944</v>
      </c>
      <c r="AS144" s="1">
        <f t="shared" si="48"/>
        <v>0.79547743085241807</v>
      </c>
      <c r="AT144" s="1">
        <f t="shared" si="49"/>
        <v>0.63278434299556352</v>
      </c>
      <c r="AU144" s="1">
        <f t="shared" si="50"/>
        <v>3.037459436624937E-12</v>
      </c>
    </row>
    <row r="145" spans="33:47" x14ac:dyDescent="0.25">
      <c r="AG145" s="1">
        <f>'uz n=257'!A142/AJ$8+AJ$10/2</f>
        <v>0.55058365758754868</v>
      </c>
      <c r="AH145" s="1">
        <f>'uz n=257'!$B142</f>
        <v>3.6529930000000002E-3</v>
      </c>
      <c r="AI145" s="1">
        <f t="shared" si="45"/>
        <v>0.98976487503180388</v>
      </c>
      <c r="AK145" s="1">
        <f t="shared" si="46"/>
        <v>0.98976517434026257</v>
      </c>
      <c r="AL145" s="1">
        <f t="shared" si="43"/>
        <v>0.97963510033681034</v>
      </c>
      <c r="AM145" s="1">
        <f t="shared" si="44"/>
        <v>8.9585553440044295E-14</v>
      </c>
      <c r="AO145" s="1">
        <f>'uz n=513'!A142/AR$8+AR$10/2</f>
        <v>0.27582846003898631</v>
      </c>
      <c r="AP145" s="1">
        <f>'uz n=513'!B142</f>
        <v>1.4687089999999999E-3</v>
      </c>
      <c r="AQ145" s="1">
        <f t="shared" si="47"/>
        <v>0.79898674628519506</v>
      </c>
      <c r="AS145" s="1">
        <f t="shared" si="48"/>
        <v>0.79898848268603051</v>
      </c>
      <c r="AT145" s="1">
        <f t="shared" si="49"/>
        <v>0.63838259546492526</v>
      </c>
      <c r="AU145" s="1">
        <f t="shared" si="50"/>
        <v>3.0150878613526623E-12</v>
      </c>
    </row>
    <row r="146" spans="33:47" x14ac:dyDescent="0.25">
      <c r="AG146" s="1">
        <f>'uz n=257'!A143/AJ$8+AJ$10/2</f>
        <v>0.55447470817120625</v>
      </c>
      <c r="AH146" s="1">
        <f>'uz n=257'!$B143</f>
        <v>3.6469580000000001E-3</v>
      </c>
      <c r="AI146" s="1">
        <f t="shared" si="45"/>
        <v>0.98812965029566091</v>
      </c>
      <c r="AK146" s="1">
        <f t="shared" si="46"/>
        <v>0.98813002467864763</v>
      </c>
      <c r="AL146" s="1">
        <f t="shared" si="43"/>
        <v>0.97640094567142477</v>
      </c>
      <c r="AM146" s="1">
        <f t="shared" si="44"/>
        <v>1.401626207477078E-13</v>
      </c>
      <c r="AO146" s="1">
        <f>'uz n=513'!A143/AR$8+AR$10/2</f>
        <v>0.27777777777777779</v>
      </c>
      <c r="AP146" s="1">
        <f>'uz n=513'!B143</f>
        <v>1.475107E-3</v>
      </c>
      <c r="AQ146" s="1">
        <f t="shared" si="47"/>
        <v>0.80246733983505647</v>
      </c>
      <c r="AS146" s="1">
        <f t="shared" si="48"/>
        <v>0.80246913580246915</v>
      </c>
      <c r="AT146" s="1">
        <f t="shared" si="49"/>
        <v>0.64395671391556164</v>
      </c>
      <c r="AU146" s="1">
        <f t="shared" si="50"/>
        <v>3.2254989473963688E-12</v>
      </c>
    </row>
    <row r="147" spans="33:47" x14ac:dyDescent="0.25">
      <c r="AG147" s="1">
        <f>'uz n=257'!A144/AJ$8+AJ$10/2</f>
        <v>0.55836575875486383</v>
      </c>
      <c r="AH147" s="1">
        <f>'uz n=257'!$B144</f>
        <v>3.6404760000000001E-3</v>
      </c>
      <c r="AI147" s="1">
        <f t="shared" si="45"/>
        <v>0.98637330783672494</v>
      </c>
      <c r="AK147" s="1">
        <f t="shared" si="46"/>
        <v>0.98637375281987616</v>
      </c>
      <c r="AL147" s="1">
        <f t="shared" si="43"/>
        <v>0.97293318025196618</v>
      </c>
      <c r="AM147" s="1">
        <f t="shared" si="44"/>
        <v>1.9801000486562223E-13</v>
      </c>
      <c r="AO147" s="1">
        <f>'uz n=513'!A144/AR$8+AR$10/2</f>
        <v>0.27972709551656916</v>
      </c>
      <c r="AP147" s="1">
        <f>'uz n=513'!B144</f>
        <v>1.4814489999999999E-3</v>
      </c>
      <c r="AQ147" s="1">
        <f t="shared" si="47"/>
        <v>0.80591746867113345</v>
      </c>
      <c r="AS147" s="1">
        <f t="shared" si="48"/>
        <v>0.80591939020173342</v>
      </c>
      <c r="AT147" s="1">
        <f t="shared" si="49"/>
        <v>0.64950606350313389</v>
      </c>
      <c r="AU147" s="1">
        <f t="shared" si="50"/>
        <v>3.6922798466160356E-12</v>
      </c>
    </row>
    <row r="148" spans="33:47" x14ac:dyDescent="0.25">
      <c r="AG148" s="1">
        <f>'uz n=257'!A145/AJ$8+AJ$10/2</f>
        <v>0.5622568093385214</v>
      </c>
      <c r="AH148" s="1">
        <f>'uz n=257'!$B145</f>
        <v>3.633547E-3</v>
      </c>
      <c r="AI148" s="1">
        <f t="shared" si="45"/>
        <v>0.98449584765499598</v>
      </c>
      <c r="AK148" s="1">
        <f t="shared" si="46"/>
        <v>0.98449635876394803</v>
      </c>
      <c r="AL148" s="1">
        <f t="shared" si="43"/>
        <v>0.96923308041947231</v>
      </c>
      <c r="AM148" s="1">
        <f t="shared" si="44"/>
        <v>2.6123236086607937E-13</v>
      </c>
      <c r="AO148" s="1">
        <f>'uz n=513'!A145/AR$8+AR$10/2</f>
        <v>0.28167641325536064</v>
      </c>
      <c r="AP148" s="1">
        <f>'uz n=513'!B145</f>
        <v>1.4877359999999999E-3</v>
      </c>
      <c r="AQ148" s="1">
        <f t="shared" si="47"/>
        <v>0.8093376768061723</v>
      </c>
      <c r="AS148" s="1">
        <f t="shared" si="48"/>
        <v>0.80933924588382378</v>
      </c>
      <c r="AT148" s="1">
        <f t="shared" si="49"/>
        <v>0.65503001492779656</v>
      </c>
      <c r="AU148" s="1">
        <f t="shared" si="50"/>
        <v>2.4620046763595675E-12</v>
      </c>
    </row>
    <row r="149" spans="33:47" x14ac:dyDescent="0.25">
      <c r="AG149" s="1">
        <f>'uz n=257'!A146/AJ$8+AJ$10/2</f>
        <v>0.56614785992217898</v>
      </c>
      <c r="AH149" s="1">
        <f>'uz n=257'!$B146</f>
        <v>3.6261710000000001E-3</v>
      </c>
      <c r="AI149" s="1">
        <f t="shared" si="45"/>
        <v>0.98249726975047402</v>
      </c>
      <c r="AK149" s="1">
        <f t="shared" si="46"/>
        <v>0.98249784251086314</v>
      </c>
      <c r="AL149" s="1">
        <f t="shared" si="43"/>
        <v>0.96530201053850084</v>
      </c>
      <c r="AM149" s="1">
        <f t="shared" si="44"/>
        <v>3.280544633414823E-13</v>
      </c>
      <c r="AO149" s="1">
        <f>'uz n=513'!A146/AR$8+AR$10/2</f>
        <v>0.283625730994152</v>
      </c>
      <c r="AP149" s="1">
        <f>'uz n=513'!B146</f>
        <v>1.493966E-3</v>
      </c>
      <c r="AQ149" s="1">
        <f t="shared" si="47"/>
        <v>0.81272687621468065</v>
      </c>
      <c r="AS149" s="1">
        <f t="shared" si="48"/>
        <v>0.81272870284873977</v>
      </c>
      <c r="AT149" s="1">
        <f t="shared" si="49"/>
        <v>0.66052794443419516</v>
      </c>
      <c r="AU149" s="1">
        <f t="shared" si="50"/>
        <v>3.3365919859411918E-12</v>
      </c>
    </row>
    <row r="150" spans="33:47" x14ac:dyDescent="0.25">
      <c r="AG150" s="1">
        <f>'uz n=257'!A147/AJ$8+AJ$10/2</f>
        <v>0.57003891050583655</v>
      </c>
      <c r="AH150" s="1">
        <f>'uz n=257'!$B147</f>
        <v>3.618348E-3</v>
      </c>
      <c r="AI150" s="1">
        <f t="shared" si="45"/>
        <v>0.98037757412315896</v>
      </c>
      <c r="AK150" s="1">
        <f t="shared" si="46"/>
        <v>0.98037820406062171</v>
      </c>
      <c r="AL150" s="1">
        <f t="shared" si="43"/>
        <v>0.96114142299713001</v>
      </c>
      <c r="AM150" s="1">
        <f t="shared" si="44"/>
        <v>3.9682120697377714E-13</v>
      </c>
      <c r="AO150" s="1">
        <f>'uz n=513'!A147/AR$8+AR$10/2</f>
        <v>0.28557504873294348</v>
      </c>
      <c r="AP150" s="1">
        <f>'uz n=513'!B147</f>
        <v>1.500141E-3</v>
      </c>
      <c r="AQ150" s="1">
        <f t="shared" si="47"/>
        <v>0.81608615492215075</v>
      </c>
      <c r="AS150" s="1">
        <f t="shared" si="48"/>
        <v>0.81608776109648173</v>
      </c>
      <c r="AT150" s="1">
        <f t="shared" si="49"/>
        <v>0.66599923381146819</v>
      </c>
      <c r="AU150" s="1">
        <f t="shared" si="50"/>
        <v>2.5797959815036273E-12</v>
      </c>
    </row>
    <row r="151" spans="33:47" x14ac:dyDescent="0.25">
      <c r="AG151" s="1">
        <f>'uz n=257'!A148/AJ$8+AJ$10/2</f>
        <v>0.57392996108949412</v>
      </c>
      <c r="AH151" s="1">
        <f>'uz n=257'!$B148</f>
        <v>3.6100780000000001E-3</v>
      </c>
      <c r="AI151" s="1">
        <f t="shared" si="45"/>
        <v>0.9781367607730509</v>
      </c>
      <c r="AK151" s="1">
        <f t="shared" si="46"/>
        <v>0.97813744341322351</v>
      </c>
      <c r="AL151" s="1">
        <f t="shared" si="43"/>
        <v>0.95675285820695699</v>
      </c>
      <c r="AM151" s="1">
        <f t="shared" si="44"/>
        <v>4.6599760526266973E-13</v>
      </c>
      <c r="AO151" s="1">
        <f>'uz n=513'!A148/AR$8+AR$10/2</f>
        <v>0.28752436647173485</v>
      </c>
      <c r="AP151" s="1">
        <f>'uz n=513'!B148</f>
        <v>1.5062599999999999E-3</v>
      </c>
      <c r="AQ151" s="1">
        <f t="shared" si="47"/>
        <v>0.81941496891583654</v>
      </c>
      <c r="AS151" s="1">
        <f t="shared" si="48"/>
        <v>0.81941642062704945</v>
      </c>
      <c r="AT151" s="1">
        <f t="shared" si="49"/>
        <v>0.67144327039324558</v>
      </c>
      <c r="AU151" s="1">
        <f t="shared" si="50"/>
        <v>2.1074654456815016E-12</v>
      </c>
    </row>
    <row r="152" spans="33:47" x14ac:dyDescent="0.25">
      <c r="AG152" s="1">
        <f>'uz n=257'!A149/AJ$8+AJ$10/2</f>
        <v>0.5778210116731517</v>
      </c>
      <c r="AH152" s="1">
        <f>'uz n=257'!$B149</f>
        <v>3.6013600000000001E-3</v>
      </c>
      <c r="AI152" s="1">
        <f t="shared" si="45"/>
        <v>0.97577455874327557</v>
      </c>
      <c r="AK152" s="1">
        <f t="shared" si="46"/>
        <v>0.97577556056866876</v>
      </c>
      <c r="AL152" s="1">
        <f t="shared" si="43"/>
        <v>0.95213794460309975</v>
      </c>
      <c r="AM152" s="1">
        <f t="shared" si="44"/>
        <v>1.003654118457745E-12</v>
      </c>
      <c r="AO152" s="1">
        <f>'uz n=513'!A149/AR$8+AR$10/2</f>
        <v>0.28947368421052633</v>
      </c>
      <c r="AP152" s="1">
        <f>'uz n=513'!B149</f>
        <v>1.5123230000000001E-3</v>
      </c>
      <c r="AQ152" s="1">
        <f t="shared" si="47"/>
        <v>0.82271331819573801</v>
      </c>
      <c r="AS152" s="1">
        <f t="shared" si="48"/>
        <v>0.82271468144044324</v>
      </c>
      <c r="AT152" s="1">
        <f t="shared" si="49"/>
        <v>0.67685944705765</v>
      </c>
      <c r="AU152" s="1">
        <f t="shared" si="50"/>
        <v>1.8584361263445131E-12</v>
      </c>
    </row>
    <row r="153" spans="33:47" x14ac:dyDescent="0.25">
      <c r="AG153" s="1">
        <f>'uz n=257'!A150/AJ$8+AJ$10/2</f>
        <v>0.58171206225680938</v>
      </c>
      <c r="AH153" s="1">
        <f>'uz n=257'!$B150</f>
        <v>3.5921960000000002E-3</v>
      </c>
      <c r="AI153" s="1">
        <f t="shared" si="45"/>
        <v>0.97329150994758151</v>
      </c>
      <c r="AK153" s="1">
        <f t="shared" si="46"/>
        <v>0.97329255552695726</v>
      </c>
      <c r="AL153" s="1">
        <f t="shared" si="43"/>
        <v>0.94729839864419518</v>
      </c>
      <c r="AM153" s="1">
        <f t="shared" si="44"/>
        <v>1.0932362309872703E-12</v>
      </c>
      <c r="AO153" s="1">
        <f>'uz n=513'!A150/AR$8+AR$10/2</f>
        <v>0.29142300194931769</v>
      </c>
      <c r="AP153" s="1">
        <f>'uz n=513'!B150</f>
        <v>1.51833E-3</v>
      </c>
      <c r="AQ153" s="1">
        <f t="shared" si="47"/>
        <v>0.82598120276185505</v>
      </c>
      <c r="AS153" s="1">
        <f t="shared" si="48"/>
        <v>0.82598254353666267</v>
      </c>
      <c r="AT153" s="1">
        <f t="shared" si="49"/>
        <v>0.68224716222729487</v>
      </c>
      <c r="AU153" s="1">
        <f t="shared" si="50"/>
        <v>1.7976770847572718E-12</v>
      </c>
    </row>
    <row r="154" spans="33:47" x14ac:dyDescent="0.25">
      <c r="AG154" s="1">
        <f>'uz n=257'!A151/AJ$8+AJ$10/2</f>
        <v>0.58560311284046696</v>
      </c>
      <c r="AH154" s="1">
        <f>'uz n=257'!$B151</f>
        <v>3.5825850000000001E-3</v>
      </c>
      <c r="AI154" s="1">
        <f t="shared" si="45"/>
        <v>0.97068734342909435</v>
      </c>
      <c r="AK154" s="1">
        <f t="shared" si="46"/>
        <v>0.9706884282880891</v>
      </c>
      <c r="AL154" s="1">
        <f t="shared" si="43"/>
        <v>0.94223602481240065</v>
      </c>
      <c r="AM154" s="1">
        <f t="shared" si="44"/>
        <v>1.1769190384872678E-12</v>
      </c>
      <c r="AO154" s="1">
        <f>'uz n=513'!A151/AR$8+AR$10/2</f>
        <v>0.29337231968810917</v>
      </c>
      <c r="AP154" s="1">
        <f>'uz n=513'!B151</f>
        <v>1.5242809999999999E-3</v>
      </c>
      <c r="AQ154" s="1">
        <f t="shared" si="47"/>
        <v>0.82921862261418777</v>
      </c>
      <c r="AS154" s="1">
        <f t="shared" si="48"/>
        <v>0.82922000691570819</v>
      </c>
      <c r="AT154" s="1">
        <f t="shared" si="49"/>
        <v>0.68760581986928715</v>
      </c>
      <c r="AU154" s="1">
        <f t="shared" si="50"/>
        <v>1.916290699417499E-12</v>
      </c>
    </row>
    <row r="155" spans="33:47" x14ac:dyDescent="0.25">
      <c r="AG155" s="1">
        <f>'uz n=257'!A152/AJ$8+AJ$10/2</f>
        <v>0.58949416342412453</v>
      </c>
      <c r="AH155" s="1">
        <f>'uz n=257'!$B152</f>
        <v>3.5725269999999998E-3</v>
      </c>
      <c r="AI155" s="1">
        <f t="shared" si="45"/>
        <v>0.96796205918781408</v>
      </c>
      <c r="AK155" s="1">
        <f t="shared" si="46"/>
        <v>0.9679631788520644</v>
      </c>
      <c r="AL155" s="1">
        <f t="shared" si="43"/>
        <v>0.93695271561339366</v>
      </c>
      <c r="AM155" s="1">
        <f t="shared" si="44"/>
        <v>1.2536480334340976E-12</v>
      </c>
      <c r="AO155" s="1">
        <f>'uz n=513'!A152/AR$8+AR$10/2</f>
        <v>0.29532163742690054</v>
      </c>
      <c r="AP155" s="1">
        <f>'uz n=513'!B152</f>
        <v>1.5301760000000001E-3</v>
      </c>
      <c r="AQ155" s="1">
        <f t="shared" si="47"/>
        <v>0.83242557775273629</v>
      </c>
      <c r="AS155" s="1">
        <f t="shared" si="48"/>
        <v>0.83242707157757934</v>
      </c>
      <c r="AT155" s="1">
        <f t="shared" si="49"/>
        <v>0.69293482949522445</v>
      </c>
      <c r="AU155" s="1">
        <f t="shared" si="50"/>
        <v>2.2315126617022323E-12</v>
      </c>
    </row>
    <row r="156" spans="33:47" x14ac:dyDescent="0.25">
      <c r="AG156" s="1">
        <f>'uz n=257'!A153/AJ$8+AJ$10/2</f>
        <v>0.5933852140077821</v>
      </c>
      <c r="AH156" s="1">
        <f>'uz n=257'!$B153</f>
        <v>3.5620209999999999E-3</v>
      </c>
      <c r="AI156" s="1">
        <f t="shared" si="45"/>
        <v>0.96511538626686666</v>
      </c>
      <c r="AK156" s="1">
        <f t="shared" si="46"/>
        <v>0.96511680721888293</v>
      </c>
      <c r="AL156" s="1">
        <f t="shared" si="43"/>
        <v>0.93145045157637041</v>
      </c>
      <c r="AM156" s="1">
        <f t="shared" si="44"/>
        <v>2.0191046325512898E-12</v>
      </c>
      <c r="AO156" s="1">
        <f>'uz n=513'!A153/AR$8+AR$10/2</f>
        <v>0.29727095516569202</v>
      </c>
      <c r="AP156" s="1">
        <f>'uz n=513'!B153</f>
        <v>1.5360149999999999E-3</v>
      </c>
      <c r="AQ156" s="1">
        <f t="shared" si="47"/>
        <v>0.83560206817750027</v>
      </c>
      <c r="AS156" s="1">
        <f t="shared" si="48"/>
        <v>0.83560373752227657</v>
      </c>
      <c r="AT156" s="1">
        <f t="shared" si="49"/>
        <v>0.69823360616119767</v>
      </c>
      <c r="AU156" s="1">
        <f t="shared" si="50"/>
        <v>2.7867119821619029E-12</v>
      </c>
    </row>
    <row r="157" spans="33:47" x14ac:dyDescent="0.25">
      <c r="AG157" s="1">
        <f>'uz n=257'!A154/AJ$8+AJ$10/2</f>
        <v>0.59727626459143968</v>
      </c>
      <c r="AH157" s="1">
        <f>'uz n=257'!$B154</f>
        <v>3.551069E-3</v>
      </c>
      <c r="AI157" s="1">
        <f t="shared" si="45"/>
        <v>0.96214786658000051</v>
      </c>
      <c r="AK157" s="1">
        <f t="shared" si="46"/>
        <v>0.96214931338854492</v>
      </c>
      <c r="AL157" s="1">
        <f t="shared" si="43"/>
        <v>0.92573130125404846</v>
      </c>
      <c r="AM157" s="1">
        <f t="shared" si="44"/>
        <v>2.0932549641897816E-12</v>
      </c>
      <c r="AO157" s="1">
        <f>'uz n=513'!A154/AR$8+AR$10/2</f>
        <v>0.29922027290448339</v>
      </c>
      <c r="AP157" s="1">
        <f>'uz n=513'!B154</f>
        <v>1.5417989999999999E-3</v>
      </c>
      <c r="AQ157" s="1">
        <f t="shared" si="47"/>
        <v>0.83874863790122611</v>
      </c>
      <c r="AS157" s="1">
        <f t="shared" si="48"/>
        <v>0.83875000474979955</v>
      </c>
      <c r="AT157" s="1">
        <f t="shared" si="49"/>
        <v>0.70350157046778872</v>
      </c>
      <c r="AU157" s="1">
        <f t="shared" si="50"/>
        <v>1.8682750227050825E-12</v>
      </c>
    </row>
    <row r="158" spans="33:47" x14ac:dyDescent="0.25">
      <c r="AG158" s="1">
        <f>'uz n=257'!A155/AJ$8+AJ$10/2</f>
        <v>0.60116731517509725</v>
      </c>
      <c r="AH158" s="1">
        <f>'uz n=257'!$B155</f>
        <v>3.53967E-3</v>
      </c>
      <c r="AI158" s="1">
        <f t="shared" si="45"/>
        <v>0.95905922917034125</v>
      </c>
      <c r="AK158" s="1">
        <f t="shared" si="46"/>
        <v>0.95906069736105015</v>
      </c>
      <c r="AL158" s="1">
        <f t="shared" si="43"/>
        <v>0.91979742122266384</v>
      </c>
      <c r="AM158" s="1">
        <f t="shared" si="44"/>
        <v>2.1555839576932008E-12</v>
      </c>
      <c r="AO158" s="1">
        <f>'uz n=513'!A155/AR$8+AR$10/2</f>
        <v>0.30116959064327486</v>
      </c>
      <c r="AP158" s="1">
        <f>'uz n=513'!B155</f>
        <v>1.5475269999999999E-3</v>
      </c>
      <c r="AQ158" s="1">
        <f t="shared" si="47"/>
        <v>0.84186474291116764</v>
      </c>
      <c r="AS158" s="1">
        <f t="shared" si="48"/>
        <v>0.8418658732601485</v>
      </c>
      <c r="AT158" s="1">
        <f t="shared" si="49"/>
        <v>0.70873814856007245</v>
      </c>
      <c r="AU158" s="1">
        <f t="shared" si="50"/>
        <v>1.2776888185313833E-12</v>
      </c>
    </row>
    <row r="159" spans="33:47" x14ac:dyDescent="0.25">
      <c r="AG159" s="1">
        <f>'uz n=257'!A156/AJ$8+AJ$10/2</f>
        <v>0.60505836575875482</v>
      </c>
      <c r="AH159" s="1">
        <f>'uz n=257'!$B156</f>
        <v>3.5278229999999998E-3</v>
      </c>
      <c r="AI159" s="1">
        <f t="shared" si="45"/>
        <v>0.95584920308101473</v>
      </c>
      <c r="AK159" s="1">
        <f t="shared" si="46"/>
        <v>0.95585095913639873</v>
      </c>
      <c r="AL159" s="1">
        <f t="shared" si="43"/>
        <v>0.91365105608197339</v>
      </c>
      <c r="AM159" s="1">
        <f t="shared" si="44"/>
        <v>3.0837305116563959E-12</v>
      </c>
      <c r="AO159" s="1">
        <f>'uz n=513'!A156/AR$8+AR$10/2</f>
        <v>0.30311890838206623</v>
      </c>
      <c r="AP159" s="1">
        <f>'uz n=513'!B156</f>
        <v>1.553198E-3</v>
      </c>
      <c r="AQ159" s="1">
        <f t="shared" si="47"/>
        <v>0.84494983919457867</v>
      </c>
      <c r="AS159" s="1">
        <f t="shared" si="48"/>
        <v>0.84495134305332309</v>
      </c>
      <c r="AT159" s="1">
        <f t="shared" si="49"/>
        <v>0.71394277212761448</v>
      </c>
      <c r="AU159" s="1">
        <f t="shared" si="50"/>
        <v>2.2615911231766638E-12</v>
      </c>
    </row>
    <row r="160" spans="33:47" x14ac:dyDescent="0.25">
      <c r="AG160" s="1">
        <f>'uz n=257'!A157/AJ$8+AJ$10/2</f>
        <v>0.6089494163424124</v>
      </c>
      <c r="AH160" s="1">
        <f>'uz n=257'!$B157</f>
        <v>3.5155299999999998E-3</v>
      </c>
      <c r="AI160" s="1">
        <f t="shared" si="45"/>
        <v>0.95251833022576948</v>
      </c>
      <c r="AK160" s="1">
        <f t="shared" si="46"/>
        <v>0.95252009871459076</v>
      </c>
      <c r="AL160" s="1">
        <f t="shared" si="43"/>
        <v>0.90729453845525376</v>
      </c>
      <c r="AM160" s="1">
        <f t="shared" si="44"/>
        <v>3.1275527109723003E-12</v>
      </c>
      <c r="AO160" s="1">
        <f>'uz n=513'!A157/AR$8+AR$10/2</f>
        <v>0.30506822612085771</v>
      </c>
      <c r="AP160" s="1">
        <f>'uz n=513'!B157</f>
        <v>1.5588139999999999E-3</v>
      </c>
      <c r="AQ160" s="1">
        <f t="shared" si="47"/>
        <v>0.84800501477695156</v>
      </c>
      <c r="AS160" s="1">
        <f t="shared" si="48"/>
        <v>0.84800641412932376</v>
      </c>
      <c r="AT160" s="1">
        <f t="shared" si="49"/>
        <v>0.71911487840447419</v>
      </c>
      <c r="AU160" s="1">
        <f t="shared" si="50"/>
        <v>1.958187061581805E-12</v>
      </c>
    </row>
    <row r="161" spans="33:47" x14ac:dyDescent="0.25">
      <c r="AG161" s="1">
        <f>'uz n=257'!A158/AJ$8+AJ$10/2</f>
        <v>0.61284046692607008</v>
      </c>
      <c r="AH161" s="1">
        <f>'uz n=257'!$B158</f>
        <v>3.50279E-3</v>
      </c>
      <c r="AI161" s="1">
        <f t="shared" si="45"/>
        <v>0.94906633964773124</v>
      </c>
      <c r="AK161" s="1">
        <f t="shared" si="46"/>
        <v>0.94906811609562591</v>
      </c>
      <c r="AL161" s="1">
        <f t="shared" si="43"/>
        <v>0.90073028898930052</v>
      </c>
      <c r="AM161" s="1">
        <f t="shared" si="44"/>
        <v>3.15576712249411E-12</v>
      </c>
      <c r="AO161" s="1">
        <f>'uz n=513'!A158/AR$8+AR$10/2</f>
        <v>0.30701754385964908</v>
      </c>
      <c r="AP161" s="1">
        <f>'uz n=513'!B158</f>
        <v>1.5643740000000001E-3</v>
      </c>
      <c r="AQ161" s="1">
        <f t="shared" si="47"/>
        <v>0.85102972564554014</v>
      </c>
      <c r="AS161" s="1">
        <f t="shared" si="48"/>
        <v>0.85103108648815007</v>
      </c>
      <c r="AT161" s="1">
        <f t="shared" si="49"/>
        <v>0.72425391016920115</v>
      </c>
      <c r="AU161" s="1">
        <f t="shared" si="50"/>
        <v>1.85189260900675E-12</v>
      </c>
    </row>
    <row r="162" spans="33:47" x14ac:dyDescent="0.25">
      <c r="AG162" s="1">
        <f>'uz n=257'!A159/AJ$8+AJ$10/2</f>
        <v>0.61673151750972766</v>
      </c>
      <c r="AH162" s="1">
        <f>'uz n=257'!$B159</f>
        <v>3.4896020000000001E-3</v>
      </c>
      <c r="AI162" s="1">
        <f t="shared" si="45"/>
        <v>0.94549296039002573</v>
      </c>
      <c r="AK162" s="1">
        <f t="shared" si="46"/>
        <v>0.94549501127950464</v>
      </c>
      <c r="AL162" s="1">
        <f t="shared" si="43"/>
        <v>0.89396081635443059</v>
      </c>
      <c r="AM162" s="1">
        <f t="shared" si="44"/>
        <v>4.2061476547063298E-12</v>
      </c>
      <c r="AO162" s="1">
        <f>'uz n=513'!A159/AR$8+AR$10/2</f>
        <v>0.30896686159844056</v>
      </c>
      <c r="AP162" s="1">
        <f>'uz n=513'!B159</f>
        <v>1.569878E-3</v>
      </c>
      <c r="AQ162" s="1">
        <f t="shared" si="47"/>
        <v>0.85402397180034417</v>
      </c>
      <c r="AS162" s="1">
        <f t="shared" si="48"/>
        <v>0.85402536012980257</v>
      </c>
      <c r="AT162" s="1">
        <f t="shared" si="49"/>
        <v>0.72935931574483892</v>
      </c>
      <c r="AU162" s="1">
        <f t="shared" si="50"/>
        <v>1.9274586850503107E-12</v>
      </c>
    </row>
    <row r="163" spans="33:47" x14ac:dyDescent="0.25">
      <c r="AG163" s="1">
        <f>'uz n=257'!A160/AJ$8+AJ$10/2</f>
        <v>0.62062256809338523</v>
      </c>
      <c r="AH163" s="1">
        <f>'uz n=257'!$B160</f>
        <v>3.4759679999999999E-3</v>
      </c>
      <c r="AI163" s="1">
        <f t="shared" si="45"/>
        <v>0.94179873436640127</v>
      </c>
      <c r="AK163" s="1">
        <f t="shared" si="46"/>
        <v>0.9418007842662266</v>
      </c>
      <c r="AL163" s="1">
        <f t="shared" si="43"/>
        <v>0.88698871724447947</v>
      </c>
      <c r="AM163" s="1">
        <f t="shared" si="44"/>
        <v>4.2020892938852038E-12</v>
      </c>
      <c r="AO163" s="1">
        <f>'uz n=513'!A160/AR$8+AR$10/2</f>
        <v>0.31091617933723192</v>
      </c>
      <c r="AP163" s="1">
        <f>'uz n=513'!B160</f>
        <v>1.5753259999999999E-3</v>
      </c>
      <c r="AQ163" s="1">
        <f t="shared" si="47"/>
        <v>0.85698775324136389</v>
      </c>
      <c r="AS163" s="1">
        <f t="shared" si="48"/>
        <v>0.85698923505428071</v>
      </c>
      <c r="AT163" s="1">
        <f t="shared" si="49"/>
        <v>0.73443054899892124</v>
      </c>
      <c r="AU163" s="1">
        <f t="shared" si="50"/>
        <v>2.1957695204392373E-12</v>
      </c>
    </row>
    <row r="164" spans="33:47" x14ac:dyDescent="0.25">
      <c r="AG164" s="1">
        <f>'uz n=257'!A161/AJ$8+AJ$10/2</f>
        <v>0.6245136186770428</v>
      </c>
      <c r="AH164" s="1">
        <f>'uz n=257'!$B161</f>
        <v>3.461886E-3</v>
      </c>
      <c r="AI164" s="1">
        <f t="shared" si="45"/>
        <v>0.93798311966310977</v>
      </c>
      <c r="AK164" s="1">
        <f t="shared" si="46"/>
        <v>0.93798543505579191</v>
      </c>
      <c r="AL164" s="1">
        <f t="shared" si="43"/>
        <v>0.87981667637680316</v>
      </c>
      <c r="AM164" s="1">
        <f t="shared" si="44"/>
        <v>5.3610432725053269E-12</v>
      </c>
      <c r="AO164" s="1">
        <f>'uz n=513'!A161/AR$8+AR$10/2</f>
        <v>0.3128654970760234</v>
      </c>
      <c r="AP164" s="1">
        <f>'uz n=513'!B161</f>
        <v>1.580719E-3</v>
      </c>
      <c r="AQ164" s="1">
        <f t="shared" si="47"/>
        <v>0.85992161398134559</v>
      </c>
      <c r="AS164" s="1">
        <f t="shared" si="48"/>
        <v>0.85992271126158482</v>
      </c>
      <c r="AT164" s="1">
        <f t="shared" si="49"/>
        <v>0.73946706934347495</v>
      </c>
      <c r="AU164" s="1">
        <f t="shared" si="50"/>
        <v>1.2040239233962468E-12</v>
      </c>
    </row>
    <row r="165" spans="33:47" x14ac:dyDescent="0.25">
      <c r="AG165" s="1">
        <f>'uz n=257'!A162/AJ$8+AJ$10/2</f>
        <v>0.62840466926070038</v>
      </c>
      <c r="AH165" s="1">
        <f>'uz n=257'!$B162</f>
        <v>3.4473569999999999E-3</v>
      </c>
      <c r="AI165" s="1">
        <f t="shared" si="45"/>
        <v>0.93404638723702504</v>
      </c>
      <c r="AK165" s="1">
        <f t="shared" si="46"/>
        <v>0.93404896364820056</v>
      </c>
      <c r="AL165" s="1">
        <f t="shared" si="43"/>
        <v>0.87244746649227745</v>
      </c>
      <c r="AM165" s="1">
        <f t="shared" si="44"/>
        <v>6.637894545315683E-12</v>
      </c>
      <c r="AO165" s="1">
        <f>'uz n=513'!A162/AR$8+AR$10/2</f>
        <v>0.31481481481481477</v>
      </c>
      <c r="AP165" s="1">
        <f>'uz n=513'!B162</f>
        <v>1.5860550000000001E-3</v>
      </c>
      <c r="AQ165" s="1">
        <f t="shared" si="47"/>
        <v>0.86282446599479667</v>
      </c>
      <c r="AS165" s="1">
        <f t="shared" si="48"/>
        <v>0.86282578875171456</v>
      </c>
      <c r="AT165" s="1">
        <f t="shared" si="49"/>
        <v>0.74446834173501841</v>
      </c>
      <c r="AU165" s="1">
        <f t="shared" si="50"/>
        <v>1.7496858638193026E-12</v>
      </c>
    </row>
    <row r="166" spans="33:47" x14ac:dyDescent="0.25">
      <c r="AG166" s="1">
        <f>'uz n=257'!A163/AJ$8+AJ$10/2</f>
        <v>0.63229571984435795</v>
      </c>
      <c r="AH166" s="1">
        <f>'uz n=257'!$B163</f>
        <v>3.4323819999999999E-3</v>
      </c>
      <c r="AI166" s="1">
        <f t="shared" si="45"/>
        <v>0.92998880804502171</v>
      </c>
      <c r="AK166" s="1">
        <f t="shared" si="46"/>
        <v>0.92999137004345256</v>
      </c>
      <c r="AL166" s="1">
        <f t="shared" si="43"/>
        <v>0.86488394835529792</v>
      </c>
      <c r="AM166" s="1">
        <f t="shared" si="44"/>
        <v>6.5638359596780266E-12</v>
      </c>
      <c r="AO166" s="1">
        <f>'uz n=513'!A163/AR$8+AR$10/2</f>
        <v>0.31676413255360625</v>
      </c>
      <c r="AP166" s="1">
        <f>'uz n=513'!B163</f>
        <v>1.5913360000000001E-3</v>
      </c>
      <c r="AQ166" s="1">
        <f t="shared" si="47"/>
        <v>0.86569739730720963</v>
      </c>
      <c r="AS166" s="1">
        <f t="shared" si="48"/>
        <v>0.8656984675246705</v>
      </c>
      <c r="AT166" s="1">
        <f t="shared" si="49"/>
        <v>0.74943383667456298</v>
      </c>
      <c r="AU166" s="1">
        <f t="shared" si="50"/>
        <v>1.1453654135607585E-12</v>
      </c>
    </row>
    <row r="167" spans="33:47" x14ac:dyDescent="0.25">
      <c r="AG167" s="1">
        <f>'uz n=257'!A164/AJ$8+AJ$10/2</f>
        <v>0.63618677042801552</v>
      </c>
      <c r="AH167" s="1">
        <f>'uz n=257'!$B164</f>
        <v>3.4169589999999998E-3</v>
      </c>
      <c r="AI167" s="1">
        <f t="shared" si="45"/>
        <v>0.925809840173351</v>
      </c>
      <c r="AK167" s="1">
        <f t="shared" si="46"/>
        <v>0.92581265424154802</v>
      </c>
      <c r="AL167" s="1">
        <f t="shared" si="43"/>
        <v>0.85712907075378009</v>
      </c>
      <c r="AM167" s="1">
        <f t="shared" si="44"/>
        <v>7.9189798174863471E-12</v>
      </c>
      <c r="AO167" s="1">
        <f>'uz n=513'!A164/AR$8+AR$10/2</f>
        <v>0.31871345029239762</v>
      </c>
      <c r="AP167" s="1">
        <f>'uz n=513'!B164</f>
        <v>1.596561E-3</v>
      </c>
      <c r="AQ167" s="1">
        <f t="shared" si="47"/>
        <v>0.86853986390583815</v>
      </c>
      <c r="AS167" s="1">
        <f t="shared" si="48"/>
        <v>0.86854074758045208</v>
      </c>
      <c r="AT167" s="1">
        <f t="shared" si="49"/>
        <v>0.75436303020761053</v>
      </c>
      <c r="AU167" s="1">
        <f t="shared" si="50"/>
        <v>7.8088082329965873E-13</v>
      </c>
    </row>
    <row r="168" spans="33:47" x14ac:dyDescent="0.25">
      <c r="AG168" s="1">
        <f>'uz n=257'!A165/AJ$8+AJ$10/2</f>
        <v>0.6400778210116731</v>
      </c>
      <c r="AH168" s="1">
        <f>'uz n=257'!$B165</f>
        <v>3.4010889999999999E-3</v>
      </c>
      <c r="AI168" s="1">
        <f t="shared" si="45"/>
        <v>0.92150975457888729</v>
      </c>
      <c r="AK168" s="1">
        <f t="shared" si="46"/>
        <v>0.92151281624248671</v>
      </c>
      <c r="AL168" s="1">
        <f t="shared" si="43"/>
        <v>0.84918587049915906</v>
      </c>
      <c r="AM168" s="1">
        <f t="shared" si="44"/>
        <v>9.3737839960382806E-12</v>
      </c>
      <c r="AO168" s="1">
        <f>'uz n=513'!A165/AR$8+AR$10/2</f>
        <v>0.32066276803118909</v>
      </c>
      <c r="AP168" s="1">
        <f>'uz n=513'!B165</f>
        <v>1.6017290000000001E-3</v>
      </c>
      <c r="AQ168" s="1">
        <f t="shared" si="47"/>
        <v>0.87135132177793628</v>
      </c>
      <c r="AS168" s="1">
        <f t="shared" si="48"/>
        <v>0.87135262891905962</v>
      </c>
      <c r="AT168" s="1">
        <f t="shared" si="49"/>
        <v>0.75925540392415647</v>
      </c>
      <c r="AU168" s="1">
        <f t="shared" si="50"/>
        <v>1.7086179163296478E-12</v>
      </c>
    </row>
    <row r="169" spans="33:47" x14ac:dyDescent="0.25">
      <c r="AG169" s="1">
        <f>'uz n=257'!A166/AJ$8+AJ$10/2</f>
        <v>0.64396887159533078</v>
      </c>
      <c r="AH169" s="1">
        <f>'uz n=257'!$B166</f>
        <v>3.3847730000000002E-3</v>
      </c>
      <c r="AI169" s="1">
        <f t="shared" si="45"/>
        <v>0.91708882221850485</v>
      </c>
      <c r="AK169" s="1">
        <f t="shared" si="46"/>
        <v>0.91709185604626864</v>
      </c>
      <c r="AL169" s="1">
        <f t="shared" si="43"/>
        <v>0.84105747242638995</v>
      </c>
      <c r="AM169" s="1">
        <f t="shared" si="44"/>
        <v>9.2041109003283335E-12</v>
      </c>
      <c r="AO169" s="1">
        <f>'uz n=513'!A166/AR$8+AR$10/2</f>
        <v>0.32261208576998046</v>
      </c>
      <c r="AP169" s="1">
        <f>'uz n=513'!B166</f>
        <v>1.606842E-3</v>
      </c>
      <c r="AQ169" s="1">
        <f t="shared" si="47"/>
        <v>0.87413285894899617</v>
      </c>
      <c r="AS169" s="1">
        <f t="shared" si="48"/>
        <v>0.87413411154049292</v>
      </c>
      <c r="AT169" s="1">
        <f t="shared" si="49"/>
        <v>0.76411044495868696</v>
      </c>
      <c r="AU169" s="1">
        <f t="shared" si="50"/>
        <v>1.5689854577244244E-12</v>
      </c>
    </row>
    <row r="170" spans="33:47" x14ac:dyDescent="0.25">
      <c r="AG170" s="1">
        <f>'uz n=257'!A167/AJ$8+AJ$10/2</f>
        <v>0.64785992217898836</v>
      </c>
      <c r="AH170" s="1">
        <f>'uz n=257'!$B167</f>
        <v>3.3680089999999999E-3</v>
      </c>
      <c r="AI170" s="1">
        <f t="shared" si="45"/>
        <v>0.91254650117845504</v>
      </c>
      <c r="AK170" s="1">
        <f t="shared" si="46"/>
        <v>0.91254977365289403</v>
      </c>
      <c r="AL170" s="1">
        <f t="shared" si="43"/>
        <v>0.83274708939394815</v>
      </c>
      <c r="AM170" s="1">
        <f t="shared" si="44"/>
        <v>1.0709088953821353E-11</v>
      </c>
      <c r="AO170" s="1">
        <f>'uz n=513'!A167/AR$8+AR$10/2</f>
        <v>0.32456140350877194</v>
      </c>
      <c r="AP170" s="1">
        <f>'uz n=513'!B167</f>
        <v>1.611899E-3</v>
      </c>
      <c r="AQ170" s="1">
        <f t="shared" si="47"/>
        <v>0.87688393140627163</v>
      </c>
      <c r="AS170" s="1">
        <f t="shared" si="48"/>
        <v>0.8768851954447523</v>
      </c>
      <c r="AT170" s="1">
        <f t="shared" si="49"/>
        <v>0.76892764599018149</v>
      </c>
      <c r="AU170" s="1">
        <f t="shared" si="50"/>
        <v>1.5977932805991523E-12</v>
      </c>
    </row>
    <row r="171" spans="33:47" x14ac:dyDescent="0.25">
      <c r="AG171" s="1">
        <f>'uz n=257'!A168/AJ$8+AJ$10/2</f>
        <v>0.65175097276264593</v>
      </c>
      <c r="AH171" s="1">
        <f>'uz n=257'!$B168</f>
        <v>3.3507979999999999E-3</v>
      </c>
      <c r="AI171" s="1">
        <f t="shared" si="45"/>
        <v>0.90788306241561223</v>
      </c>
      <c r="AK171" s="1">
        <f t="shared" si="46"/>
        <v>0.90788656906236276</v>
      </c>
      <c r="AL171" s="1">
        <f t="shared" si="43"/>
        <v>0.82425802228382838</v>
      </c>
      <c r="AM171" s="1">
        <f t="shared" si="44"/>
        <v>1.2296571432991912E-11</v>
      </c>
      <c r="AO171" s="1">
        <f>'uz n=513'!A168/AR$8+AR$10/2</f>
        <v>0.32651072124756331</v>
      </c>
      <c r="AP171" s="1">
        <f>'uz n=513'!B168</f>
        <v>1.616901E-3</v>
      </c>
      <c r="AQ171" s="1">
        <f t="shared" si="47"/>
        <v>0.87960508316250907</v>
      </c>
      <c r="AS171" s="1">
        <f t="shared" si="48"/>
        <v>0.87960588063183731</v>
      </c>
      <c r="AT171" s="1">
        <f t="shared" si="49"/>
        <v>0.77370650524211004</v>
      </c>
      <c r="AU171" s="1">
        <f t="shared" si="50"/>
        <v>6.359573294831801E-13</v>
      </c>
    </row>
    <row r="172" spans="33:47" x14ac:dyDescent="0.25">
      <c r="AG172" s="1">
        <f>'uz n=257'!A169/AJ$8+AJ$10/2</f>
        <v>0.6556420233463035</v>
      </c>
      <c r="AH172" s="1">
        <f>'uz n=257'!$B169</f>
        <v>3.3331400000000001E-3</v>
      </c>
      <c r="AI172" s="1">
        <f t="shared" si="45"/>
        <v>0.90309850592997654</v>
      </c>
      <c r="AK172" s="1">
        <f t="shared" si="46"/>
        <v>0.90310224227467484</v>
      </c>
      <c r="AL172" s="1">
        <f t="shared" si="43"/>
        <v>0.81559366000154554</v>
      </c>
      <c r="AM172" s="1">
        <f t="shared" si="44"/>
        <v>1.3960271704528442E-11</v>
      </c>
      <c r="AO172" s="1">
        <f>'uz n=513'!A169/AR$8+AR$10/2</f>
        <v>0.32846003898635479</v>
      </c>
      <c r="AP172" s="1">
        <f>'uz n=513'!B169</f>
        <v>1.6218459999999999E-3</v>
      </c>
      <c r="AQ172" s="1">
        <f t="shared" si="47"/>
        <v>0.88229522619221579</v>
      </c>
      <c r="AS172" s="1">
        <f t="shared" si="48"/>
        <v>0.8822961671017483</v>
      </c>
      <c r="AT172" s="1">
        <f t="shared" si="49"/>
        <v>0.77844652648243617</v>
      </c>
      <c r="AU172" s="1">
        <f t="shared" si="50"/>
        <v>8.8531074836760866E-13</v>
      </c>
    </row>
    <row r="173" spans="33:47" x14ac:dyDescent="0.25">
      <c r="AG173" s="1">
        <f>'uz n=257'!A170/AJ$8+AJ$10/2</f>
        <v>0.65953307392996108</v>
      </c>
      <c r="AH173" s="1">
        <f>'uz n=257'!$B170</f>
        <v>3.315035E-3</v>
      </c>
      <c r="AI173" s="1">
        <f t="shared" si="45"/>
        <v>0.89819283172154774</v>
      </c>
      <c r="AK173" s="1">
        <f t="shared" si="46"/>
        <v>0.89819679328983026</v>
      </c>
      <c r="AL173" s="1">
        <f t="shared" si="43"/>
        <v>0.80675747947613408</v>
      </c>
      <c r="AM173" s="1">
        <f t="shared" si="44"/>
        <v>1.5694023257139102E-11</v>
      </c>
      <c r="AO173" s="1">
        <f>'uz n=513'!A170/AR$8+AR$10/2</f>
        <v>0.33040935672514615</v>
      </c>
      <c r="AP173" s="1">
        <f>'uz n=513'!B170</f>
        <v>1.626735E-3</v>
      </c>
      <c r="AQ173" s="1">
        <f t="shared" si="47"/>
        <v>0.88495490450813841</v>
      </c>
      <c r="AS173" s="1">
        <f t="shared" si="48"/>
        <v>0.88495605485448503</v>
      </c>
      <c r="AT173" s="1">
        <f t="shared" si="49"/>
        <v>0.78314721902361428</v>
      </c>
      <c r="AU173" s="1">
        <f t="shared" si="50"/>
        <v>1.3232967171897241E-12</v>
      </c>
    </row>
    <row r="174" spans="33:47" x14ac:dyDescent="0.25">
      <c r="AG174" s="1">
        <f>'uz n=257'!A171/AJ$8+AJ$10/2</f>
        <v>0.66342412451361865</v>
      </c>
      <c r="AH174" s="1">
        <f>'uz n=257'!$B171</f>
        <v>3.2964840000000001E-3</v>
      </c>
      <c r="AI174" s="1">
        <f t="shared" si="45"/>
        <v>0.8931663107472001</v>
      </c>
      <c r="AK174" s="1">
        <f t="shared" si="46"/>
        <v>0.89317022210782904</v>
      </c>
      <c r="AL174" s="1">
        <f t="shared" si="43"/>
        <v>0.79775304566014871</v>
      </c>
      <c r="AM174" s="1">
        <f t="shared" si="44"/>
        <v>1.5298741969611816E-11</v>
      </c>
      <c r="AO174" s="1">
        <f>'uz n=513'!A171/AR$8+AR$10/2</f>
        <v>0.33235867446393763</v>
      </c>
      <c r="AP174" s="1">
        <f>'uz n=513'!B171</f>
        <v>1.631569E-3</v>
      </c>
      <c r="AQ174" s="1">
        <f t="shared" si="47"/>
        <v>0.88758466212302267</v>
      </c>
      <c r="AS174" s="1">
        <f t="shared" si="48"/>
        <v>0.88758554389004785</v>
      </c>
      <c r="AT174" s="1">
        <f t="shared" si="49"/>
        <v>0.78780809772259208</v>
      </c>
      <c r="AU174" s="1">
        <f t="shared" si="50"/>
        <v>7.7751308668372889E-13</v>
      </c>
    </row>
    <row r="175" spans="33:47" x14ac:dyDescent="0.25">
      <c r="AG175" s="1">
        <f>'uz n=257'!A172/AJ$8+AJ$10/2</f>
        <v>0.66731517509727623</v>
      </c>
      <c r="AH175" s="1">
        <f>'uz n=257'!$B172</f>
        <v>3.2774850000000001E-3</v>
      </c>
      <c r="AI175" s="1">
        <f t="shared" si="45"/>
        <v>0.88801840109318519</v>
      </c>
      <c r="AK175" s="1">
        <f t="shared" si="46"/>
        <v>0.88802252872867116</v>
      </c>
      <c r="AL175" s="1">
        <f t="shared" si="43"/>
        <v>0.78858401152966362</v>
      </c>
      <c r="AM175" s="1">
        <f t="shared" si="44"/>
        <v>1.7037374704973307E-11</v>
      </c>
      <c r="AO175" s="1">
        <f>'uz n=513'!A172/AR$8+AR$10/2</f>
        <v>0.334307992202729</v>
      </c>
      <c r="AP175" s="1">
        <f>'uz n=513'!B172</f>
        <v>1.636347E-3</v>
      </c>
      <c r="AQ175" s="1">
        <f t="shared" si="47"/>
        <v>0.89018395502412262</v>
      </c>
      <c r="AS175" s="1">
        <f t="shared" si="48"/>
        <v>0.8901846342084363</v>
      </c>
      <c r="AT175" s="1">
        <f t="shared" si="49"/>
        <v>0.79242868298080749</v>
      </c>
      <c r="AU175" s="1">
        <f t="shared" si="50"/>
        <v>4.6129133194742413E-13</v>
      </c>
    </row>
    <row r="176" spans="33:47" x14ac:dyDescent="0.25">
      <c r="AG176" s="1">
        <f>'uz n=257'!A173/AJ$8+AJ$10/2</f>
        <v>0.6712062256809338</v>
      </c>
      <c r="AH176" s="1">
        <f>'uz n=257'!$B173</f>
        <v>3.2580389999999999E-3</v>
      </c>
      <c r="AI176" s="1">
        <f t="shared" si="45"/>
        <v>0.88274937371637729</v>
      </c>
      <c r="AK176" s="1">
        <f t="shared" si="46"/>
        <v>0.88275371315235662</v>
      </c>
      <c r="AL176" s="1">
        <f t="shared" si="43"/>
        <v>0.77925411808427314</v>
      </c>
      <c r="AM176" s="1">
        <f t="shared" si="44"/>
        <v>1.8830704618686928E-11</v>
      </c>
      <c r="AO176" s="1">
        <f>'uz n=513'!A173/AR$8+AR$10/2</f>
        <v>0.33625730994152048</v>
      </c>
      <c r="AP176" s="1">
        <f>'uz n=513'!B173</f>
        <v>1.6410680000000001E-3</v>
      </c>
      <c r="AQ176" s="1">
        <f t="shared" si="47"/>
        <v>0.89275223919869218</v>
      </c>
      <c r="AS176" s="1">
        <f t="shared" si="48"/>
        <v>0.89275332580965083</v>
      </c>
      <c r="AT176" s="1">
        <f t="shared" si="49"/>
        <v>0.79700850074419261</v>
      </c>
      <c r="AU176" s="1">
        <f t="shared" si="50"/>
        <v>1.1807233754713794E-12</v>
      </c>
    </row>
    <row r="177" spans="33:47" x14ac:dyDescent="0.25">
      <c r="AG177" s="1">
        <f>'uz n=257'!A174/AJ$8+AJ$10/2</f>
        <v>0.67509727626459148</v>
      </c>
      <c r="AH177" s="1">
        <f>'uz n=257'!$B174</f>
        <v>3.2381459999999999E-3</v>
      </c>
      <c r="AI177" s="1">
        <f t="shared" si="45"/>
        <v>0.8773592286167764</v>
      </c>
      <c r="AK177" s="1">
        <f t="shared" si="46"/>
        <v>0.87736377537888532</v>
      </c>
      <c r="AL177" s="1">
        <f t="shared" si="43"/>
        <v>0.76976719434709118</v>
      </c>
      <c r="AM177" s="1">
        <f t="shared" si="44"/>
        <v>2.067304567516233E-11</v>
      </c>
      <c r="AO177" s="1">
        <f>'uz n=513'!A174/AR$8+AR$10/2</f>
        <v>0.33820662768031184</v>
      </c>
      <c r="AP177" s="1">
        <f>'uz n=513'!B174</f>
        <v>1.645734E-3</v>
      </c>
      <c r="AQ177" s="1">
        <f t="shared" si="47"/>
        <v>0.89529060267222338</v>
      </c>
      <c r="AS177" s="1">
        <f t="shared" si="48"/>
        <v>0.895291618693691</v>
      </c>
      <c r="AT177" s="1">
        <f t="shared" si="49"/>
        <v>0.80154708250316942</v>
      </c>
      <c r="AU177" s="1">
        <f t="shared" si="50"/>
        <v>1.0322996226764948E-12</v>
      </c>
    </row>
    <row r="178" spans="33:47" x14ac:dyDescent="0.25">
      <c r="AG178" s="1">
        <f>'uz n=257'!A175/AJ$8+AJ$10/2</f>
        <v>0.67898832684824906</v>
      </c>
      <c r="AH178" s="1">
        <f>'uz n=257'!$B175</f>
        <v>3.2178060000000001E-3</v>
      </c>
      <c r="AI178" s="1">
        <f t="shared" si="45"/>
        <v>0.87184796579438251</v>
      </c>
      <c r="AK178" s="1">
        <f t="shared" si="46"/>
        <v>0.87185271540825748</v>
      </c>
      <c r="AL178" s="1">
        <f t="shared" si="43"/>
        <v>0.760127157364752</v>
      </c>
      <c r="AM178" s="1">
        <f t="shared" si="44"/>
        <v>2.2558831961373708E-11</v>
      </c>
      <c r="AO178" s="1">
        <f>'uz n=513'!A175/AR$8+AR$10/2</f>
        <v>0.34015594541910332</v>
      </c>
      <c r="AP178" s="1">
        <f>'uz n=513'!B175</f>
        <v>1.650344E-3</v>
      </c>
      <c r="AQ178" s="1">
        <f t="shared" si="47"/>
        <v>0.89779850143197026</v>
      </c>
      <c r="AS178" s="1">
        <f t="shared" si="48"/>
        <v>0.89779951286055726</v>
      </c>
      <c r="AT178" s="1">
        <f t="shared" si="49"/>
        <v>0.80604396529265387</v>
      </c>
      <c r="AU178" s="1">
        <f t="shared" si="50"/>
        <v>1.0229877865895573E-12</v>
      </c>
    </row>
    <row r="179" spans="33:47" x14ac:dyDescent="0.25">
      <c r="AG179" s="1">
        <f>'uz n=257'!A176/AJ$8+AJ$10/2</f>
        <v>0.68287937743190663</v>
      </c>
      <c r="AH179" s="1">
        <f>'uz n=257'!$B176</f>
        <v>3.1970190000000002E-3</v>
      </c>
      <c r="AI179" s="1">
        <f t="shared" si="45"/>
        <v>0.86621558524919551</v>
      </c>
      <c r="AK179" s="1">
        <f t="shared" si="46"/>
        <v>0.86622053324047299</v>
      </c>
      <c r="AL179" s="1">
        <f t="shared" si="43"/>
        <v>0.75033801220740937</v>
      </c>
      <c r="AM179" s="1">
        <f t="shared" si="44"/>
        <v>2.4482617682037076E-11</v>
      </c>
      <c r="AO179" s="1">
        <f>'uz n=513'!A176/AR$8+AR$10/2</f>
        <v>0.34210526315789469</v>
      </c>
      <c r="AP179" s="1">
        <f>'uz n=513'!B176</f>
        <v>1.6548979999999999E-3</v>
      </c>
      <c r="AQ179" s="1">
        <f t="shared" si="47"/>
        <v>0.90027593547793283</v>
      </c>
      <c r="AS179" s="1">
        <f t="shared" si="48"/>
        <v>0.90027700831024926</v>
      </c>
      <c r="AT179" s="1">
        <f t="shared" si="49"/>
        <v>0.81049869169205258</v>
      </c>
      <c r="AU179" s="1">
        <f t="shared" si="50"/>
        <v>1.1509691791740946E-12</v>
      </c>
    </row>
    <row r="180" spans="33:47" x14ac:dyDescent="0.25">
      <c r="AG180" s="1">
        <f>'uz n=257'!A177/AJ$8+AJ$10/2</f>
        <v>0.6867704280155642</v>
      </c>
      <c r="AH180" s="1">
        <f>'uz n=257'!$B177</f>
        <v>3.1757840000000001E-3</v>
      </c>
      <c r="AI180" s="1">
        <f t="shared" si="45"/>
        <v>0.86046181602434124</v>
      </c>
      <c r="AK180" s="1">
        <f t="shared" si="46"/>
        <v>0.86046722887553173</v>
      </c>
      <c r="AL180" s="1">
        <f t="shared" si="43"/>
        <v>0.7404038519687367</v>
      </c>
      <c r="AM180" s="1">
        <f t="shared" si="44"/>
        <v>2.9298958010382497E-11</v>
      </c>
      <c r="AO180" s="1">
        <f>'uz n=513'!A177/AR$8+AR$10/2</f>
        <v>0.34405458089668617</v>
      </c>
      <c r="AP180" s="1">
        <f>'uz n=513'!B177</f>
        <v>1.659397E-3</v>
      </c>
      <c r="AQ180" s="1">
        <f t="shared" si="47"/>
        <v>0.90272344882285727</v>
      </c>
      <c r="AS180" s="1">
        <f t="shared" si="48"/>
        <v>0.90272410504276723</v>
      </c>
      <c r="AT180" s="1">
        <f t="shared" si="49"/>
        <v>0.81491080982526509</v>
      </c>
      <c r="AU180" s="1">
        <f t="shared" si="50"/>
        <v>4.3062457023695722E-13</v>
      </c>
    </row>
    <row r="181" spans="33:47" x14ac:dyDescent="0.25">
      <c r="AG181" s="1">
        <f>'uz n=257'!A178/AJ$8+AJ$10/2</f>
        <v>0.69066147859922178</v>
      </c>
      <c r="AH181" s="1">
        <f>'uz n=257'!$B178</f>
        <v>3.1541030000000001E-3</v>
      </c>
      <c r="AI181" s="1">
        <f t="shared" si="45"/>
        <v>0.85458720003356825</v>
      </c>
      <c r="AK181" s="1">
        <f t="shared" si="46"/>
        <v>0.85459280231343393</v>
      </c>
      <c r="AL181" s="1">
        <f t="shared" si="43"/>
        <v>0.73032885776592793</v>
      </c>
      <c r="AM181" s="1">
        <f t="shared" si="44"/>
        <v>3.1385539693399339E-11</v>
      </c>
      <c r="AO181" s="1">
        <f>'uz n=513'!A178/AR$8+AR$10/2</f>
        <v>0.34600389863547754</v>
      </c>
      <c r="AP181" s="1">
        <f>'uz n=513'!B178</f>
        <v>1.6638390000000001E-3</v>
      </c>
      <c r="AQ181" s="1">
        <f t="shared" si="47"/>
        <v>0.9051399534412512</v>
      </c>
      <c r="AS181" s="1">
        <f t="shared" si="48"/>
        <v>0.90514080305811084</v>
      </c>
      <c r="AT181" s="1">
        <f t="shared" si="49"/>
        <v>0.81927987336068175</v>
      </c>
      <c r="AU181" s="1">
        <f t="shared" si="50"/>
        <v>7.2184880819117794E-13</v>
      </c>
    </row>
    <row r="182" spans="33:47" x14ac:dyDescent="0.25">
      <c r="AG182" s="1">
        <f>'uz n=257'!A179/AJ$8+AJ$10/2</f>
        <v>0.69455252918287935</v>
      </c>
      <c r="AH182" s="1">
        <f>'uz n=257'!$B179</f>
        <v>3.1319749999999999E-3</v>
      </c>
      <c r="AI182" s="1">
        <f t="shared" si="45"/>
        <v>0.84859146632000226</v>
      </c>
      <c r="AK182" s="1">
        <f t="shared" si="46"/>
        <v>0.84859725355417948</v>
      </c>
      <c r="AL182" s="1">
        <f t="shared" si="43"/>
        <v>0.72011729873969632</v>
      </c>
      <c r="AM182" s="1">
        <f t="shared" si="44"/>
        <v>3.3492079421896405E-11</v>
      </c>
      <c r="AO182" s="1">
        <f>'uz n=513'!A179/AR$8+AR$10/2</f>
        <v>0.34795321637426901</v>
      </c>
      <c r="AP182" s="1">
        <f>'uz n=513'!B179</f>
        <v>1.6682260000000001E-3</v>
      </c>
      <c r="AQ182" s="1">
        <f t="shared" si="47"/>
        <v>0.90752653735860689</v>
      </c>
      <c r="AS182" s="1">
        <f t="shared" si="48"/>
        <v>0.90752710235628054</v>
      </c>
      <c r="AT182" s="1">
        <f t="shared" si="49"/>
        <v>0.82360544151118686</v>
      </c>
      <c r="AU182" s="1">
        <f t="shared" si="50"/>
        <v>3.1922237122606367E-13</v>
      </c>
    </row>
    <row r="183" spans="33:47" x14ac:dyDescent="0.25">
      <c r="AG183" s="1">
        <f>'uz n=257'!A180/AJ$8+AJ$10/2</f>
        <v>0.69844357976653693</v>
      </c>
      <c r="AH183" s="1">
        <f>'uz n=257'!$B180</f>
        <v>3.1094E-3</v>
      </c>
      <c r="AI183" s="1">
        <f t="shared" si="45"/>
        <v>0.84247461488364317</v>
      </c>
      <c r="AK183" s="1">
        <f t="shared" si="46"/>
        <v>0.84248058259776837</v>
      </c>
      <c r="AL183" s="1">
        <f t="shared" si="43"/>
        <v>0.70977353205427518</v>
      </c>
      <c r="AM183" s="1">
        <f t="shared" si="44"/>
        <v>3.5613611880100033E-11</v>
      </c>
      <c r="AO183" s="1">
        <f>'uz n=513'!A180/AR$8+AR$10/2</f>
        <v>0.34990253411306038</v>
      </c>
      <c r="AP183" s="1">
        <f>'uz n=513'!B180</f>
        <v>1.672556E-3</v>
      </c>
      <c r="AQ183" s="1">
        <f t="shared" si="47"/>
        <v>0.90988211254943208</v>
      </c>
      <c r="AS183" s="1">
        <f t="shared" si="48"/>
        <v>0.90988300293727598</v>
      </c>
      <c r="AT183" s="1">
        <f t="shared" si="49"/>
        <v>0.82788707903415493</v>
      </c>
      <c r="AU183" s="1">
        <f t="shared" si="50"/>
        <v>7.9279051256360202E-13</v>
      </c>
    </row>
    <row r="184" spans="33:47" x14ac:dyDescent="0.25">
      <c r="AG184" s="1">
        <f>'uz n=257'!A181/AJ$8+AJ$10/2</f>
        <v>0.7023346303501945</v>
      </c>
      <c r="AH184" s="1">
        <f>'uz n=257'!$B181</f>
        <v>3.0863779999999999E-3</v>
      </c>
      <c r="AI184" s="1">
        <f t="shared" si="45"/>
        <v>0.83623664572449108</v>
      </c>
      <c r="AK184" s="1">
        <f t="shared" si="46"/>
        <v>0.83624278944420061</v>
      </c>
      <c r="AL184" s="1">
        <f t="shared" si="43"/>
        <v>0.69930200289741762</v>
      </c>
      <c r="AM184" s="1">
        <f t="shared" si="44"/>
        <v>3.7745291869245346E-11</v>
      </c>
      <c r="AO184" s="1">
        <f>'uz n=513'!A181/AR$8+AR$10/2</f>
        <v>0.35185185185185186</v>
      </c>
      <c r="AP184" s="1">
        <f>'uz n=513'!B181</f>
        <v>1.6768309999999999E-3</v>
      </c>
      <c r="AQ184" s="1">
        <f t="shared" si="47"/>
        <v>0.91220776703921902</v>
      </c>
      <c r="AS184" s="1">
        <f t="shared" si="48"/>
        <v>0.91220850480109739</v>
      </c>
      <c r="AT184" s="1">
        <f t="shared" si="49"/>
        <v>0.83212435623145375</v>
      </c>
      <c r="AU184" s="1">
        <f t="shared" si="50"/>
        <v>5.4429258917102144E-13</v>
      </c>
    </row>
    <row r="185" spans="33:47" x14ac:dyDescent="0.25">
      <c r="AG185" s="1">
        <f>'uz n=257'!A182/AJ$8+AJ$10/2</f>
        <v>0.70622568093385218</v>
      </c>
      <c r="AH185" s="1">
        <f>'uz n=257'!$B182</f>
        <v>3.0629089999999999E-3</v>
      </c>
      <c r="AI185" s="1">
        <f t="shared" si="45"/>
        <v>0.82987755884254599</v>
      </c>
      <c r="AK185" s="1">
        <f t="shared" si="46"/>
        <v>0.82988387409347597</v>
      </c>
      <c r="AL185" s="1">
        <f t="shared" si="43"/>
        <v>0.68870724448039633</v>
      </c>
      <c r="AM185" s="1">
        <f t="shared" si="44"/>
        <v>3.9882394308587716E-11</v>
      </c>
      <c r="AO185" s="1">
        <f>'uz n=513'!A182/AR$8+AR$10/2</f>
        <v>0.35380116959064323</v>
      </c>
      <c r="AP185" s="1">
        <f>'uz n=513'!B182</f>
        <v>1.6810499999999999E-3</v>
      </c>
      <c r="AQ185" s="1">
        <f t="shared" si="47"/>
        <v>0.91450295681522176</v>
      </c>
      <c r="AS185" s="1">
        <f t="shared" si="48"/>
        <v>0.91450360794774455</v>
      </c>
      <c r="AT185" s="1">
        <f t="shared" si="49"/>
        <v>0.83631684894944203</v>
      </c>
      <c r="AU185" s="1">
        <f t="shared" si="50"/>
        <v>4.2397356223317685E-13</v>
      </c>
    </row>
    <row r="186" spans="33:47" x14ac:dyDescent="0.25">
      <c r="AG186" s="1">
        <f>'uz n=257'!A183/AJ$8+AJ$10/2</f>
        <v>0.71011673151750976</v>
      </c>
      <c r="AH186" s="1">
        <f>'uz n=257'!$B183</f>
        <v>3.0389919999999999E-3</v>
      </c>
      <c r="AI186" s="1">
        <f t="shared" si="45"/>
        <v>0.82339708328093364</v>
      </c>
      <c r="AK186" s="1">
        <f t="shared" si="46"/>
        <v>0.8234038365455949</v>
      </c>
      <c r="AL186" s="1">
        <f t="shared" si="43"/>
        <v>0.67799387803800482</v>
      </c>
      <c r="AM186" s="1">
        <f t="shared" si="44"/>
        <v>4.5606583585068502E-11</v>
      </c>
      <c r="AO186" s="1">
        <f>'uz n=513'!A183/AR$8+AR$10/2</f>
        <v>0.35575048732943471</v>
      </c>
      <c r="AP186" s="1">
        <f>'uz n=513'!B183</f>
        <v>1.6852130000000001E-3</v>
      </c>
      <c r="AQ186" s="1">
        <f t="shared" si="47"/>
        <v>0.91676768187744018</v>
      </c>
      <c r="AS186" s="1">
        <f t="shared" si="48"/>
        <v>0.91676831237721768</v>
      </c>
      <c r="AT186" s="1">
        <f t="shared" si="49"/>
        <v>0.84046413857897173</v>
      </c>
      <c r="AU186" s="1">
        <f t="shared" si="50"/>
        <v>3.9752996942581894E-13</v>
      </c>
    </row>
    <row r="187" spans="33:47" x14ac:dyDescent="0.25">
      <c r="AG187" s="1">
        <f>'uz n=257'!A184/AJ$8+AJ$10/2</f>
        <v>0.71400778210116733</v>
      </c>
      <c r="AH187" s="1">
        <f>'uz n=257'!$B184</f>
        <v>3.014629E-3</v>
      </c>
      <c r="AI187" s="1">
        <f t="shared" si="45"/>
        <v>0.81679576095340245</v>
      </c>
      <c r="AK187" s="1">
        <f t="shared" si="46"/>
        <v>0.81680267680055718</v>
      </c>
      <c r="AL187" s="1">
        <f t="shared" si="43"/>
        <v>0.66716661282855549</v>
      </c>
      <c r="AM187" s="1">
        <f t="shared" si="44"/>
        <v>4.7828941867607515E-11</v>
      </c>
      <c r="AO187" s="1">
        <f>'uz n=513'!A184/AR$8+AR$10/2</f>
        <v>0.35769980506822607</v>
      </c>
      <c r="AP187" s="1">
        <f>'uz n=513'!B184</f>
        <v>1.68932E-3</v>
      </c>
      <c r="AQ187" s="1">
        <f t="shared" si="47"/>
        <v>0.91900194222587406</v>
      </c>
      <c r="AS187" s="1">
        <f t="shared" si="48"/>
        <v>0.91900261808951655</v>
      </c>
      <c r="AT187" s="1">
        <f t="shared" si="49"/>
        <v>0.84456581205538583</v>
      </c>
      <c r="AU187" s="1">
        <f t="shared" si="50"/>
        <v>4.5679166324848563E-13</v>
      </c>
    </row>
    <row r="188" spans="33:47" x14ac:dyDescent="0.25">
      <c r="AG188" s="1">
        <f>'uz n=257'!A185/AJ$8+AJ$10/2</f>
        <v>0.71789883268482491</v>
      </c>
      <c r="AH188" s="1">
        <f>'uz n=257'!$B185</f>
        <v>2.9898189999999999E-3</v>
      </c>
      <c r="AI188" s="1">
        <f t="shared" si="45"/>
        <v>0.81007332090307826</v>
      </c>
      <c r="AK188" s="1">
        <f t="shared" si="46"/>
        <v>0.8100803948583627</v>
      </c>
      <c r="AL188" s="1">
        <f t="shared" si="43"/>
        <v>0.65623024613388081</v>
      </c>
      <c r="AM188" s="1">
        <f t="shared" si="44"/>
        <v>5.0040843366132406E-11</v>
      </c>
      <c r="AO188" s="1">
        <f>'uz n=513'!A185/AR$8+AR$10/2</f>
        <v>0.35964912280701755</v>
      </c>
      <c r="AP188" s="1">
        <f>'uz n=513'!B185</f>
        <v>1.6933709999999999E-3</v>
      </c>
      <c r="AQ188" s="1">
        <f t="shared" si="47"/>
        <v>0.92120573786052362</v>
      </c>
      <c r="AS188" s="1">
        <f t="shared" si="48"/>
        <v>0.9212065250846414</v>
      </c>
      <c r="AT188" s="1">
        <f t="shared" si="49"/>
        <v>0.84862146185852005</v>
      </c>
      <c r="AU188" s="1">
        <f t="shared" si="50"/>
        <v>6.1972181161761926E-13</v>
      </c>
    </row>
    <row r="189" spans="33:47" x14ac:dyDescent="0.25">
      <c r="AG189" s="1">
        <f>'uz n=257'!A186/AJ$8+AJ$10/2</f>
        <v>0.72178988326848248</v>
      </c>
      <c r="AH189" s="1">
        <f>'uz n=257'!$B186</f>
        <v>2.9645610000000001E-3</v>
      </c>
      <c r="AI189" s="1">
        <f t="shared" si="45"/>
        <v>0.80322949217308692</v>
      </c>
      <c r="AK189" s="1">
        <f t="shared" si="46"/>
        <v>0.80323699071901167</v>
      </c>
      <c r="AL189" s="1">
        <f t="shared" si="43"/>
        <v>0.64518966325933369</v>
      </c>
      <c r="AM189" s="1">
        <f t="shared" si="44"/>
        <v>5.6228190985502741E-11</v>
      </c>
      <c r="AO189" s="1">
        <f>'uz n=513'!A186/AR$8+AR$10/2</f>
        <v>0.36159844054580892</v>
      </c>
      <c r="AP189" s="1">
        <f>'uz n=513'!B186</f>
        <v>1.697367E-3</v>
      </c>
      <c r="AQ189" s="1">
        <f t="shared" si="47"/>
        <v>0.92337961279413516</v>
      </c>
      <c r="AS189" s="1">
        <f t="shared" si="48"/>
        <v>0.923380033362592</v>
      </c>
      <c r="AT189" s="1">
        <f t="shared" si="49"/>
        <v>0.85263068601270153</v>
      </c>
      <c r="AU189" s="1">
        <f t="shared" si="50"/>
        <v>1.7687782688720848E-13</v>
      </c>
    </row>
    <row r="190" spans="33:47" x14ac:dyDescent="0.25">
      <c r="AG190" s="1">
        <f>'uz n=257'!A187/AJ$8+AJ$10/2</f>
        <v>0.72568093385214005</v>
      </c>
      <c r="AH190" s="1">
        <f>'uz n=257'!$B187</f>
        <v>2.938857E-3</v>
      </c>
      <c r="AI190" s="1">
        <f t="shared" si="45"/>
        <v>0.79626481667717663</v>
      </c>
      <c r="AK190" s="1">
        <f t="shared" si="46"/>
        <v>0.79627246438250388</v>
      </c>
      <c r="AL190" s="1">
        <f t="shared" si="43"/>
        <v>0.63404983753378585</v>
      </c>
      <c r="AM190" s="1">
        <f t="shared" si="44"/>
        <v>5.8487396772303828E-11</v>
      </c>
      <c r="AO190" s="1">
        <f>'uz n=513'!A187/AR$8+AR$10/2</f>
        <v>0.3635477582846004</v>
      </c>
      <c r="AP190" s="1">
        <f>'uz n=513'!B187</f>
        <v>1.7013060000000001E-3</v>
      </c>
      <c r="AQ190" s="1">
        <f t="shared" si="47"/>
        <v>0.92552247900121609</v>
      </c>
      <c r="AS190" s="1">
        <f t="shared" si="48"/>
        <v>0.92552314292336868</v>
      </c>
      <c r="AT190" s="1">
        <f t="shared" si="49"/>
        <v>0.85659308808675028</v>
      </c>
      <c r="AU190" s="1">
        <f t="shared" si="50"/>
        <v>4.4079262469757464E-13</v>
      </c>
    </row>
    <row r="191" spans="33:47" x14ac:dyDescent="0.25">
      <c r="AG191" s="1">
        <f>'uz n=257'!A188/AJ$8+AJ$10/2</f>
        <v>0.72957198443579763</v>
      </c>
      <c r="AH191" s="1">
        <f>'uz n=257'!$B188</f>
        <v>2.9127049999999998E-3</v>
      </c>
      <c r="AI191" s="1">
        <f t="shared" si="45"/>
        <v>0.78917875250159908</v>
      </c>
      <c r="AK191" s="1">
        <f t="shared" si="46"/>
        <v>0.78918681584883954</v>
      </c>
      <c r="AL191" s="1">
        <f t="shared" si="43"/>
        <v>0.62281583030963017</v>
      </c>
      <c r="AM191" s="1">
        <f t="shared" si="44"/>
        <v>6.5017568720253331E-11</v>
      </c>
      <c r="AO191" s="1">
        <f>'uz n=513'!A188/AR$8+AR$10/2</f>
        <v>0.36549707602339176</v>
      </c>
      <c r="AP191" s="1">
        <f>'uz n=513'!B188</f>
        <v>1.7051900000000001E-3</v>
      </c>
      <c r="AQ191" s="1">
        <f t="shared" si="47"/>
        <v>0.92763542450725889</v>
      </c>
      <c r="AS191" s="1">
        <f t="shared" si="48"/>
        <v>0.927635853766971</v>
      </c>
      <c r="AT191" s="1">
        <f t="shared" si="49"/>
        <v>0.86050827719397716</v>
      </c>
      <c r="AU191" s="1">
        <f t="shared" si="50"/>
        <v>1.8426390044004286E-13</v>
      </c>
    </row>
    <row r="192" spans="33:47" x14ac:dyDescent="0.25">
      <c r="AG192" s="1">
        <f>'uz n=257'!A189/AJ$8+AJ$10/2</f>
        <v>0.7334630350194552</v>
      </c>
      <c r="AH192" s="1">
        <f>'uz n=257'!$B189</f>
        <v>2.8861070000000002E-3</v>
      </c>
      <c r="AI192" s="1">
        <f t="shared" si="45"/>
        <v>0.78197184156010291</v>
      </c>
      <c r="AK192" s="1">
        <f t="shared" si="46"/>
        <v>0.78198004511801855</v>
      </c>
      <c r="AL192" s="1">
        <f t="shared" si="43"/>
        <v>0.61149279096277831</v>
      </c>
      <c r="AM192" s="1">
        <f t="shared" si="44"/>
        <v>6.7298362475301277E-11</v>
      </c>
      <c r="AO192" s="1">
        <f>'uz n=513'!A189/AR$8+AR$10/2</f>
        <v>0.36744639376218324</v>
      </c>
      <c r="AP192" s="1">
        <f>'uz n=513'!B189</f>
        <v>1.709017E-3</v>
      </c>
      <c r="AQ192" s="1">
        <f t="shared" si="47"/>
        <v>0.92971736128677107</v>
      </c>
      <c r="AS192" s="1">
        <f t="shared" si="48"/>
        <v>0.92971816589339928</v>
      </c>
      <c r="AT192" s="1">
        <f t="shared" si="49"/>
        <v>0.86437586799218635</v>
      </c>
      <c r="AU192" s="1">
        <f t="shared" si="50"/>
        <v>6.4739182616432929E-13</v>
      </c>
    </row>
    <row r="193" spans="33:47" x14ac:dyDescent="0.25">
      <c r="AG193" s="1">
        <f>'uz n=257'!A190/AJ$8+AJ$10/2</f>
        <v>0.73735408560311289</v>
      </c>
      <c r="AH193" s="1">
        <f>'uz n=257'!$B190</f>
        <v>2.859061E-3</v>
      </c>
      <c r="AI193" s="1">
        <f t="shared" si="45"/>
        <v>0.77464354193893936</v>
      </c>
      <c r="AK193" s="1">
        <f t="shared" si="46"/>
        <v>0.77465215219004069</v>
      </c>
      <c r="AL193" s="1">
        <f t="shared" si="43"/>
        <v>0.60008595689266198</v>
      </c>
      <c r="AM193" s="1">
        <f t="shared" si="44"/>
        <v>7.4136424027892575E-11</v>
      </c>
      <c r="AO193" s="1">
        <f>'uz n=513'!A190/AR$8+AR$10/2</f>
        <v>0.36939571150097461</v>
      </c>
      <c r="AP193" s="1">
        <f>'uz n=513'!B190</f>
        <v>1.7127889999999999E-3</v>
      </c>
      <c r="AQ193" s="1">
        <f t="shared" si="47"/>
        <v>0.93176937736524512</v>
      </c>
      <c r="AS193" s="1">
        <f t="shared" si="48"/>
        <v>0.93177007930265332</v>
      </c>
      <c r="AT193" s="1">
        <f t="shared" si="49"/>
        <v>0.8681954806836728</v>
      </c>
      <c r="AU193" s="1">
        <f t="shared" si="50"/>
        <v>4.9271612502837267E-13</v>
      </c>
    </row>
    <row r="194" spans="33:47" x14ac:dyDescent="0.25">
      <c r="AG194" s="1">
        <f>'uz n=257'!A191/AJ$8+AJ$10/2</f>
        <v>0.74124513618677046</v>
      </c>
      <c r="AH194" s="1">
        <f>'uz n=257'!$B191</f>
        <v>2.8315689999999999E-3</v>
      </c>
      <c r="AI194" s="1">
        <f t="shared" si="45"/>
        <v>0.76719439555185698</v>
      </c>
      <c r="AK194" s="1">
        <f t="shared" si="46"/>
        <v>0.76720313706490628</v>
      </c>
      <c r="AL194" s="1">
        <f t="shared" si="43"/>
        <v>0.58860065352223334</v>
      </c>
      <c r="AM194" s="1">
        <f t="shared" si="44"/>
        <v>7.6414050391152809E-11</v>
      </c>
      <c r="AO194" s="1">
        <f>'uz n=513'!A191/AR$8+AR$10/2</f>
        <v>0.37134502923976609</v>
      </c>
      <c r="AP194" s="1">
        <f>'uz n=513'!B191</f>
        <v>1.7165049999999999E-3</v>
      </c>
      <c r="AQ194" s="1">
        <f t="shared" si="47"/>
        <v>0.93379092872993485</v>
      </c>
      <c r="AS194" s="1">
        <f t="shared" si="48"/>
        <v>0.93379159399473344</v>
      </c>
      <c r="AT194" s="1">
        <f t="shared" si="49"/>
        <v>0.87196674101522509</v>
      </c>
      <c r="AU194" s="1">
        <f t="shared" si="50"/>
        <v>4.4257725223335256E-13</v>
      </c>
    </row>
    <row r="195" spans="33:47" x14ac:dyDescent="0.25">
      <c r="AG195" s="1">
        <f>'uz n=257'!A192/AJ$8+AJ$10/2</f>
        <v>0.74513618677042803</v>
      </c>
      <c r="AH195" s="1">
        <f>'uz n=257'!$B192</f>
        <v>2.8036290000000002E-3</v>
      </c>
      <c r="AI195" s="1">
        <f t="shared" si="45"/>
        <v>0.75962386048510744</v>
      </c>
      <c r="AK195" s="1">
        <f t="shared" si="46"/>
        <v>0.75963299974261533</v>
      </c>
      <c r="AL195" s="1">
        <f t="shared" si="43"/>
        <v>0.57704229429796428</v>
      </c>
      <c r="AM195" s="1">
        <f t="shared" si="44"/>
        <v>8.3526027795619467E-11</v>
      </c>
      <c r="AO195" s="1">
        <f>'uz n=513'!A192/AR$8+AR$10/2</f>
        <v>0.37329434697855746</v>
      </c>
      <c r="AP195" s="1">
        <f>'uz n=513'!B192</f>
        <v>1.7201650000000001E-3</v>
      </c>
      <c r="AQ195" s="1">
        <f t="shared" si="47"/>
        <v>0.93578201538084027</v>
      </c>
      <c r="AS195" s="1">
        <f t="shared" si="48"/>
        <v>0.93578270996963919</v>
      </c>
      <c r="AT195" s="1">
        <f t="shared" si="49"/>
        <v>0.87568928027812187</v>
      </c>
      <c r="AU195" s="1">
        <f t="shared" si="50"/>
        <v>4.8245359958764752E-13</v>
      </c>
    </row>
    <row r="196" spans="33:47" x14ac:dyDescent="0.25">
      <c r="AG196" s="1">
        <f>'uz n=257'!A193/AJ$8+AJ$10/2</f>
        <v>0.74902723735408561</v>
      </c>
      <c r="AH196" s="1">
        <f>'uz n=257'!$B193</f>
        <v>2.7752419999999998E-3</v>
      </c>
      <c r="AI196" s="1">
        <f t="shared" si="45"/>
        <v>0.75193220769556479</v>
      </c>
      <c r="AK196" s="1">
        <f t="shared" si="46"/>
        <v>0.75194174022316762</v>
      </c>
      <c r="AL196" s="1">
        <f t="shared" ref="AL196:AL259" si="52">AK196*AK196</f>
        <v>0.56541638068984568</v>
      </c>
      <c r="AM196" s="1">
        <f t="shared" ref="AM196:AM259" si="53">(AK196-AI196)^2</f>
        <v>9.0869082498698278E-11</v>
      </c>
      <c r="AO196" s="1">
        <f>'uz n=513'!A193/AR$8+AR$10/2</f>
        <v>0.37524366471734893</v>
      </c>
      <c r="AP196" s="1">
        <f>'uz n=513'!B193</f>
        <v>1.7237699999999999E-3</v>
      </c>
      <c r="AQ196" s="1">
        <f t="shared" si="47"/>
        <v>0.93774318133070733</v>
      </c>
      <c r="AS196" s="1">
        <f t="shared" si="48"/>
        <v>0.93774342722737103</v>
      </c>
      <c r="AT196" s="1">
        <f t="shared" si="49"/>
        <v>0.87936273530813569</v>
      </c>
      <c r="AU196" s="1">
        <f t="shared" si="50"/>
        <v>6.0465169217593169E-14</v>
      </c>
    </row>
    <row r="197" spans="33:47" x14ac:dyDescent="0.25">
      <c r="AG197" s="1">
        <f>'uz n=257'!A194/AJ$8+AJ$10/2</f>
        <v>0.75291828793774318</v>
      </c>
      <c r="AH197" s="1">
        <f>'uz n=257'!$B194</f>
        <v>2.746409E-3</v>
      </c>
      <c r="AI197" s="1">
        <f t="shared" ref="AI197:AI260" si="54">(AH197-AJ$12)/AJ$6</f>
        <v>0.74411970814010342</v>
      </c>
      <c r="AK197" s="1">
        <f t="shared" ref="AK197:AK260" si="55">(1-POWER(ABS(AG197-0.5)*2, 2))</f>
        <v>0.74412935850656337</v>
      </c>
      <c r="AL197" s="1">
        <f t="shared" si="52"/>
        <v>0.55372850219138947</v>
      </c>
      <c r="AM197" s="1">
        <f t="shared" si="53"/>
        <v>9.3129572811244103E-11</v>
      </c>
      <c r="AO197" s="1">
        <f>'uz n=513'!A194/AR$8+AR$10/2</f>
        <v>0.3771929824561403</v>
      </c>
      <c r="AP197" s="1">
        <f>'uz n=513'!B194</f>
        <v>1.727318E-3</v>
      </c>
      <c r="AQ197" s="1">
        <f t="shared" ref="AQ197:AQ260" si="56">(AP197-AR$12)/AR$6</f>
        <v>0.93967333855404411</v>
      </c>
      <c r="AS197" s="1">
        <f t="shared" ref="AS197:AS260" si="57">(1-POWER(ABS(AO197-0.5)*2, 2))</f>
        <v>0.9396737457679285</v>
      </c>
      <c r="AT197" s="1">
        <f t="shared" ref="AT197:AT260" si="58">AS197*AS197</f>
        <v>0.88298674848552949</v>
      </c>
      <c r="AU197" s="1">
        <f t="shared" ref="AU197:AU260" si="59">(AS197-AQ197)^2</f>
        <v>1.6582314764019189E-13</v>
      </c>
    </row>
    <row r="198" spans="33:47" x14ac:dyDescent="0.25">
      <c r="AG198" s="1">
        <f>'uz n=257'!A195/AJ$8+AJ$10/2</f>
        <v>0.75680933852140075</v>
      </c>
      <c r="AH198" s="1">
        <f>'uz n=257'!$B195</f>
        <v>2.7171280000000001E-3</v>
      </c>
      <c r="AI198" s="1">
        <f t="shared" si="54"/>
        <v>0.73618581990497478</v>
      </c>
      <c r="AK198" s="1">
        <f t="shared" si="55"/>
        <v>0.73619585459280235</v>
      </c>
      <c r="AL198" s="1">
        <f t="shared" si="52"/>
        <v>0.54198433631962661</v>
      </c>
      <c r="AM198" s="1">
        <f t="shared" si="53"/>
        <v>1.0069495979667678E-10</v>
      </c>
      <c r="AO198" s="1">
        <f>'uz n=513'!A195/AR$8+AR$10/2</f>
        <v>0.37914230019493178</v>
      </c>
      <c r="AP198" s="1">
        <f>'uz n=513'!B195</f>
        <v>1.7308099999999999E-3</v>
      </c>
      <c r="AQ198" s="1">
        <f t="shared" si="56"/>
        <v>0.94157303106359636</v>
      </c>
      <c r="AS198" s="1">
        <f t="shared" si="57"/>
        <v>0.94157366559131206</v>
      </c>
      <c r="AT198" s="1">
        <f t="shared" si="58"/>
        <v>0.88656096773505999</v>
      </c>
      <c r="AU198" s="1">
        <f t="shared" si="59"/>
        <v>4.0262542199631464E-13</v>
      </c>
    </row>
    <row r="199" spans="33:47" x14ac:dyDescent="0.25">
      <c r="AG199" s="1">
        <f>'uz n=257'!A196/AJ$8+AJ$10/2</f>
        <v>0.76070038910505833</v>
      </c>
      <c r="AH199" s="1">
        <f>'uz n=257'!$B196</f>
        <v>2.6873999999999999E-3</v>
      </c>
      <c r="AI199" s="1">
        <f t="shared" si="54"/>
        <v>0.72813081394705303</v>
      </c>
      <c r="AK199" s="1">
        <f t="shared" si="55"/>
        <v>0.72814122848188467</v>
      </c>
      <c r="AL199" s="1">
        <f t="shared" si="52"/>
        <v>0.5301896486151082</v>
      </c>
      <c r="AM199" s="1">
        <f t="shared" si="53"/>
        <v>1.0846253575939213E-10</v>
      </c>
      <c r="AO199" s="1">
        <f>'uz n=513'!A196/AR$8+AR$10/2</f>
        <v>0.38109161793372315</v>
      </c>
      <c r="AP199" s="1">
        <f>'uz n=513'!B196</f>
        <v>1.734247E-3</v>
      </c>
      <c r="AQ199" s="1">
        <f t="shared" si="56"/>
        <v>0.94344280287211058</v>
      </c>
      <c r="AS199" s="1">
        <f t="shared" si="57"/>
        <v>0.94344318669752136</v>
      </c>
      <c r="AT199" s="1">
        <f t="shared" si="58"/>
        <v>0.8900850465259742</v>
      </c>
      <c r="AU199" s="1">
        <f t="shared" si="59"/>
        <v>1.4732194596654893E-13</v>
      </c>
    </row>
    <row r="200" spans="33:47" x14ac:dyDescent="0.25">
      <c r="AG200" s="1">
        <f>'uz n=257'!A197/AJ$8+AJ$10/2</f>
        <v>0.7645914396887159</v>
      </c>
      <c r="AH200" s="1">
        <f>'uz n=257'!$B197</f>
        <v>2.657225E-3</v>
      </c>
      <c r="AI200" s="1">
        <f t="shared" si="54"/>
        <v>0.7199546902663384</v>
      </c>
      <c r="AK200" s="1">
        <f t="shared" si="55"/>
        <v>0.71996548017381046</v>
      </c>
      <c r="AL200" s="1">
        <f t="shared" si="52"/>
        <v>0.51835029264190546</v>
      </c>
      <c r="AM200" s="1">
        <f t="shared" si="53"/>
        <v>1.1642210325546507E-10</v>
      </c>
      <c r="AO200" s="1">
        <f>'uz n=513'!A197/AR$8+AR$10/2</f>
        <v>0.38304093567251463</v>
      </c>
      <c r="AP200" s="1">
        <f>'uz n=513'!B197</f>
        <v>1.737628E-3</v>
      </c>
      <c r="AQ200" s="1">
        <f t="shared" si="56"/>
        <v>0.94528210996684037</v>
      </c>
      <c r="AS200" s="1">
        <f t="shared" si="57"/>
        <v>0.94528230908655653</v>
      </c>
      <c r="AT200" s="1">
        <f t="shared" si="58"/>
        <v>0.89355864387201223</v>
      </c>
      <c r="AU200" s="1">
        <f t="shared" si="59"/>
        <v>3.9648661363612883E-14</v>
      </c>
    </row>
    <row r="201" spans="33:47" x14ac:dyDescent="0.25">
      <c r="AG201" s="1">
        <f>'uz n=257'!A198/AJ$8+AJ$10/2</f>
        <v>0.76848249027237359</v>
      </c>
      <c r="AH201" s="1">
        <f>'uz n=257'!$B198</f>
        <v>2.6266039999999998E-3</v>
      </c>
      <c r="AI201" s="1">
        <f t="shared" si="54"/>
        <v>0.71165771981970483</v>
      </c>
      <c r="AK201" s="1">
        <f t="shared" si="55"/>
        <v>0.71166860966857937</v>
      </c>
      <c r="AL201" s="1">
        <f t="shared" si="52"/>
        <v>0.50647220998760878</v>
      </c>
      <c r="AM201" s="1">
        <f t="shared" si="53"/>
        <v>1.185888085103232E-10</v>
      </c>
      <c r="AO201" s="1">
        <f>'uz n=513'!A198/AR$8+AR$10/2</f>
        <v>0.38499025341130599</v>
      </c>
      <c r="AP201" s="1">
        <f>'uz n=513'!B198</f>
        <v>1.740952E-3</v>
      </c>
      <c r="AQ201" s="1">
        <f t="shared" si="56"/>
        <v>0.94709040833503966</v>
      </c>
      <c r="AS201" s="1">
        <f t="shared" si="57"/>
        <v>0.94709103275841755</v>
      </c>
      <c r="AT201" s="1">
        <f t="shared" si="58"/>
        <v>0.89698142433140593</v>
      </c>
      <c r="AU201" s="1">
        <f t="shared" si="59"/>
        <v>3.8990455485920969E-13</v>
      </c>
    </row>
    <row r="202" spans="33:47" x14ac:dyDescent="0.25">
      <c r="AG202" s="1">
        <f>'uz n=257'!A199/AJ$8+AJ$10/2</f>
        <v>0.77237354085603116</v>
      </c>
      <c r="AH202" s="1">
        <f>'uz n=257'!$B199</f>
        <v>2.5955349999999999E-3</v>
      </c>
      <c r="AI202" s="1">
        <f t="shared" si="54"/>
        <v>0.7032393606934042</v>
      </c>
      <c r="AK202" s="1">
        <f t="shared" si="55"/>
        <v>0.70325061696619162</v>
      </c>
      <c r="AL202" s="1">
        <f t="shared" si="52"/>
        <v>0.49456143026332916</v>
      </c>
      <c r="AM202" s="1">
        <f t="shared" si="53"/>
        <v>1.2670367706478518E-10</v>
      </c>
      <c r="AO202" s="1">
        <f>'uz n=513'!A199/AR$8+AR$10/2</f>
        <v>0.38693957115009747</v>
      </c>
      <c r="AP202" s="1">
        <f>'uz n=513'!B199</f>
        <v>1.744221E-3</v>
      </c>
      <c r="AQ202" s="1">
        <f t="shared" si="56"/>
        <v>0.94886878600220081</v>
      </c>
      <c r="AS202" s="1">
        <f t="shared" si="57"/>
        <v>0.94886935771310454</v>
      </c>
      <c r="AT202" s="1">
        <f t="shared" si="58"/>
        <v>0.90035305800687959</v>
      </c>
      <c r="AU202" s="1">
        <f t="shared" si="59"/>
        <v>3.2685335744324588E-13</v>
      </c>
    </row>
    <row r="203" spans="33:47" x14ac:dyDescent="0.25">
      <c r="AG203" s="1">
        <f>'uz n=257'!A200/AJ$8+AJ$10/2</f>
        <v>0.77626459143968873</v>
      </c>
      <c r="AH203" s="1">
        <f>'uz n=257'!$B200</f>
        <v>2.5640189999999998E-3</v>
      </c>
      <c r="AI203" s="1">
        <f t="shared" si="54"/>
        <v>0.69469988384431036</v>
      </c>
      <c r="AK203" s="1">
        <f t="shared" si="55"/>
        <v>0.69471150206664745</v>
      </c>
      <c r="AL203" s="1">
        <f t="shared" si="52"/>
        <v>0.48262407110369748</v>
      </c>
      <c r="AM203" s="1">
        <f t="shared" si="53"/>
        <v>1.3498309027392238E-10</v>
      </c>
      <c r="AO203" s="1">
        <f>'uz n=513'!A200/AR$8+AR$10/2</f>
        <v>0.38888888888888884</v>
      </c>
      <c r="AP203" s="1">
        <f>'uz n=513'!B200</f>
        <v>1.747434E-3</v>
      </c>
      <c r="AQ203" s="1">
        <f t="shared" si="56"/>
        <v>0.95061669895557754</v>
      </c>
      <c r="AS203" s="1">
        <f t="shared" si="57"/>
        <v>0.95061728395061729</v>
      </c>
      <c r="AT203" s="1">
        <f t="shared" si="58"/>
        <v>0.90367322054564858</v>
      </c>
      <c r="AU203" s="1">
        <f t="shared" si="59"/>
        <v>3.4221919652387175E-13</v>
      </c>
    </row>
    <row r="204" spans="33:47" x14ac:dyDescent="0.25">
      <c r="AG204" s="1">
        <f>'uz n=257'!A201/AJ$8+AJ$10/2</f>
        <v>0.78015564202334631</v>
      </c>
      <c r="AH204" s="1">
        <f>'uz n=257'!$B201</f>
        <v>2.532056E-3</v>
      </c>
      <c r="AI204" s="1">
        <f t="shared" si="54"/>
        <v>0.68603928927242364</v>
      </c>
      <c r="AK204" s="1">
        <f t="shared" si="55"/>
        <v>0.68605126496994662</v>
      </c>
      <c r="AL204" s="1">
        <f t="shared" si="52"/>
        <v>0.47066633816686393</v>
      </c>
      <c r="AM204" s="1">
        <f t="shared" si="53"/>
        <v>1.4341733116193857E-10</v>
      </c>
      <c r="AO204" s="1">
        <f>'uz n=513'!A201/AR$8+AR$10/2</f>
        <v>0.39083820662768032</v>
      </c>
      <c r="AP204" s="1">
        <f>'uz n=513'!B201</f>
        <v>1.750592E-3</v>
      </c>
      <c r="AQ204" s="1">
        <f t="shared" si="56"/>
        <v>0.95233469120791614</v>
      </c>
      <c r="AS204" s="1">
        <f t="shared" si="57"/>
        <v>0.95233481147095589</v>
      </c>
      <c r="AT204" s="1">
        <f t="shared" si="58"/>
        <v>0.90694159313942113</v>
      </c>
      <c r="AU204" s="1">
        <f t="shared" si="59"/>
        <v>1.4463198729667441E-14</v>
      </c>
    </row>
    <row r="205" spans="33:47" x14ac:dyDescent="0.25">
      <c r="AG205" s="1">
        <f>'uz n=257'!A202/AJ$8+AJ$10/2</f>
        <v>0.78404669260700388</v>
      </c>
      <c r="AH205" s="1">
        <f>'uz n=257'!$B202</f>
        <v>2.4996459999999999E-3</v>
      </c>
      <c r="AI205" s="1">
        <f t="shared" si="54"/>
        <v>0.6772575769777438</v>
      </c>
      <c r="AK205" s="1">
        <f t="shared" si="55"/>
        <v>0.67726990567608891</v>
      </c>
      <c r="AL205" s="1">
        <f t="shared" si="52"/>
        <v>0.45869452513449838</v>
      </c>
      <c r="AM205" s="1">
        <f t="shared" si="53"/>
        <v>1.5199680288471451E-10</v>
      </c>
      <c r="AO205" s="1">
        <f>'uz n=513'!A202/AR$8+AR$10/2</f>
        <v>0.39278752436647169</v>
      </c>
      <c r="AP205" s="1">
        <f>'uz n=513'!B202</f>
        <v>1.753693E-3</v>
      </c>
      <c r="AQ205" s="1">
        <f t="shared" si="56"/>
        <v>0.95402167473372423</v>
      </c>
      <c r="AS205" s="1">
        <f t="shared" si="57"/>
        <v>0.95402194027412035</v>
      </c>
      <c r="AT205" s="1">
        <f t="shared" si="58"/>
        <v>0.91015786252439723</v>
      </c>
      <c r="AU205" s="1">
        <f t="shared" si="59"/>
        <v>7.0511701969462062E-14</v>
      </c>
    </row>
    <row r="206" spans="33:47" x14ac:dyDescent="0.25">
      <c r="AG206" s="1">
        <f>'uz n=257'!A203/AJ$8+AJ$10/2</f>
        <v>0.78793774319066145</v>
      </c>
      <c r="AH206" s="1">
        <f>'uz n=257'!$B203</f>
        <v>2.466789E-3</v>
      </c>
      <c r="AI206" s="1">
        <f t="shared" si="54"/>
        <v>0.66835474696027097</v>
      </c>
      <c r="AK206" s="1">
        <f t="shared" si="55"/>
        <v>0.66836742418507478</v>
      </c>
      <c r="AL206" s="1">
        <f t="shared" si="52"/>
        <v>0.44671501371179168</v>
      </c>
      <c r="AM206" s="1">
        <f t="shared" si="53"/>
        <v>1.6071202872616251E-10</v>
      </c>
      <c r="AO206" s="1">
        <f>'uz n=513'!A203/AR$8+AR$10/2</f>
        <v>0.39473684210526316</v>
      </c>
      <c r="AP206" s="1">
        <f>'uz n=513'!B203</f>
        <v>1.7567380000000001E-3</v>
      </c>
      <c r="AQ206" s="1">
        <f t="shared" si="56"/>
        <v>0.95567819354574801</v>
      </c>
      <c r="AS206" s="1">
        <f t="shared" si="57"/>
        <v>0.95567867036011078</v>
      </c>
      <c r="AT206" s="1">
        <f t="shared" si="58"/>
        <v>0.91332172098126929</v>
      </c>
      <c r="AU206" s="1">
        <f t="shared" si="59"/>
        <v>2.2735193654463516E-13</v>
      </c>
    </row>
    <row r="207" spans="33:47" x14ac:dyDescent="0.25">
      <c r="AG207" s="1">
        <f>'uz n=257'!A204/AJ$8+AJ$10/2</f>
        <v>0.79182879377431903</v>
      </c>
      <c r="AH207" s="1">
        <f>'uz n=257'!$B204</f>
        <v>2.433485E-3</v>
      </c>
      <c r="AI207" s="1">
        <f t="shared" si="54"/>
        <v>0.65933079922000504</v>
      </c>
      <c r="AK207" s="1">
        <f t="shared" si="55"/>
        <v>0.65934382049690388</v>
      </c>
      <c r="AL207" s="1">
        <f t="shared" si="52"/>
        <v>0.43473427362745343</v>
      </c>
      <c r="AM207" s="1">
        <f t="shared" si="53"/>
        <v>1.6955365207624187E-10</v>
      </c>
      <c r="AO207" s="1">
        <f>'uz n=513'!A204/AR$8+AR$10/2</f>
        <v>0.39668615984405453</v>
      </c>
      <c r="AP207" s="1">
        <f>'uz n=513'!B204</f>
        <v>1.7597279999999999E-3</v>
      </c>
      <c r="AQ207" s="1">
        <f t="shared" si="56"/>
        <v>0.95730479165673343</v>
      </c>
      <c r="AS207" s="1">
        <f t="shared" si="57"/>
        <v>0.95730500172892696</v>
      </c>
      <c r="AT207" s="1">
        <f t="shared" si="58"/>
        <v>0.91643286633522081</v>
      </c>
      <c r="AU207" s="1">
        <f t="shared" si="59"/>
        <v>4.4130326494262215E-14</v>
      </c>
    </row>
    <row r="208" spans="33:47" x14ac:dyDescent="0.25">
      <c r="AG208" s="1">
        <f>'uz n=257'!A205/AJ$8+AJ$10/2</f>
        <v>0.7957198443579766</v>
      </c>
      <c r="AH208" s="1">
        <f>'uz n=257'!$B205</f>
        <v>2.3997340000000002E-3</v>
      </c>
      <c r="AI208" s="1">
        <f t="shared" si="54"/>
        <v>0.65018573375694622</v>
      </c>
      <c r="AK208" s="1">
        <f t="shared" si="55"/>
        <v>0.65019909461157632</v>
      </c>
      <c r="AL208" s="1">
        <f t="shared" si="52"/>
        <v>0.42275886263371359</v>
      </c>
      <c r="AM208" s="1">
        <f t="shared" si="53"/>
        <v>1.7851243644684423E-10</v>
      </c>
      <c r="AO208" s="1">
        <f>'uz n=513'!A205/AR$8+AR$10/2</f>
        <v>0.39863547758284601</v>
      </c>
      <c r="AP208" s="1">
        <f>'uz n=513'!B205</f>
        <v>1.762661E-3</v>
      </c>
      <c r="AQ208" s="1">
        <f t="shared" si="56"/>
        <v>0.95890038104118847</v>
      </c>
      <c r="AS208" s="1">
        <f t="shared" si="57"/>
        <v>0.95890093438056911</v>
      </c>
      <c r="AT208" s="1">
        <f t="shared" si="58"/>
        <v>0.91949100195592848</v>
      </c>
      <c r="AU208" s="1">
        <f t="shared" si="59"/>
        <v>3.0618447017695564E-13</v>
      </c>
    </row>
    <row r="209" spans="33:47" x14ac:dyDescent="0.25">
      <c r="AG209" s="1">
        <f>'uz n=257'!A206/AJ$8+AJ$10/2</f>
        <v>0.79961089494163429</v>
      </c>
      <c r="AH209" s="1">
        <f>'uz n=257'!$B206</f>
        <v>2.3655360000000001E-3</v>
      </c>
      <c r="AI209" s="1">
        <f t="shared" si="54"/>
        <v>0.64091955057109429</v>
      </c>
      <c r="AK209" s="1">
        <f t="shared" si="55"/>
        <v>0.640933246529092</v>
      </c>
      <c r="AL209" s="1">
        <f t="shared" si="52"/>
        <v>0.41079542650632184</v>
      </c>
      <c r="AM209" s="1">
        <f t="shared" si="53"/>
        <v>1.8757926547522676E-10</v>
      </c>
      <c r="AO209" s="1">
        <f>'uz n=513'!A206/AR$8+AR$10/2</f>
        <v>0.40058479532163738</v>
      </c>
      <c r="AP209" s="1">
        <f>'uz n=513'!B206</f>
        <v>1.765539E-3</v>
      </c>
      <c r="AQ209" s="1">
        <f t="shared" si="56"/>
        <v>0.96046604972460536</v>
      </c>
      <c r="AS209" s="1">
        <f t="shared" si="57"/>
        <v>0.96046646831503701</v>
      </c>
      <c r="AT209" s="1">
        <f t="shared" si="58"/>
        <v>0.92249583675755997</v>
      </c>
      <c r="AU209" s="1">
        <f t="shared" si="59"/>
        <v>1.7521794946897142E-13</v>
      </c>
    </row>
    <row r="210" spans="33:47" x14ac:dyDescent="0.25">
      <c r="AG210" s="1">
        <f>'uz n=257'!A207/AJ$8+AJ$10/2</f>
        <v>0.80350194552529186</v>
      </c>
      <c r="AH210" s="1">
        <f>'uz n=257'!$B207</f>
        <v>2.3308909999999999E-3</v>
      </c>
      <c r="AI210" s="1">
        <f t="shared" si="54"/>
        <v>0.63153224966244925</v>
      </c>
      <c r="AK210" s="1">
        <f t="shared" si="55"/>
        <v>0.63154627624945103</v>
      </c>
      <c r="AL210" s="1">
        <f t="shared" si="52"/>
        <v>0.3988506990445479</v>
      </c>
      <c r="AM210" s="1">
        <f t="shared" si="53"/>
        <v>1.9674514291852701E-10</v>
      </c>
      <c r="AO210" s="1">
        <f>'uz n=513'!A207/AR$8+AR$10/2</f>
        <v>0.40253411306042886</v>
      </c>
      <c r="AP210" s="1">
        <f>'uz n=513'!B207</f>
        <v>1.768361E-3</v>
      </c>
      <c r="AQ210" s="1">
        <f t="shared" si="56"/>
        <v>0.96200125369423783</v>
      </c>
      <c r="AS210" s="1">
        <f t="shared" si="57"/>
        <v>0.96200160353233088</v>
      </c>
      <c r="AT210" s="1">
        <f t="shared" si="58"/>
        <v>0.92544708519877594</v>
      </c>
      <c r="AU210" s="1">
        <f t="shared" si="59"/>
        <v>1.2238669134886281E-13</v>
      </c>
    </row>
    <row r="211" spans="33:47" x14ac:dyDescent="0.25">
      <c r="AG211" s="1">
        <f>'uz n=257'!A208/AJ$8+AJ$10/2</f>
        <v>0.80739299610894943</v>
      </c>
      <c r="AH211" s="1">
        <f>'uz n=257'!$B208</f>
        <v>2.2957989999999998E-3</v>
      </c>
      <c r="AI211" s="1">
        <f t="shared" si="54"/>
        <v>0.62202383103101133</v>
      </c>
      <c r="AK211" s="1">
        <f t="shared" si="55"/>
        <v>0.62203818377265363</v>
      </c>
      <c r="AL211" s="1">
        <f t="shared" si="52"/>
        <v>0.3869315020711816</v>
      </c>
      <c r="AM211" s="1">
        <f t="shared" si="53"/>
        <v>2.060011926505661E-10</v>
      </c>
      <c r="AO211" s="1">
        <f>'uz n=513'!A208/AR$8+AR$10/2</f>
        <v>0.40448343079922022</v>
      </c>
      <c r="AP211" s="1">
        <f>'uz n=513'!B208</f>
        <v>1.7711269999999999E-3</v>
      </c>
      <c r="AQ211" s="1">
        <f t="shared" si="56"/>
        <v>0.96350599295008599</v>
      </c>
      <c r="AS211" s="1">
        <f t="shared" si="57"/>
        <v>0.96350634003245061</v>
      </c>
      <c r="AT211" s="1">
        <f t="shared" si="58"/>
        <v>0.92834446728272835</v>
      </c>
      <c r="AU211" s="1">
        <f t="shared" si="59"/>
        <v>1.2046616783491135E-13</v>
      </c>
    </row>
    <row r="212" spans="33:47" x14ac:dyDescent="0.25">
      <c r="AG212" s="1">
        <f>'uz n=257'!A209/AJ$8+AJ$10/2</f>
        <v>0.81128404669260701</v>
      </c>
      <c r="AH212" s="1">
        <f>'uz n=257'!$B209</f>
        <v>2.26026E-3</v>
      </c>
      <c r="AI212" s="1">
        <f t="shared" si="54"/>
        <v>0.61239429467678042</v>
      </c>
      <c r="AK212" s="1">
        <f t="shared" si="55"/>
        <v>0.61240896909869946</v>
      </c>
      <c r="AL212" s="1">
        <f t="shared" si="52"/>
        <v>0.37504474543253186</v>
      </c>
      <c r="AM212" s="1">
        <f t="shared" si="53"/>
        <v>2.1533865865822328E-10</v>
      </c>
      <c r="AO212" s="1">
        <f>'uz n=513'!A209/AR$8+AR$10/2</f>
        <v>0.4064327485380117</v>
      </c>
      <c r="AP212" s="1">
        <f>'uz n=513'!B209</f>
        <v>1.7738369999999999E-3</v>
      </c>
      <c r="AQ212" s="1">
        <f t="shared" si="56"/>
        <v>0.96498026749214982</v>
      </c>
      <c r="AS212" s="1">
        <f t="shared" si="57"/>
        <v>0.9649806778153962</v>
      </c>
      <c r="AT212" s="1">
        <f t="shared" si="58"/>
        <v>0.93118770855706146</v>
      </c>
      <c r="AU212" s="1">
        <f t="shared" si="59"/>
        <v>1.6836516652011005E-13</v>
      </c>
    </row>
    <row r="213" spans="33:47" x14ac:dyDescent="0.25">
      <c r="AG213" s="1">
        <f>'uz n=257'!A210/AJ$8+AJ$10/2</f>
        <v>0.81517509727626458</v>
      </c>
      <c r="AH213" s="1">
        <f>'uz n=257'!$B210</f>
        <v>2.2242730000000001E-3</v>
      </c>
      <c r="AI213" s="1">
        <f t="shared" si="54"/>
        <v>0.60264336964288212</v>
      </c>
      <c r="AK213" s="1">
        <f t="shared" si="55"/>
        <v>0.60265863222758864</v>
      </c>
      <c r="AL213" s="1">
        <f t="shared" si="52"/>
        <v>0.36319742699842794</v>
      </c>
      <c r="AM213" s="1">
        <f t="shared" si="53"/>
        <v>2.3294649192373816E-10</v>
      </c>
      <c r="AO213" s="1">
        <f>'uz n=513'!A210/AR$8+AR$10/2</f>
        <v>0.40838206627680307</v>
      </c>
      <c r="AP213" s="1">
        <f>'uz n=513'!B210</f>
        <v>1.776492E-3</v>
      </c>
      <c r="AQ213" s="1">
        <f t="shared" si="56"/>
        <v>0.96642462133317542</v>
      </c>
      <c r="AS213" s="1">
        <f t="shared" si="57"/>
        <v>0.96642461688116754</v>
      </c>
      <c r="AT213" s="1">
        <f t="shared" si="58"/>
        <v>0.93397654011391151</v>
      </c>
      <c r="AU213" s="1">
        <f t="shared" si="59"/>
        <v>1.9820374105419088E-17</v>
      </c>
    </row>
    <row r="214" spans="33:47" x14ac:dyDescent="0.25">
      <c r="AG214" s="1">
        <f>'uz n=257'!A211/AJ$8+AJ$10/2</f>
        <v>0.81906614785992216</v>
      </c>
      <c r="AH214" s="1">
        <f>'uz n=257'!$B211</f>
        <v>2.1878399999999999E-3</v>
      </c>
      <c r="AI214" s="1">
        <f t="shared" si="54"/>
        <v>0.5927715978430651</v>
      </c>
      <c r="AK214" s="1">
        <f t="shared" si="55"/>
        <v>0.59278717315932117</v>
      </c>
      <c r="AL214" s="1">
        <f t="shared" si="52"/>
        <v>0.35139663266221904</v>
      </c>
      <c r="AM214" s="1">
        <f t="shared" si="53"/>
        <v>2.4259047647649825E-10</v>
      </c>
      <c r="AO214" s="1">
        <f>'uz n=513'!A211/AR$8+AR$10/2</f>
        <v>0.41033138401559455</v>
      </c>
      <c r="AP214" s="1">
        <f>'uz n=513'!B211</f>
        <v>1.7790900000000001E-3</v>
      </c>
      <c r="AQ214" s="1">
        <f t="shared" si="56"/>
        <v>0.96783796644767062</v>
      </c>
      <c r="AS214" s="1">
        <f t="shared" si="57"/>
        <v>0.96783815722976496</v>
      </c>
      <c r="AT214" s="1">
        <f t="shared" si="58"/>
        <v>0.9367106985899073</v>
      </c>
      <c r="AU214" s="1">
        <f t="shared" si="59"/>
        <v>3.6397807522570877E-14</v>
      </c>
    </row>
    <row r="215" spans="33:47" x14ac:dyDescent="0.25">
      <c r="AG215" s="1">
        <f>'uz n=257'!A212/AJ$8+AJ$10/2</f>
        <v>0.82295719844357973</v>
      </c>
      <c r="AH215" s="1">
        <f>'uz n=257'!$B212</f>
        <v>2.1509599999999999E-3</v>
      </c>
      <c r="AI215" s="1">
        <f t="shared" si="54"/>
        <v>0.58277870832045497</v>
      </c>
      <c r="AK215" s="1">
        <f t="shared" si="55"/>
        <v>0.58279459189389704</v>
      </c>
      <c r="AL215" s="1">
        <f t="shared" si="52"/>
        <v>0.33964953634077399</v>
      </c>
      <c r="AM215" s="1">
        <f t="shared" si="53"/>
        <v>2.5228790528950193E-10</v>
      </c>
      <c r="AO215" s="1">
        <f>'uz n=513'!A212/AR$8+AR$10/2</f>
        <v>0.41228070175438591</v>
      </c>
      <c r="AP215" s="1">
        <f>'uz n=513'!B212</f>
        <v>1.781632E-3</v>
      </c>
      <c r="AQ215" s="1">
        <f t="shared" si="56"/>
        <v>0.96922084684838139</v>
      </c>
      <c r="AS215" s="1">
        <f t="shared" si="57"/>
        <v>0.96922129886118802</v>
      </c>
      <c r="AT215" s="1">
        <f t="shared" si="58"/>
        <v>0.93938992616616834</v>
      </c>
      <c r="AU215" s="1">
        <f t="shared" si="59"/>
        <v>2.0431557735641368E-13</v>
      </c>
    </row>
    <row r="216" spans="33:47" x14ac:dyDescent="0.25">
      <c r="AG216" s="1">
        <f>'uz n=257'!A213/AJ$8+AJ$10/2</f>
        <v>0.8268482490272373</v>
      </c>
      <c r="AH216" s="1">
        <f>'uz n=257'!$B213</f>
        <v>2.1136330000000002E-3</v>
      </c>
      <c r="AI216" s="1">
        <f t="shared" si="54"/>
        <v>0.57266470107505196</v>
      </c>
      <c r="AK216" s="1">
        <f t="shared" si="55"/>
        <v>0.57268088843131626</v>
      </c>
      <c r="AL216" s="1">
        <f t="shared" si="52"/>
        <v>0.32796339997448171</v>
      </c>
      <c r="AM216" s="1">
        <f t="shared" si="53"/>
        <v>2.62030502827265E-10</v>
      </c>
      <c r="AO216" s="1">
        <f>'uz n=513'!A213/AR$8+AR$10/2</f>
        <v>0.41423001949317739</v>
      </c>
      <c r="AP216" s="1">
        <f>'uz n=513'!B213</f>
        <v>1.784119E-3</v>
      </c>
      <c r="AQ216" s="1">
        <f t="shared" si="56"/>
        <v>0.97057380654805392</v>
      </c>
      <c r="AS216" s="1">
        <f t="shared" si="57"/>
        <v>0.97057404177543705</v>
      </c>
      <c r="AT216" s="1">
        <f t="shared" si="58"/>
        <v>0.94201397056830782</v>
      </c>
      <c r="AU216" s="1">
        <f t="shared" si="59"/>
        <v>5.5331921772975541E-14</v>
      </c>
    </row>
    <row r="217" spans="33:47" x14ac:dyDescent="0.25">
      <c r="AG217" s="1">
        <f>'uz n=257'!A214/AJ$8+AJ$10/2</f>
        <v>0.83073929961089499</v>
      </c>
      <c r="AH217" s="1">
        <f>'uz n=257'!$B214</f>
        <v>2.0758579999999999E-3</v>
      </c>
      <c r="AI217" s="1">
        <f t="shared" si="54"/>
        <v>0.56242930514998157</v>
      </c>
      <c r="AK217" s="1">
        <f t="shared" si="55"/>
        <v>0.5624460627715786</v>
      </c>
      <c r="AL217" s="1">
        <f t="shared" si="52"/>
        <v>0.31634557352725051</v>
      </c>
      <c r="AM217" s="1">
        <f t="shared" si="53"/>
        <v>2.8081788158924565E-10</v>
      </c>
      <c r="AO217" s="1">
        <f>'uz n=513'!A214/AR$8+AR$10/2</f>
        <v>0.41617933723196876</v>
      </c>
      <c r="AP217" s="1">
        <f>'uz n=513'!B214</f>
        <v>1.78655E-3</v>
      </c>
      <c r="AQ217" s="1">
        <f t="shared" si="56"/>
        <v>0.97189630153394224</v>
      </c>
      <c r="AS217" s="1">
        <f t="shared" si="57"/>
        <v>0.97189638597251193</v>
      </c>
      <c r="AT217" s="1">
        <f t="shared" si="58"/>
        <v>0.94458258506642989</v>
      </c>
      <c r="AU217" s="1">
        <f t="shared" si="59"/>
        <v>7.1298720516086606E-15</v>
      </c>
    </row>
    <row r="218" spans="33:47" x14ac:dyDescent="0.25">
      <c r="AG218" s="1">
        <f>'uz n=257'!A215/AJ$8+AJ$10/2</f>
        <v>0.83463035019455256</v>
      </c>
      <c r="AH218" s="1">
        <f>'uz n=257'!$B215</f>
        <v>2.0376370000000001E-3</v>
      </c>
      <c r="AI218" s="1">
        <f t="shared" si="54"/>
        <v>0.55207306245899257</v>
      </c>
      <c r="AK218" s="1">
        <f t="shared" si="55"/>
        <v>0.5520901149146844</v>
      </c>
      <c r="AL218" s="1">
        <f t="shared" si="52"/>
        <v>0.30480349498650944</v>
      </c>
      <c r="AM218" s="1">
        <f t="shared" si="53"/>
        <v>2.9078624512199591E-10</v>
      </c>
      <c r="AO218" s="1">
        <f>'uz n=513'!A215/AR$8+AR$10/2</f>
        <v>0.41812865497076024</v>
      </c>
      <c r="AP218" s="1">
        <f>'uz n=513'!B215</f>
        <v>1.788925E-3</v>
      </c>
      <c r="AQ218" s="1">
        <f t="shared" si="56"/>
        <v>0.97318833180604614</v>
      </c>
      <c r="AS218" s="1">
        <f t="shared" si="57"/>
        <v>0.97318833145241268</v>
      </c>
      <c r="AT218" s="1">
        <f t="shared" si="58"/>
        <v>0.94709552847513101</v>
      </c>
      <c r="AU218" s="1">
        <f t="shared" si="59"/>
        <v>1.2505662109770155E-19</v>
      </c>
    </row>
    <row r="219" spans="33:47" x14ac:dyDescent="0.25">
      <c r="AG219" s="1">
        <f>'uz n=257'!A216/AJ$8+AJ$10/2</f>
        <v>0.83852140077821014</v>
      </c>
      <c r="AH219" s="1">
        <f>'uz n=257'!$B216</f>
        <v>1.9989679999999998E-3</v>
      </c>
      <c r="AI219" s="1">
        <f t="shared" si="54"/>
        <v>0.54159543108833608</v>
      </c>
      <c r="AK219" s="1">
        <f t="shared" si="55"/>
        <v>0.54161304486063377</v>
      </c>
      <c r="AL219" s="1">
        <f t="shared" si="52"/>
        <v>0.29334469036320687</v>
      </c>
      <c r="AM219" s="1">
        <f t="shared" si="53"/>
        <v>3.1024497455514195E-10</v>
      </c>
      <c r="AO219" s="1">
        <f>'uz n=513'!A216/AR$8+AR$10/2</f>
        <v>0.42007797270955161</v>
      </c>
      <c r="AP219" s="1">
        <f>'uz n=513'!B216</f>
        <v>1.791244E-3</v>
      </c>
      <c r="AQ219" s="1">
        <f t="shared" si="56"/>
        <v>0.9744498973643656</v>
      </c>
      <c r="AS219" s="1">
        <f t="shared" si="57"/>
        <v>0.97444987821513929</v>
      </c>
      <c r="AT219" s="1">
        <f t="shared" si="58"/>
        <v>0.94955256515349984</v>
      </c>
      <c r="AU219" s="1">
        <f t="shared" si="59"/>
        <v>3.6669286849142966E-16</v>
      </c>
    </row>
    <row r="220" spans="33:47" x14ac:dyDescent="0.25">
      <c r="AG220" s="1">
        <f>'uz n=257'!A217/AJ$8+AJ$10/2</f>
        <v>0.84241245136186771</v>
      </c>
      <c r="AH220" s="1">
        <f>'uz n=257'!$B217</f>
        <v>1.9598530000000001E-3</v>
      </c>
      <c r="AI220" s="1">
        <f t="shared" si="54"/>
        <v>0.53099695295176097</v>
      </c>
      <c r="AK220" s="1">
        <f t="shared" si="55"/>
        <v>0.53101485260942627</v>
      </c>
      <c r="AL220" s="1">
        <f t="shared" si="52"/>
        <v>0.28197677369181068</v>
      </c>
      <c r="AM220" s="1">
        <f t="shared" si="53"/>
        <v>3.2039774453489711E-10</v>
      </c>
      <c r="AO220" s="1">
        <f>'uz n=513'!A217/AR$8+AR$10/2</f>
        <v>0.42202729044834308</v>
      </c>
      <c r="AP220" s="1">
        <f>'uz n=513'!B217</f>
        <v>1.793507E-3</v>
      </c>
      <c r="AQ220" s="1">
        <f t="shared" si="56"/>
        <v>0.97568099820890086</v>
      </c>
      <c r="AS220" s="1">
        <f t="shared" si="57"/>
        <v>0.97568102626069175</v>
      </c>
      <c r="AT220" s="1">
        <f t="shared" si="58"/>
        <v>0.95195346500511668</v>
      </c>
      <c r="AU220" s="1">
        <f t="shared" si="59"/>
        <v>7.8690297214526787E-16</v>
      </c>
    </row>
    <row r="221" spans="33:47" x14ac:dyDescent="0.25">
      <c r="AG221" s="1">
        <f>'uz n=257'!A218/AJ$8+AJ$10/2</f>
        <v>0.84630350194552528</v>
      </c>
      <c r="AH221" s="1">
        <f>'uz n=257'!$B218</f>
        <v>1.9202900000000001E-3</v>
      </c>
      <c r="AI221" s="1">
        <f t="shared" si="54"/>
        <v>0.5202770861355186</v>
      </c>
      <c r="AK221" s="1">
        <f t="shared" si="55"/>
        <v>0.52029553816106233</v>
      </c>
      <c r="AL221" s="1">
        <f t="shared" si="52"/>
        <v>0.27070744703030947</v>
      </c>
      <c r="AM221" s="1">
        <f t="shared" si="53"/>
        <v>3.4047724666668319E-10</v>
      </c>
      <c r="AO221" s="1">
        <f>'uz n=513'!A218/AR$8+AR$10/2</f>
        <v>0.42397660818713445</v>
      </c>
      <c r="AP221" s="1">
        <f>'uz n=513'!B218</f>
        <v>1.7957139999999999E-3</v>
      </c>
      <c r="AQ221" s="1">
        <f t="shared" si="56"/>
        <v>0.97688163433965169</v>
      </c>
      <c r="AS221" s="1">
        <f t="shared" si="57"/>
        <v>0.97688177558907008</v>
      </c>
      <c r="AT221" s="1">
        <f t="shared" si="58"/>
        <v>0.95429800347805427</v>
      </c>
      <c r="AU221" s="1">
        <f t="shared" si="59"/>
        <v>1.9951398193788061E-14</v>
      </c>
    </row>
    <row r="222" spans="33:47" x14ac:dyDescent="0.25">
      <c r="AG222" s="1">
        <f>'uz n=257'!A219/AJ$8+AJ$10/2</f>
        <v>0.85019455252918286</v>
      </c>
      <c r="AH222" s="1">
        <f>'uz n=257'!$B219</f>
        <v>1.8802809999999999E-3</v>
      </c>
      <c r="AI222" s="1">
        <f t="shared" si="54"/>
        <v>0.50943637255335728</v>
      </c>
      <c r="AK222" s="1">
        <f t="shared" si="55"/>
        <v>0.50945510151554152</v>
      </c>
      <c r="AL222" s="1">
        <f t="shared" si="52"/>
        <v>0.25954450046021071</v>
      </c>
      <c r="AM222" s="1">
        <f t="shared" si="53"/>
        <v>3.5077402449886349E-10</v>
      </c>
      <c r="AO222" s="1">
        <f>'uz n=513'!A219/AR$8+AR$10/2</f>
        <v>0.42592592592592593</v>
      </c>
      <c r="AP222" s="1">
        <f>'uz n=513'!B219</f>
        <v>1.7978650000000001E-3</v>
      </c>
      <c r="AQ222" s="1">
        <f t="shared" si="56"/>
        <v>0.97805180575661821</v>
      </c>
      <c r="AS222" s="1">
        <f t="shared" si="57"/>
        <v>0.97805212620027437</v>
      </c>
      <c r="AT222" s="1">
        <f t="shared" si="58"/>
        <v>0.95658596156487741</v>
      </c>
      <c r="AU222" s="1">
        <f t="shared" si="59"/>
        <v>1.0268413677668684E-13</v>
      </c>
    </row>
    <row r="223" spans="33:47" x14ac:dyDescent="0.25">
      <c r="AG223" s="1">
        <f>'uz n=257'!A220/AJ$8+AJ$10/2</f>
        <v>0.85408560311284043</v>
      </c>
      <c r="AH223" s="1">
        <f>'uz n=257'!$B220</f>
        <v>1.8398240000000001E-3</v>
      </c>
      <c r="AI223" s="1">
        <f t="shared" si="54"/>
        <v>0.49847427029152885</v>
      </c>
      <c r="AK223" s="1">
        <f t="shared" si="55"/>
        <v>0.49849354267286416</v>
      </c>
      <c r="AL223" s="1">
        <f t="shared" si="52"/>
        <v>0.24849581208654264</v>
      </c>
      <c r="AM223" s="1">
        <f t="shared" si="53"/>
        <v>3.7142468233365472E-10</v>
      </c>
      <c r="AO223" s="1">
        <f>'uz n=513'!A220/AR$8+AR$10/2</f>
        <v>0.4278752436647173</v>
      </c>
      <c r="AP223" s="1">
        <f>'uz n=513'!B220</f>
        <v>1.7999610000000001E-3</v>
      </c>
      <c r="AQ223" s="1">
        <f t="shared" si="56"/>
        <v>0.97919205647254659</v>
      </c>
      <c r="AS223" s="1">
        <f t="shared" si="57"/>
        <v>0.97919207809430442</v>
      </c>
      <c r="AT223" s="1">
        <f t="shared" si="58"/>
        <v>0.95881712580264233</v>
      </c>
      <c r="AU223" s="1">
        <f t="shared" si="59"/>
        <v>4.67500411598836E-16</v>
      </c>
    </row>
    <row r="224" spans="33:47" x14ac:dyDescent="0.25">
      <c r="AG224" s="1">
        <f>'uz n=257'!A221/AJ$8+AJ$10/2</f>
        <v>0.857976653696498</v>
      </c>
      <c r="AH224" s="1">
        <f>'uz n=257'!$B221</f>
        <v>1.798921E-3</v>
      </c>
      <c r="AI224" s="1">
        <f t="shared" si="54"/>
        <v>0.48739132126378154</v>
      </c>
      <c r="AK224" s="1">
        <f t="shared" si="55"/>
        <v>0.48741086163303016</v>
      </c>
      <c r="AL224" s="1">
        <f t="shared" si="52"/>
        <v>0.23756934803785287</v>
      </c>
      <c r="AM224" s="1">
        <f t="shared" si="53"/>
        <v>3.8182603037226722E-10</v>
      </c>
      <c r="AO224" s="1">
        <f>'uz n=513'!A221/AR$8+AR$10/2</f>
        <v>0.42982456140350878</v>
      </c>
      <c r="AP224" s="1">
        <f>'uz n=513'!B221</f>
        <v>1.802E-3</v>
      </c>
      <c r="AQ224" s="1">
        <f t="shared" si="56"/>
        <v>0.98030129846194436</v>
      </c>
      <c r="AS224" s="1">
        <f t="shared" si="57"/>
        <v>0.98030163127116032</v>
      </c>
      <c r="AT224" s="1">
        <f t="shared" si="58"/>
        <v>0.96099128827289793</v>
      </c>
      <c r="AU224" s="1">
        <f t="shared" si="59"/>
        <v>1.1076197423043385E-13</v>
      </c>
    </row>
    <row r="225" spans="33:47" x14ac:dyDescent="0.25">
      <c r="AG225" s="1">
        <f>'uz n=257'!A222/AJ$8+AJ$10/2</f>
        <v>0.86186770428015569</v>
      </c>
      <c r="AH225" s="1">
        <f>'uz n=257'!$B222</f>
        <v>1.75757E-3</v>
      </c>
      <c r="AI225" s="1">
        <f t="shared" si="54"/>
        <v>0.47618698355636702</v>
      </c>
      <c r="AK225" s="1">
        <f t="shared" si="55"/>
        <v>0.47620705839603916</v>
      </c>
      <c r="AL225" s="1">
        <f t="shared" si="52"/>
        <v>0.22677316246620866</v>
      </c>
      <c r="AM225" s="1">
        <f t="shared" si="53"/>
        <v>4.0299918786237428E-10</v>
      </c>
      <c r="AO225" s="1">
        <f>'uz n=513'!A222/AR$8+AR$10/2</f>
        <v>0.43177387914230014</v>
      </c>
      <c r="AP225" s="1">
        <f>'uz n=513'!B222</f>
        <v>1.803984E-3</v>
      </c>
      <c r="AQ225" s="1">
        <f t="shared" si="56"/>
        <v>0.981380619750304</v>
      </c>
      <c r="AS225" s="1">
        <f t="shared" si="57"/>
        <v>0.98138078573084209</v>
      </c>
      <c r="AT225" s="1">
        <f t="shared" si="58"/>
        <v>0.96310824660168504</v>
      </c>
      <c r="AU225" s="1">
        <f t="shared" si="59"/>
        <v>2.7549539025170874E-14</v>
      </c>
    </row>
    <row r="226" spans="33:47" x14ac:dyDescent="0.25">
      <c r="AG226" s="1">
        <f>'uz n=257'!A223/AJ$8+AJ$10/2</f>
        <v>0.86575875486381326</v>
      </c>
      <c r="AH226" s="1">
        <f>'uz n=257'!$B223</f>
        <v>1.7157730000000001E-3</v>
      </c>
      <c r="AI226" s="1">
        <f t="shared" si="54"/>
        <v>0.46486179908303377</v>
      </c>
      <c r="AK226" s="1">
        <f t="shared" si="55"/>
        <v>0.46488213296189185</v>
      </c>
      <c r="AL226" s="1">
        <f t="shared" si="52"/>
        <v>0.21611539754719808</v>
      </c>
      <c r="AM226" s="1">
        <f t="shared" si="53"/>
        <v>4.134666294151099E-10</v>
      </c>
      <c r="AO226" s="1">
        <f>'uz n=513'!A223/AR$8+AR$10/2</f>
        <v>0.43372319688109162</v>
      </c>
      <c r="AP226" s="1">
        <f>'uz n=513'!B223</f>
        <v>1.805912E-3</v>
      </c>
      <c r="AQ226" s="1">
        <f t="shared" si="56"/>
        <v>0.98242947632487931</v>
      </c>
      <c r="AS226" s="1">
        <f t="shared" si="57"/>
        <v>0.98242954147334982</v>
      </c>
      <c r="AT226" s="1">
        <f t="shared" si="58"/>
        <v>0.96516780395953639</v>
      </c>
      <c r="AU226" s="1">
        <f t="shared" si="59"/>
        <v>4.2443232094279809E-15</v>
      </c>
    </row>
    <row r="227" spans="33:47" x14ac:dyDescent="0.25">
      <c r="AG227" s="1">
        <f>'uz n=257'!A224/AJ$8+AJ$10/2</f>
        <v>0.86964980544747084</v>
      </c>
      <c r="AH227" s="1">
        <f>'uz n=257'!$B224</f>
        <v>1.6735280000000001E-3</v>
      </c>
      <c r="AI227" s="1">
        <f t="shared" si="54"/>
        <v>0.45341522593003314</v>
      </c>
      <c r="AK227" s="1">
        <f t="shared" si="55"/>
        <v>0.45343608533058788</v>
      </c>
      <c r="AL227" s="1">
        <f t="shared" si="52"/>
        <v>0.20560428347992818</v>
      </c>
      <c r="AM227" s="1">
        <f t="shared" si="53"/>
        <v>4.3511459150309686E-10</v>
      </c>
      <c r="AO227" s="1">
        <f>'uz n=513'!A224/AR$8+AR$10/2</f>
        <v>0.43567251461988299</v>
      </c>
      <c r="AP227" s="1">
        <f>'uz n=513'!B224</f>
        <v>1.807784E-3</v>
      </c>
      <c r="AQ227" s="1">
        <f t="shared" si="56"/>
        <v>0.9834478681856702</v>
      </c>
      <c r="AS227" s="1">
        <f t="shared" si="57"/>
        <v>0.9834478984986833</v>
      </c>
      <c r="AT227" s="1">
        <f t="shared" si="58"/>
        <v>0.96716976906147645</v>
      </c>
      <c r="AU227" s="1">
        <f t="shared" si="59"/>
        <v>9.1887876317873541E-16</v>
      </c>
    </row>
    <row r="228" spans="33:47" x14ac:dyDescent="0.25">
      <c r="AG228" s="1">
        <f>'uz n=257'!A225/AJ$8+AJ$10/2</f>
        <v>0.87354085603112841</v>
      </c>
      <c r="AH228" s="1">
        <f>'uz n=257'!$B225</f>
        <v>1.6308360000000001E-3</v>
      </c>
      <c r="AI228" s="1">
        <f t="shared" si="54"/>
        <v>0.44184753505423957</v>
      </c>
      <c r="AK228" s="1">
        <f t="shared" si="55"/>
        <v>0.44186891550212715</v>
      </c>
      <c r="AL228" s="1">
        <f t="shared" si="52"/>
        <v>0.19524813848702599</v>
      </c>
      <c r="AM228" s="1">
        <f t="shared" si="53"/>
        <v>4.5712355187333802E-10</v>
      </c>
      <c r="AO228" s="1">
        <f>'uz n=513'!A225/AR$8+AR$10/2</f>
        <v>0.43762183235867447</v>
      </c>
      <c r="AP228" s="1">
        <f>'uz n=513'!B225</f>
        <v>1.8096E-3</v>
      </c>
      <c r="AQ228" s="1">
        <f t="shared" si="56"/>
        <v>0.98443579533267678</v>
      </c>
      <c r="AS228" s="1">
        <f t="shared" si="57"/>
        <v>0.98443585680684276</v>
      </c>
      <c r="AT228" s="1">
        <f t="shared" si="58"/>
        <v>0.96911395616702267</v>
      </c>
      <c r="AU228" s="1">
        <f t="shared" si="59"/>
        <v>3.7790730829245767E-15</v>
      </c>
    </row>
    <row r="229" spans="33:47" x14ac:dyDescent="0.25">
      <c r="AG229" s="1">
        <f>'uz n=257'!A226/AJ$8+AJ$10/2</f>
        <v>0.87743190661478598</v>
      </c>
      <c r="AH229" s="1">
        <f>'uz n=257'!$B226</f>
        <v>1.587698E-3</v>
      </c>
      <c r="AI229" s="1">
        <f t="shared" si="54"/>
        <v>0.43015899741252717</v>
      </c>
      <c r="AK229" s="1">
        <f t="shared" si="55"/>
        <v>0.43018062347650987</v>
      </c>
      <c r="AL229" s="1">
        <f t="shared" si="52"/>
        <v>0.18505536881463874</v>
      </c>
      <c r="AM229" s="1">
        <f t="shared" si="53"/>
        <v>4.6768664338404333E-10</v>
      </c>
      <c r="AO229" s="1">
        <f>'uz n=513'!A226/AR$8+AR$10/2</f>
        <v>0.43957115009746583</v>
      </c>
      <c r="AP229" s="1">
        <f>'uz n=513'!B226</f>
        <v>1.8113599999999999E-3</v>
      </c>
      <c r="AQ229" s="1">
        <f t="shared" si="56"/>
        <v>0.98539325776589903</v>
      </c>
      <c r="AS229" s="1">
        <f t="shared" si="57"/>
        <v>0.98539341639782796</v>
      </c>
      <c r="AT229" s="1">
        <f t="shared" si="58"/>
        <v>0.97100018508018315</v>
      </c>
      <c r="AU229" s="1">
        <f t="shared" si="59"/>
        <v>2.5164088874769665E-14</v>
      </c>
    </row>
    <row r="230" spans="33:47" x14ac:dyDescent="0.25">
      <c r="AG230" s="1">
        <f>'uz n=257'!A227/AJ$8+AJ$10/2</f>
        <v>0.88132295719844356</v>
      </c>
      <c r="AH230" s="1">
        <f>'uz n=257'!$B227</f>
        <v>1.544112E-3</v>
      </c>
      <c r="AI230" s="1">
        <f t="shared" si="54"/>
        <v>0.4183490710911475</v>
      </c>
      <c r="AK230" s="1">
        <f t="shared" si="55"/>
        <v>0.41837120925373594</v>
      </c>
      <c r="AL230" s="1">
        <f t="shared" si="52"/>
        <v>0.17503446873243331</v>
      </c>
      <c r="AM230" s="1">
        <f t="shared" si="53"/>
        <v>4.9009824279254025E-10</v>
      </c>
      <c r="AO230" s="1">
        <f>'uz n=513'!A227/AR$8+AR$10/2</f>
        <v>0.44152046783625731</v>
      </c>
      <c r="AP230" s="1">
        <f>'uz n=513'!B227</f>
        <v>1.813065E-3</v>
      </c>
      <c r="AQ230" s="1">
        <f t="shared" si="56"/>
        <v>0.98632079949808316</v>
      </c>
      <c r="AS230" s="1">
        <f t="shared" si="57"/>
        <v>0.98632057727163913</v>
      </c>
      <c r="AT230" s="1">
        <f t="shared" si="58"/>
        <v>0.97282828114945941</v>
      </c>
      <c r="AU230" s="1">
        <f t="shared" si="59"/>
        <v>4.9384592423714169E-14</v>
      </c>
    </row>
    <row r="231" spans="33:47" x14ac:dyDescent="0.25">
      <c r="AG231" s="1">
        <f>'uz n=257'!A228/AJ$8+AJ$10/2</f>
        <v>0.88521400778210113</v>
      </c>
      <c r="AH231" s="1">
        <f>'uz n=257'!$B228</f>
        <v>1.5000790000000001E-3</v>
      </c>
      <c r="AI231" s="1">
        <f t="shared" si="54"/>
        <v>0.40641802704697483</v>
      </c>
      <c r="AK231" s="1">
        <f t="shared" si="55"/>
        <v>0.40644067283380536</v>
      </c>
      <c r="AL231" s="1">
        <f t="shared" si="52"/>
        <v>0.16519402053359641</v>
      </c>
      <c r="AM231" s="1">
        <f t="shared" si="53"/>
        <v>5.1283166117394085E-10</v>
      </c>
      <c r="AO231" s="1">
        <f>'uz n=513'!A228/AR$8+AR$10/2</f>
        <v>0.44346978557504868</v>
      </c>
      <c r="AP231" s="1">
        <f>'uz n=513'!B228</f>
        <v>1.8147129999999999E-3</v>
      </c>
      <c r="AQ231" s="1">
        <f t="shared" si="56"/>
        <v>0.98721733250373667</v>
      </c>
      <c r="AS231" s="1">
        <f t="shared" si="57"/>
        <v>0.98721733942827605</v>
      </c>
      <c r="AT231" s="1">
        <f t="shared" si="58"/>
        <v>0.97459807526784403</v>
      </c>
      <c r="AU231" s="1">
        <f t="shared" si="59"/>
        <v>4.7949245712872013E-17</v>
      </c>
    </row>
    <row r="232" spans="33:47" x14ac:dyDescent="0.25">
      <c r="AG232" s="1">
        <f>'uz n=257'!A229/AJ$8+AJ$10/2</f>
        <v>0.8891050583657587</v>
      </c>
      <c r="AH232" s="1">
        <f>'uz n=257'!$B229</f>
        <v>1.4555989999999999E-3</v>
      </c>
      <c r="AI232" s="1">
        <f t="shared" si="54"/>
        <v>0.39436586528000911</v>
      </c>
      <c r="AK232" s="1">
        <f t="shared" si="55"/>
        <v>0.39438901421671801</v>
      </c>
      <c r="AL232" s="1">
        <f t="shared" si="52"/>
        <v>0.1555426945348346</v>
      </c>
      <c r="AM232" s="1">
        <f t="shared" si="53"/>
        <v>5.3587327075291253E-10</v>
      </c>
      <c r="AO232" s="1">
        <f>'uz n=513'!A229/AR$8+AR$10/2</f>
        <v>0.44541910331384016</v>
      </c>
      <c r="AP232" s="1">
        <f>'uz n=513'!B229</f>
        <v>1.816306E-3</v>
      </c>
      <c r="AQ232" s="1">
        <f t="shared" si="56"/>
        <v>0.98808394480835204</v>
      </c>
      <c r="AS232" s="1">
        <f t="shared" si="57"/>
        <v>0.98808370286773894</v>
      </c>
      <c r="AT232" s="1">
        <f t="shared" si="58"/>
        <v>0.97630940387282217</v>
      </c>
      <c r="AU232" s="1">
        <f t="shared" si="59"/>
        <v>5.8535260266887009E-14</v>
      </c>
    </row>
    <row r="233" spans="33:47" x14ac:dyDescent="0.25">
      <c r="AG233" s="1">
        <f>'uz n=257'!A230/AJ$8+AJ$10/2</f>
        <v>0.89299610894941639</v>
      </c>
      <c r="AH233" s="1">
        <f>'uz n=257'!$B230</f>
        <v>1.410672E-3</v>
      </c>
      <c r="AI233" s="1">
        <f t="shared" si="54"/>
        <v>0.38219258579025039</v>
      </c>
      <c r="AK233" s="1">
        <f t="shared" si="55"/>
        <v>0.38221623340247379</v>
      </c>
      <c r="AL233" s="1">
        <f t="shared" si="52"/>
        <v>0.14608924907637433</v>
      </c>
      <c r="AM233" s="1">
        <f t="shared" si="53"/>
        <v>5.5920956386823174E-10</v>
      </c>
      <c r="AO233" s="1">
        <f>'uz n=513'!A230/AR$8+AR$10/2</f>
        <v>0.44736842105263153</v>
      </c>
      <c r="AP233" s="1">
        <f>'uz n=513'!B230</f>
        <v>1.8178420000000001E-3</v>
      </c>
      <c r="AQ233" s="1">
        <f t="shared" si="56"/>
        <v>0.98891954838643703</v>
      </c>
      <c r="AS233" s="1">
        <f t="shared" si="57"/>
        <v>0.9889196675900277</v>
      </c>
      <c r="AT233" s="1">
        <f t="shared" si="58"/>
        <v>0.97796210894637092</v>
      </c>
      <c r="AU233" s="1">
        <f t="shared" si="59"/>
        <v>1.4209496027422568E-14</v>
      </c>
    </row>
    <row r="234" spans="33:47" x14ac:dyDescent="0.25">
      <c r="AG234" s="1">
        <f>'uz n=257'!A231/AJ$8+AJ$10/2</f>
        <v>0.89688715953307396</v>
      </c>
      <c r="AH234" s="1">
        <f>'uz n=257'!$B231</f>
        <v>1.365298E-3</v>
      </c>
      <c r="AI234" s="1">
        <f t="shared" si="54"/>
        <v>0.36989818857769863</v>
      </c>
      <c r="AK234" s="1">
        <f t="shared" si="55"/>
        <v>0.36992233039107314</v>
      </c>
      <c r="AL234" s="1">
        <f t="shared" si="52"/>
        <v>0.13684253052196227</v>
      </c>
      <c r="AM234" s="1">
        <f t="shared" si="53"/>
        <v>5.8282715300976331E-10</v>
      </c>
      <c r="AO234" s="1">
        <f>'uz n=513'!A231/AR$8+AR$10/2</f>
        <v>0.449317738791423</v>
      </c>
      <c r="AP234" s="1">
        <f>'uz n=513'!B231</f>
        <v>1.8193230000000001E-3</v>
      </c>
      <c r="AQ234" s="1">
        <f t="shared" si="56"/>
        <v>0.98972523126348366</v>
      </c>
      <c r="AS234" s="1">
        <f t="shared" si="57"/>
        <v>0.98972523359514231</v>
      </c>
      <c r="AT234" s="1">
        <f t="shared" si="58"/>
        <v>0.97955603801495905</v>
      </c>
      <c r="AU234" s="1">
        <f t="shared" si="59"/>
        <v>5.4366320318566198E-18</v>
      </c>
    </row>
    <row r="235" spans="33:47" x14ac:dyDescent="0.25">
      <c r="AG235" s="1">
        <f>'uz n=257'!A232/AJ$8+AJ$10/2</f>
        <v>0.90077821011673154</v>
      </c>
      <c r="AH235" s="1">
        <f>'uz n=257'!$B232</f>
        <v>1.319478E-3</v>
      </c>
      <c r="AI235" s="1">
        <f t="shared" si="54"/>
        <v>0.35748294459922814</v>
      </c>
      <c r="AK235" s="1">
        <f t="shared" si="55"/>
        <v>0.35750730518251594</v>
      </c>
      <c r="AL235" s="1">
        <f t="shared" si="52"/>
        <v>0.12781147325886461</v>
      </c>
      <c r="AM235" s="1">
        <f t="shared" si="53"/>
        <v>5.9343801812222995E-10</v>
      </c>
      <c r="AO235" s="1">
        <f>'uz n=513'!A232/AR$8+AR$10/2</f>
        <v>0.45126705653021437</v>
      </c>
      <c r="AP235" s="1">
        <f>'uz n=513'!B232</f>
        <v>1.8207480000000001E-3</v>
      </c>
      <c r="AQ235" s="1">
        <f t="shared" si="56"/>
        <v>0.99050044942674598</v>
      </c>
      <c r="AS235" s="1">
        <f t="shared" si="57"/>
        <v>0.99050040088308267</v>
      </c>
      <c r="AT235" s="1">
        <f t="shared" si="58"/>
        <v>0.98109104414954751</v>
      </c>
      <c r="AU235" s="1">
        <f t="shared" si="59"/>
        <v>2.3564872476815112E-15</v>
      </c>
    </row>
    <row r="236" spans="33:47" x14ac:dyDescent="0.25">
      <c r="AG236" s="1">
        <f>'uz n=257'!A233/AJ$8+AJ$10/2</f>
        <v>0.90466926070038911</v>
      </c>
      <c r="AH236" s="1">
        <f>'uz n=257'!$B233</f>
        <v>1.2732100000000001E-3</v>
      </c>
      <c r="AI236" s="1">
        <f t="shared" si="54"/>
        <v>0.34494631194109038</v>
      </c>
      <c r="AK236" s="1">
        <f t="shared" si="55"/>
        <v>0.3449711577768021</v>
      </c>
      <c r="AL236" s="1">
        <f t="shared" si="52"/>
        <v>0.11900509969786728</v>
      </c>
      <c r="AM236" s="1">
        <f t="shared" si="53"/>
        <v>6.1731555221366221E-10</v>
      </c>
      <c r="AO236" s="1">
        <f>'uz n=513'!A233/AR$8+AR$10/2</f>
        <v>0.45321637426900585</v>
      </c>
      <c r="AP236" s="1">
        <f>'uz n=513'!B233</f>
        <v>1.8221170000000001E-3</v>
      </c>
      <c r="AQ236" s="1">
        <f t="shared" si="56"/>
        <v>0.99124520287622397</v>
      </c>
      <c r="AS236" s="1">
        <f t="shared" si="57"/>
        <v>0.991245169453849</v>
      </c>
      <c r="AT236" s="1">
        <f t="shared" si="58"/>
        <v>0.98256698596558978</v>
      </c>
      <c r="AU236" s="1">
        <f t="shared" si="59"/>
        <v>1.1170551492181631E-15</v>
      </c>
    </row>
    <row r="237" spans="33:47" x14ac:dyDescent="0.25">
      <c r="AG237" s="1">
        <f>'uz n=257'!A234/AJ$8+AJ$10/2</f>
        <v>0.90856031128404668</v>
      </c>
      <c r="AH237" s="1">
        <f>'uz n=257'!$B234</f>
        <v>1.226495E-3</v>
      </c>
      <c r="AI237" s="1">
        <f t="shared" si="54"/>
        <v>0.33228856156015951</v>
      </c>
      <c r="AK237" s="1">
        <f t="shared" si="55"/>
        <v>0.33231388817393148</v>
      </c>
      <c r="AL237" s="1">
        <f t="shared" si="52"/>
        <v>0.11043252027327624</v>
      </c>
      <c r="AM237" s="1">
        <f t="shared" si="53"/>
        <v>6.4143736515453415E-10</v>
      </c>
      <c r="AO237" s="1">
        <f>'uz n=513'!A234/AR$8+AR$10/2</f>
        <v>0.45516569200779722</v>
      </c>
      <c r="AP237" s="1">
        <f>'uz n=513'!B234</f>
        <v>1.82343E-3</v>
      </c>
      <c r="AQ237" s="1">
        <f t="shared" si="56"/>
        <v>0.99195949161191765</v>
      </c>
      <c r="AS237" s="1">
        <f t="shared" si="57"/>
        <v>0.99195953930744118</v>
      </c>
      <c r="AT237" s="1">
        <f t="shared" si="58"/>
        <v>0.98398372762303099</v>
      </c>
      <c r="AU237" s="1">
        <f t="shared" si="59"/>
        <v>2.2748629648654127E-15</v>
      </c>
    </row>
    <row r="238" spans="33:47" x14ac:dyDescent="0.25">
      <c r="AG238" s="1">
        <f>'uz n=257'!A235/AJ$8+AJ$10/2</f>
        <v>0.91245136186770426</v>
      </c>
      <c r="AH238" s="1">
        <f>'uz n=257'!$B235</f>
        <v>1.1793330000000001E-3</v>
      </c>
      <c r="AI238" s="1">
        <f t="shared" si="54"/>
        <v>0.31950969345643571</v>
      </c>
      <c r="AK238" s="1">
        <f t="shared" si="55"/>
        <v>0.31953549637390433</v>
      </c>
      <c r="AL238" s="1">
        <f t="shared" si="52"/>
        <v>0.10210293344291743</v>
      </c>
      <c r="AM238" s="1">
        <f t="shared" si="53"/>
        <v>6.6579054989243013E-10</v>
      </c>
      <c r="AO238" s="1">
        <f>'uz n=513'!A235/AR$8+AR$10/2</f>
        <v>0.4571150097465887</v>
      </c>
      <c r="AP238" s="1">
        <f>'uz n=513'!B235</f>
        <v>1.824687E-3</v>
      </c>
      <c r="AQ238" s="1">
        <f t="shared" si="56"/>
        <v>0.99264331563382691</v>
      </c>
      <c r="AS238" s="1">
        <f t="shared" si="57"/>
        <v>0.99264351044385923</v>
      </c>
      <c r="AT238" s="1">
        <f t="shared" si="58"/>
        <v>0.98534113882630803</v>
      </c>
      <c r="AU238" s="1">
        <f t="shared" si="59"/>
        <v>3.7950948695600493E-14</v>
      </c>
    </row>
    <row r="239" spans="33:47" x14ac:dyDescent="0.25">
      <c r="AG239" s="1">
        <f>'uz n=257'!A236/AJ$8+AJ$10/2</f>
        <v>0.91634241245136183</v>
      </c>
      <c r="AH239" s="1">
        <f>'uz n=257'!$B236</f>
        <v>1.131724E-3</v>
      </c>
      <c r="AI239" s="1">
        <f t="shared" si="54"/>
        <v>0.30660970762991879</v>
      </c>
      <c r="AK239" s="1">
        <f t="shared" si="55"/>
        <v>0.30663598237672041</v>
      </c>
      <c r="AL239" s="1">
        <f t="shared" si="52"/>
        <v>9.4025625688136383E-2</v>
      </c>
      <c r="AM239" s="1">
        <f t="shared" si="53"/>
        <v>6.9036231948889076E-10</v>
      </c>
      <c r="AO239" s="1">
        <f>'uz n=513'!A236/AR$8+AR$10/2</f>
        <v>0.45906432748538006</v>
      </c>
      <c r="AP239" s="1">
        <f>'uz n=513'!B236</f>
        <v>1.825889E-3</v>
      </c>
      <c r="AQ239" s="1">
        <f t="shared" si="56"/>
        <v>0.99329721895469802</v>
      </c>
      <c r="AS239" s="1">
        <f t="shared" si="57"/>
        <v>0.99329708286310314</v>
      </c>
      <c r="AT239" s="1">
        <f t="shared" si="58"/>
        <v>0.98663909482435042</v>
      </c>
      <c r="AU239" s="1">
        <f t="shared" si="59"/>
        <v>1.8520922197597017E-14</v>
      </c>
    </row>
    <row r="240" spans="33:47" x14ac:dyDescent="0.25">
      <c r="AG240" s="1">
        <f>'uz n=257'!A237/AJ$8+AJ$10/2</f>
        <v>0.92023346303501941</v>
      </c>
      <c r="AH240" s="1">
        <f>'uz n=257'!$B237</f>
        <v>1.0836680000000001E-3</v>
      </c>
      <c r="AI240" s="1">
        <f t="shared" si="54"/>
        <v>0.29358860408060894</v>
      </c>
      <c r="AK240" s="1">
        <f t="shared" si="55"/>
        <v>0.29361534618237994</v>
      </c>
      <c r="AL240" s="1">
        <f t="shared" si="52"/>
        <v>8.6209971513798819E-2</v>
      </c>
      <c r="AM240" s="1">
        <f t="shared" si="53"/>
        <v>7.1514000713076504E-10</v>
      </c>
      <c r="AO240" s="1">
        <f>'uz n=513'!A237/AR$8+AR$10/2</f>
        <v>0.46101364522417154</v>
      </c>
      <c r="AP240" s="1">
        <f>'uz n=513'!B237</f>
        <v>1.8270339999999999E-3</v>
      </c>
      <c r="AQ240" s="1">
        <f t="shared" si="56"/>
        <v>0.99392011354903864</v>
      </c>
      <c r="AS240" s="1">
        <f t="shared" si="57"/>
        <v>0.99392025656517291</v>
      </c>
      <c r="AT240" s="1">
        <f t="shared" si="58"/>
        <v>0.9878774764105791</v>
      </c>
      <c r="AU240" s="1">
        <f t="shared" si="59"/>
        <v>2.0453614661131952E-14</v>
      </c>
    </row>
    <row r="241" spans="33:47" x14ac:dyDescent="0.25">
      <c r="AG241" s="1">
        <f>'uz n=257'!A238/AJ$8+AJ$10/2</f>
        <v>0.92412451361867709</v>
      </c>
      <c r="AH241" s="1">
        <f>'uz n=257'!$B238</f>
        <v>1.035165E-3</v>
      </c>
      <c r="AI241" s="1">
        <f t="shared" si="54"/>
        <v>0.28044638280850598</v>
      </c>
      <c r="AK241" s="1">
        <f t="shared" si="55"/>
        <v>0.28047358779088238</v>
      </c>
      <c r="AL241" s="1">
        <f t="shared" si="52"/>
        <v>7.8665433448289801E-2</v>
      </c>
      <c r="AM241" s="1">
        <f t="shared" si="53"/>
        <v>7.4011106610052516E-10</v>
      </c>
      <c r="AO241" s="1">
        <f>'uz n=513'!A238/AR$8+AR$10/2</f>
        <v>0.46296296296296291</v>
      </c>
      <c r="AP241" s="1">
        <f>'uz n=513'!B238</f>
        <v>1.828124E-3</v>
      </c>
      <c r="AQ241" s="1">
        <f t="shared" si="56"/>
        <v>0.99451308744234101</v>
      </c>
      <c r="AS241" s="1">
        <f t="shared" si="57"/>
        <v>0.99451303155006854</v>
      </c>
      <c r="AT241" s="1">
        <f t="shared" si="58"/>
        <v>0.98905616992290757</v>
      </c>
      <c r="AU241" s="1">
        <f t="shared" si="59"/>
        <v>3.1239461226355809E-15</v>
      </c>
    </row>
    <row r="242" spans="33:47" x14ac:dyDescent="0.25">
      <c r="AG242" s="1">
        <f>'uz n=257'!A239/AJ$8+AJ$10/2</f>
        <v>0.92801556420233466</v>
      </c>
      <c r="AH242" s="1">
        <f>'uz n=257'!$B239</f>
        <v>9.8621470000000004E-4</v>
      </c>
      <c r="AI242" s="1">
        <f t="shared" si="54"/>
        <v>0.26718296252654783</v>
      </c>
      <c r="AK242" s="1">
        <f t="shared" si="55"/>
        <v>0.2672107072022285</v>
      </c>
      <c r="AL242" s="1">
        <f t="shared" si="52"/>
        <v>7.1401562043515096E-2</v>
      </c>
      <c r="AM242" s="1">
        <f t="shared" si="53"/>
        <v>7.6976702862579939E-10</v>
      </c>
      <c r="AO242" s="1">
        <f>'uz n=513'!A239/AR$8+AR$10/2</f>
        <v>0.46491228070175439</v>
      </c>
      <c r="AP242" s="1">
        <f>'uz n=513'!B239</f>
        <v>1.829158E-3</v>
      </c>
      <c r="AQ242" s="1">
        <f t="shared" si="56"/>
        <v>0.99507559662185918</v>
      </c>
      <c r="AS242" s="1">
        <f t="shared" si="57"/>
        <v>0.99507540781779014</v>
      </c>
      <c r="AT242" s="1">
        <f t="shared" si="58"/>
        <v>0.99017506724374138</v>
      </c>
      <c r="AU242" s="1">
        <f t="shared" si="59"/>
        <v>3.5646976488192668E-14</v>
      </c>
    </row>
    <row r="243" spans="33:47" x14ac:dyDescent="0.25">
      <c r="AG243" s="1">
        <f>'uz n=257'!A240/AJ$8+AJ$10/2</f>
        <v>0.93190661478599224</v>
      </c>
      <c r="AH243" s="1">
        <f>'uz n=257'!$B240</f>
        <v>9.3681760000000004E-4</v>
      </c>
      <c r="AI243" s="1">
        <f t="shared" si="54"/>
        <v>0.2537984787131714</v>
      </c>
      <c r="AK243" s="1">
        <f t="shared" si="55"/>
        <v>0.25382670441641808</v>
      </c>
      <c r="AL243" s="1">
        <f t="shared" si="52"/>
        <v>6.4427995874899668E-2</v>
      </c>
      <c r="AM243" s="1">
        <f t="shared" si="53"/>
        <v>7.9669032376941319E-10</v>
      </c>
      <c r="AO243" s="1">
        <f>'uz n=513'!A240/AR$8+AR$10/2</f>
        <v>0.46686159844054576</v>
      </c>
      <c r="AP243" s="1">
        <f>'uz n=513'!B240</f>
        <v>1.830136E-3</v>
      </c>
      <c r="AQ243" s="1">
        <f t="shared" si="56"/>
        <v>0.99560764108759292</v>
      </c>
      <c r="AS243" s="1">
        <f t="shared" si="57"/>
        <v>0.99560738536833748</v>
      </c>
      <c r="AT243" s="1">
        <f t="shared" si="58"/>
        <v>0.9912340657999773</v>
      </c>
      <c r="AU243" s="1">
        <f t="shared" si="59"/>
        <v>6.5392337601533718E-14</v>
      </c>
    </row>
    <row r="244" spans="33:47" x14ac:dyDescent="0.25">
      <c r="AG244" s="1">
        <f>'uz n=257'!A241/AJ$8+AJ$10/2</f>
        <v>0.93579766536964981</v>
      </c>
      <c r="AH244" s="1">
        <f>'uz n=257'!$B241</f>
        <v>8.8697349999999995E-4</v>
      </c>
      <c r="AI244" s="1">
        <f t="shared" si="54"/>
        <v>0.24029287717700196</v>
      </c>
      <c r="AK244" s="1">
        <f t="shared" si="55"/>
        <v>0.24032157943345089</v>
      </c>
      <c r="AL244" s="1">
        <f t="shared" si="52"/>
        <v>5.7754461541388448E-2</v>
      </c>
      <c r="AM244" s="1">
        <f t="shared" si="53"/>
        <v>8.2381952526054443E-10</v>
      </c>
      <c r="AO244" s="1">
        <f>'uz n=513'!A241/AR$8+AR$10/2</f>
        <v>0.46881091617933723</v>
      </c>
      <c r="AP244" s="1">
        <f>'uz n=513'!B241</f>
        <v>1.831058E-3</v>
      </c>
      <c r="AQ244" s="1">
        <f t="shared" si="56"/>
        <v>0.99610922083954223</v>
      </c>
      <c r="AS244" s="1">
        <f t="shared" si="57"/>
        <v>0.99610896420171069</v>
      </c>
      <c r="AT244" s="1">
        <f t="shared" si="58"/>
        <v>0.99223306856300497</v>
      </c>
      <c r="AU244" s="1">
        <f t="shared" si="59"/>
        <v>6.5862976578383567E-14</v>
      </c>
    </row>
    <row r="245" spans="33:47" x14ac:dyDescent="0.25">
      <c r="AG245" s="1">
        <f>'uz n=257'!A242/AJ$8+AJ$10/2</f>
        <v>0.93968871595330739</v>
      </c>
      <c r="AH245" s="1">
        <f>'uz n=257'!$B242</f>
        <v>8.3668239999999997E-4</v>
      </c>
      <c r="AI245" s="1">
        <f t="shared" si="54"/>
        <v>0.22666615791803957</v>
      </c>
      <c r="AK245" s="1">
        <f t="shared" si="55"/>
        <v>0.22669533225332705</v>
      </c>
      <c r="AL245" s="1">
        <f t="shared" si="52"/>
        <v>5.1390773665446345E-2</v>
      </c>
      <c r="AM245" s="1">
        <f t="shared" si="53"/>
        <v>8.511418394666008E-10</v>
      </c>
      <c r="AO245" s="1">
        <f>'uz n=513'!A242/AR$8+AR$10/2</f>
        <v>0.4707602339181286</v>
      </c>
      <c r="AP245" s="1">
        <f>'uz n=513'!B242</f>
        <v>1.831924E-3</v>
      </c>
      <c r="AQ245" s="1">
        <f t="shared" si="56"/>
        <v>0.99658033587770734</v>
      </c>
      <c r="AS245" s="1">
        <f t="shared" si="57"/>
        <v>0.99658014431790976</v>
      </c>
      <c r="AT245" s="1">
        <f t="shared" si="58"/>
        <v>0.99317198404870588</v>
      </c>
      <c r="AU245" s="1">
        <f t="shared" si="59"/>
        <v>3.6695156048851813E-14</v>
      </c>
    </row>
    <row r="246" spans="33:47" x14ac:dyDescent="0.25">
      <c r="AG246" s="1">
        <f>'uz n=257'!A243/AJ$8+AJ$10/2</f>
        <v>0.94357976653696496</v>
      </c>
      <c r="AH246" s="1">
        <f>'uz n=257'!$B243</f>
        <v>7.8594419999999997E-4</v>
      </c>
      <c r="AI246" s="1">
        <f t="shared" si="54"/>
        <v>0.21291829384059666</v>
      </c>
      <c r="AK246" s="1">
        <f t="shared" si="55"/>
        <v>0.21294796287604667</v>
      </c>
      <c r="AL246" s="1">
        <f t="shared" si="52"/>
        <v>4.5346834893058151E-2</v>
      </c>
      <c r="AM246" s="1">
        <f t="shared" si="53"/>
        <v>8.8025166453418627E-10</v>
      </c>
      <c r="AO246" s="1">
        <f>'uz n=513'!A243/AR$8+AR$10/2</f>
        <v>0.47270955165692008</v>
      </c>
      <c r="AP246" s="1">
        <f>'uz n=513'!B243</f>
        <v>1.8327339999999999E-3</v>
      </c>
      <c r="AQ246" s="1">
        <f t="shared" si="56"/>
        <v>0.9970209862020879</v>
      </c>
      <c r="AS246" s="1">
        <f t="shared" si="57"/>
        <v>0.99702092571693479</v>
      </c>
      <c r="AT246" s="1">
        <f t="shared" si="58"/>
        <v>0.99405072631745361</v>
      </c>
      <c r="AU246" s="1">
        <f t="shared" si="59"/>
        <v>3.6584537465348348E-15</v>
      </c>
    </row>
    <row r="247" spans="33:47" x14ac:dyDescent="0.25">
      <c r="AG247" s="1">
        <f>'uz n=257'!A244/AJ$8+AJ$10/2</f>
        <v>0.94747081712062253</v>
      </c>
      <c r="AH247" s="1">
        <f>'uz n=257'!$B244</f>
        <v>7.3475899999999998E-4</v>
      </c>
      <c r="AI247" s="1">
        <f t="shared" si="54"/>
        <v>0.19904931204036078</v>
      </c>
      <c r="AK247" s="1">
        <f t="shared" si="55"/>
        <v>0.19907947130160952</v>
      </c>
      <c r="AL247" s="1">
        <f t="shared" si="52"/>
        <v>3.9632635893728368E-2</v>
      </c>
      <c r="AM247" s="1">
        <f t="shared" si="53"/>
        <v>9.095810390701533E-10</v>
      </c>
      <c r="AO247" s="1">
        <f>'uz n=513'!A244/AR$8+AR$10/2</f>
        <v>0.47465886939571145</v>
      </c>
      <c r="AP247" s="1">
        <f>'uz n=513'!B244</f>
        <v>1.8334880000000001E-3</v>
      </c>
      <c r="AQ247" s="1">
        <f t="shared" si="56"/>
        <v>0.99743117181268437</v>
      </c>
      <c r="AS247" s="1">
        <f t="shared" si="57"/>
        <v>0.99743130839878558</v>
      </c>
      <c r="AT247" s="1">
        <f t="shared" si="58"/>
        <v>0.99486921497411329</v>
      </c>
      <c r="AU247" s="1">
        <f t="shared" si="59"/>
        <v>1.8655763042938913E-14</v>
      </c>
    </row>
    <row r="248" spans="33:47" x14ac:dyDescent="0.25">
      <c r="AG248" s="1">
        <f>'uz n=257'!A245/AJ$8+AJ$10/2</f>
        <v>0.95136186770428011</v>
      </c>
      <c r="AH248" s="1">
        <f>'uz n=257'!$B245</f>
        <v>6.8312679999999999E-4</v>
      </c>
      <c r="AI248" s="1">
        <f t="shared" si="54"/>
        <v>0.18505921251733184</v>
      </c>
      <c r="AK248" s="1">
        <f t="shared" si="55"/>
        <v>0.18508985753001572</v>
      </c>
      <c r="AL248" s="1">
        <f t="shared" si="52"/>
        <v>3.4258255360481521E-2</v>
      </c>
      <c r="AM248" s="1">
        <f t="shared" si="53"/>
        <v>9.391168023950152E-10</v>
      </c>
      <c r="AO248" s="1">
        <f>'uz n=513'!A245/AR$8+AR$10/2</f>
        <v>0.47660818713450293</v>
      </c>
      <c r="AP248" s="1">
        <f>'uz n=513'!B245</f>
        <v>1.8341869999999999E-3</v>
      </c>
      <c r="AQ248" s="1">
        <f t="shared" si="56"/>
        <v>0.99781143672224248</v>
      </c>
      <c r="AS248" s="1">
        <f t="shared" si="57"/>
        <v>0.99781129236346222</v>
      </c>
      <c r="AT248" s="1">
        <f t="shared" si="58"/>
        <v>0.99562737516804267</v>
      </c>
      <c r="AU248" s="1">
        <f t="shared" si="59"/>
        <v>2.0839457439014314E-14</v>
      </c>
    </row>
    <row r="249" spans="33:47" x14ac:dyDescent="0.25">
      <c r="AG249" s="1">
        <f>'uz n=257'!A246/AJ$8+AJ$10/2</f>
        <v>0.95525291828793779</v>
      </c>
      <c r="AH249" s="1">
        <f>'uz n=257'!$B246</f>
        <v>6.3104749999999999E-4</v>
      </c>
      <c r="AI249" s="1">
        <f t="shared" si="54"/>
        <v>0.1709479681758225</v>
      </c>
      <c r="AK249" s="1">
        <f t="shared" si="55"/>
        <v>0.17097912156126494</v>
      </c>
      <c r="AL249" s="1">
        <f t="shared" si="52"/>
        <v>2.9233860009861813E-2</v>
      </c>
      <c r="AM249" s="1">
        <f t="shared" si="53"/>
        <v>9.7053342452485589E-10</v>
      </c>
      <c r="AO249" s="1">
        <f>'uz n=513'!A246/AR$8+AR$10/2</f>
        <v>0.47855750487329429</v>
      </c>
      <c r="AP249" s="1">
        <f>'uz n=513'!B246</f>
        <v>1.8348290000000001E-3</v>
      </c>
      <c r="AQ249" s="1">
        <f t="shared" si="56"/>
        <v>0.99816069290527021</v>
      </c>
      <c r="AS249" s="1">
        <f t="shared" si="57"/>
        <v>0.99816087761096484</v>
      </c>
      <c r="AT249" s="1">
        <f t="shared" si="58"/>
        <v>0.99632513759309149</v>
      </c>
      <c r="AU249" s="1">
        <f t="shared" si="59"/>
        <v>3.4116193628022701E-14</v>
      </c>
    </row>
    <row r="250" spans="33:47" x14ac:dyDescent="0.25">
      <c r="AG250" s="1">
        <f>'uz n=257'!A247/AJ$8+AJ$10/2</f>
        <v>0.95914396887159536</v>
      </c>
      <c r="AH250" s="1">
        <f>'uz n=257'!$B247</f>
        <v>5.7852119999999999E-4</v>
      </c>
      <c r="AI250" s="1">
        <f t="shared" si="54"/>
        <v>0.15671560611152008</v>
      </c>
      <c r="AK250" s="1">
        <f t="shared" si="55"/>
        <v>0.15674726339535783</v>
      </c>
      <c r="AL250" s="1">
        <f t="shared" si="52"/>
        <v>2.4569704581933683E-2</v>
      </c>
      <c r="AM250" s="1">
        <f t="shared" si="53"/>
        <v>1.0021836199838263E-9</v>
      </c>
      <c r="AO250" s="1">
        <f>'uz n=513'!A247/AR$8+AR$10/2</f>
        <v>0.48050682261208577</v>
      </c>
      <c r="AP250" s="1">
        <f>'uz n=513'!B247</f>
        <v>1.8354160000000001E-3</v>
      </c>
      <c r="AQ250" s="1">
        <f t="shared" si="56"/>
        <v>0.99848002838725969</v>
      </c>
      <c r="AS250" s="1">
        <f t="shared" si="57"/>
        <v>0.9984800641412932</v>
      </c>
      <c r="AT250" s="1">
        <f t="shared" si="58"/>
        <v>0.99696243848760102</v>
      </c>
      <c r="AU250" s="1">
        <f t="shared" si="59"/>
        <v>1.2783509123512518E-15</v>
      </c>
    </row>
    <row r="251" spans="33:47" x14ac:dyDescent="0.25">
      <c r="AG251" s="1">
        <f>'uz n=257'!A248/AJ$8+AJ$10/2</f>
        <v>0.96303501945525294</v>
      </c>
      <c r="AH251" s="1">
        <f>'uz n=257'!$B248</f>
        <v>5.2554770000000004E-4</v>
      </c>
      <c r="AI251" s="1">
        <f t="shared" si="54"/>
        <v>0.1423620721330498</v>
      </c>
      <c r="AK251" s="1">
        <f t="shared" si="55"/>
        <v>0.14239428303229418</v>
      </c>
      <c r="AL251" s="1">
        <f t="shared" si="52"/>
        <v>2.0276131840281101E-2</v>
      </c>
      <c r="AM251" s="1">
        <f t="shared" si="53"/>
        <v>1.0375420301314804E-9</v>
      </c>
      <c r="AO251" s="1">
        <f>'uz n=513'!A248/AR$8+AR$10/2</f>
        <v>0.48245614035087714</v>
      </c>
      <c r="AP251" s="1">
        <f>'uz n=513'!B248</f>
        <v>1.8359470000000001E-3</v>
      </c>
      <c r="AQ251" s="1">
        <f t="shared" si="56"/>
        <v>0.99876889915546485</v>
      </c>
      <c r="AS251" s="1">
        <f t="shared" si="57"/>
        <v>0.99876885195444753</v>
      </c>
      <c r="AT251" s="1">
        <f t="shared" si="58"/>
        <v>0.99753921963440517</v>
      </c>
      <c r="AU251" s="1">
        <f t="shared" si="59"/>
        <v>2.2279360357524072E-15</v>
      </c>
    </row>
    <row r="252" spans="33:47" x14ac:dyDescent="0.25">
      <c r="AG252" s="1">
        <f>'uz n=257'!A249/AJ$8+AJ$10/2</f>
        <v>0.96692607003891051</v>
      </c>
      <c r="AH252" s="1">
        <f>'uz n=257'!$B249</f>
        <v>4.7212699999999997E-4</v>
      </c>
      <c r="AI252" s="1">
        <f t="shared" si="54"/>
        <v>0.12788736624041167</v>
      </c>
      <c r="AK252" s="1">
        <f t="shared" si="55"/>
        <v>0.12792018047207376</v>
      </c>
      <c r="AL252" s="1">
        <f t="shared" si="52"/>
        <v>1.6363572572007924E-2</v>
      </c>
      <c r="AM252" s="1">
        <f t="shared" si="53"/>
        <v>1.0767737995738541E-9</v>
      </c>
      <c r="AO252" s="1">
        <f>'uz n=513'!A249/AR$8+AR$10/2</f>
        <v>0.48440545808966862</v>
      </c>
      <c r="AP252" s="1">
        <f>'uz n=513'!B249</f>
        <v>1.8364220000000001E-3</v>
      </c>
      <c r="AQ252" s="1">
        <f t="shared" si="56"/>
        <v>0.99902730520988559</v>
      </c>
      <c r="AS252" s="1">
        <f t="shared" si="57"/>
        <v>0.99902724105042762</v>
      </c>
      <c r="AT252" s="1">
        <f t="shared" si="58"/>
        <v>0.99805542836082917</v>
      </c>
      <c r="AU252" s="1">
        <f t="shared" si="59"/>
        <v>4.1164360468336687E-15</v>
      </c>
    </row>
    <row r="253" spans="33:47" x14ac:dyDescent="0.25">
      <c r="AG253" s="1">
        <f>'uz n=257'!A250/AJ$8+AJ$10/2</f>
        <v>0.97081712062256809</v>
      </c>
      <c r="AH253" s="1">
        <f>'uz n=257'!$B250</f>
        <v>4.1825910000000002E-4</v>
      </c>
      <c r="AI253" s="1">
        <f t="shared" si="54"/>
        <v>0.11329148843360566</v>
      </c>
      <c r="AK253" s="1">
        <f t="shared" si="55"/>
        <v>0.1133249557146967</v>
      </c>
      <c r="AL253" s="1">
        <f t="shared" si="52"/>
        <v>1.2842545587737968E-2</v>
      </c>
      <c r="AM253" s="1">
        <f t="shared" si="53"/>
        <v>1.1200589036263284E-9</v>
      </c>
      <c r="AO253" s="1">
        <f>'uz n=513'!A250/AR$8+AR$10/2</f>
        <v>0.48635477582845998</v>
      </c>
      <c r="AP253" s="1">
        <f>'uz n=513'!B250</f>
        <v>1.8368410000000001E-3</v>
      </c>
      <c r="AQ253" s="1">
        <f t="shared" si="56"/>
        <v>0.999255246550522</v>
      </c>
      <c r="AS253" s="1">
        <f t="shared" si="57"/>
        <v>0.99925523142923367</v>
      </c>
      <c r="AT253" s="1">
        <f t="shared" si="58"/>
        <v>0.99851101753869131</v>
      </c>
      <c r="AU253" s="1">
        <f t="shared" si="59"/>
        <v>2.2865336083722741E-16</v>
      </c>
    </row>
    <row r="254" spans="33:47" x14ac:dyDescent="0.25">
      <c r="AG254" s="1">
        <f>'uz n=257'!A251/AJ$8+AJ$10/2</f>
        <v>0.97470817120622566</v>
      </c>
      <c r="AH254" s="1">
        <f>'uz n=257'!$B251</f>
        <v>3.6394379999999998E-4</v>
      </c>
      <c r="AI254" s="1">
        <f t="shared" si="54"/>
        <v>9.85743845212569E-2</v>
      </c>
      <c r="AK254" s="1">
        <f t="shared" si="55"/>
        <v>9.8608608760162975E-2</v>
      </c>
      <c r="AL254" s="1">
        <f t="shared" si="52"/>
        <v>9.7236577216148895E-3</v>
      </c>
      <c r="AM254" s="1">
        <f t="shared" si="53"/>
        <v>1.1712985287000871E-9</v>
      </c>
      <c r="AO254" s="1">
        <f>'uz n=513'!A251/AR$8+AR$10/2</f>
        <v>0.48830409356725146</v>
      </c>
      <c r="AP254" s="1">
        <f>'uz n=513'!B251</f>
        <v>1.8372040000000001E-3</v>
      </c>
      <c r="AQ254" s="1">
        <f t="shared" si="56"/>
        <v>0.9994527231773741</v>
      </c>
      <c r="AS254" s="1">
        <f t="shared" si="57"/>
        <v>0.99945282309086558</v>
      </c>
      <c r="AT254" s="1">
        <f t="shared" si="58"/>
        <v>0.99890594558430101</v>
      </c>
      <c r="AU254" s="1">
        <f t="shared" si="59"/>
        <v>9.9827057797855648E-15</v>
      </c>
    </row>
    <row r="255" spans="33:47" x14ac:dyDescent="0.25">
      <c r="AG255" s="1">
        <f>'uz n=257'!A252/AJ$8+AJ$10/2</f>
        <v>0.97859922178988323</v>
      </c>
      <c r="AH255" s="1">
        <f>'uz n=257'!$B252</f>
        <v>3.0918109999999999E-4</v>
      </c>
      <c r="AI255" s="1">
        <f t="shared" si="54"/>
        <v>8.3736054503365437E-2</v>
      </c>
      <c r="AK255" s="1">
        <f t="shared" si="55"/>
        <v>8.37711396084726E-2</v>
      </c>
      <c r="AL255" s="1">
        <f t="shared" si="52"/>
        <v>7.0176038313022066E-3</v>
      </c>
      <c r="AM255" s="1">
        <f t="shared" si="53"/>
        <v>1.2309646003806911E-9</v>
      </c>
      <c r="AO255" s="1">
        <f>'uz n=513'!A252/AR$8+AR$10/2</f>
        <v>0.49025341130604283</v>
      </c>
      <c r="AP255" s="1">
        <f>'uz n=513'!B252</f>
        <v>1.8375119999999999E-3</v>
      </c>
      <c r="AQ255" s="1">
        <f t="shared" si="56"/>
        <v>0.99962027910318796</v>
      </c>
      <c r="AS255" s="1">
        <f t="shared" si="57"/>
        <v>0.99962001603532336</v>
      </c>
      <c r="AT255" s="1">
        <f t="shared" si="58"/>
        <v>0.99924017645846008</v>
      </c>
      <c r="AU255" s="1">
        <f t="shared" si="59"/>
        <v>6.9204701386873131E-14</v>
      </c>
    </row>
    <row r="256" spans="33:47" x14ac:dyDescent="0.25">
      <c r="AG256" s="1">
        <f>'uz n=257'!A253/AJ$8+AJ$10/2</f>
        <v>0.98249027237354081</v>
      </c>
      <c r="AH256" s="1">
        <f>'uz n=257'!$B253</f>
        <v>2.539706E-4</v>
      </c>
      <c r="AI256" s="1">
        <f t="shared" si="54"/>
        <v>6.8776389997181539E-2</v>
      </c>
      <c r="AK256" s="1">
        <f t="shared" si="55"/>
        <v>6.8812548259625572E-2</v>
      </c>
      <c r="AL256" s="1">
        <f t="shared" si="52"/>
        <v>4.7351667979832982E-3</v>
      </c>
      <c r="AM256" s="1">
        <f t="shared" si="53"/>
        <v>1.3074199429715814E-9</v>
      </c>
      <c r="AO256" s="1">
        <f>'uz n=513'!A253/AR$8+AR$10/2</f>
        <v>0.49220272904483431</v>
      </c>
      <c r="AP256" s="1">
        <f>'uz n=513'!B253</f>
        <v>1.8377630000000001E-3</v>
      </c>
      <c r="AQ256" s="1">
        <f t="shared" si="56"/>
        <v>0.99975682630247142</v>
      </c>
      <c r="AS256" s="1">
        <f t="shared" si="57"/>
        <v>0.99975681026260688</v>
      </c>
      <c r="AT256" s="1">
        <f t="shared" si="58"/>
        <v>0.9995136796664621</v>
      </c>
      <c r="AU256" s="1">
        <f t="shared" si="59"/>
        <v>2.5727725470788699E-16</v>
      </c>
    </row>
    <row r="257" spans="33:47" x14ac:dyDescent="0.25">
      <c r="AG257" s="1">
        <f>'uz n=257'!A254/AJ$8+AJ$10/2</f>
        <v>0.98638132295719849</v>
      </c>
      <c r="AH257" s="1">
        <f>'uz n=257'!$B254</f>
        <v>1.983121E-4</v>
      </c>
      <c r="AI257" s="1">
        <f t="shared" si="54"/>
        <v>5.3695336811330353E-2</v>
      </c>
      <c r="AK257" s="1">
        <f t="shared" si="55"/>
        <v>5.3732834713621558E-2</v>
      </c>
      <c r="AL257" s="1">
        <f t="shared" si="52"/>
        <v>2.8872175263613738E-3</v>
      </c>
      <c r="AM257" s="1">
        <f t="shared" si="53"/>
        <v>1.4060926762407179E-9</v>
      </c>
      <c r="AO257" s="1">
        <f>'uz n=513'!A254/AR$8+AR$10/2</f>
        <v>0.49415204678362568</v>
      </c>
      <c r="AP257" s="1">
        <f>'uz n=513'!B254</f>
        <v>1.8379589999999999E-3</v>
      </c>
      <c r="AQ257" s="1">
        <f t="shared" si="56"/>
        <v>0.99986345280071653</v>
      </c>
      <c r="AS257" s="1">
        <f t="shared" si="57"/>
        <v>0.99986320577271637</v>
      </c>
      <c r="AT257" s="1">
        <f t="shared" si="58"/>
        <v>0.99972643025809338</v>
      </c>
      <c r="AU257" s="1">
        <f t="shared" si="59"/>
        <v>6.10228328662682E-14</v>
      </c>
    </row>
    <row r="258" spans="33:47" x14ac:dyDescent="0.25">
      <c r="AG258" s="1">
        <f>'uz n=257'!A255/AJ$8+AJ$10/2</f>
        <v>0.99027237354085607</v>
      </c>
      <c r="AH258" s="1">
        <f>'uz n=257'!$B255</f>
        <v>1.4220540000000001E-4</v>
      </c>
      <c r="AI258" s="1">
        <f t="shared" si="54"/>
        <v>3.8492840754437041E-2</v>
      </c>
      <c r="AK258" s="1">
        <f t="shared" si="55"/>
        <v>3.8531998970461223E-2</v>
      </c>
      <c r="AL258" s="1">
        <f t="shared" si="52"/>
        <v>1.4847149446596247E-3</v>
      </c>
      <c r="AM258" s="1">
        <f t="shared" si="53"/>
        <v>1.5333658821965137E-9</v>
      </c>
      <c r="AO258" s="1">
        <f>'uz n=513'!A255/AR$8+AR$10/2</f>
        <v>0.49610136452241715</v>
      </c>
      <c r="AP258" s="1">
        <f>'uz n=513'!B255</f>
        <v>1.838098E-3</v>
      </c>
      <c r="AQ258" s="1">
        <f t="shared" si="56"/>
        <v>0.99993907057243125</v>
      </c>
      <c r="AS258" s="1">
        <f t="shared" si="57"/>
        <v>0.99993920256565172</v>
      </c>
      <c r="AT258" s="1">
        <f t="shared" si="58"/>
        <v>0.99987840882763146</v>
      </c>
      <c r="AU258" s="1">
        <f t="shared" si="59"/>
        <v>1.7422210248627973E-14</v>
      </c>
    </row>
    <row r="259" spans="33:47" x14ac:dyDescent="0.25">
      <c r="AG259" s="1">
        <f>'uz n=257'!A256/AJ$8+AJ$10/2</f>
        <v>0.99416342412451364</v>
      </c>
      <c r="AH259" s="1">
        <f>'uz n=257'!$B256</f>
        <v>8.5649869999999999E-5</v>
      </c>
      <c r="AI259" s="1">
        <f t="shared" si="54"/>
        <v>2.3168731123670811E-2</v>
      </c>
      <c r="AK259" s="1">
        <f t="shared" si="55"/>
        <v>2.3210041030144235E-2</v>
      </c>
      <c r="AL259" s="1">
        <f t="shared" si="52"/>
        <v>5.3870600462097885E-4</v>
      </c>
      <c r="AM259" s="1">
        <f t="shared" si="53"/>
        <v>1.706508372843029E-9</v>
      </c>
      <c r="AO259" s="1">
        <f>'uz n=513'!A256/AR$8+AR$10/2</f>
        <v>0.49805068226120852</v>
      </c>
      <c r="AP259" s="1">
        <f>'uz n=513'!B256</f>
        <v>1.8381820000000001E-3</v>
      </c>
      <c r="AQ259" s="1">
        <f t="shared" si="56"/>
        <v>0.99998476764310784</v>
      </c>
      <c r="AS259" s="1">
        <f t="shared" si="57"/>
        <v>0.99998480064141293</v>
      </c>
      <c r="AT259" s="1">
        <f t="shared" si="58"/>
        <v>0.9999696015138464</v>
      </c>
      <c r="AU259" s="1">
        <f t="shared" si="59"/>
        <v>1.0888881387074745E-15</v>
      </c>
    </row>
    <row r="260" spans="33:47" x14ac:dyDescent="0.25">
      <c r="AG260" s="1">
        <f>'uz n=257'!A257/AJ$8+AJ$10/2</f>
        <v>0.99805447470817121</v>
      </c>
      <c r="AH260" s="1">
        <f>'uz n=257'!$B257</f>
        <v>2.8645150000000001E-5</v>
      </c>
      <c r="AI260" s="1">
        <f t="shared" si="54"/>
        <v>7.722910374556937E-3</v>
      </c>
      <c r="AK260" s="1">
        <f t="shared" si="55"/>
        <v>7.7669608926705935E-3</v>
      </c>
      <c r="AL260" s="1">
        <f t="shared" ref="AL260" si="60">AK260*AK260</f>
        <v>6.0325681508274384E-5</v>
      </c>
      <c r="AM260" s="1">
        <f t="shared" ref="AM260" si="61">(AK260-AI260)^2</f>
        <v>1.9404481460815781E-9</v>
      </c>
      <c r="AO260" s="1">
        <f>'uz n=513'!A257/AR$8+AR$10/2</f>
        <v>0.5</v>
      </c>
      <c r="AP260" s="1">
        <f>'uz n=513'!B257</f>
        <v>1.8382100000000001E-3</v>
      </c>
      <c r="AQ260" s="1">
        <f t="shared" si="56"/>
        <v>1</v>
      </c>
      <c r="AS260" s="1">
        <f t="shared" si="57"/>
        <v>1</v>
      </c>
      <c r="AT260" s="1">
        <f t="shared" si="58"/>
        <v>1</v>
      </c>
      <c r="AU260" s="1">
        <f t="shared" si="59"/>
        <v>0</v>
      </c>
    </row>
    <row r="261" spans="33:47" x14ac:dyDescent="0.25">
      <c r="AL261" s="1">
        <f>SUM(AL133:AL260)</f>
        <v>68.033333347079349</v>
      </c>
      <c r="AM261" s="1">
        <f>SUM(AM133:AM260)</f>
        <v>3.8210033942881101E-8</v>
      </c>
      <c r="AO261" s="1">
        <f>'uz n=513'!A258/AR$8+AR$10/2</f>
        <v>0.50194931773879148</v>
      </c>
      <c r="AP261" s="1">
        <f>'uz n=513'!B258</f>
        <v>1.8381820000000001E-3</v>
      </c>
      <c r="AQ261" s="1">
        <f t="shared" ref="AQ261:AQ324" si="62">(AP261-AR$12)/AR$6</f>
        <v>0.99998476764310784</v>
      </c>
      <c r="AS261" s="1">
        <f t="shared" ref="AS261:AS324" si="63">(1-POWER(ABS(AO261-0.5)*2, 2))</f>
        <v>0.99998480064141293</v>
      </c>
      <c r="AT261" s="1">
        <f t="shared" ref="AT261:AT324" si="64">AS261*AS261</f>
        <v>0.9999696015138464</v>
      </c>
      <c r="AU261" s="1">
        <f t="shared" ref="AU261:AU324" si="65">(AS261-AQ261)^2</f>
        <v>1.0888881387074745E-15</v>
      </c>
    </row>
    <row r="262" spans="33:47" x14ac:dyDescent="0.25">
      <c r="AL262" s="2" t="s">
        <v>6</v>
      </c>
      <c r="AM262" s="3">
        <f>SQRT(AM261/AL261)</f>
        <v>2.3698880807355173E-5</v>
      </c>
      <c r="AO262" s="1">
        <f>'uz n=513'!A259/AR$8+AR$10/2</f>
        <v>0.50389863547758285</v>
      </c>
      <c r="AP262" s="1">
        <f>'uz n=513'!B259</f>
        <v>1.838098E-3</v>
      </c>
      <c r="AQ262" s="1">
        <f t="shared" si="62"/>
        <v>0.99993907057243125</v>
      </c>
      <c r="AS262" s="1">
        <f t="shared" si="63"/>
        <v>0.99993920256565172</v>
      </c>
      <c r="AT262" s="1">
        <f t="shared" si="64"/>
        <v>0.99987840882763146</v>
      </c>
      <c r="AU262" s="1">
        <f t="shared" si="65"/>
        <v>1.7422210248627973E-14</v>
      </c>
    </row>
    <row r="263" spans="33:47" x14ac:dyDescent="0.25">
      <c r="AO263" s="1">
        <f>'uz n=513'!A260/AR$8+AR$10/2</f>
        <v>0.50584795321637432</v>
      </c>
      <c r="AP263" s="1">
        <f>'uz n=513'!B260</f>
        <v>1.8379589999999999E-3</v>
      </c>
      <c r="AQ263" s="1">
        <f t="shared" si="62"/>
        <v>0.99986345280071653</v>
      </c>
      <c r="AS263" s="1">
        <f t="shared" si="63"/>
        <v>0.99986320577271637</v>
      </c>
      <c r="AT263" s="1">
        <f t="shared" si="64"/>
        <v>0.99972643025809338</v>
      </c>
      <c r="AU263" s="1">
        <f t="shared" si="65"/>
        <v>6.10228328662682E-14</v>
      </c>
    </row>
    <row r="264" spans="33:47" x14ac:dyDescent="0.25">
      <c r="AO264" s="1">
        <f>'uz n=513'!A261/AR$8+AR$10/2</f>
        <v>0.50779727095516569</v>
      </c>
      <c r="AP264" s="1">
        <f>'uz n=513'!B261</f>
        <v>1.8377630000000001E-3</v>
      </c>
      <c r="AQ264" s="1">
        <f t="shared" si="62"/>
        <v>0.99975682630247142</v>
      </c>
      <c r="AS264" s="1">
        <f t="shared" si="63"/>
        <v>0.99975681026260688</v>
      </c>
      <c r="AT264" s="1">
        <f t="shared" si="64"/>
        <v>0.9995136796664621</v>
      </c>
      <c r="AU264" s="1">
        <f t="shared" si="65"/>
        <v>2.5727725470788699E-16</v>
      </c>
    </row>
    <row r="265" spans="33:47" x14ac:dyDescent="0.25">
      <c r="AO265" s="1">
        <f>'uz n=513'!A262/AR$8+AR$10/2</f>
        <v>0.50974658869395717</v>
      </c>
      <c r="AP265" s="1">
        <f>'uz n=513'!B262</f>
        <v>1.8375119999999999E-3</v>
      </c>
      <c r="AQ265" s="1">
        <f t="shared" si="62"/>
        <v>0.99962027910318796</v>
      </c>
      <c r="AS265" s="1">
        <f t="shared" si="63"/>
        <v>0.99962001603532336</v>
      </c>
      <c r="AT265" s="1">
        <f t="shared" si="64"/>
        <v>0.99924017645846008</v>
      </c>
      <c r="AU265" s="1">
        <f t="shared" si="65"/>
        <v>6.9204701386873131E-14</v>
      </c>
    </row>
    <row r="266" spans="33:47" x14ac:dyDescent="0.25">
      <c r="AO266" s="1">
        <f>'uz n=513'!A263/AR$8+AR$10/2</f>
        <v>0.51169590643274854</v>
      </c>
      <c r="AP266" s="1">
        <f>'uz n=513'!B263</f>
        <v>1.8372040000000001E-3</v>
      </c>
      <c r="AQ266" s="1">
        <f t="shared" si="62"/>
        <v>0.9994527231773741</v>
      </c>
      <c r="AS266" s="1">
        <f t="shared" si="63"/>
        <v>0.99945282309086558</v>
      </c>
      <c r="AT266" s="1">
        <f t="shared" si="64"/>
        <v>0.99890594558430101</v>
      </c>
      <c r="AU266" s="1">
        <f t="shared" si="65"/>
        <v>9.9827057797855648E-15</v>
      </c>
    </row>
    <row r="267" spans="33:47" x14ac:dyDescent="0.25">
      <c r="AO267" s="1">
        <f>'uz n=513'!A264/AR$8+AR$10/2</f>
        <v>0.51364522417154002</v>
      </c>
      <c r="AP267" s="1">
        <f>'uz n=513'!B264</f>
        <v>1.8368410000000001E-3</v>
      </c>
      <c r="AQ267" s="1">
        <f t="shared" si="62"/>
        <v>0.999255246550522</v>
      </c>
      <c r="AS267" s="1">
        <f t="shared" si="63"/>
        <v>0.99925523142923367</v>
      </c>
      <c r="AT267" s="1">
        <f t="shared" si="64"/>
        <v>0.99851101753869131</v>
      </c>
      <c r="AU267" s="1">
        <f t="shared" si="65"/>
        <v>2.2865336083722741E-16</v>
      </c>
    </row>
    <row r="268" spans="33:47" x14ac:dyDescent="0.25">
      <c r="AO268" s="1">
        <f>'uz n=513'!A265/AR$8+AR$10/2</f>
        <v>0.51559454191033138</v>
      </c>
      <c r="AP268" s="1">
        <f>'uz n=513'!B265</f>
        <v>1.8364220000000001E-3</v>
      </c>
      <c r="AQ268" s="1">
        <f t="shared" si="62"/>
        <v>0.99902730520988559</v>
      </c>
      <c r="AS268" s="1">
        <f t="shared" si="63"/>
        <v>0.99902724105042762</v>
      </c>
      <c r="AT268" s="1">
        <f t="shared" si="64"/>
        <v>0.99805542836082917</v>
      </c>
      <c r="AU268" s="1">
        <f t="shared" si="65"/>
        <v>4.1164360468336687E-15</v>
      </c>
    </row>
    <row r="269" spans="33:47" x14ac:dyDescent="0.25">
      <c r="AO269" s="1">
        <f>'uz n=513'!A266/AR$8+AR$10/2</f>
        <v>0.51754385964912286</v>
      </c>
      <c r="AP269" s="1">
        <f>'uz n=513'!B266</f>
        <v>1.8359470000000001E-3</v>
      </c>
      <c r="AQ269" s="1">
        <f t="shared" si="62"/>
        <v>0.99876889915546485</v>
      </c>
      <c r="AS269" s="1">
        <f t="shared" si="63"/>
        <v>0.99876885195444753</v>
      </c>
      <c r="AT269" s="1">
        <f t="shared" si="64"/>
        <v>0.99753921963440517</v>
      </c>
      <c r="AU269" s="1">
        <f t="shared" si="65"/>
        <v>2.2279360357524072E-15</v>
      </c>
    </row>
    <row r="270" spans="33:47" x14ac:dyDescent="0.25">
      <c r="AO270" s="1">
        <f>'uz n=513'!A267/AR$8+AR$10/2</f>
        <v>0.51949317738791423</v>
      </c>
      <c r="AP270" s="1">
        <f>'uz n=513'!B267</f>
        <v>1.8354160000000001E-3</v>
      </c>
      <c r="AQ270" s="1">
        <f t="shared" si="62"/>
        <v>0.99848002838725969</v>
      </c>
      <c r="AS270" s="1">
        <f t="shared" si="63"/>
        <v>0.9984800641412932</v>
      </c>
      <c r="AT270" s="1">
        <f t="shared" si="64"/>
        <v>0.99696243848760102</v>
      </c>
      <c r="AU270" s="1">
        <f t="shared" si="65"/>
        <v>1.2783509123512518E-15</v>
      </c>
    </row>
    <row r="271" spans="33:47" x14ac:dyDescent="0.25">
      <c r="AO271" s="1">
        <f>'uz n=513'!A268/AR$8+AR$10/2</f>
        <v>0.52144249512670571</v>
      </c>
      <c r="AP271" s="1">
        <f>'uz n=513'!B268</f>
        <v>1.8348290000000001E-3</v>
      </c>
      <c r="AQ271" s="1">
        <f t="shared" si="62"/>
        <v>0.99816069290527021</v>
      </c>
      <c r="AS271" s="1">
        <f t="shared" si="63"/>
        <v>0.99816087761096484</v>
      </c>
      <c r="AT271" s="1">
        <f t="shared" si="64"/>
        <v>0.99632513759309149</v>
      </c>
      <c r="AU271" s="1">
        <f t="shared" si="65"/>
        <v>3.4116193628022701E-14</v>
      </c>
    </row>
    <row r="272" spans="33:47" x14ac:dyDescent="0.25">
      <c r="AO272" s="1">
        <f>'uz n=513'!A269/AR$8+AR$10/2</f>
        <v>0.52339181286549707</v>
      </c>
      <c r="AP272" s="1">
        <f>'uz n=513'!B269</f>
        <v>1.8341869999999999E-3</v>
      </c>
      <c r="AQ272" s="1">
        <f t="shared" si="62"/>
        <v>0.99781143672224248</v>
      </c>
      <c r="AS272" s="1">
        <f t="shared" si="63"/>
        <v>0.99781129236346222</v>
      </c>
      <c r="AT272" s="1">
        <f t="shared" si="64"/>
        <v>0.99562737516804267</v>
      </c>
      <c r="AU272" s="1">
        <f t="shared" si="65"/>
        <v>2.0839457439014314E-14</v>
      </c>
    </row>
    <row r="273" spans="41:47" x14ac:dyDescent="0.25">
      <c r="AO273" s="1">
        <f>'uz n=513'!A270/AR$8+AR$10/2</f>
        <v>0.52534113060428855</v>
      </c>
      <c r="AP273" s="1">
        <f>'uz n=513'!B270</f>
        <v>1.8334880000000001E-3</v>
      </c>
      <c r="AQ273" s="1">
        <f t="shared" si="62"/>
        <v>0.99743117181268437</v>
      </c>
      <c r="AS273" s="1">
        <f t="shared" si="63"/>
        <v>0.99743130839878558</v>
      </c>
      <c r="AT273" s="1">
        <f t="shared" si="64"/>
        <v>0.99486921497411329</v>
      </c>
      <c r="AU273" s="1">
        <f t="shared" si="65"/>
        <v>1.8655763042938913E-14</v>
      </c>
    </row>
    <row r="274" spans="41:47" x14ac:dyDescent="0.25">
      <c r="AO274" s="1">
        <f>'uz n=513'!A271/AR$8+AR$10/2</f>
        <v>0.52729044834307992</v>
      </c>
      <c r="AP274" s="1">
        <f>'uz n=513'!B271</f>
        <v>1.8327339999999999E-3</v>
      </c>
      <c r="AQ274" s="1">
        <f t="shared" si="62"/>
        <v>0.9970209862020879</v>
      </c>
      <c r="AS274" s="1">
        <f t="shared" si="63"/>
        <v>0.99702092571693479</v>
      </c>
      <c r="AT274" s="1">
        <f t="shared" si="64"/>
        <v>0.99405072631745361</v>
      </c>
      <c r="AU274" s="1">
        <f t="shared" si="65"/>
        <v>3.6584537465348348E-15</v>
      </c>
    </row>
    <row r="275" spans="41:47" x14ac:dyDescent="0.25">
      <c r="AO275" s="1">
        <f>'uz n=513'!A272/AR$8+AR$10/2</f>
        <v>0.5292397660818714</v>
      </c>
      <c r="AP275" s="1">
        <f>'uz n=513'!B272</f>
        <v>1.831924E-3</v>
      </c>
      <c r="AQ275" s="1">
        <f t="shared" si="62"/>
        <v>0.99658033587770734</v>
      </c>
      <c r="AS275" s="1">
        <f t="shared" si="63"/>
        <v>0.99658014431790976</v>
      </c>
      <c r="AT275" s="1">
        <f t="shared" si="64"/>
        <v>0.99317198404870588</v>
      </c>
      <c r="AU275" s="1">
        <f t="shared" si="65"/>
        <v>3.6695156048851813E-14</v>
      </c>
    </row>
    <row r="276" spans="41:47" x14ac:dyDescent="0.25">
      <c r="AO276" s="1">
        <f>'uz n=513'!A273/AR$8+AR$10/2</f>
        <v>0.53118908382066277</v>
      </c>
      <c r="AP276" s="1">
        <f>'uz n=513'!B273</f>
        <v>1.831058E-3</v>
      </c>
      <c r="AQ276" s="1">
        <f t="shared" si="62"/>
        <v>0.99610922083954223</v>
      </c>
      <c r="AS276" s="1">
        <f t="shared" si="63"/>
        <v>0.99610896420171069</v>
      </c>
      <c r="AT276" s="1">
        <f t="shared" si="64"/>
        <v>0.99223306856300497</v>
      </c>
      <c r="AU276" s="1">
        <f t="shared" si="65"/>
        <v>6.5862976578383567E-14</v>
      </c>
    </row>
    <row r="277" spans="41:47" x14ac:dyDescent="0.25">
      <c r="AO277" s="1">
        <f>'uz n=513'!A274/AR$8+AR$10/2</f>
        <v>0.53313840155945424</v>
      </c>
      <c r="AP277" s="1">
        <f>'uz n=513'!B274</f>
        <v>1.830136E-3</v>
      </c>
      <c r="AQ277" s="1">
        <f t="shared" si="62"/>
        <v>0.99560764108759292</v>
      </c>
      <c r="AS277" s="1">
        <f t="shared" si="63"/>
        <v>0.99560738536833748</v>
      </c>
      <c r="AT277" s="1">
        <f t="shared" si="64"/>
        <v>0.9912340657999773</v>
      </c>
      <c r="AU277" s="1">
        <f t="shared" si="65"/>
        <v>6.5392337601533718E-14</v>
      </c>
    </row>
    <row r="278" spans="41:47" x14ac:dyDescent="0.25">
      <c r="AO278" s="1">
        <f>'uz n=513'!A275/AR$8+AR$10/2</f>
        <v>0.53508771929824561</v>
      </c>
      <c r="AP278" s="1">
        <f>'uz n=513'!B275</f>
        <v>1.829158E-3</v>
      </c>
      <c r="AQ278" s="1">
        <f t="shared" si="62"/>
        <v>0.99507559662185918</v>
      </c>
      <c r="AS278" s="1">
        <f t="shared" si="63"/>
        <v>0.99507540781779014</v>
      </c>
      <c r="AT278" s="1">
        <f t="shared" si="64"/>
        <v>0.99017506724374138</v>
      </c>
      <c r="AU278" s="1">
        <f t="shared" si="65"/>
        <v>3.5646976488192668E-14</v>
      </c>
    </row>
    <row r="279" spans="41:47" x14ac:dyDescent="0.25">
      <c r="AO279" s="1">
        <f>'uz n=513'!A276/AR$8+AR$10/2</f>
        <v>0.53703703703703709</v>
      </c>
      <c r="AP279" s="1">
        <f>'uz n=513'!B276</f>
        <v>1.828124E-3</v>
      </c>
      <c r="AQ279" s="1">
        <f t="shared" si="62"/>
        <v>0.99451308744234101</v>
      </c>
      <c r="AS279" s="1">
        <f t="shared" si="63"/>
        <v>0.99451303155006854</v>
      </c>
      <c r="AT279" s="1">
        <f t="shared" si="64"/>
        <v>0.98905616992290757</v>
      </c>
      <c r="AU279" s="1">
        <f t="shared" si="65"/>
        <v>3.1239461226355809E-15</v>
      </c>
    </row>
    <row r="280" spans="41:47" x14ac:dyDescent="0.25">
      <c r="AO280" s="1">
        <f>'uz n=513'!A277/AR$8+AR$10/2</f>
        <v>0.53898635477582846</v>
      </c>
      <c r="AP280" s="1">
        <f>'uz n=513'!B277</f>
        <v>1.8270339999999999E-3</v>
      </c>
      <c r="AQ280" s="1">
        <f t="shared" si="62"/>
        <v>0.99392011354903864</v>
      </c>
      <c r="AS280" s="1">
        <f t="shared" si="63"/>
        <v>0.99392025656517291</v>
      </c>
      <c r="AT280" s="1">
        <f t="shared" si="64"/>
        <v>0.9878774764105791</v>
      </c>
      <c r="AU280" s="1">
        <f t="shared" si="65"/>
        <v>2.0453614661131952E-14</v>
      </c>
    </row>
    <row r="281" spans="41:47" x14ac:dyDescent="0.25">
      <c r="AO281" s="1">
        <f>'uz n=513'!A278/AR$8+AR$10/2</f>
        <v>0.54093567251461994</v>
      </c>
      <c r="AP281" s="1">
        <f>'uz n=513'!B278</f>
        <v>1.825889E-3</v>
      </c>
      <c r="AQ281" s="1">
        <f t="shared" si="62"/>
        <v>0.99329721895469802</v>
      </c>
      <c r="AS281" s="1">
        <f t="shared" si="63"/>
        <v>0.99329708286310314</v>
      </c>
      <c r="AT281" s="1">
        <f t="shared" si="64"/>
        <v>0.98663909482435042</v>
      </c>
      <c r="AU281" s="1">
        <f t="shared" si="65"/>
        <v>1.8520922197597017E-14</v>
      </c>
    </row>
    <row r="282" spans="41:47" x14ac:dyDescent="0.25">
      <c r="AO282" s="1">
        <f>'uz n=513'!A279/AR$8+AR$10/2</f>
        <v>0.5428849902534113</v>
      </c>
      <c r="AP282" s="1">
        <f>'uz n=513'!B279</f>
        <v>1.824687E-3</v>
      </c>
      <c r="AQ282" s="1">
        <f t="shared" si="62"/>
        <v>0.99264331563382691</v>
      </c>
      <c r="AS282" s="1">
        <f t="shared" si="63"/>
        <v>0.99264351044385923</v>
      </c>
      <c r="AT282" s="1">
        <f t="shared" si="64"/>
        <v>0.98534113882630803</v>
      </c>
      <c r="AU282" s="1">
        <f t="shared" si="65"/>
        <v>3.7950948695600493E-14</v>
      </c>
    </row>
    <row r="283" spans="41:47" x14ac:dyDescent="0.25">
      <c r="AO283" s="1">
        <f>'uz n=513'!A280/AR$8+AR$10/2</f>
        <v>0.54483430799220278</v>
      </c>
      <c r="AP283" s="1">
        <f>'uz n=513'!B280</f>
        <v>1.82343E-3</v>
      </c>
      <c r="AQ283" s="1">
        <f t="shared" si="62"/>
        <v>0.99195949161191765</v>
      </c>
      <c r="AS283" s="1">
        <f t="shared" si="63"/>
        <v>0.99195953930744118</v>
      </c>
      <c r="AT283" s="1">
        <f t="shared" si="64"/>
        <v>0.98398372762303099</v>
      </c>
      <c r="AU283" s="1">
        <f t="shared" si="65"/>
        <v>2.2748629648654127E-15</v>
      </c>
    </row>
    <row r="284" spans="41:47" x14ac:dyDescent="0.25">
      <c r="AO284" s="1">
        <f>'uz n=513'!A281/AR$8+AR$10/2</f>
        <v>0.54678362573099415</v>
      </c>
      <c r="AP284" s="1">
        <f>'uz n=513'!B281</f>
        <v>1.8221170000000001E-3</v>
      </c>
      <c r="AQ284" s="1">
        <f t="shared" si="62"/>
        <v>0.99124520287622397</v>
      </c>
      <c r="AS284" s="1">
        <f t="shared" si="63"/>
        <v>0.991245169453849</v>
      </c>
      <c r="AT284" s="1">
        <f t="shared" si="64"/>
        <v>0.98256698596558978</v>
      </c>
      <c r="AU284" s="1">
        <f t="shared" si="65"/>
        <v>1.1170551492181631E-15</v>
      </c>
    </row>
    <row r="285" spans="41:47" x14ac:dyDescent="0.25">
      <c r="AO285" s="1">
        <f>'uz n=513'!A282/AR$8+AR$10/2</f>
        <v>0.54873294346978563</v>
      </c>
      <c r="AP285" s="1">
        <f>'uz n=513'!B282</f>
        <v>1.8207480000000001E-3</v>
      </c>
      <c r="AQ285" s="1">
        <f t="shared" si="62"/>
        <v>0.99050044942674598</v>
      </c>
      <c r="AS285" s="1">
        <f t="shared" si="63"/>
        <v>0.99050040088308267</v>
      </c>
      <c r="AT285" s="1">
        <f t="shared" si="64"/>
        <v>0.98109104414954751</v>
      </c>
      <c r="AU285" s="1">
        <f t="shared" si="65"/>
        <v>2.3564872476815112E-15</v>
      </c>
    </row>
    <row r="286" spans="41:47" x14ac:dyDescent="0.25">
      <c r="AO286" s="1">
        <f>'uz n=513'!A283/AR$8+AR$10/2</f>
        <v>0.550682261208577</v>
      </c>
      <c r="AP286" s="1">
        <f>'uz n=513'!B283</f>
        <v>1.8193230000000001E-3</v>
      </c>
      <c r="AQ286" s="1">
        <f t="shared" si="62"/>
        <v>0.98972523126348366</v>
      </c>
      <c r="AS286" s="1">
        <f t="shared" si="63"/>
        <v>0.98972523359514231</v>
      </c>
      <c r="AT286" s="1">
        <f t="shared" si="64"/>
        <v>0.97955603801495905</v>
      </c>
      <c r="AU286" s="1">
        <f t="shared" si="65"/>
        <v>5.4366320318566198E-18</v>
      </c>
    </row>
    <row r="287" spans="41:47" x14ac:dyDescent="0.25">
      <c r="AO287" s="1">
        <f>'uz n=513'!A284/AR$8+AR$10/2</f>
        <v>0.55263157894736847</v>
      </c>
      <c r="AP287" s="1">
        <f>'uz n=513'!B284</f>
        <v>1.8178420000000001E-3</v>
      </c>
      <c r="AQ287" s="1">
        <f t="shared" si="62"/>
        <v>0.98891954838643703</v>
      </c>
      <c r="AS287" s="1">
        <f t="shared" si="63"/>
        <v>0.9889196675900277</v>
      </c>
      <c r="AT287" s="1">
        <f t="shared" si="64"/>
        <v>0.97796210894637092</v>
      </c>
      <c r="AU287" s="1">
        <f t="shared" si="65"/>
        <v>1.4209496027422568E-14</v>
      </c>
    </row>
    <row r="288" spans="41:47" x14ac:dyDescent="0.25">
      <c r="AO288" s="1">
        <f>'uz n=513'!A285/AR$8+AR$10/2</f>
        <v>0.55458089668615984</v>
      </c>
      <c r="AP288" s="1">
        <f>'uz n=513'!B285</f>
        <v>1.816306E-3</v>
      </c>
      <c r="AQ288" s="1">
        <f t="shared" si="62"/>
        <v>0.98808394480835204</v>
      </c>
      <c r="AS288" s="1">
        <f t="shared" si="63"/>
        <v>0.98808370286773894</v>
      </c>
      <c r="AT288" s="1">
        <f t="shared" si="64"/>
        <v>0.97630940387282217</v>
      </c>
      <c r="AU288" s="1">
        <f t="shared" si="65"/>
        <v>5.8535260266887009E-14</v>
      </c>
    </row>
    <row r="289" spans="41:47" x14ac:dyDescent="0.25">
      <c r="AO289" s="1">
        <f>'uz n=513'!A286/AR$8+AR$10/2</f>
        <v>0.55653021442495132</v>
      </c>
      <c r="AP289" s="1">
        <f>'uz n=513'!B286</f>
        <v>1.8147129999999999E-3</v>
      </c>
      <c r="AQ289" s="1">
        <f t="shared" si="62"/>
        <v>0.98721733250373667</v>
      </c>
      <c r="AS289" s="1">
        <f t="shared" si="63"/>
        <v>0.98721733942827605</v>
      </c>
      <c r="AT289" s="1">
        <f t="shared" si="64"/>
        <v>0.97459807526784403</v>
      </c>
      <c r="AU289" s="1">
        <f t="shared" si="65"/>
        <v>4.7949245712872013E-17</v>
      </c>
    </row>
    <row r="290" spans="41:47" x14ac:dyDescent="0.25">
      <c r="AO290" s="1">
        <f>'uz n=513'!A287/AR$8+AR$10/2</f>
        <v>0.55847953216374269</v>
      </c>
      <c r="AP290" s="1">
        <f>'uz n=513'!B287</f>
        <v>1.813065E-3</v>
      </c>
      <c r="AQ290" s="1">
        <f t="shared" si="62"/>
        <v>0.98632079949808316</v>
      </c>
      <c r="AS290" s="1">
        <f t="shared" si="63"/>
        <v>0.98632057727163913</v>
      </c>
      <c r="AT290" s="1">
        <f t="shared" si="64"/>
        <v>0.97282828114945941</v>
      </c>
      <c r="AU290" s="1">
        <f t="shared" si="65"/>
        <v>4.9384592423714169E-14</v>
      </c>
    </row>
    <row r="291" spans="41:47" x14ac:dyDescent="0.25">
      <c r="AO291" s="1">
        <f>'uz n=513'!A288/AR$8+AR$10/2</f>
        <v>0.56042884990253417</v>
      </c>
      <c r="AP291" s="1">
        <f>'uz n=513'!B288</f>
        <v>1.8113599999999999E-3</v>
      </c>
      <c r="AQ291" s="1">
        <f t="shared" si="62"/>
        <v>0.98539325776589903</v>
      </c>
      <c r="AS291" s="1">
        <f t="shared" si="63"/>
        <v>0.98539341639782796</v>
      </c>
      <c r="AT291" s="1">
        <f t="shared" si="64"/>
        <v>0.97100018508018315</v>
      </c>
      <c r="AU291" s="1">
        <f t="shared" si="65"/>
        <v>2.5164088874769665E-14</v>
      </c>
    </row>
    <row r="292" spans="41:47" x14ac:dyDescent="0.25">
      <c r="AO292" s="1">
        <f>'uz n=513'!A289/AR$8+AR$10/2</f>
        <v>0.56237816764132553</v>
      </c>
      <c r="AP292" s="1">
        <f>'uz n=513'!B289</f>
        <v>1.8096E-3</v>
      </c>
      <c r="AQ292" s="1">
        <f t="shared" si="62"/>
        <v>0.98443579533267678</v>
      </c>
      <c r="AS292" s="1">
        <f t="shared" si="63"/>
        <v>0.98443585680684276</v>
      </c>
      <c r="AT292" s="1">
        <f t="shared" si="64"/>
        <v>0.96911395616702267</v>
      </c>
      <c r="AU292" s="1">
        <f t="shared" si="65"/>
        <v>3.7790730829245767E-15</v>
      </c>
    </row>
    <row r="293" spans="41:47" x14ac:dyDescent="0.25">
      <c r="AO293" s="1">
        <f>'uz n=513'!A290/AR$8+AR$10/2</f>
        <v>0.56432748538011701</v>
      </c>
      <c r="AP293" s="1">
        <f>'uz n=513'!B290</f>
        <v>1.807784E-3</v>
      </c>
      <c r="AQ293" s="1">
        <f t="shared" si="62"/>
        <v>0.9834478681856702</v>
      </c>
      <c r="AS293" s="1">
        <f t="shared" si="63"/>
        <v>0.9834478984986833</v>
      </c>
      <c r="AT293" s="1">
        <f t="shared" si="64"/>
        <v>0.96716976906147645</v>
      </c>
      <c r="AU293" s="1">
        <f t="shared" si="65"/>
        <v>9.1887876317873541E-16</v>
      </c>
    </row>
    <row r="294" spans="41:47" x14ac:dyDescent="0.25">
      <c r="AO294" s="1">
        <f>'uz n=513'!A291/AR$8+AR$10/2</f>
        <v>0.56627680311890838</v>
      </c>
      <c r="AP294" s="1">
        <f>'uz n=513'!B291</f>
        <v>1.805912E-3</v>
      </c>
      <c r="AQ294" s="1">
        <f t="shared" si="62"/>
        <v>0.98242947632487931</v>
      </c>
      <c r="AS294" s="1">
        <f t="shared" si="63"/>
        <v>0.98242954147334982</v>
      </c>
      <c r="AT294" s="1">
        <f t="shared" si="64"/>
        <v>0.96516780395953639</v>
      </c>
      <c r="AU294" s="1">
        <f t="shared" si="65"/>
        <v>4.2443232094279809E-15</v>
      </c>
    </row>
    <row r="295" spans="41:47" x14ac:dyDescent="0.25">
      <c r="AO295" s="1">
        <f>'uz n=513'!A292/AR$8+AR$10/2</f>
        <v>0.56822612085769986</v>
      </c>
      <c r="AP295" s="1">
        <f>'uz n=513'!B292</f>
        <v>1.803984E-3</v>
      </c>
      <c r="AQ295" s="1">
        <f t="shared" si="62"/>
        <v>0.981380619750304</v>
      </c>
      <c r="AS295" s="1">
        <f t="shared" si="63"/>
        <v>0.98138078573084209</v>
      </c>
      <c r="AT295" s="1">
        <f t="shared" si="64"/>
        <v>0.96310824660168504</v>
      </c>
      <c r="AU295" s="1">
        <f t="shared" si="65"/>
        <v>2.7549539025170874E-14</v>
      </c>
    </row>
    <row r="296" spans="41:47" x14ac:dyDescent="0.25">
      <c r="AO296" s="1">
        <f>'uz n=513'!A293/AR$8+AR$10/2</f>
        <v>0.57017543859649122</v>
      </c>
      <c r="AP296" s="1">
        <f>'uz n=513'!B293</f>
        <v>1.802E-3</v>
      </c>
      <c r="AQ296" s="1">
        <f t="shared" si="62"/>
        <v>0.98030129846194436</v>
      </c>
      <c r="AS296" s="1">
        <f t="shared" si="63"/>
        <v>0.98030163127116032</v>
      </c>
      <c r="AT296" s="1">
        <f t="shared" si="64"/>
        <v>0.96099128827289793</v>
      </c>
      <c r="AU296" s="1">
        <f t="shared" si="65"/>
        <v>1.1076197423043385E-13</v>
      </c>
    </row>
    <row r="297" spans="41:47" x14ac:dyDescent="0.25">
      <c r="AO297" s="1">
        <f>'uz n=513'!A294/AR$8+AR$10/2</f>
        <v>0.5721247563352827</v>
      </c>
      <c r="AP297" s="1">
        <f>'uz n=513'!B294</f>
        <v>1.7999610000000001E-3</v>
      </c>
      <c r="AQ297" s="1">
        <f t="shared" si="62"/>
        <v>0.97919205647254659</v>
      </c>
      <c r="AS297" s="1">
        <f t="shared" si="63"/>
        <v>0.97919207809430442</v>
      </c>
      <c r="AT297" s="1">
        <f t="shared" si="64"/>
        <v>0.95881712580264233</v>
      </c>
      <c r="AU297" s="1">
        <f t="shared" si="65"/>
        <v>4.67500411598836E-16</v>
      </c>
    </row>
    <row r="298" spans="41:47" x14ac:dyDescent="0.25">
      <c r="AO298" s="1">
        <f>'uz n=513'!A295/AR$8+AR$10/2</f>
        <v>0.57407407407407407</v>
      </c>
      <c r="AP298" s="1">
        <f>'uz n=513'!B295</f>
        <v>1.7978650000000001E-3</v>
      </c>
      <c r="AQ298" s="1">
        <f t="shared" si="62"/>
        <v>0.97805180575661821</v>
      </c>
      <c r="AS298" s="1">
        <f t="shared" si="63"/>
        <v>0.97805212620027437</v>
      </c>
      <c r="AT298" s="1">
        <f t="shared" si="64"/>
        <v>0.95658596156487741</v>
      </c>
      <c r="AU298" s="1">
        <f t="shared" si="65"/>
        <v>1.0268413677668684E-13</v>
      </c>
    </row>
    <row r="299" spans="41:47" x14ac:dyDescent="0.25">
      <c r="AO299" s="1">
        <f>'uz n=513'!A296/AR$8+AR$10/2</f>
        <v>0.57602339181286555</v>
      </c>
      <c r="AP299" s="1">
        <f>'uz n=513'!B296</f>
        <v>1.7957139999999999E-3</v>
      </c>
      <c r="AQ299" s="1">
        <f t="shared" si="62"/>
        <v>0.97688163433965169</v>
      </c>
      <c r="AS299" s="1">
        <f t="shared" si="63"/>
        <v>0.97688177558907008</v>
      </c>
      <c r="AT299" s="1">
        <f t="shared" si="64"/>
        <v>0.95429800347805427</v>
      </c>
      <c r="AU299" s="1">
        <f t="shared" si="65"/>
        <v>1.9951398193788061E-14</v>
      </c>
    </row>
    <row r="300" spans="41:47" x14ac:dyDescent="0.25">
      <c r="AO300" s="1">
        <f>'uz n=513'!A297/AR$8+AR$10/2</f>
        <v>0.57797270955165692</v>
      </c>
      <c r="AP300" s="1">
        <f>'uz n=513'!B297</f>
        <v>1.793507E-3</v>
      </c>
      <c r="AQ300" s="1">
        <f t="shared" si="62"/>
        <v>0.97568099820890086</v>
      </c>
      <c r="AS300" s="1">
        <f t="shared" si="63"/>
        <v>0.97568102626069175</v>
      </c>
      <c r="AT300" s="1">
        <f t="shared" si="64"/>
        <v>0.95195346500511668</v>
      </c>
      <c r="AU300" s="1">
        <f t="shared" si="65"/>
        <v>7.8690297214526787E-16</v>
      </c>
    </row>
    <row r="301" spans="41:47" x14ac:dyDescent="0.25">
      <c r="AO301" s="1">
        <f>'uz n=513'!A298/AR$8+AR$10/2</f>
        <v>0.57992202729044839</v>
      </c>
      <c r="AP301" s="1">
        <f>'uz n=513'!B298</f>
        <v>1.791244E-3</v>
      </c>
      <c r="AQ301" s="1">
        <f t="shared" si="62"/>
        <v>0.9744498973643656</v>
      </c>
      <c r="AS301" s="1">
        <f t="shared" si="63"/>
        <v>0.97444987821513929</v>
      </c>
      <c r="AT301" s="1">
        <f t="shared" si="64"/>
        <v>0.94955256515349984</v>
      </c>
      <c r="AU301" s="1">
        <f t="shared" si="65"/>
        <v>3.6669286849142966E-16</v>
      </c>
    </row>
    <row r="302" spans="41:47" x14ac:dyDescent="0.25">
      <c r="AO302" s="1">
        <f>'uz n=513'!A299/AR$8+AR$10/2</f>
        <v>0.58187134502923976</v>
      </c>
      <c r="AP302" s="1">
        <f>'uz n=513'!B299</f>
        <v>1.788925E-3</v>
      </c>
      <c r="AQ302" s="1">
        <f t="shared" si="62"/>
        <v>0.97318833180604614</v>
      </c>
      <c r="AS302" s="1">
        <f t="shared" si="63"/>
        <v>0.97318833145241268</v>
      </c>
      <c r="AT302" s="1">
        <f t="shared" si="64"/>
        <v>0.94709552847513101</v>
      </c>
      <c r="AU302" s="1">
        <f t="shared" si="65"/>
        <v>1.2505662109770155E-19</v>
      </c>
    </row>
    <row r="303" spans="41:47" x14ac:dyDescent="0.25">
      <c r="AO303" s="1">
        <f>'uz n=513'!A300/AR$8+AR$10/2</f>
        <v>0.58382066276803124</v>
      </c>
      <c r="AP303" s="1">
        <f>'uz n=513'!B300</f>
        <v>1.78655E-3</v>
      </c>
      <c r="AQ303" s="1">
        <f t="shared" si="62"/>
        <v>0.97189630153394224</v>
      </c>
      <c r="AS303" s="1">
        <f t="shared" si="63"/>
        <v>0.97189638597251193</v>
      </c>
      <c r="AT303" s="1">
        <f t="shared" si="64"/>
        <v>0.94458258506642989</v>
      </c>
      <c r="AU303" s="1">
        <f t="shared" si="65"/>
        <v>7.1298720516086606E-15</v>
      </c>
    </row>
    <row r="304" spans="41:47" x14ac:dyDescent="0.25">
      <c r="AO304" s="1">
        <f>'uz n=513'!A301/AR$8+AR$10/2</f>
        <v>0.58576998050682261</v>
      </c>
      <c r="AP304" s="1">
        <f>'uz n=513'!B301</f>
        <v>1.784119E-3</v>
      </c>
      <c r="AQ304" s="1">
        <f t="shared" si="62"/>
        <v>0.97057380654805392</v>
      </c>
      <c r="AS304" s="1">
        <f t="shared" si="63"/>
        <v>0.97057404177543705</v>
      </c>
      <c r="AT304" s="1">
        <f t="shared" si="64"/>
        <v>0.94201397056830782</v>
      </c>
      <c r="AU304" s="1">
        <f t="shared" si="65"/>
        <v>5.5331921772975541E-14</v>
      </c>
    </row>
    <row r="305" spans="41:47" x14ac:dyDescent="0.25">
      <c r="AO305" s="1">
        <f>'uz n=513'!A302/AR$8+AR$10/2</f>
        <v>0.58771929824561409</v>
      </c>
      <c r="AP305" s="1">
        <f>'uz n=513'!B302</f>
        <v>1.781632E-3</v>
      </c>
      <c r="AQ305" s="1">
        <f t="shared" si="62"/>
        <v>0.96922084684838139</v>
      </c>
      <c r="AS305" s="1">
        <f t="shared" si="63"/>
        <v>0.96922129886118802</v>
      </c>
      <c r="AT305" s="1">
        <f t="shared" si="64"/>
        <v>0.93938992616616834</v>
      </c>
      <c r="AU305" s="1">
        <f t="shared" si="65"/>
        <v>2.0431557735641368E-13</v>
      </c>
    </row>
    <row r="306" spans="41:47" x14ac:dyDescent="0.25">
      <c r="AO306" s="1">
        <f>'uz n=513'!A303/AR$8+AR$10/2</f>
        <v>0.58966861598440545</v>
      </c>
      <c r="AP306" s="1">
        <f>'uz n=513'!B303</f>
        <v>1.7790900000000001E-3</v>
      </c>
      <c r="AQ306" s="1">
        <f t="shared" si="62"/>
        <v>0.96783796644767062</v>
      </c>
      <c r="AS306" s="1">
        <f t="shared" si="63"/>
        <v>0.96783815722976496</v>
      </c>
      <c r="AT306" s="1">
        <f t="shared" si="64"/>
        <v>0.9367106985899073</v>
      </c>
      <c r="AU306" s="1">
        <f t="shared" si="65"/>
        <v>3.6397807522570877E-14</v>
      </c>
    </row>
    <row r="307" spans="41:47" x14ac:dyDescent="0.25">
      <c r="AO307" s="1">
        <f>'uz n=513'!A304/AR$8+AR$10/2</f>
        <v>0.59161793372319693</v>
      </c>
      <c r="AP307" s="1">
        <f>'uz n=513'!B304</f>
        <v>1.776492E-3</v>
      </c>
      <c r="AQ307" s="1">
        <f t="shared" si="62"/>
        <v>0.96642462133317542</v>
      </c>
      <c r="AS307" s="1">
        <f t="shared" si="63"/>
        <v>0.96642461688116754</v>
      </c>
      <c r="AT307" s="1">
        <f t="shared" si="64"/>
        <v>0.93397654011391151</v>
      </c>
      <c r="AU307" s="1">
        <f t="shared" si="65"/>
        <v>1.9820374105419088E-17</v>
      </c>
    </row>
    <row r="308" spans="41:47" x14ac:dyDescent="0.25">
      <c r="AO308" s="1">
        <f>'uz n=513'!A305/AR$8+AR$10/2</f>
        <v>0.5935672514619883</v>
      </c>
      <c r="AP308" s="1">
        <f>'uz n=513'!B305</f>
        <v>1.7738369999999999E-3</v>
      </c>
      <c r="AQ308" s="1">
        <f t="shared" si="62"/>
        <v>0.96498026749214982</v>
      </c>
      <c r="AS308" s="1">
        <f t="shared" si="63"/>
        <v>0.9649806778153962</v>
      </c>
      <c r="AT308" s="1">
        <f t="shared" si="64"/>
        <v>0.93118770855706146</v>
      </c>
      <c r="AU308" s="1">
        <f t="shared" si="65"/>
        <v>1.6836516652011005E-13</v>
      </c>
    </row>
    <row r="309" spans="41:47" x14ac:dyDescent="0.25">
      <c r="AO309" s="1">
        <f>'uz n=513'!A306/AR$8+AR$10/2</f>
        <v>0.59551656920077978</v>
      </c>
      <c r="AP309" s="1">
        <f>'uz n=513'!B306</f>
        <v>1.7711269999999999E-3</v>
      </c>
      <c r="AQ309" s="1">
        <f t="shared" si="62"/>
        <v>0.96350599295008599</v>
      </c>
      <c r="AS309" s="1">
        <f t="shared" si="63"/>
        <v>0.96350634003245061</v>
      </c>
      <c r="AT309" s="1">
        <f t="shared" si="64"/>
        <v>0.92834446728272835</v>
      </c>
      <c r="AU309" s="1">
        <f t="shared" si="65"/>
        <v>1.2046616783491135E-13</v>
      </c>
    </row>
    <row r="310" spans="41:47" x14ac:dyDescent="0.25">
      <c r="AO310" s="1">
        <f>'uz n=513'!A307/AR$8+AR$10/2</f>
        <v>0.59746588693957114</v>
      </c>
      <c r="AP310" s="1">
        <f>'uz n=513'!B307</f>
        <v>1.768361E-3</v>
      </c>
      <c r="AQ310" s="1">
        <f t="shared" si="62"/>
        <v>0.96200125369423783</v>
      </c>
      <c r="AS310" s="1">
        <f t="shared" si="63"/>
        <v>0.96200160353233088</v>
      </c>
      <c r="AT310" s="1">
        <f t="shared" si="64"/>
        <v>0.92544708519877594</v>
      </c>
      <c r="AU310" s="1">
        <f t="shared" si="65"/>
        <v>1.2238669134886281E-13</v>
      </c>
    </row>
    <row r="311" spans="41:47" x14ac:dyDescent="0.25">
      <c r="AO311" s="1">
        <f>'uz n=513'!A308/AR$8+AR$10/2</f>
        <v>0.59941520467836262</v>
      </c>
      <c r="AP311" s="1">
        <f>'uz n=513'!B308</f>
        <v>1.765539E-3</v>
      </c>
      <c r="AQ311" s="1">
        <f t="shared" si="62"/>
        <v>0.96046604972460536</v>
      </c>
      <c r="AS311" s="1">
        <f t="shared" si="63"/>
        <v>0.96046646831503701</v>
      </c>
      <c r="AT311" s="1">
        <f t="shared" si="64"/>
        <v>0.92249583675755997</v>
      </c>
      <c r="AU311" s="1">
        <f t="shared" si="65"/>
        <v>1.7521794946897142E-13</v>
      </c>
    </row>
    <row r="312" spans="41:47" x14ac:dyDescent="0.25">
      <c r="AO312" s="1">
        <f>'uz n=513'!A309/AR$8+AR$10/2</f>
        <v>0.60136452241715399</v>
      </c>
      <c r="AP312" s="1">
        <f>'uz n=513'!B309</f>
        <v>1.762661E-3</v>
      </c>
      <c r="AQ312" s="1">
        <f t="shared" si="62"/>
        <v>0.95890038104118847</v>
      </c>
      <c r="AS312" s="1">
        <f t="shared" si="63"/>
        <v>0.95890093438056911</v>
      </c>
      <c r="AT312" s="1">
        <f t="shared" si="64"/>
        <v>0.91949100195592848</v>
      </c>
      <c r="AU312" s="1">
        <f t="shared" si="65"/>
        <v>3.0618447017695564E-13</v>
      </c>
    </row>
    <row r="313" spans="41:47" x14ac:dyDescent="0.25">
      <c r="AO313" s="1">
        <f>'uz n=513'!A310/AR$8+AR$10/2</f>
        <v>0.60331384015594547</v>
      </c>
      <c r="AP313" s="1">
        <f>'uz n=513'!B310</f>
        <v>1.7597279999999999E-3</v>
      </c>
      <c r="AQ313" s="1">
        <f t="shared" si="62"/>
        <v>0.95730479165673343</v>
      </c>
      <c r="AS313" s="1">
        <f t="shared" si="63"/>
        <v>0.95730500172892696</v>
      </c>
      <c r="AT313" s="1">
        <f t="shared" si="64"/>
        <v>0.91643286633522081</v>
      </c>
      <c r="AU313" s="1">
        <f t="shared" si="65"/>
        <v>4.4130326494262215E-14</v>
      </c>
    </row>
    <row r="314" spans="41:47" x14ac:dyDescent="0.25">
      <c r="AO314" s="1">
        <f>'uz n=513'!A311/AR$8+AR$10/2</f>
        <v>0.60526315789473684</v>
      </c>
      <c r="AP314" s="1">
        <f>'uz n=513'!B311</f>
        <v>1.7567380000000001E-3</v>
      </c>
      <c r="AQ314" s="1">
        <f t="shared" si="62"/>
        <v>0.95567819354574801</v>
      </c>
      <c r="AS314" s="1">
        <f t="shared" si="63"/>
        <v>0.95567867036011078</v>
      </c>
      <c r="AT314" s="1">
        <f t="shared" si="64"/>
        <v>0.91332172098126929</v>
      </c>
      <c r="AU314" s="1">
        <f t="shared" si="65"/>
        <v>2.2735193654463516E-13</v>
      </c>
    </row>
    <row r="315" spans="41:47" x14ac:dyDescent="0.25">
      <c r="AO315" s="1">
        <f>'uz n=513'!A312/AR$8+AR$10/2</f>
        <v>0.60721247563352831</v>
      </c>
      <c r="AP315" s="1">
        <f>'uz n=513'!B312</f>
        <v>1.753693E-3</v>
      </c>
      <c r="AQ315" s="1">
        <f t="shared" si="62"/>
        <v>0.95402167473372423</v>
      </c>
      <c r="AS315" s="1">
        <f t="shared" si="63"/>
        <v>0.95402194027412035</v>
      </c>
      <c r="AT315" s="1">
        <f t="shared" si="64"/>
        <v>0.91015786252439723</v>
      </c>
      <c r="AU315" s="1">
        <f t="shared" si="65"/>
        <v>7.0511701969462062E-14</v>
      </c>
    </row>
    <row r="316" spans="41:47" x14ac:dyDescent="0.25">
      <c r="AO316" s="1">
        <f>'uz n=513'!A313/AR$8+AR$10/2</f>
        <v>0.60916179337231968</v>
      </c>
      <c r="AP316" s="1">
        <f>'uz n=513'!B313</f>
        <v>1.750592E-3</v>
      </c>
      <c r="AQ316" s="1">
        <f t="shared" si="62"/>
        <v>0.95233469120791614</v>
      </c>
      <c r="AS316" s="1">
        <f t="shared" si="63"/>
        <v>0.95233481147095589</v>
      </c>
      <c r="AT316" s="1">
        <f t="shared" si="64"/>
        <v>0.90694159313942113</v>
      </c>
      <c r="AU316" s="1">
        <f t="shared" si="65"/>
        <v>1.4463198729667441E-14</v>
      </c>
    </row>
    <row r="317" spans="41:47" x14ac:dyDescent="0.25">
      <c r="AO317" s="1">
        <f>'uz n=513'!A314/AR$8+AR$10/2</f>
        <v>0.61111111111111116</v>
      </c>
      <c r="AP317" s="1">
        <f>'uz n=513'!B314</f>
        <v>1.747434E-3</v>
      </c>
      <c r="AQ317" s="1">
        <f t="shared" si="62"/>
        <v>0.95061669895557754</v>
      </c>
      <c r="AS317" s="1">
        <f t="shared" si="63"/>
        <v>0.95061728395061729</v>
      </c>
      <c r="AT317" s="1">
        <f t="shared" si="64"/>
        <v>0.90367322054564858</v>
      </c>
      <c r="AU317" s="1">
        <f t="shared" si="65"/>
        <v>3.4221919652387175E-13</v>
      </c>
    </row>
    <row r="318" spans="41:47" x14ac:dyDescent="0.25">
      <c r="AO318" s="1">
        <f>'uz n=513'!A315/AR$8+AR$10/2</f>
        <v>0.61306042884990253</v>
      </c>
      <c r="AP318" s="1">
        <f>'uz n=513'!B315</f>
        <v>1.744221E-3</v>
      </c>
      <c r="AQ318" s="1">
        <f t="shared" si="62"/>
        <v>0.94886878600220081</v>
      </c>
      <c r="AS318" s="1">
        <f t="shared" si="63"/>
        <v>0.94886935771310454</v>
      </c>
      <c r="AT318" s="1">
        <f t="shared" si="64"/>
        <v>0.90035305800687959</v>
      </c>
      <c r="AU318" s="1">
        <f t="shared" si="65"/>
        <v>3.2685335744324588E-13</v>
      </c>
    </row>
    <row r="319" spans="41:47" x14ac:dyDescent="0.25">
      <c r="AO319" s="1">
        <f>'uz n=513'!A316/AR$8+AR$10/2</f>
        <v>0.61500974658869401</v>
      </c>
      <c r="AP319" s="1">
        <f>'uz n=513'!B316</f>
        <v>1.740952E-3</v>
      </c>
      <c r="AQ319" s="1">
        <f t="shared" si="62"/>
        <v>0.94709040833503966</v>
      </c>
      <c r="AS319" s="1">
        <f t="shared" si="63"/>
        <v>0.94709103275841755</v>
      </c>
      <c r="AT319" s="1">
        <f t="shared" si="64"/>
        <v>0.89698142433140593</v>
      </c>
      <c r="AU319" s="1">
        <f t="shared" si="65"/>
        <v>3.8990455485920969E-13</v>
      </c>
    </row>
    <row r="320" spans="41:47" x14ac:dyDescent="0.25">
      <c r="AO320" s="1">
        <f>'uz n=513'!A317/AR$8+AR$10/2</f>
        <v>0.61695906432748537</v>
      </c>
      <c r="AP320" s="1">
        <f>'uz n=513'!B317</f>
        <v>1.737628E-3</v>
      </c>
      <c r="AQ320" s="1">
        <f t="shared" si="62"/>
        <v>0.94528210996684037</v>
      </c>
      <c r="AS320" s="1">
        <f t="shared" si="63"/>
        <v>0.94528230908655653</v>
      </c>
      <c r="AT320" s="1">
        <f t="shared" si="64"/>
        <v>0.89355864387201223</v>
      </c>
      <c r="AU320" s="1">
        <f t="shared" si="65"/>
        <v>3.9648661363612883E-14</v>
      </c>
    </row>
    <row r="321" spans="41:47" x14ac:dyDescent="0.25">
      <c r="AO321" s="1">
        <f>'uz n=513'!A318/AR$8+AR$10/2</f>
        <v>0.61890838206627685</v>
      </c>
      <c r="AP321" s="1">
        <f>'uz n=513'!B318</f>
        <v>1.734247E-3</v>
      </c>
      <c r="AQ321" s="1">
        <f t="shared" si="62"/>
        <v>0.94344280287211058</v>
      </c>
      <c r="AS321" s="1">
        <f t="shared" si="63"/>
        <v>0.94344318669752136</v>
      </c>
      <c r="AT321" s="1">
        <f t="shared" si="64"/>
        <v>0.8900850465259742</v>
      </c>
      <c r="AU321" s="1">
        <f t="shared" si="65"/>
        <v>1.4732194596654893E-13</v>
      </c>
    </row>
    <row r="322" spans="41:47" x14ac:dyDescent="0.25">
      <c r="AO322" s="1">
        <f>'uz n=513'!A319/AR$8+AR$10/2</f>
        <v>0.62085769980506822</v>
      </c>
      <c r="AP322" s="1">
        <f>'uz n=513'!B319</f>
        <v>1.7308099999999999E-3</v>
      </c>
      <c r="AQ322" s="1">
        <f t="shared" si="62"/>
        <v>0.94157303106359636</v>
      </c>
      <c r="AS322" s="1">
        <f t="shared" si="63"/>
        <v>0.94157366559131206</v>
      </c>
      <c r="AT322" s="1">
        <f t="shared" si="64"/>
        <v>0.88656096773505999</v>
      </c>
      <c r="AU322" s="1">
        <f t="shared" si="65"/>
        <v>4.0262542199631464E-13</v>
      </c>
    </row>
    <row r="323" spans="41:47" x14ac:dyDescent="0.25">
      <c r="AO323" s="1">
        <f>'uz n=513'!A320/AR$8+AR$10/2</f>
        <v>0.6228070175438597</v>
      </c>
      <c r="AP323" s="1">
        <f>'uz n=513'!B320</f>
        <v>1.727318E-3</v>
      </c>
      <c r="AQ323" s="1">
        <f t="shared" si="62"/>
        <v>0.93967333855404411</v>
      </c>
      <c r="AS323" s="1">
        <f t="shared" si="63"/>
        <v>0.9396737457679285</v>
      </c>
      <c r="AT323" s="1">
        <f t="shared" si="64"/>
        <v>0.88298674848552949</v>
      </c>
      <c r="AU323" s="1">
        <f t="shared" si="65"/>
        <v>1.6582314764019189E-13</v>
      </c>
    </row>
    <row r="324" spans="41:47" x14ac:dyDescent="0.25">
      <c r="AO324" s="1">
        <f>'uz n=513'!A321/AR$8+AR$10/2</f>
        <v>0.62475633528265107</v>
      </c>
      <c r="AP324" s="1">
        <f>'uz n=513'!B321</f>
        <v>1.7237699999999999E-3</v>
      </c>
      <c r="AQ324" s="1">
        <f t="shared" si="62"/>
        <v>0.93774318133070733</v>
      </c>
      <c r="AS324" s="1">
        <f t="shared" si="63"/>
        <v>0.93774342722737103</v>
      </c>
      <c r="AT324" s="1">
        <f t="shared" si="64"/>
        <v>0.87936273530813569</v>
      </c>
      <c r="AU324" s="1">
        <f t="shared" si="65"/>
        <v>6.0465169217593169E-14</v>
      </c>
    </row>
    <row r="325" spans="41:47" x14ac:dyDescent="0.25">
      <c r="AO325" s="1">
        <f>'uz n=513'!A322/AR$8+AR$10/2</f>
        <v>0.62670565302144254</v>
      </c>
      <c r="AP325" s="1">
        <f>'uz n=513'!B322</f>
        <v>1.7201650000000001E-3</v>
      </c>
      <c r="AQ325" s="1">
        <f t="shared" ref="AQ325:AQ388" si="66">(AP325-AR$12)/AR$6</f>
        <v>0.93578201538084027</v>
      </c>
      <c r="AS325" s="1">
        <f t="shared" ref="AS325:AS388" si="67">(1-POWER(ABS(AO325-0.5)*2, 2))</f>
        <v>0.93578270996963919</v>
      </c>
      <c r="AT325" s="1">
        <f t="shared" ref="AT325:AT388" si="68">AS325*AS325</f>
        <v>0.87568928027812187</v>
      </c>
      <c r="AU325" s="1">
        <f t="shared" ref="AU325:AU388" si="69">(AS325-AQ325)^2</f>
        <v>4.8245359958764752E-13</v>
      </c>
    </row>
    <row r="326" spans="41:47" x14ac:dyDescent="0.25">
      <c r="AO326" s="1">
        <f>'uz n=513'!A323/AR$8+AR$10/2</f>
        <v>0.62865497076023391</v>
      </c>
      <c r="AP326" s="1">
        <f>'uz n=513'!B323</f>
        <v>1.7165049999999999E-3</v>
      </c>
      <c r="AQ326" s="1">
        <f t="shared" si="66"/>
        <v>0.93379092872993485</v>
      </c>
      <c r="AS326" s="1">
        <f t="shared" si="67"/>
        <v>0.93379159399473344</v>
      </c>
      <c r="AT326" s="1">
        <f t="shared" si="68"/>
        <v>0.87196674101522509</v>
      </c>
      <c r="AU326" s="1">
        <f t="shared" si="69"/>
        <v>4.4257725223335256E-13</v>
      </c>
    </row>
    <row r="327" spans="41:47" x14ac:dyDescent="0.25">
      <c r="AO327" s="1">
        <f>'uz n=513'!A324/AR$8+AR$10/2</f>
        <v>0.63060428849902539</v>
      </c>
      <c r="AP327" s="1">
        <f>'uz n=513'!B324</f>
        <v>1.7127889999999999E-3</v>
      </c>
      <c r="AQ327" s="1">
        <f t="shared" si="66"/>
        <v>0.93176937736524512</v>
      </c>
      <c r="AS327" s="1">
        <f t="shared" si="67"/>
        <v>0.93177007930265332</v>
      </c>
      <c r="AT327" s="1">
        <f t="shared" si="68"/>
        <v>0.8681954806836728</v>
      </c>
      <c r="AU327" s="1">
        <f t="shared" si="69"/>
        <v>4.9271612502837267E-13</v>
      </c>
    </row>
    <row r="328" spans="41:47" x14ac:dyDescent="0.25">
      <c r="AO328" s="1">
        <f>'uz n=513'!A325/AR$8+AR$10/2</f>
        <v>0.63255360623781676</v>
      </c>
      <c r="AP328" s="1">
        <f>'uz n=513'!B325</f>
        <v>1.709017E-3</v>
      </c>
      <c r="AQ328" s="1">
        <f t="shared" si="66"/>
        <v>0.92971736128677107</v>
      </c>
      <c r="AS328" s="1">
        <f t="shared" si="67"/>
        <v>0.92971816589339928</v>
      </c>
      <c r="AT328" s="1">
        <f t="shared" si="68"/>
        <v>0.86437586799218635</v>
      </c>
      <c r="AU328" s="1">
        <f t="shared" si="69"/>
        <v>6.4739182616432929E-13</v>
      </c>
    </row>
    <row r="329" spans="41:47" x14ac:dyDescent="0.25">
      <c r="AO329" s="1">
        <f>'uz n=513'!A326/AR$8+AR$10/2</f>
        <v>0.63450292397660824</v>
      </c>
      <c r="AP329" s="1">
        <f>'uz n=513'!B326</f>
        <v>1.7051900000000001E-3</v>
      </c>
      <c r="AQ329" s="1">
        <f t="shared" si="66"/>
        <v>0.92763542450725889</v>
      </c>
      <c r="AS329" s="1">
        <f t="shared" si="67"/>
        <v>0.927635853766971</v>
      </c>
      <c r="AT329" s="1">
        <f t="shared" si="68"/>
        <v>0.86050827719397716</v>
      </c>
      <c r="AU329" s="1">
        <f t="shared" si="69"/>
        <v>1.8426390044004286E-13</v>
      </c>
    </row>
    <row r="330" spans="41:47" x14ac:dyDescent="0.25">
      <c r="AO330" s="1">
        <f>'uz n=513'!A327/AR$8+AR$10/2</f>
        <v>0.6364522417153996</v>
      </c>
      <c r="AP330" s="1">
        <f>'uz n=513'!B327</f>
        <v>1.7013060000000001E-3</v>
      </c>
      <c r="AQ330" s="1">
        <f t="shared" si="66"/>
        <v>0.92552247900121609</v>
      </c>
      <c r="AS330" s="1">
        <f t="shared" si="67"/>
        <v>0.92552314292336868</v>
      </c>
      <c r="AT330" s="1">
        <f t="shared" si="68"/>
        <v>0.85659308808675028</v>
      </c>
      <c r="AU330" s="1">
        <f t="shared" si="69"/>
        <v>4.4079262469757464E-13</v>
      </c>
    </row>
    <row r="331" spans="41:47" x14ac:dyDescent="0.25">
      <c r="AO331" s="1">
        <f>'uz n=513'!A328/AR$8+AR$10/2</f>
        <v>0.63840155945419108</v>
      </c>
      <c r="AP331" s="1">
        <f>'uz n=513'!B328</f>
        <v>1.697367E-3</v>
      </c>
      <c r="AQ331" s="1">
        <f t="shared" si="66"/>
        <v>0.92337961279413516</v>
      </c>
      <c r="AS331" s="1">
        <f t="shared" si="67"/>
        <v>0.923380033362592</v>
      </c>
      <c r="AT331" s="1">
        <f t="shared" si="68"/>
        <v>0.85263068601270153</v>
      </c>
      <c r="AU331" s="1">
        <f t="shared" si="69"/>
        <v>1.7687782688720848E-13</v>
      </c>
    </row>
    <row r="332" spans="41:47" x14ac:dyDescent="0.25">
      <c r="AO332" s="1">
        <f>'uz n=513'!A329/AR$8+AR$10/2</f>
        <v>0.64035087719298245</v>
      </c>
      <c r="AP332" s="1">
        <f>'uz n=513'!B329</f>
        <v>1.6933709999999999E-3</v>
      </c>
      <c r="AQ332" s="1">
        <f t="shared" si="66"/>
        <v>0.92120573786052362</v>
      </c>
      <c r="AS332" s="1">
        <f t="shared" si="67"/>
        <v>0.9212065250846414</v>
      </c>
      <c r="AT332" s="1">
        <f t="shared" si="68"/>
        <v>0.84862146185852005</v>
      </c>
      <c r="AU332" s="1">
        <f t="shared" si="69"/>
        <v>6.1972181161761926E-13</v>
      </c>
    </row>
    <row r="333" spans="41:47" x14ac:dyDescent="0.25">
      <c r="AO333" s="1">
        <f>'uz n=513'!A330/AR$8+AR$10/2</f>
        <v>0.64230019493177393</v>
      </c>
      <c r="AP333" s="1">
        <f>'uz n=513'!B330</f>
        <v>1.68932E-3</v>
      </c>
      <c r="AQ333" s="1">
        <f t="shared" si="66"/>
        <v>0.91900194222587406</v>
      </c>
      <c r="AS333" s="1">
        <f t="shared" si="67"/>
        <v>0.91900261808951655</v>
      </c>
      <c r="AT333" s="1">
        <f t="shared" si="68"/>
        <v>0.84456581205538583</v>
      </c>
      <c r="AU333" s="1">
        <f t="shared" si="69"/>
        <v>4.5679166324848563E-13</v>
      </c>
    </row>
    <row r="334" spans="41:47" x14ac:dyDescent="0.25">
      <c r="AO334" s="1">
        <f>'uz n=513'!A331/AR$8+AR$10/2</f>
        <v>0.64424951267056529</v>
      </c>
      <c r="AP334" s="1">
        <f>'uz n=513'!B331</f>
        <v>1.6852130000000001E-3</v>
      </c>
      <c r="AQ334" s="1">
        <f t="shared" si="66"/>
        <v>0.91676768187744018</v>
      </c>
      <c r="AS334" s="1">
        <f t="shared" si="67"/>
        <v>0.91676831237721768</v>
      </c>
      <c r="AT334" s="1">
        <f t="shared" si="68"/>
        <v>0.84046413857897173</v>
      </c>
      <c r="AU334" s="1">
        <f t="shared" si="69"/>
        <v>3.9752996942581894E-13</v>
      </c>
    </row>
    <row r="335" spans="41:47" x14ac:dyDescent="0.25">
      <c r="AO335" s="1">
        <f>'uz n=513'!A332/AR$8+AR$10/2</f>
        <v>0.64619883040935677</v>
      </c>
      <c r="AP335" s="1">
        <f>'uz n=513'!B332</f>
        <v>1.6810499999999999E-3</v>
      </c>
      <c r="AQ335" s="1">
        <f t="shared" si="66"/>
        <v>0.91450295681522176</v>
      </c>
      <c r="AS335" s="1">
        <f t="shared" si="67"/>
        <v>0.91450360794774455</v>
      </c>
      <c r="AT335" s="1">
        <f t="shared" si="68"/>
        <v>0.83631684894944203</v>
      </c>
      <c r="AU335" s="1">
        <f t="shared" si="69"/>
        <v>4.2397356223317685E-13</v>
      </c>
    </row>
    <row r="336" spans="41:47" x14ac:dyDescent="0.25">
      <c r="AO336" s="1">
        <f>'uz n=513'!A333/AR$8+AR$10/2</f>
        <v>0.64814814814814814</v>
      </c>
      <c r="AP336" s="1">
        <f>'uz n=513'!B333</f>
        <v>1.6768309999999999E-3</v>
      </c>
      <c r="AQ336" s="1">
        <f t="shared" si="66"/>
        <v>0.91220776703921902</v>
      </c>
      <c r="AS336" s="1">
        <f t="shared" si="67"/>
        <v>0.91220850480109739</v>
      </c>
      <c r="AT336" s="1">
        <f t="shared" si="68"/>
        <v>0.83212435623145375</v>
      </c>
      <c r="AU336" s="1">
        <f t="shared" si="69"/>
        <v>5.4429258917102144E-13</v>
      </c>
    </row>
    <row r="337" spans="41:47" x14ac:dyDescent="0.25">
      <c r="AO337" s="1">
        <f>'uz n=513'!A334/AR$8+AR$10/2</f>
        <v>0.65009746588693962</v>
      </c>
      <c r="AP337" s="1">
        <f>'uz n=513'!B334</f>
        <v>1.672556E-3</v>
      </c>
      <c r="AQ337" s="1">
        <f t="shared" si="66"/>
        <v>0.90988211254943208</v>
      </c>
      <c r="AS337" s="1">
        <f t="shared" si="67"/>
        <v>0.90988300293727598</v>
      </c>
      <c r="AT337" s="1">
        <f t="shared" si="68"/>
        <v>0.82788707903415493</v>
      </c>
      <c r="AU337" s="1">
        <f t="shared" si="69"/>
        <v>7.9279051256360202E-13</v>
      </c>
    </row>
    <row r="338" spans="41:47" x14ac:dyDescent="0.25">
      <c r="AO338" s="1">
        <f>'uz n=513'!A335/AR$8+AR$10/2</f>
        <v>0.65204678362573099</v>
      </c>
      <c r="AP338" s="1">
        <f>'uz n=513'!B335</f>
        <v>1.6682260000000001E-3</v>
      </c>
      <c r="AQ338" s="1">
        <f t="shared" si="66"/>
        <v>0.90752653735860689</v>
      </c>
      <c r="AS338" s="1">
        <f t="shared" si="67"/>
        <v>0.90752710235628054</v>
      </c>
      <c r="AT338" s="1">
        <f t="shared" si="68"/>
        <v>0.82360544151118686</v>
      </c>
      <c r="AU338" s="1">
        <f t="shared" si="69"/>
        <v>3.1922237122606367E-13</v>
      </c>
    </row>
    <row r="339" spans="41:47" x14ac:dyDescent="0.25">
      <c r="AO339" s="1">
        <f>'uz n=513'!A336/AR$8+AR$10/2</f>
        <v>0.65399610136452246</v>
      </c>
      <c r="AP339" s="1">
        <f>'uz n=513'!B336</f>
        <v>1.6638390000000001E-3</v>
      </c>
      <c r="AQ339" s="1">
        <f t="shared" si="66"/>
        <v>0.9051399534412512</v>
      </c>
      <c r="AS339" s="1">
        <f t="shared" si="67"/>
        <v>0.90514080305811084</v>
      </c>
      <c r="AT339" s="1">
        <f t="shared" si="68"/>
        <v>0.81927987336068175</v>
      </c>
      <c r="AU339" s="1">
        <f t="shared" si="69"/>
        <v>7.2184880819117794E-13</v>
      </c>
    </row>
    <row r="340" spans="41:47" x14ac:dyDescent="0.25">
      <c r="AO340" s="1">
        <f>'uz n=513'!A337/AR$8+AR$10/2</f>
        <v>0.65594541910331383</v>
      </c>
      <c r="AP340" s="1">
        <f>'uz n=513'!B337</f>
        <v>1.659397E-3</v>
      </c>
      <c r="AQ340" s="1">
        <f t="shared" si="66"/>
        <v>0.90272344882285727</v>
      </c>
      <c r="AS340" s="1">
        <f t="shared" si="67"/>
        <v>0.90272410504276723</v>
      </c>
      <c r="AT340" s="1">
        <f t="shared" si="68"/>
        <v>0.81491080982526509</v>
      </c>
      <c r="AU340" s="1">
        <f t="shared" si="69"/>
        <v>4.3062457023695722E-13</v>
      </c>
    </row>
    <row r="341" spans="41:47" x14ac:dyDescent="0.25">
      <c r="AO341" s="1">
        <f>'uz n=513'!A338/AR$8+AR$10/2</f>
        <v>0.65789473684210531</v>
      </c>
      <c r="AP341" s="1">
        <f>'uz n=513'!B338</f>
        <v>1.6548979999999999E-3</v>
      </c>
      <c r="AQ341" s="1">
        <f t="shared" si="66"/>
        <v>0.90027593547793283</v>
      </c>
      <c r="AS341" s="1">
        <f t="shared" si="67"/>
        <v>0.90027700831024926</v>
      </c>
      <c r="AT341" s="1">
        <f t="shared" si="68"/>
        <v>0.81049869169205258</v>
      </c>
      <c r="AU341" s="1">
        <f t="shared" si="69"/>
        <v>1.1509691791740946E-12</v>
      </c>
    </row>
    <row r="342" spans="41:47" x14ac:dyDescent="0.25">
      <c r="AO342" s="1">
        <f>'uz n=513'!A339/AR$8+AR$10/2</f>
        <v>0.65984405458089668</v>
      </c>
      <c r="AP342" s="1">
        <f>'uz n=513'!B339</f>
        <v>1.650344E-3</v>
      </c>
      <c r="AQ342" s="1">
        <f t="shared" si="66"/>
        <v>0.89779850143197026</v>
      </c>
      <c r="AS342" s="1">
        <f t="shared" si="67"/>
        <v>0.89779951286055726</v>
      </c>
      <c r="AT342" s="1">
        <f t="shared" si="68"/>
        <v>0.80604396529265387</v>
      </c>
      <c r="AU342" s="1">
        <f t="shared" si="69"/>
        <v>1.0229877865895573E-12</v>
      </c>
    </row>
    <row r="343" spans="41:47" x14ac:dyDescent="0.25">
      <c r="AO343" s="1">
        <f>'uz n=513'!A340/AR$8+AR$10/2</f>
        <v>0.66179337231968816</v>
      </c>
      <c r="AP343" s="1">
        <f>'uz n=513'!B340</f>
        <v>1.645734E-3</v>
      </c>
      <c r="AQ343" s="1">
        <f t="shared" si="66"/>
        <v>0.89529060267222338</v>
      </c>
      <c r="AS343" s="1">
        <f t="shared" si="67"/>
        <v>0.895291618693691</v>
      </c>
      <c r="AT343" s="1">
        <f t="shared" si="68"/>
        <v>0.80154708250316942</v>
      </c>
      <c r="AU343" s="1">
        <f t="shared" si="69"/>
        <v>1.0322996226764948E-12</v>
      </c>
    </row>
    <row r="344" spans="41:47" x14ac:dyDescent="0.25">
      <c r="AO344" s="1">
        <f>'uz n=513'!A341/AR$8+AR$10/2</f>
        <v>0.66374269005847952</v>
      </c>
      <c r="AP344" s="1">
        <f>'uz n=513'!B341</f>
        <v>1.6410680000000001E-3</v>
      </c>
      <c r="AQ344" s="1">
        <f t="shared" si="66"/>
        <v>0.89275223919869218</v>
      </c>
      <c r="AS344" s="1">
        <f t="shared" si="67"/>
        <v>0.89275332580965083</v>
      </c>
      <c r="AT344" s="1">
        <f t="shared" si="68"/>
        <v>0.79700850074419261</v>
      </c>
      <c r="AU344" s="1">
        <f t="shared" si="69"/>
        <v>1.1807233754713794E-12</v>
      </c>
    </row>
    <row r="345" spans="41:47" x14ac:dyDescent="0.25">
      <c r="AO345" s="1">
        <f>'uz n=513'!A342/AR$8+AR$10/2</f>
        <v>0.665692007797271</v>
      </c>
      <c r="AP345" s="1">
        <f>'uz n=513'!B342</f>
        <v>1.636347E-3</v>
      </c>
      <c r="AQ345" s="1">
        <f t="shared" si="66"/>
        <v>0.89018395502412262</v>
      </c>
      <c r="AS345" s="1">
        <f t="shared" si="67"/>
        <v>0.8901846342084363</v>
      </c>
      <c r="AT345" s="1">
        <f t="shared" si="68"/>
        <v>0.79242868298080749</v>
      </c>
      <c r="AU345" s="1">
        <f t="shared" si="69"/>
        <v>4.6129133194742413E-13</v>
      </c>
    </row>
    <row r="346" spans="41:47" x14ac:dyDescent="0.25">
      <c r="AO346" s="1">
        <f>'uz n=513'!A343/AR$8+AR$10/2</f>
        <v>0.66764132553606237</v>
      </c>
      <c r="AP346" s="1">
        <f>'uz n=513'!B343</f>
        <v>1.631569E-3</v>
      </c>
      <c r="AQ346" s="1">
        <f t="shared" si="66"/>
        <v>0.88758466212302267</v>
      </c>
      <c r="AS346" s="1">
        <f t="shared" si="67"/>
        <v>0.88758554389004785</v>
      </c>
      <c r="AT346" s="1">
        <f t="shared" si="68"/>
        <v>0.78780809772259208</v>
      </c>
      <c r="AU346" s="1">
        <f t="shared" si="69"/>
        <v>7.7751308668372889E-13</v>
      </c>
    </row>
    <row r="347" spans="41:47" x14ac:dyDescent="0.25">
      <c r="AO347" s="1">
        <f>'uz n=513'!A344/AR$8+AR$10/2</f>
        <v>0.66959064327485385</v>
      </c>
      <c r="AP347" s="1">
        <f>'uz n=513'!B344</f>
        <v>1.626735E-3</v>
      </c>
      <c r="AQ347" s="1">
        <f t="shared" si="66"/>
        <v>0.88495490450813841</v>
      </c>
      <c r="AS347" s="1">
        <f t="shared" si="67"/>
        <v>0.88495605485448503</v>
      </c>
      <c r="AT347" s="1">
        <f t="shared" si="68"/>
        <v>0.78314721902361428</v>
      </c>
      <c r="AU347" s="1">
        <f t="shared" si="69"/>
        <v>1.3232967171897241E-12</v>
      </c>
    </row>
    <row r="348" spans="41:47" x14ac:dyDescent="0.25">
      <c r="AO348" s="1">
        <f>'uz n=513'!A345/AR$8+AR$10/2</f>
        <v>0.67153996101364521</v>
      </c>
      <c r="AP348" s="1">
        <f>'uz n=513'!B345</f>
        <v>1.6218459999999999E-3</v>
      </c>
      <c r="AQ348" s="1">
        <f t="shared" si="66"/>
        <v>0.88229522619221579</v>
      </c>
      <c r="AS348" s="1">
        <f t="shared" si="67"/>
        <v>0.8822961671017483</v>
      </c>
      <c r="AT348" s="1">
        <f t="shared" si="68"/>
        <v>0.77844652648243617</v>
      </c>
      <c r="AU348" s="1">
        <f t="shared" si="69"/>
        <v>8.8531074836760866E-13</v>
      </c>
    </row>
    <row r="349" spans="41:47" x14ac:dyDescent="0.25">
      <c r="AO349" s="1">
        <f>'uz n=513'!A346/AR$8+AR$10/2</f>
        <v>0.67348927875243669</v>
      </c>
      <c r="AP349" s="1">
        <f>'uz n=513'!B346</f>
        <v>1.616901E-3</v>
      </c>
      <c r="AQ349" s="1">
        <f t="shared" si="66"/>
        <v>0.87960508316250907</v>
      </c>
      <c r="AS349" s="1">
        <f t="shared" si="67"/>
        <v>0.87960588063183731</v>
      </c>
      <c r="AT349" s="1">
        <f t="shared" si="68"/>
        <v>0.77370650524211004</v>
      </c>
      <c r="AU349" s="1">
        <f t="shared" si="69"/>
        <v>6.359573294831801E-13</v>
      </c>
    </row>
    <row r="350" spans="41:47" x14ac:dyDescent="0.25">
      <c r="AO350" s="1">
        <f>'uz n=513'!A347/AR$8+AR$10/2</f>
        <v>0.67543859649122806</v>
      </c>
      <c r="AP350" s="1">
        <f>'uz n=513'!B347</f>
        <v>1.611899E-3</v>
      </c>
      <c r="AQ350" s="1">
        <f t="shared" si="66"/>
        <v>0.87688393140627163</v>
      </c>
      <c r="AS350" s="1">
        <f t="shared" si="67"/>
        <v>0.8768851954447523</v>
      </c>
      <c r="AT350" s="1">
        <f t="shared" si="68"/>
        <v>0.76892764599018149</v>
      </c>
      <c r="AU350" s="1">
        <f t="shared" si="69"/>
        <v>1.5977932805991523E-12</v>
      </c>
    </row>
    <row r="351" spans="41:47" x14ac:dyDescent="0.25">
      <c r="AO351" s="1">
        <f>'uz n=513'!A348/AR$8+AR$10/2</f>
        <v>0.67738791423001954</v>
      </c>
      <c r="AP351" s="1">
        <f>'uz n=513'!B348</f>
        <v>1.606842E-3</v>
      </c>
      <c r="AQ351" s="1">
        <f t="shared" si="66"/>
        <v>0.87413285894899617</v>
      </c>
      <c r="AS351" s="1">
        <f t="shared" si="67"/>
        <v>0.87413411154049292</v>
      </c>
      <c r="AT351" s="1">
        <f t="shared" si="68"/>
        <v>0.76411044495868696</v>
      </c>
      <c r="AU351" s="1">
        <f t="shared" si="69"/>
        <v>1.5689854577244244E-12</v>
      </c>
    </row>
    <row r="352" spans="41:47" x14ac:dyDescent="0.25">
      <c r="AO352" s="1">
        <f>'uz n=513'!A349/AR$8+AR$10/2</f>
        <v>0.67933723196881091</v>
      </c>
      <c r="AP352" s="1">
        <f>'uz n=513'!B349</f>
        <v>1.6017290000000001E-3</v>
      </c>
      <c r="AQ352" s="1">
        <f t="shared" si="66"/>
        <v>0.87135132177793628</v>
      </c>
      <c r="AS352" s="1">
        <f t="shared" si="67"/>
        <v>0.87135262891905962</v>
      </c>
      <c r="AT352" s="1">
        <f t="shared" si="68"/>
        <v>0.75925540392415647</v>
      </c>
      <c r="AU352" s="1">
        <f t="shared" si="69"/>
        <v>1.7086179163296478E-12</v>
      </c>
    </row>
    <row r="353" spans="41:47" x14ac:dyDescent="0.25">
      <c r="AO353" s="1">
        <f>'uz n=513'!A350/AR$8+AR$10/2</f>
        <v>0.68128654970760238</v>
      </c>
      <c r="AP353" s="1">
        <f>'uz n=513'!B350</f>
        <v>1.596561E-3</v>
      </c>
      <c r="AQ353" s="1">
        <f t="shared" si="66"/>
        <v>0.86853986390583815</v>
      </c>
      <c r="AS353" s="1">
        <f t="shared" si="67"/>
        <v>0.86854074758045208</v>
      </c>
      <c r="AT353" s="1">
        <f t="shared" si="68"/>
        <v>0.75436303020761053</v>
      </c>
      <c r="AU353" s="1">
        <f t="shared" si="69"/>
        <v>7.8088082329965873E-13</v>
      </c>
    </row>
    <row r="354" spans="41:47" x14ac:dyDescent="0.25">
      <c r="AO354" s="1">
        <f>'uz n=513'!A351/AR$8+AR$10/2</f>
        <v>0.68323586744639375</v>
      </c>
      <c r="AP354" s="1">
        <f>'uz n=513'!B351</f>
        <v>1.5913360000000001E-3</v>
      </c>
      <c r="AQ354" s="1">
        <f t="shared" si="66"/>
        <v>0.86569739730720963</v>
      </c>
      <c r="AS354" s="1">
        <f t="shared" si="67"/>
        <v>0.8656984675246705</v>
      </c>
      <c r="AT354" s="1">
        <f t="shared" si="68"/>
        <v>0.74943383667456298</v>
      </c>
      <c r="AU354" s="1">
        <f t="shared" si="69"/>
        <v>1.1453654135607585E-12</v>
      </c>
    </row>
    <row r="355" spans="41:47" x14ac:dyDescent="0.25">
      <c r="AO355" s="1">
        <f>'uz n=513'!A352/AR$8+AR$10/2</f>
        <v>0.68518518518518523</v>
      </c>
      <c r="AP355" s="1">
        <f>'uz n=513'!B352</f>
        <v>1.5860550000000001E-3</v>
      </c>
      <c r="AQ355" s="1">
        <f t="shared" si="66"/>
        <v>0.86282446599479667</v>
      </c>
      <c r="AS355" s="1">
        <f t="shared" si="67"/>
        <v>0.86282578875171456</v>
      </c>
      <c r="AT355" s="1">
        <f t="shared" si="68"/>
        <v>0.74446834173501841</v>
      </c>
      <c r="AU355" s="1">
        <f t="shared" si="69"/>
        <v>1.7496858638193026E-12</v>
      </c>
    </row>
    <row r="356" spans="41:47" x14ac:dyDescent="0.25">
      <c r="AO356" s="1">
        <f>'uz n=513'!A353/AR$8+AR$10/2</f>
        <v>0.6871345029239766</v>
      </c>
      <c r="AP356" s="1">
        <f>'uz n=513'!B353</f>
        <v>1.580719E-3</v>
      </c>
      <c r="AQ356" s="1">
        <f t="shared" si="66"/>
        <v>0.85992161398134559</v>
      </c>
      <c r="AS356" s="1">
        <f t="shared" si="67"/>
        <v>0.85992271126158482</v>
      </c>
      <c r="AT356" s="1">
        <f t="shared" si="68"/>
        <v>0.73946706934347495</v>
      </c>
      <c r="AU356" s="1">
        <f t="shared" si="69"/>
        <v>1.2040239233962468E-12</v>
      </c>
    </row>
    <row r="357" spans="41:47" x14ac:dyDescent="0.25">
      <c r="AO357" s="1">
        <f>'uz n=513'!A354/AR$8+AR$10/2</f>
        <v>0.68908382066276808</v>
      </c>
      <c r="AP357" s="1">
        <f>'uz n=513'!B354</f>
        <v>1.5753259999999999E-3</v>
      </c>
      <c r="AQ357" s="1">
        <f t="shared" si="66"/>
        <v>0.85698775324136389</v>
      </c>
      <c r="AS357" s="1">
        <f t="shared" si="67"/>
        <v>0.85698923505428071</v>
      </c>
      <c r="AT357" s="1">
        <f t="shared" si="68"/>
        <v>0.73443054899892124</v>
      </c>
      <c r="AU357" s="1">
        <f t="shared" si="69"/>
        <v>2.1957695204392373E-12</v>
      </c>
    </row>
    <row r="358" spans="41:47" x14ac:dyDescent="0.25">
      <c r="AO358" s="1">
        <f>'uz n=513'!A355/AR$8+AR$10/2</f>
        <v>0.69103313840155944</v>
      </c>
      <c r="AP358" s="1">
        <f>'uz n=513'!B355</f>
        <v>1.569878E-3</v>
      </c>
      <c r="AQ358" s="1">
        <f t="shared" si="66"/>
        <v>0.85402397180034417</v>
      </c>
      <c r="AS358" s="1">
        <f t="shared" si="67"/>
        <v>0.85402536012980257</v>
      </c>
      <c r="AT358" s="1">
        <f t="shared" si="68"/>
        <v>0.72935931574483892</v>
      </c>
      <c r="AU358" s="1">
        <f t="shared" si="69"/>
        <v>1.9274586850503107E-12</v>
      </c>
    </row>
    <row r="359" spans="41:47" x14ac:dyDescent="0.25">
      <c r="AO359" s="1">
        <f>'uz n=513'!A356/AR$8+AR$10/2</f>
        <v>0.69298245614035092</v>
      </c>
      <c r="AP359" s="1">
        <f>'uz n=513'!B356</f>
        <v>1.5643740000000001E-3</v>
      </c>
      <c r="AQ359" s="1">
        <f t="shared" si="66"/>
        <v>0.85102972564554014</v>
      </c>
      <c r="AS359" s="1">
        <f t="shared" si="67"/>
        <v>0.85103108648815007</v>
      </c>
      <c r="AT359" s="1">
        <f t="shared" si="68"/>
        <v>0.72425391016920115</v>
      </c>
      <c r="AU359" s="1">
        <f t="shared" si="69"/>
        <v>1.85189260900675E-12</v>
      </c>
    </row>
    <row r="360" spans="41:47" x14ac:dyDescent="0.25">
      <c r="AO360" s="1">
        <f>'uz n=513'!A357/AR$8+AR$10/2</f>
        <v>0.69493177387914229</v>
      </c>
      <c r="AP360" s="1">
        <f>'uz n=513'!B357</f>
        <v>1.5588139999999999E-3</v>
      </c>
      <c r="AQ360" s="1">
        <f t="shared" si="66"/>
        <v>0.84800501477695156</v>
      </c>
      <c r="AS360" s="1">
        <f t="shared" si="67"/>
        <v>0.84800641412932376</v>
      </c>
      <c r="AT360" s="1">
        <f t="shared" si="68"/>
        <v>0.71911487840447419</v>
      </c>
      <c r="AU360" s="1">
        <f t="shared" si="69"/>
        <v>1.958187061581805E-12</v>
      </c>
    </row>
    <row r="361" spans="41:47" x14ac:dyDescent="0.25">
      <c r="AO361" s="1">
        <f>'uz n=513'!A358/AR$8+AR$10/2</f>
        <v>0.69688109161793377</v>
      </c>
      <c r="AP361" s="1">
        <f>'uz n=513'!B358</f>
        <v>1.553198E-3</v>
      </c>
      <c r="AQ361" s="1">
        <f t="shared" si="66"/>
        <v>0.84494983919457867</v>
      </c>
      <c r="AS361" s="1">
        <f t="shared" si="67"/>
        <v>0.84495134305332309</v>
      </c>
      <c r="AT361" s="1">
        <f t="shared" si="68"/>
        <v>0.71394277212761448</v>
      </c>
      <c r="AU361" s="1">
        <f t="shared" si="69"/>
        <v>2.2615911231766638E-12</v>
      </c>
    </row>
    <row r="362" spans="41:47" x14ac:dyDescent="0.25">
      <c r="AO362" s="1">
        <f>'uz n=513'!A359/AR$8+AR$10/2</f>
        <v>0.69883040935672514</v>
      </c>
      <c r="AP362" s="1">
        <f>'uz n=513'!B359</f>
        <v>1.5475269999999999E-3</v>
      </c>
      <c r="AQ362" s="1">
        <f t="shared" si="66"/>
        <v>0.84186474291116764</v>
      </c>
      <c r="AS362" s="1">
        <f t="shared" si="67"/>
        <v>0.8418658732601485</v>
      </c>
      <c r="AT362" s="1">
        <f t="shared" si="68"/>
        <v>0.70873814856007245</v>
      </c>
      <c r="AU362" s="1">
        <f t="shared" si="69"/>
        <v>1.2776888185313833E-12</v>
      </c>
    </row>
    <row r="363" spans="41:47" x14ac:dyDescent="0.25">
      <c r="AO363" s="1">
        <f>'uz n=513'!A360/AR$8+AR$10/2</f>
        <v>0.70077972709551661</v>
      </c>
      <c r="AP363" s="1">
        <f>'uz n=513'!B360</f>
        <v>1.5417989999999999E-3</v>
      </c>
      <c r="AQ363" s="1">
        <f t="shared" si="66"/>
        <v>0.83874863790122611</v>
      </c>
      <c r="AS363" s="1">
        <f t="shared" si="67"/>
        <v>0.83875000474979955</v>
      </c>
      <c r="AT363" s="1">
        <f t="shared" si="68"/>
        <v>0.70350157046778872</v>
      </c>
      <c r="AU363" s="1">
        <f t="shared" si="69"/>
        <v>1.8682750227050825E-12</v>
      </c>
    </row>
    <row r="364" spans="41:47" x14ac:dyDescent="0.25">
      <c r="AO364" s="1">
        <f>'uz n=513'!A361/AR$8+AR$10/2</f>
        <v>0.70272904483430798</v>
      </c>
      <c r="AP364" s="1">
        <f>'uz n=513'!B361</f>
        <v>1.5360149999999999E-3</v>
      </c>
      <c r="AQ364" s="1">
        <f t="shared" si="66"/>
        <v>0.83560206817750027</v>
      </c>
      <c r="AS364" s="1">
        <f t="shared" si="67"/>
        <v>0.83560373752227657</v>
      </c>
      <c r="AT364" s="1">
        <f t="shared" si="68"/>
        <v>0.69823360616119767</v>
      </c>
      <c r="AU364" s="1">
        <f t="shared" si="69"/>
        <v>2.7867119821619029E-12</v>
      </c>
    </row>
    <row r="365" spans="41:47" x14ac:dyDescent="0.25">
      <c r="AO365" s="1">
        <f>'uz n=513'!A362/AR$8+AR$10/2</f>
        <v>0.70467836257309946</v>
      </c>
      <c r="AP365" s="1">
        <f>'uz n=513'!B362</f>
        <v>1.5301760000000001E-3</v>
      </c>
      <c r="AQ365" s="1">
        <f t="shared" si="66"/>
        <v>0.83242557775273629</v>
      </c>
      <c r="AS365" s="1">
        <f t="shared" si="67"/>
        <v>0.83242707157757934</v>
      </c>
      <c r="AT365" s="1">
        <f t="shared" si="68"/>
        <v>0.69293482949522445</v>
      </c>
      <c r="AU365" s="1">
        <f t="shared" si="69"/>
        <v>2.2315126617022323E-12</v>
      </c>
    </row>
    <row r="366" spans="41:47" x14ac:dyDescent="0.25">
      <c r="AO366" s="1">
        <f>'uz n=513'!A363/AR$8+AR$10/2</f>
        <v>0.70662768031189083</v>
      </c>
      <c r="AP366" s="1">
        <f>'uz n=513'!B363</f>
        <v>1.5242809999999999E-3</v>
      </c>
      <c r="AQ366" s="1">
        <f t="shared" si="66"/>
        <v>0.82921862261418777</v>
      </c>
      <c r="AS366" s="1">
        <f t="shared" si="67"/>
        <v>0.82922000691570819</v>
      </c>
      <c r="AT366" s="1">
        <f t="shared" si="68"/>
        <v>0.68760581986928715</v>
      </c>
      <c r="AU366" s="1">
        <f t="shared" si="69"/>
        <v>1.916290699417499E-12</v>
      </c>
    </row>
    <row r="367" spans="41:47" x14ac:dyDescent="0.25">
      <c r="AO367" s="1">
        <f>'uz n=513'!A364/AR$8+AR$10/2</f>
        <v>0.70857699805068231</v>
      </c>
      <c r="AP367" s="1">
        <f>'uz n=513'!B364</f>
        <v>1.51833E-3</v>
      </c>
      <c r="AQ367" s="1">
        <f t="shared" si="66"/>
        <v>0.82598120276185505</v>
      </c>
      <c r="AS367" s="1">
        <f t="shared" si="67"/>
        <v>0.82598254353666267</v>
      </c>
      <c r="AT367" s="1">
        <f t="shared" si="68"/>
        <v>0.68224716222729487</v>
      </c>
      <c r="AU367" s="1">
        <f t="shared" si="69"/>
        <v>1.7976770847572718E-12</v>
      </c>
    </row>
    <row r="368" spans="41:47" x14ac:dyDescent="0.25">
      <c r="AO368" s="1">
        <f>'uz n=513'!A365/AR$8+AR$10/2</f>
        <v>0.71052631578947367</v>
      </c>
      <c r="AP368" s="1">
        <f>'uz n=513'!B365</f>
        <v>1.5123230000000001E-3</v>
      </c>
      <c r="AQ368" s="1">
        <f t="shared" si="66"/>
        <v>0.82271331819573801</v>
      </c>
      <c r="AS368" s="1">
        <f t="shared" si="67"/>
        <v>0.82271468144044324</v>
      </c>
      <c r="AT368" s="1">
        <f t="shared" si="68"/>
        <v>0.67685944705765</v>
      </c>
      <c r="AU368" s="1">
        <f t="shared" si="69"/>
        <v>1.8584361263445131E-12</v>
      </c>
    </row>
    <row r="369" spans="41:47" x14ac:dyDescent="0.25">
      <c r="AO369" s="1">
        <f>'uz n=513'!A366/AR$8+AR$10/2</f>
        <v>0.71247563352826515</v>
      </c>
      <c r="AP369" s="1">
        <f>'uz n=513'!B366</f>
        <v>1.5062599999999999E-3</v>
      </c>
      <c r="AQ369" s="1">
        <f t="shared" si="66"/>
        <v>0.81941496891583654</v>
      </c>
      <c r="AS369" s="1">
        <f t="shared" si="67"/>
        <v>0.81941642062704945</v>
      </c>
      <c r="AT369" s="1">
        <f t="shared" si="68"/>
        <v>0.67144327039324558</v>
      </c>
      <c r="AU369" s="1">
        <f t="shared" si="69"/>
        <v>2.1074654456815016E-12</v>
      </c>
    </row>
    <row r="370" spans="41:47" x14ac:dyDescent="0.25">
      <c r="AO370" s="1">
        <f>'uz n=513'!A367/AR$8+AR$10/2</f>
        <v>0.71442495126705652</v>
      </c>
      <c r="AP370" s="1">
        <f>'uz n=513'!B367</f>
        <v>1.500141E-3</v>
      </c>
      <c r="AQ370" s="1">
        <f t="shared" si="66"/>
        <v>0.81608615492215075</v>
      </c>
      <c r="AS370" s="1">
        <f t="shared" si="67"/>
        <v>0.81608776109648173</v>
      </c>
      <c r="AT370" s="1">
        <f t="shared" si="68"/>
        <v>0.66599923381146819</v>
      </c>
      <c r="AU370" s="1">
        <f t="shared" si="69"/>
        <v>2.5797959815036273E-12</v>
      </c>
    </row>
    <row r="371" spans="41:47" x14ac:dyDescent="0.25">
      <c r="AO371" s="1">
        <f>'uz n=513'!A368/AR$8+AR$10/2</f>
        <v>0.716374269005848</v>
      </c>
      <c r="AP371" s="1">
        <f>'uz n=513'!B368</f>
        <v>1.493966E-3</v>
      </c>
      <c r="AQ371" s="1">
        <f t="shared" si="66"/>
        <v>0.81272687621468065</v>
      </c>
      <c r="AS371" s="1">
        <f t="shared" si="67"/>
        <v>0.81272870284873977</v>
      </c>
      <c r="AT371" s="1">
        <f t="shared" si="68"/>
        <v>0.66052794443419516</v>
      </c>
      <c r="AU371" s="1">
        <f t="shared" si="69"/>
        <v>3.3365919859411918E-12</v>
      </c>
    </row>
    <row r="372" spans="41:47" x14ac:dyDescent="0.25">
      <c r="AO372" s="1">
        <f>'uz n=513'!A369/AR$8+AR$10/2</f>
        <v>0.71832358674463936</v>
      </c>
      <c r="AP372" s="1">
        <f>'uz n=513'!B369</f>
        <v>1.4877359999999999E-3</v>
      </c>
      <c r="AQ372" s="1">
        <f t="shared" si="66"/>
        <v>0.8093376768061723</v>
      </c>
      <c r="AS372" s="1">
        <f t="shared" si="67"/>
        <v>0.80933924588382378</v>
      </c>
      <c r="AT372" s="1">
        <f t="shared" si="68"/>
        <v>0.65503001492779656</v>
      </c>
      <c r="AU372" s="1">
        <f t="shared" si="69"/>
        <v>2.4620046763595675E-12</v>
      </c>
    </row>
    <row r="373" spans="41:47" x14ac:dyDescent="0.25">
      <c r="AO373" s="1">
        <f>'uz n=513'!A370/AR$8+AR$10/2</f>
        <v>0.72027290448343084</v>
      </c>
      <c r="AP373" s="1">
        <f>'uz n=513'!B370</f>
        <v>1.4814489999999999E-3</v>
      </c>
      <c r="AQ373" s="1">
        <f t="shared" si="66"/>
        <v>0.80591746867113345</v>
      </c>
      <c r="AS373" s="1">
        <f t="shared" si="67"/>
        <v>0.80591939020173342</v>
      </c>
      <c r="AT373" s="1">
        <f t="shared" si="68"/>
        <v>0.64950606350313389</v>
      </c>
      <c r="AU373" s="1">
        <f t="shared" si="69"/>
        <v>3.6922798466160356E-12</v>
      </c>
    </row>
    <row r="374" spans="41:47" x14ac:dyDescent="0.25">
      <c r="AO374" s="1">
        <f>'uz n=513'!A371/AR$8+AR$10/2</f>
        <v>0.72222222222222221</v>
      </c>
      <c r="AP374" s="1">
        <f>'uz n=513'!B371</f>
        <v>1.475107E-3</v>
      </c>
      <c r="AQ374" s="1">
        <f t="shared" si="66"/>
        <v>0.80246733983505647</v>
      </c>
      <c r="AS374" s="1">
        <f t="shared" si="67"/>
        <v>0.80246913580246915</v>
      </c>
      <c r="AT374" s="1">
        <f t="shared" si="68"/>
        <v>0.64395671391556164</v>
      </c>
      <c r="AU374" s="1">
        <f t="shared" si="69"/>
        <v>3.2254989473963688E-12</v>
      </c>
    </row>
    <row r="375" spans="41:47" x14ac:dyDescent="0.25">
      <c r="AO375" s="1">
        <f>'uz n=513'!A372/AR$8+AR$10/2</f>
        <v>0.72417153996101369</v>
      </c>
      <c r="AP375" s="1">
        <f>'uz n=513'!B372</f>
        <v>1.4687089999999999E-3</v>
      </c>
      <c r="AQ375" s="1">
        <f t="shared" si="66"/>
        <v>0.79898674628519506</v>
      </c>
      <c r="AS375" s="1">
        <f t="shared" si="67"/>
        <v>0.79898848268603051</v>
      </c>
      <c r="AT375" s="1">
        <f t="shared" si="68"/>
        <v>0.63838259546492526</v>
      </c>
      <c r="AU375" s="1">
        <f t="shared" si="69"/>
        <v>3.0150878613526623E-12</v>
      </c>
    </row>
    <row r="376" spans="41:47" x14ac:dyDescent="0.25">
      <c r="AO376" s="1">
        <f>'uz n=513'!A373/AR$8+AR$10/2</f>
        <v>0.72612085769980506</v>
      </c>
      <c r="AP376" s="1">
        <f>'uz n=513'!B373</f>
        <v>1.462255E-3</v>
      </c>
      <c r="AQ376" s="1">
        <f t="shared" si="66"/>
        <v>0.79547568802154944</v>
      </c>
      <c r="AS376" s="1">
        <f t="shared" si="67"/>
        <v>0.79547743085241807</v>
      </c>
      <c r="AT376" s="1">
        <f t="shared" si="68"/>
        <v>0.63278434299556352</v>
      </c>
      <c r="AU376" s="1">
        <f t="shared" si="69"/>
        <v>3.037459436624937E-12</v>
      </c>
    </row>
    <row r="377" spans="41:47" x14ac:dyDescent="0.25">
      <c r="AO377" s="1">
        <f>'uz n=513'!A374/AR$8+AR$10/2</f>
        <v>0.72807017543859653</v>
      </c>
      <c r="AP377" s="1">
        <f>'uz n=513'!B374</f>
        <v>1.455745E-3</v>
      </c>
      <c r="AQ377" s="1">
        <f t="shared" si="66"/>
        <v>0.7919341650441194</v>
      </c>
      <c r="AS377" s="1">
        <f t="shared" si="67"/>
        <v>0.79193598030163126</v>
      </c>
      <c r="AT377" s="1">
        <f t="shared" si="68"/>
        <v>0.62716259689630571</v>
      </c>
      <c r="AU377" s="1">
        <f t="shared" si="69"/>
        <v>3.2951598343688421E-12</v>
      </c>
    </row>
    <row r="378" spans="41:47" x14ac:dyDescent="0.25">
      <c r="AO378" s="1">
        <f>'uz n=513'!A375/AR$8+AR$10/2</f>
        <v>0.7300194931773879</v>
      </c>
      <c r="AP378" s="1">
        <f>'uz n=513'!B375</f>
        <v>1.4491790000000001E-3</v>
      </c>
      <c r="AQ378" s="1">
        <f t="shared" si="66"/>
        <v>0.78836217735290504</v>
      </c>
      <c r="AS378" s="1">
        <f t="shared" si="67"/>
        <v>0.78836413103367042</v>
      </c>
      <c r="AT378" s="1">
        <f t="shared" si="68"/>
        <v>0.62151800310047423</v>
      </c>
      <c r="AU378" s="1">
        <f t="shared" si="69"/>
        <v>3.8168685330450444E-12</v>
      </c>
    </row>
    <row r="379" spans="41:47" x14ac:dyDescent="0.25">
      <c r="AO379" s="1">
        <f>'uz n=513'!A376/AR$8+AR$10/2</f>
        <v>0.73196881091617938</v>
      </c>
      <c r="AP379" s="1">
        <f>'uz n=513'!B376</f>
        <v>1.4425569999999999E-3</v>
      </c>
      <c r="AQ379" s="1">
        <f t="shared" si="66"/>
        <v>0.78475972494790625</v>
      </c>
      <c r="AS379" s="1">
        <f t="shared" si="67"/>
        <v>0.78476188304853522</v>
      </c>
      <c r="AT379" s="1">
        <f t="shared" si="68"/>
        <v>0.61585121308588286</v>
      </c>
      <c r="AU379" s="1">
        <f t="shared" si="69"/>
        <v>4.6573983248016089E-12</v>
      </c>
    </row>
    <row r="380" spans="41:47" x14ac:dyDescent="0.25">
      <c r="AO380" s="1">
        <f>'uz n=513'!A377/AR$8+AR$10/2</f>
        <v>0.73391812865497075</v>
      </c>
      <c r="AP380" s="1">
        <f>'uz n=513'!B377</f>
        <v>1.4358800000000001E-3</v>
      </c>
      <c r="AQ380" s="1">
        <f t="shared" si="66"/>
        <v>0.78112735184186932</v>
      </c>
      <c r="AS380" s="1">
        <f t="shared" si="67"/>
        <v>0.78112923634622622</v>
      </c>
      <c r="AT380" s="1">
        <f t="shared" si="68"/>
        <v>0.61016288387483852</v>
      </c>
      <c r="AU380" s="1">
        <f t="shared" si="69"/>
        <v>3.5513566711642731E-12</v>
      </c>
    </row>
    <row r="381" spans="41:47" x14ac:dyDescent="0.25">
      <c r="AO381" s="1">
        <f>'uz n=513'!A378/AR$8+AR$10/2</f>
        <v>0.73586744639376223</v>
      </c>
      <c r="AP381" s="1">
        <f>'uz n=513'!B378</f>
        <v>1.4291460000000001E-3</v>
      </c>
      <c r="AQ381" s="1">
        <f t="shared" si="66"/>
        <v>0.7774639700093019</v>
      </c>
      <c r="AS381" s="1">
        <f t="shared" si="67"/>
        <v>0.77746619092674285</v>
      </c>
      <c r="AT381" s="1">
        <f t="shared" si="68"/>
        <v>0.60445367803413852</v>
      </c>
      <c r="AU381" s="1">
        <f t="shared" si="69"/>
        <v>4.9324742795326092E-12</v>
      </c>
    </row>
    <row r="382" spans="41:47" x14ac:dyDescent="0.25">
      <c r="AO382" s="1">
        <f>'uz n=513'!A379/AR$8+AR$10/2</f>
        <v>0.73781676413255359</v>
      </c>
      <c r="AP382" s="1">
        <f>'uz n=513'!B379</f>
        <v>1.422357E-3</v>
      </c>
      <c r="AQ382" s="1">
        <f t="shared" si="66"/>
        <v>0.77377066747569623</v>
      </c>
      <c r="AS382" s="1">
        <f t="shared" si="67"/>
        <v>0.77377274679008545</v>
      </c>
      <c r="AT382" s="1">
        <f t="shared" si="68"/>
        <v>0.5987242636750737</v>
      </c>
      <c r="AU382" s="1">
        <f t="shared" si="69"/>
        <v>4.3235483292383005E-12</v>
      </c>
    </row>
    <row r="383" spans="41:47" x14ac:dyDescent="0.25">
      <c r="AO383" s="1">
        <f>'uz n=513'!A380/AR$8+AR$10/2</f>
        <v>0.73976608187134507</v>
      </c>
      <c r="AP383" s="1">
        <f>'uz n=513'!B380</f>
        <v>1.4155120000000001E-3</v>
      </c>
      <c r="AQ383" s="1">
        <f t="shared" si="66"/>
        <v>0.77004690022830635</v>
      </c>
      <c r="AS383" s="1">
        <f t="shared" si="67"/>
        <v>0.7700489039362538</v>
      </c>
      <c r="AT383" s="1">
        <f t="shared" si="68"/>
        <v>0.59297531445342588</v>
      </c>
      <c r="AU383" s="1">
        <f t="shared" si="69"/>
        <v>4.0148455386786333E-12</v>
      </c>
    </row>
    <row r="384" spans="41:47" x14ac:dyDescent="0.25">
      <c r="AO384" s="1">
        <f>'uz n=513'!A381/AR$8+AR$10/2</f>
        <v>0.74171539961013644</v>
      </c>
      <c r="AP384" s="1">
        <f>'uz n=513'!B381</f>
        <v>1.4086109999999999E-3</v>
      </c>
      <c r="AQ384" s="1">
        <f t="shared" si="66"/>
        <v>0.76629266826713194</v>
      </c>
      <c r="AS384" s="1">
        <f t="shared" si="67"/>
        <v>0.76629466236524824</v>
      </c>
      <c r="AT384" s="1">
        <f t="shared" si="68"/>
        <v>0.58720750956946977</v>
      </c>
      <c r="AU384" s="1">
        <f t="shared" si="69"/>
        <v>3.9764272974233375E-12</v>
      </c>
    </row>
    <row r="385" spans="41:47" x14ac:dyDescent="0.25">
      <c r="AO385" s="1">
        <f>'uz n=513'!A382/AR$8+AR$10/2</f>
        <v>0.74366471734892792</v>
      </c>
      <c r="AP385" s="1">
        <f>'uz n=513'!B382</f>
        <v>1.401654E-3</v>
      </c>
      <c r="AQ385" s="1">
        <f t="shared" si="66"/>
        <v>0.76250797159217332</v>
      </c>
      <c r="AS385" s="1">
        <f t="shared" si="67"/>
        <v>0.76251002207706831</v>
      </c>
      <c r="AT385" s="1">
        <f t="shared" si="68"/>
        <v>0.58142153376797123</v>
      </c>
      <c r="AU385" s="1">
        <f t="shared" si="69"/>
        <v>4.2044883045768746E-12</v>
      </c>
    </row>
    <row r="386" spans="41:47" x14ac:dyDescent="0.25">
      <c r="AO386" s="1">
        <f>'uz n=513'!A383/AR$8+AR$10/2</f>
        <v>0.74561403508771928</v>
      </c>
      <c r="AP386" s="1">
        <f>'uz n=513'!B383</f>
        <v>1.3946410000000001E-3</v>
      </c>
      <c r="AQ386" s="1">
        <f t="shared" si="66"/>
        <v>0.75869281020343038</v>
      </c>
      <c r="AS386" s="1">
        <f t="shared" si="67"/>
        <v>0.75869498307171446</v>
      </c>
      <c r="AT386" s="1">
        <f t="shared" si="68"/>
        <v>0.57561807733818904</v>
      </c>
      <c r="AU386" s="1">
        <f t="shared" si="69"/>
        <v>4.7213565799531822E-12</v>
      </c>
    </row>
    <row r="387" spans="41:47" x14ac:dyDescent="0.25">
      <c r="AO387" s="1">
        <f>'uz n=513'!A384/AR$8+AR$10/2</f>
        <v>0.74756335282651076</v>
      </c>
      <c r="AP387" s="1">
        <f>'uz n=513'!B384</f>
        <v>1.3875719999999999E-3</v>
      </c>
      <c r="AQ387" s="1">
        <f t="shared" si="66"/>
        <v>0.7548471841009029</v>
      </c>
      <c r="AS387" s="1">
        <f t="shared" si="67"/>
        <v>0.75484954534918614</v>
      </c>
      <c r="AT387" s="1">
        <f t="shared" si="68"/>
        <v>0.56979783611387302</v>
      </c>
      <c r="AU387" s="1">
        <f t="shared" si="69"/>
        <v>5.5754934550735556E-12</v>
      </c>
    </row>
    <row r="388" spans="41:47" x14ac:dyDescent="0.25">
      <c r="AO388" s="1">
        <f>'uz n=513'!A385/AR$8+AR$10/2</f>
        <v>0.74951267056530213</v>
      </c>
      <c r="AP388" s="1">
        <f>'uz n=513'!B385</f>
        <v>1.380448E-3</v>
      </c>
      <c r="AQ388" s="1">
        <f t="shared" si="66"/>
        <v>0.75097163729733751</v>
      </c>
      <c r="AS388" s="1">
        <f t="shared" si="67"/>
        <v>0.75097370890948412</v>
      </c>
      <c r="AT388" s="1">
        <f t="shared" si="68"/>
        <v>0.56396151147326656</v>
      </c>
      <c r="AU388" s="1">
        <f t="shared" si="69"/>
        <v>4.2915768859554228E-12</v>
      </c>
    </row>
    <row r="389" spans="41:47" x14ac:dyDescent="0.25">
      <c r="AO389" s="1">
        <f>'uz n=513'!A386/AR$8+AR$10/2</f>
        <v>0.75146198830409361</v>
      </c>
      <c r="AP389" s="1">
        <f>'uz n=513'!B386</f>
        <v>1.3732670000000001E-3</v>
      </c>
      <c r="AQ389" s="1">
        <f t="shared" ref="AQ389:AQ452" si="70">(AP389-AR$12)/AR$6</f>
        <v>0.74706508176724151</v>
      </c>
      <c r="AS389" s="1">
        <f t="shared" ref="AS389:AS452" si="71">(1-POWER(ABS(AO389-0.5)*2, 2))</f>
        <v>0.74706747375260751</v>
      </c>
      <c r="AT389" s="1">
        <f t="shared" ref="AT389:AT452" si="72">AS389*AS389</f>
        <v>0.5581098103391029</v>
      </c>
      <c r="AU389" s="1">
        <f t="shared" ref="AU389:AU452" si="73">(AS389-AQ389)^2</f>
        <v>5.7215939911652926E-12</v>
      </c>
    </row>
    <row r="390" spans="41:47" x14ac:dyDescent="0.25">
      <c r="AO390" s="1">
        <f>'uz n=513'!A387/AR$8+AR$10/2</f>
        <v>0.75341130604288498</v>
      </c>
      <c r="AP390" s="1">
        <f>'uz n=513'!B387</f>
        <v>1.366031E-3</v>
      </c>
      <c r="AQ390" s="1">
        <f t="shared" si="70"/>
        <v>0.74312860553610716</v>
      </c>
      <c r="AS390" s="1">
        <f t="shared" si="71"/>
        <v>0.74313083987855721</v>
      </c>
      <c r="AT390" s="1">
        <f t="shared" si="72"/>
        <v>0.55224344517860979</v>
      </c>
      <c r="AU390" s="1">
        <f t="shared" si="73"/>
        <v>4.9922861841318907E-12</v>
      </c>
    </row>
    <row r="391" spans="41:47" x14ac:dyDescent="0.25">
      <c r="AO391" s="1">
        <f>'uz n=513'!A388/AR$8+AR$10/2</f>
        <v>0.75536062378167645</v>
      </c>
      <c r="AP391" s="1">
        <f>'uz n=513'!B388</f>
        <v>1.3587390000000001E-3</v>
      </c>
      <c r="AQ391" s="1">
        <f t="shared" si="70"/>
        <v>0.73916166459118871</v>
      </c>
      <c r="AS391" s="1">
        <f t="shared" si="71"/>
        <v>0.73916380728733233</v>
      </c>
      <c r="AT391" s="1">
        <f t="shared" si="72"/>
        <v>0.54636313400350456</v>
      </c>
      <c r="AU391" s="1">
        <f t="shared" si="73"/>
        <v>4.5911467639075888E-12</v>
      </c>
    </row>
    <row r="392" spans="41:47" x14ac:dyDescent="0.25">
      <c r="AO392" s="1">
        <f>'uz n=513'!A389/AR$8+AR$10/2</f>
        <v>0.75730994152046782</v>
      </c>
      <c r="AP392" s="1">
        <f>'uz n=513'!B389</f>
        <v>1.351391E-3</v>
      </c>
      <c r="AQ392" s="1">
        <f t="shared" si="70"/>
        <v>0.73516425893248571</v>
      </c>
      <c r="AS392" s="1">
        <f t="shared" si="71"/>
        <v>0.73516637597893375</v>
      </c>
      <c r="AT392" s="1">
        <f t="shared" si="72"/>
        <v>0.54046960036999903</v>
      </c>
      <c r="AU392" s="1">
        <f t="shared" si="73"/>
        <v>4.4818856631409401E-12</v>
      </c>
    </row>
    <row r="393" spans="41:47" x14ac:dyDescent="0.25">
      <c r="AO393" s="1">
        <f>'uz n=513'!A390/AR$8+AR$10/2</f>
        <v>0.7592592592592593</v>
      </c>
      <c r="AP393" s="1">
        <f>'uz n=513'!B390</f>
        <v>1.343987E-3</v>
      </c>
      <c r="AQ393" s="1">
        <f t="shared" si="70"/>
        <v>0.73113638855999852</v>
      </c>
      <c r="AS393" s="1">
        <f t="shared" si="71"/>
        <v>0.7311385459533607</v>
      </c>
      <c r="AT393" s="1">
        <f t="shared" si="72"/>
        <v>0.53456357337879457</v>
      </c>
      <c r="AU393" s="1">
        <f t="shared" si="73"/>
        <v>4.6543461191731229E-12</v>
      </c>
    </row>
    <row r="394" spans="41:47" x14ac:dyDescent="0.25">
      <c r="AO394" s="1">
        <f>'uz n=513'!A391/AR$8+AR$10/2</f>
        <v>0.76120857699805067</v>
      </c>
      <c r="AP394" s="1">
        <f>'uz n=513'!B391</f>
        <v>1.3365269999999999E-3</v>
      </c>
      <c r="AQ394" s="1">
        <f t="shared" si="70"/>
        <v>0.72707805347372678</v>
      </c>
      <c r="AS394" s="1">
        <f t="shared" si="71"/>
        <v>0.72708031721061372</v>
      </c>
      <c r="AT394" s="1">
        <f t="shared" si="72"/>
        <v>0.52864578767508663</v>
      </c>
      <c r="AU394" s="1">
        <f t="shared" si="73"/>
        <v>5.1245046933050361E-12</v>
      </c>
    </row>
    <row r="395" spans="41:47" x14ac:dyDescent="0.25">
      <c r="AO395" s="1">
        <f>'uz n=513'!A392/AR$8+AR$10/2</f>
        <v>0.76315789473684215</v>
      </c>
      <c r="AP395" s="1">
        <f>'uz n=513'!B392</f>
        <v>1.329011E-3</v>
      </c>
      <c r="AQ395" s="1">
        <f t="shared" si="70"/>
        <v>0.72298925367367084</v>
      </c>
      <c r="AS395" s="1">
        <f t="shared" si="71"/>
        <v>0.7229916897506925</v>
      </c>
      <c r="AT395" s="1">
        <f t="shared" si="72"/>
        <v>0.52271698344856155</v>
      </c>
      <c r="AU395" s="1">
        <f t="shared" si="73"/>
        <v>5.9344712554665598E-12</v>
      </c>
    </row>
    <row r="396" spans="41:47" x14ac:dyDescent="0.25">
      <c r="AO396" s="1">
        <f>'uz n=513'!A393/AR$8+AR$10/2</f>
        <v>0.76510721247563351</v>
      </c>
      <c r="AP396" s="1">
        <f>'uz n=513'!B393</f>
        <v>1.321439E-3</v>
      </c>
      <c r="AQ396" s="1">
        <f t="shared" si="70"/>
        <v>0.71886998915983058</v>
      </c>
      <c r="AS396" s="1">
        <f t="shared" si="71"/>
        <v>0.71887266357359725</v>
      </c>
      <c r="AT396" s="1">
        <f t="shared" si="72"/>
        <v>0.51677790643339838</v>
      </c>
      <c r="AU396" s="1">
        <f t="shared" si="73"/>
        <v>7.152488995342691E-12</v>
      </c>
    </row>
    <row r="397" spans="41:47" x14ac:dyDescent="0.25">
      <c r="AO397" s="1">
        <f>'uz n=513'!A394/AR$8+AR$10/2</f>
        <v>0.76705653021442499</v>
      </c>
      <c r="AP397" s="1">
        <f>'uz n=513'!B394</f>
        <v>1.3138119999999999E-3</v>
      </c>
      <c r="AQ397" s="1">
        <f t="shared" si="70"/>
        <v>0.71472080394495208</v>
      </c>
      <c r="AS397" s="1">
        <f t="shared" si="71"/>
        <v>0.71472323867932763</v>
      </c>
      <c r="AT397" s="1">
        <f t="shared" si="72"/>
        <v>0.51082930790826708</v>
      </c>
      <c r="AU397" s="1">
        <f t="shared" si="73"/>
        <v>5.9279314795139147E-12</v>
      </c>
    </row>
    <row r="398" spans="41:47" x14ac:dyDescent="0.25">
      <c r="AO398" s="1">
        <f>'uz n=513'!A395/AR$8+AR$10/2</f>
        <v>0.76900584795321636</v>
      </c>
      <c r="AP398" s="1">
        <f>'uz n=513'!B395</f>
        <v>1.3061279999999999E-3</v>
      </c>
      <c r="AQ398" s="1">
        <f t="shared" si="70"/>
        <v>0.71054061000354307</v>
      </c>
      <c r="AS398" s="1">
        <f t="shared" si="71"/>
        <v>0.71054341506788421</v>
      </c>
      <c r="AT398" s="1">
        <f t="shared" si="72"/>
        <v>0.50487194469633156</v>
      </c>
      <c r="AU398" s="1">
        <f t="shared" si="73"/>
        <v>7.8683859579247552E-12</v>
      </c>
    </row>
    <row r="399" spans="41:47" x14ac:dyDescent="0.25">
      <c r="AO399" s="1">
        <f>'uz n=513'!A396/AR$8+AR$10/2</f>
        <v>0.77095516569200784</v>
      </c>
      <c r="AP399" s="1">
        <f>'uz n=513'!B396</f>
        <v>1.2983890000000001E-3</v>
      </c>
      <c r="AQ399" s="1">
        <f t="shared" si="70"/>
        <v>0.70633049536109604</v>
      </c>
      <c r="AS399" s="1">
        <f t="shared" si="71"/>
        <v>0.70633319273926631</v>
      </c>
      <c r="AT399" s="1">
        <f t="shared" si="72"/>
        <v>0.49890657916524556</v>
      </c>
      <c r="AU399" s="1">
        <f t="shared" si="73"/>
        <v>7.2758489934428054E-12</v>
      </c>
    </row>
    <row r="400" spans="41:47" x14ac:dyDescent="0.25">
      <c r="AO400" s="1">
        <f>'uz n=513'!A397/AR$8+AR$10/2</f>
        <v>0.77290448343079921</v>
      </c>
      <c r="AP400" s="1">
        <f>'uz n=513'!B397</f>
        <v>1.2905939999999999E-3</v>
      </c>
      <c r="AQ400" s="1">
        <f t="shared" si="70"/>
        <v>0.70208991600486437</v>
      </c>
      <c r="AS400" s="1">
        <f t="shared" si="71"/>
        <v>0.7020925716934745</v>
      </c>
      <c r="AT400" s="1">
        <f t="shared" si="72"/>
        <v>0.49293397922715665</v>
      </c>
      <c r="AU400" s="1">
        <f t="shared" si="73"/>
        <v>7.0526819939818318E-12</v>
      </c>
    </row>
    <row r="401" spans="41:47" x14ac:dyDescent="0.25">
      <c r="AO401" s="1">
        <f>'uz n=513'!A398/AR$8+AR$10/2</f>
        <v>0.77485380116959068</v>
      </c>
      <c r="AP401" s="1">
        <f>'uz n=513'!B398</f>
        <v>1.282743E-3</v>
      </c>
      <c r="AQ401" s="1">
        <f t="shared" si="70"/>
        <v>0.69781887193484859</v>
      </c>
      <c r="AS401" s="1">
        <f t="shared" si="71"/>
        <v>0.69782155193050843</v>
      </c>
      <c r="AT401" s="1">
        <f t="shared" si="72"/>
        <v>0.4869549183387033</v>
      </c>
      <c r="AU401" s="1">
        <f t="shared" si="73"/>
        <v>7.1823767367493704E-12</v>
      </c>
    </row>
    <row r="402" spans="41:47" x14ac:dyDescent="0.25">
      <c r="AO402" s="1">
        <f>'uz n=513'!A399/AR$8+AR$10/2</f>
        <v>0.77680311890838205</v>
      </c>
      <c r="AP402" s="1">
        <f>'uz n=513'!B399</f>
        <v>1.2748359999999999E-3</v>
      </c>
      <c r="AQ402" s="1">
        <f t="shared" si="70"/>
        <v>0.69351736315104828</v>
      </c>
      <c r="AS402" s="1">
        <f t="shared" si="71"/>
        <v>0.69352013345036845</v>
      </c>
      <c r="AT402" s="1">
        <f t="shared" si="72"/>
        <v>0.48097017550101684</v>
      </c>
      <c r="AU402" s="1">
        <f t="shared" si="73"/>
        <v>7.6745583233068677E-12</v>
      </c>
    </row>
    <row r="403" spans="41:47" x14ac:dyDescent="0.25">
      <c r="AO403" s="1">
        <f>'uz n=513'!A400/AR$8+AR$10/2</f>
        <v>0.77875243664717353</v>
      </c>
      <c r="AP403" s="1">
        <f>'uz n=513'!B400</f>
        <v>1.266873E-3</v>
      </c>
      <c r="AQ403" s="1">
        <f t="shared" si="70"/>
        <v>0.68918538965346376</v>
      </c>
      <c r="AS403" s="1">
        <f t="shared" si="71"/>
        <v>0.6891883162530541</v>
      </c>
      <c r="AT403" s="1">
        <f t="shared" si="72"/>
        <v>0.47498053525971973</v>
      </c>
      <c r="AU403" s="1">
        <f t="shared" si="73"/>
        <v>8.5649851621550308E-12</v>
      </c>
    </row>
    <row r="404" spans="41:47" x14ac:dyDescent="0.25">
      <c r="AO404" s="1">
        <f>'uz n=513'!A401/AR$8+AR$10/2</f>
        <v>0.7807017543859649</v>
      </c>
      <c r="AP404" s="1">
        <f>'uz n=513'!B401</f>
        <v>1.2588549999999999E-3</v>
      </c>
      <c r="AQ404" s="1">
        <f t="shared" si="70"/>
        <v>0.684823495454841</v>
      </c>
      <c r="AS404" s="1">
        <f t="shared" si="71"/>
        <v>0.68482610033856572</v>
      </c>
      <c r="AT404" s="1">
        <f t="shared" si="72"/>
        <v>0.4689867877049273</v>
      </c>
      <c r="AU404" s="1">
        <f t="shared" si="73"/>
        <v>6.7854192193198609E-12</v>
      </c>
    </row>
    <row r="405" spans="41:47" x14ac:dyDescent="0.25">
      <c r="AO405" s="1">
        <f>'uz n=513'!A402/AR$8+AR$10/2</f>
        <v>0.78265107212475638</v>
      </c>
      <c r="AP405" s="1">
        <f>'uz n=513'!B402</f>
        <v>1.2507799999999999E-3</v>
      </c>
      <c r="AQ405" s="1">
        <f t="shared" si="70"/>
        <v>0.68043059252968774</v>
      </c>
      <c r="AS405" s="1">
        <f t="shared" si="71"/>
        <v>0.6804334857069031</v>
      </c>
      <c r="AT405" s="1">
        <f t="shared" si="72"/>
        <v>0.46298972847124631</v>
      </c>
      <c r="AU405" s="1">
        <f t="shared" si="73"/>
        <v>8.3704743994626914E-12</v>
      </c>
    </row>
    <row r="406" spans="41:47" x14ac:dyDescent="0.25">
      <c r="AO406" s="1">
        <f>'uz n=513'!A403/AR$8+AR$10/2</f>
        <v>0.78460038986354774</v>
      </c>
      <c r="AP406" s="1">
        <f>'uz n=513'!B403</f>
        <v>1.2426500000000001E-3</v>
      </c>
      <c r="AQ406" s="1">
        <f t="shared" si="70"/>
        <v>0.67600776890349645</v>
      </c>
      <c r="AS406" s="1">
        <f t="shared" si="71"/>
        <v>0.67601047235806655</v>
      </c>
      <c r="AT406" s="1">
        <f t="shared" si="72"/>
        <v>0.45699015873777626</v>
      </c>
      <c r="AU406" s="1">
        <f t="shared" si="73"/>
        <v>7.3086666125760577E-12</v>
      </c>
    </row>
    <row r="407" spans="41:47" x14ac:dyDescent="0.25">
      <c r="AO407" s="1">
        <f>'uz n=513'!A404/AR$8+AR$10/2</f>
        <v>0.78654970760233922</v>
      </c>
      <c r="AP407" s="1">
        <f>'uz n=513'!B404</f>
        <v>1.2344630000000001E-3</v>
      </c>
      <c r="AQ407" s="1">
        <f t="shared" si="70"/>
        <v>0.67155393655077444</v>
      </c>
      <c r="AS407" s="1">
        <f t="shared" si="71"/>
        <v>0.67155706029205553</v>
      </c>
      <c r="AT407" s="1">
        <f t="shared" si="72"/>
        <v>0.45098888522810748</v>
      </c>
      <c r="AU407" s="1">
        <f t="shared" si="73"/>
        <v>9.7577595911597701E-12</v>
      </c>
    </row>
    <row r="408" spans="41:47" x14ac:dyDescent="0.25">
      <c r="AO408" s="1">
        <f>'uz n=513'!A405/AR$8+AR$10/2</f>
        <v>0.78849902534113059</v>
      </c>
      <c r="AP408" s="1">
        <f>'uz n=513'!B405</f>
        <v>1.226221E-3</v>
      </c>
      <c r="AQ408" s="1">
        <f t="shared" si="70"/>
        <v>0.6670701834970143</v>
      </c>
      <c r="AS408" s="1">
        <f t="shared" si="71"/>
        <v>0.6670732495088707</v>
      </c>
      <c r="AT408" s="1">
        <f t="shared" si="72"/>
        <v>0.44498672021032409</v>
      </c>
      <c r="AU408" s="1">
        <f t="shared" si="73"/>
        <v>9.4004287035900541E-12</v>
      </c>
    </row>
    <row r="409" spans="41:47" x14ac:dyDescent="0.25">
      <c r="AO409" s="1">
        <f>'uz n=513'!A406/AR$8+AR$10/2</f>
        <v>0.79044834307992207</v>
      </c>
      <c r="AP409" s="1">
        <f>'uz n=513'!B406</f>
        <v>1.2179230000000001E-3</v>
      </c>
      <c r="AQ409" s="1">
        <f t="shared" si="70"/>
        <v>0.66255596572946984</v>
      </c>
      <c r="AS409" s="1">
        <f t="shared" si="71"/>
        <v>0.66255904000851151</v>
      </c>
      <c r="AT409" s="1">
        <f t="shared" si="72"/>
        <v>0.43898448149700037</v>
      </c>
      <c r="AU409" s="1">
        <f t="shared" si="73"/>
        <v>9.4511916260542295E-12</v>
      </c>
    </row>
    <row r="410" spans="41:47" x14ac:dyDescent="0.25">
      <c r="AO410" s="1">
        <f>'uz n=513'!A407/AR$8+AR$10/2</f>
        <v>0.79239766081871343</v>
      </c>
      <c r="AP410" s="1">
        <f>'uz n=513'!B407</f>
        <v>1.209569E-3</v>
      </c>
      <c r="AQ410" s="1">
        <f t="shared" si="70"/>
        <v>0.65801128324814095</v>
      </c>
      <c r="AS410" s="1">
        <f t="shared" si="71"/>
        <v>0.6580144317909784</v>
      </c>
      <c r="AT410" s="1">
        <f t="shared" si="72"/>
        <v>0.43298299244520416</v>
      </c>
      <c r="AU410" s="1">
        <f t="shared" si="73"/>
        <v>9.9133219992578877E-12</v>
      </c>
    </row>
    <row r="411" spans="41:47" x14ac:dyDescent="0.25">
      <c r="AO411" s="1">
        <f>'uz n=513'!A408/AR$8+AR$10/2</f>
        <v>0.79434697855750491</v>
      </c>
      <c r="AP411" s="1">
        <f>'uz n=513'!B408</f>
        <v>1.201159E-3</v>
      </c>
      <c r="AQ411" s="1">
        <f t="shared" si="70"/>
        <v>0.65343613605302786</v>
      </c>
      <c r="AS411" s="1">
        <f t="shared" si="71"/>
        <v>0.65343942485627093</v>
      </c>
      <c r="AT411" s="1">
        <f t="shared" si="72"/>
        <v>0.42698308195649415</v>
      </c>
      <c r="AU411" s="1">
        <f t="shared" si="73"/>
        <v>1.0816226771649759E-11</v>
      </c>
    </row>
    <row r="412" spans="41:47" x14ac:dyDescent="0.25">
      <c r="AO412" s="1">
        <f>'uz n=513'!A409/AR$8+AR$10/2</f>
        <v>0.79629629629629628</v>
      </c>
      <c r="AP412" s="1">
        <f>'uz n=513'!B409</f>
        <v>1.192694E-3</v>
      </c>
      <c r="AQ412" s="1">
        <f t="shared" si="70"/>
        <v>0.64883106815687652</v>
      </c>
      <c r="AS412" s="1">
        <f t="shared" si="71"/>
        <v>0.64883401920438954</v>
      </c>
      <c r="AT412" s="1">
        <f t="shared" si="72"/>
        <v>0.42098558447692214</v>
      </c>
      <c r="AU412" s="1">
        <f t="shared" si="73"/>
        <v>8.7086814241152871E-12</v>
      </c>
    </row>
    <row r="413" spans="41:47" x14ac:dyDescent="0.25">
      <c r="AO413" s="1">
        <f>'uz n=513'!A410/AR$8+AR$10/2</f>
        <v>0.79824561403508776</v>
      </c>
      <c r="AP413" s="1">
        <f>'uz n=513'!B410</f>
        <v>1.184172E-3</v>
      </c>
      <c r="AQ413" s="1">
        <f t="shared" si="70"/>
        <v>0.64419499153419468</v>
      </c>
      <c r="AS413" s="1">
        <f t="shared" si="71"/>
        <v>0.64419821483533379</v>
      </c>
      <c r="AT413" s="1">
        <f t="shared" si="72"/>
        <v>0.41499133999703086</v>
      </c>
      <c r="AU413" s="1">
        <f t="shared" si="73"/>
        <v>1.0389670233389697E-11</v>
      </c>
    </row>
    <row r="414" spans="41:47" x14ac:dyDescent="0.25">
      <c r="AO414" s="1">
        <f>'uz n=513'!A411/AR$8+AR$10/2</f>
        <v>0.80019493177387913</v>
      </c>
      <c r="AP414" s="1">
        <f>'uz n=513'!B411</f>
        <v>1.175595E-3</v>
      </c>
      <c r="AQ414" s="1">
        <f t="shared" si="70"/>
        <v>0.6395289942104746</v>
      </c>
      <c r="AS414" s="1">
        <f t="shared" si="71"/>
        <v>0.63953201174910423</v>
      </c>
      <c r="AT414" s="1">
        <f t="shared" si="72"/>
        <v>0.40900119405185642</v>
      </c>
      <c r="AU414" s="1">
        <f t="shared" si="73"/>
        <v>9.1055393813391205E-12</v>
      </c>
    </row>
    <row r="415" spans="41:47" x14ac:dyDescent="0.25">
      <c r="AO415" s="1">
        <f>'uz n=513'!A412/AR$8+AR$10/2</f>
        <v>0.8021442495126706</v>
      </c>
      <c r="AP415" s="1">
        <f>'uz n=513'!B412</f>
        <v>1.166961E-3</v>
      </c>
      <c r="AQ415" s="1">
        <f t="shared" si="70"/>
        <v>0.63483198816022401</v>
      </c>
      <c r="AS415" s="1">
        <f t="shared" si="71"/>
        <v>0.6348354099457002</v>
      </c>
      <c r="AT415" s="1">
        <f t="shared" si="72"/>
        <v>0.40301599772092522</v>
      </c>
      <c r="AU415" s="1">
        <f t="shared" si="73"/>
        <v>1.170861584504802E-11</v>
      </c>
    </row>
    <row r="416" spans="41:47" x14ac:dyDescent="0.25">
      <c r="AO416" s="1">
        <f>'uz n=513'!A413/AR$8+AR$10/2</f>
        <v>0.80409356725146197</v>
      </c>
      <c r="AP416" s="1">
        <f>'uz n=513'!B413</f>
        <v>1.1582719999999999E-3</v>
      </c>
      <c r="AQ416" s="1">
        <f t="shared" si="70"/>
        <v>0.6301050614089353</v>
      </c>
      <c r="AS416" s="1">
        <f t="shared" si="71"/>
        <v>0.63010840942512236</v>
      </c>
      <c r="AT416" s="1">
        <f t="shared" si="72"/>
        <v>0.39703660762825765</v>
      </c>
      <c r="AU416" s="1">
        <f t="shared" si="73"/>
        <v>1.1209212388854729E-11</v>
      </c>
    </row>
    <row r="417" spans="41:47" x14ac:dyDescent="0.25">
      <c r="AO417" s="1">
        <f>'uz n=513'!A414/AR$8+AR$10/2</f>
        <v>0.80604288499025345</v>
      </c>
      <c r="AP417" s="1">
        <f>'uz n=513'!B414</f>
        <v>1.149527E-3</v>
      </c>
      <c r="AQ417" s="1">
        <f t="shared" si="70"/>
        <v>0.62534766994386226</v>
      </c>
      <c r="AS417" s="1">
        <f t="shared" si="71"/>
        <v>0.62535101018737005</v>
      </c>
      <c r="AT417" s="1">
        <f t="shared" si="72"/>
        <v>0.39106388594236419</v>
      </c>
      <c r="AU417" s="1">
        <f t="shared" si="73"/>
        <v>1.1157226691318762E-11</v>
      </c>
    </row>
    <row r="418" spans="41:47" x14ac:dyDescent="0.25">
      <c r="AO418" s="1">
        <f>'uz n=513'!A415/AR$8+AR$10/2</f>
        <v>0.80799220272904482</v>
      </c>
      <c r="AP418" s="1">
        <f>'uz n=513'!B415</f>
        <v>1.1407259999999999E-3</v>
      </c>
      <c r="AQ418" s="1">
        <f t="shared" si="70"/>
        <v>0.6205598137650048</v>
      </c>
      <c r="AS418" s="1">
        <f t="shared" si="71"/>
        <v>0.62056321223244382</v>
      </c>
      <c r="AT418" s="1">
        <f t="shared" si="72"/>
        <v>0.3850987003762491</v>
      </c>
      <c r="AU418" s="1">
        <f t="shared" si="73"/>
        <v>1.1549580934077292E-11</v>
      </c>
    </row>
    <row r="419" spans="41:47" x14ac:dyDescent="0.25">
      <c r="AO419" s="1">
        <f>'uz n=513'!A416/AR$8+AR$10/2</f>
        <v>0.8099415204678363</v>
      </c>
      <c r="AP419" s="1">
        <f>'uz n=513'!B416</f>
        <v>1.131869E-3</v>
      </c>
      <c r="AQ419" s="1">
        <f t="shared" si="70"/>
        <v>0.61574149287236302</v>
      </c>
      <c r="AS419" s="1">
        <f t="shared" si="71"/>
        <v>0.61574501556034322</v>
      </c>
      <c r="AT419" s="1">
        <f t="shared" si="72"/>
        <v>0.37914192418740733</v>
      </c>
      <c r="AU419" s="1">
        <f t="shared" si="73"/>
        <v>1.2409330605890539E-11</v>
      </c>
    </row>
    <row r="420" spans="41:47" x14ac:dyDescent="0.25">
      <c r="AO420" s="1">
        <f>'uz n=513'!A417/AR$8+AR$10/2</f>
        <v>0.81189083820662766</v>
      </c>
      <c r="AP420" s="1">
        <f>'uz n=513'!B417</f>
        <v>1.122956E-3</v>
      </c>
      <c r="AQ420" s="1">
        <f t="shared" si="70"/>
        <v>0.61089270726593692</v>
      </c>
      <c r="AS420" s="1">
        <f t="shared" si="71"/>
        <v>0.61089642017106882</v>
      </c>
      <c r="AT420" s="1">
        <f t="shared" si="72"/>
        <v>0.37319443617782705</v>
      </c>
      <c r="AU420" s="1">
        <f t="shared" si="73"/>
        <v>1.3785664518511051E-11</v>
      </c>
    </row>
    <row r="421" spans="41:47" x14ac:dyDescent="0.25">
      <c r="AO421" s="1">
        <f>'uz n=513'!A418/AR$8+AR$10/2</f>
        <v>0.81384015594541914</v>
      </c>
      <c r="AP421" s="1">
        <f>'uz n=513'!B418</f>
        <v>1.113988E-3</v>
      </c>
      <c r="AQ421" s="1">
        <f t="shared" si="70"/>
        <v>0.60601400095847258</v>
      </c>
      <c r="AS421" s="1">
        <f t="shared" si="71"/>
        <v>0.60601742606462006</v>
      </c>
      <c r="AT421" s="1">
        <f t="shared" si="72"/>
        <v>0.36725712069398725</v>
      </c>
      <c r="AU421" s="1">
        <f t="shared" si="73"/>
        <v>1.1731352121512402E-11</v>
      </c>
    </row>
    <row r="422" spans="41:47" x14ac:dyDescent="0.25">
      <c r="AO422" s="1">
        <f>'uz n=513'!A419/AR$8+AR$10/2</f>
        <v>0.81578947368421051</v>
      </c>
      <c r="AP422" s="1">
        <f>'uz n=513'!B419</f>
        <v>1.104963E-3</v>
      </c>
      <c r="AQ422" s="1">
        <f t="shared" si="70"/>
        <v>0.60110428592447784</v>
      </c>
      <c r="AS422" s="1">
        <f t="shared" si="71"/>
        <v>0.60110803324099726</v>
      </c>
      <c r="AT422" s="1">
        <f t="shared" si="72"/>
        <v>0.3613308676268599</v>
      </c>
      <c r="AU422" s="1">
        <f t="shared" si="73"/>
        <v>1.4042381096719328E-11</v>
      </c>
    </row>
    <row r="423" spans="41:47" x14ac:dyDescent="0.25">
      <c r="AO423" s="1">
        <f>'uz n=513'!A420/AR$8+AR$10/2</f>
        <v>0.81773879142300199</v>
      </c>
      <c r="AP423" s="1">
        <f>'uz n=513'!B420</f>
        <v>1.095883E-3</v>
      </c>
      <c r="AQ423" s="1">
        <f t="shared" si="70"/>
        <v>0.59616465018944476</v>
      </c>
      <c r="AS423" s="1">
        <f t="shared" si="71"/>
        <v>0.59616824170020011</v>
      </c>
      <c r="AT423" s="1">
        <f t="shared" si="72"/>
        <v>0.35541657241190822</v>
      </c>
      <c r="AU423" s="1">
        <f t="shared" si="73"/>
        <v>1.2898949505808462E-11</v>
      </c>
    </row>
    <row r="424" spans="41:47" x14ac:dyDescent="0.25">
      <c r="AO424" s="1">
        <f>'uz n=513'!A421/AR$8+AR$10/2</f>
        <v>0.81968810916179335</v>
      </c>
      <c r="AP424" s="1">
        <f>'uz n=513'!B421</f>
        <v>1.0867470000000001E-3</v>
      </c>
      <c r="AQ424" s="1">
        <f t="shared" si="70"/>
        <v>0.59119454974062757</v>
      </c>
      <c r="AS424" s="1">
        <f t="shared" si="71"/>
        <v>0.59119805144222926</v>
      </c>
      <c r="AT424" s="1">
        <f t="shared" si="72"/>
        <v>0.34951513602908874</v>
      </c>
      <c r="AU424" s="1">
        <f t="shared" si="73"/>
        <v>1.2261914107225823E-11</v>
      </c>
    </row>
    <row r="425" spans="41:47" x14ac:dyDescent="0.25">
      <c r="AO425" s="1">
        <f>'uz n=513'!A422/AR$8+AR$10/2</f>
        <v>0.82163742690058483</v>
      </c>
      <c r="AP425" s="1">
        <f>'uz n=513'!B422</f>
        <v>1.0775540000000001E-3</v>
      </c>
      <c r="AQ425" s="1">
        <f t="shared" si="70"/>
        <v>0.58619344056527967</v>
      </c>
      <c r="AS425" s="1">
        <f t="shared" si="71"/>
        <v>0.58619746246708382</v>
      </c>
      <c r="AT425" s="1">
        <f t="shared" si="72"/>
        <v>0.34362746500284813</v>
      </c>
      <c r="AU425" s="1">
        <f t="shared" si="73"/>
        <v>1.6175694122241696E-11</v>
      </c>
    </row>
    <row r="426" spans="41:47" x14ac:dyDescent="0.25">
      <c r="AO426" s="1">
        <f>'uz n=513'!A423/AR$8+AR$10/2</f>
        <v>0.8235867446393762</v>
      </c>
      <c r="AP426" s="1">
        <f>'uz n=513'!B423</f>
        <v>1.068306E-3</v>
      </c>
      <c r="AQ426" s="1">
        <f t="shared" si="70"/>
        <v>0.58116241068889363</v>
      </c>
      <c r="AS426" s="1">
        <f t="shared" si="71"/>
        <v>0.58116647477476457</v>
      </c>
      <c r="AT426" s="1">
        <f t="shared" si="72"/>
        <v>0.33775447140212705</v>
      </c>
      <c r="AU426" s="1">
        <f t="shared" si="73"/>
        <v>1.6516793966433549E-11</v>
      </c>
    </row>
    <row r="427" spans="41:47" x14ac:dyDescent="0.25">
      <c r="AO427" s="1">
        <f>'uz n=513'!A424/AR$8+AR$10/2</f>
        <v>0.82553606237816768</v>
      </c>
      <c r="AP427" s="1">
        <f>'uz n=513'!B424</f>
        <v>1.059003E-3</v>
      </c>
      <c r="AQ427" s="1">
        <f t="shared" si="70"/>
        <v>0.57610146011146934</v>
      </c>
      <c r="AS427" s="1">
        <f t="shared" si="71"/>
        <v>0.57610508836527097</v>
      </c>
      <c r="AT427" s="1">
        <f t="shared" si="72"/>
        <v>0.33189707284035669</v>
      </c>
      <c r="AU427" s="1">
        <f t="shared" si="73"/>
        <v>1.3164225648999924E-11</v>
      </c>
    </row>
    <row r="428" spans="41:47" x14ac:dyDescent="0.25">
      <c r="AO428" s="1">
        <f>'uz n=513'!A425/AR$8+AR$10/2</f>
        <v>0.82748538011695905</v>
      </c>
      <c r="AP428" s="1">
        <f>'uz n=513'!B425</f>
        <v>1.0496430000000001E-3</v>
      </c>
      <c r="AQ428" s="1">
        <f t="shared" si="70"/>
        <v>0.57100950080751467</v>
      </c>
      <c r="AS428" s="1">
        <f t="shared" si="71"/>
        <v>0.57101330323860333</v>
      </c>
      <c r="AT428" s="1">
        <f t="shared" si="72"/>
        <v>0.32605619247546114</v>
      </c>
      <c r="AU428" s="1">
        <f t="shared" si="73"/>
        <v>1.4458482184022991E-11</v>
      </c>
    </row>
    <row r="429" spans="41:47" x14ac:dyDescent="0.25">
      <c r="AO429" s="1">
        <f>'uz n=513'!A426/AR$8+AR$10/2</f>
        <v>0.82943469785575052</v>
      </c>
      <c r="AP429" s="1">
        <f>'uz n=513'!B426</f>
        <v>1.0402269999999999E-3</v>
      </c>
      <c r="AQ429" s="1">
        <f t="shared" si="70"/>
        <v>0.56588707678977557</v>
      </c>
      <c r="AS429" s="1">
        <f t="shared" si="71"/>
        <v>0.56589111939476144</v>
      </c>
      <c r="AT429" s="1">
        <f t="shared" si="72"/>
        <v>0.32023275900985615</v>
      </c>
      <c r="AU429" s="1">
        <f t="shared" si="73"/>
        <v>1.6342655071834409E-11</v>
      </c>
    </row>
    <row r="430" spans="41:47" x14ac:dyDescent="0.25">
      <c r="AO430" s="1">
        <f>'uz n=513'!A427/AR$8+AR$10/2</f>
        <v>0.83138401559454189</v>
      </c>
      <c r="AP430" s="1">
        <f>'uz n=513'!B427</f>
        <v>1.0307560000000001E-3</v>
      </c>
      <c r="AQ430" s="1">
        <f t="shared" si="70"/>
        <v>0.56073473207099833</v>
      </c>
      <c r="AS430" s="1">
        <f t="shared" si="71"/>
        <v>0.56073853683374564</v>
      </c>
      <c r="AT430" s="1">
        <f t="shared" si="72"/>
        <v>0.31442770669044989</v>
      </c>
      <c r="AU430" s="1">
        <f t="shared" si="73"/>
        <v>1.4476219563286747E-11</v>
      </c>
    </row>
    <row r="431" spans="41:47" x14ac:dyDescent="0.25">
      <c r="AO431" s="1">
        <f>'uz n=513'!A428/AR$8+AR$10/2</f>
        <v>0.83333333333333337</v>
      </c>
      <c r="AP431" s="1">
        <f>'uz n=513'!B428</f>
        <v>1.0212279999999999E-3</v>
      </c>
      <c r="AQ431" s="1">
        <f t="shared" si="70"/>
        <v>0.55555137862569048</v>
      </c>
      <c r="AS431" s="1">
        <f t="shared" si="71"/>
        <v>0.55555555555555547</v>
      </c>
      <c r="AT431" s="1">
        <f t="shared" si="72"/>
        <v>0.3086419753086419</v>
      </c>
      <c r="AU431" s="1">
        <f t="shared" si="73"/>
        <v>1.7446743097005201E-11</v>
      </c>
    </row>
    <row r="432" spans="41:47" x14ac:dyDescent="0.25">
      <c r="AO432" s="1">
        <f>'uz n=513'!A429/AR$8+AR$10/2</f>
        <v>0.83528265107212474</v>
      </c>
      <c r="AP432" s="1">
        <f>'uz n=513'!B429</f>
        <v>1.011645E-3</v>
      </c>
      <c r="AQ432" s="1">
        <f t="shared" si="70"/>
        <v>0.55033810447934461</v>
      </c>
      <c r="AS432" s="1">
        <f t="shared" si="71"/>
        <v>0.55034217556019138</v>
      </c>
      <c r="AT432" s="1">
        <f t="shared" si="72"/>
        <v>0.30287651020032452</v>
      </c>
      <c r="AU432" s="1">
        <f t="shared" si="73"/>
        <v>1.6573699260922108E-11</v>
      </c>
    </row>
    <row r="433" spans="41:47" x14ac:dyDescent="0.25">
      <c r="AO433" s="1">
        <f>'uz n=513'!A430/AR$8+AR$10/2</f>
        <v>0.83723196881091622</v>
      </c>
      <c r="AP433" s="1">
        <f>'uz n=513'!B430</f>
        <v>1.0020059999999999E-3</v>
      </c>
      <c r="AQ433" s="1">
        <f t="shared" si="70"/>
        <v>0.54509436561921432</v>
      </c>
      <c r="AS433" s="1">
        <f t="shared" si="71"/>
        <v>0.54509839684765293</v>
      </c>
      <c r="AT433" s="1">
        <f t="shared" si="72"/>
        <v>0.29713226224588135</v>
      </c>
      <c r="AU433" s="1">
        <f t="shared" si="73"/>
        <v>1.6250802724312903E-11</v>
      </c>
    </row>
    <row r="434" spans="41:47" x14ac:dyDescent="0.25">
      <c r="AO434" s="1">
        <f>'uz n=513'!A431/AR$8+AR$10/2</f>
        <v>0.83918128654970758</v>
      </c>
      <c r="AP434" s="1">
        <f>'uz n=513'!B431</f>
        <v>9.9231069999999996E-4</v>
      </c>
      <c r="AQ434" s="1">
        <f t="shared" si="70"/>
        <v>0.5398199988414758</v>
      </c>
      <c r="AS434" s="1">
        <f t="shared" si="71"/>
        <v>0.53982421941794057</v>
      </c>
      <c r="AT434" s="1">
        <f t="shared" si="72"/>
        <v>0.29141018787018885</v>
      </c>
      <c r="AU434" s="1">
        <f t="shared" si="73"/>
        <v>1.7813265694920092E-11</v>
      </c>
    </row>
    <row r="435" spans="41:47" x14ac:dyDescent="0.25">
      <c r="AO435" s="1">
        <f>'uz n=513'!A432/AR$8+AR$10/2</f>
        <v>0.84113060428849906</v>
      </c>
      <c r="AP435" s="1">
        <f>'uz n=513'!B432</f>
        <v>9.8255980000000009E-4</v>
      </c>
      <c r="AQ435" s="1">
        <f t="shared" si="70"/>
        <v>0.53451538495505158</v>
      </c>
      <c r="AS435" s="1">
        <f t="shared" si="71"/>
        <v>0.53451964327105383</v>
      </c>
      <c r="AT435" s="1">
        <f t="shared" si="72"/>
        <v>0.28571124904261463</v>
      </c>
      <c r="AU435" s="1">
        <f t="shared" si="73"/>
        <v>1.8133255175096107E-11</v>
      </c>
    </row>
    <row r="436" spans="41:47" x14ac:dyDescent="0.25">
      <c r="AO436" s="1">
        <f>'uz n=513'!A433/AR$8+AR$10/2</f>
        <v>0.84307992202729043</v>
      </c>
      <c r="AP436" s="1">
        <f>'uz n=513'!B433</f>
        <v>9.727529E-4</v>
      </c>
      <c r="AQ436" s="1">
        <f t="shared" si="70"/>
        <v>0.52918030635484281</v>
      </c>
      <c r="AS436" s="1">
        <f t="shared" si="71"/>
        <v>0.5291846684069933</v>
      </c>
      <c r="AT436" s="1">
        <f t="shared" si="72"/>
        <v>0.28003641327701945</v>
      </c>
      <c r="AU436" s="1">
        <f t="shared" si="73"/>
        <v>1.902749896356066E-11</v>
      </c>
    </row>
    <row r="437" spans="41:47" x14ac:dyDescent="0.25">
      <c r="AO437" s="1">
        <f>'uz n=513'!A434/AR$8+AR$10/2</f>
        <v>0.84502923976608191</v>
      </c>
      <c r="AP437" s="1">
        <f>'uz n=513'!B434</f>
        <v>9.6289029999999999E-4</v>
      </c>
      <c r="AQ437" s="1">
        <f t="shared" si="70"/>
        <v>0.52381492624467363</v>
      </c>
      <c r="AS437" s="1">
        <f t="shared" si="71"/>
        <v>0.52381929482575829</v>
      </c>
      <c r="AT437" s="1">
        <f t="shared" si="72"/>
        <v>0.27438665363175468</v>
      </c>
      <c r="AU437" s="1">
        <f t="shared" si="73"/>
        <v>1.9084500693224748E-11</v>
      </c>
    </row>
    <row r="438" spans="41:47" x14ac:dyDescent="0.25">
      <c r="AO438" s="1">
        <f>'uz n=513'!A435/AR$8+AR$10/2</f>
        <v>0.84697855750487328</v>
      </c>
      <c r="AP438" s="1">
        <f>'uz n=513'!B435</f>
        <v>9.5297169999999996E-4</v>
      </c>
      <c r="AQ438" s="1">
        <f t="shared" si="70"/>
        <v>0.51841908142072002</v>
      </c>
      <c r="AS438" s="1">
        <f t="shared" si="71"/>
        <v>0.51842352252734947</v>
      </c>
      <c r="AT438" s="1">
        <f t="shared" si="72"/>
        <v>0.26876294870966522</v>
      </c>
      <c r="AU438" s="1">
        <f t="shared" si="73"/>
        <v>1.9723428094137521E-11</v>
      </c>
    </row>
    <row r="439" spans="41:47" x14ac:dyDescent="0.25">
      <c r="AO439" s="1">
        <f>'uz n=513'!A436/AR$8+AR$10/2</f>
        <v>0.84892787524366475</v>
      </c>
      <c r="AP439" s="1">
        <f>'uz n=513'!B436</f>
        <v>9.4299729999999999E-4</v>
      </c>
      <c r="AQ439" s="1">
        <f t="shared" si="70"/>
        <v>0.51299288068553139</v>
      </c>
      <c r="AS439" s="1">
        <f t="shared" si="71"/>
        <v>0.51299735151176606</v>
      </c>
      <c r="AT439" s="1">
        <f t="shared" si="72"/>
        <v>0.26316628265808645</v>
      </c>
      <c r="AU439" s="1">
        <f t="shared" si="73"/>
        <v>1.9988287220617403E-11</v>
      </c>
    </row>
    <row r="440" spans="41:47" x14ac:dyDescent="0.25">
      <c r="AO440" s="1">
        <f>'uz n=513'!A437/AR$8+AR$10/2</f>
        <v>0.85087719298245612</v>
      </c>
      <c r="AP440" s="1">
        <f>'uz n=513'!B437</f>
        <v>9.3296690000000001E-4</v>
      </c>
      <c r="AQ440" s="1">
        <f t="shared" si="70"/>
        <v>0.50753621523655834</v>
      </c>
      <c r="AS440" s="1">
        <f t="shared" si="71"/>
        <v>0.50754078177900896</v>
      </c>
      <c r="AT440" s="1">
        <f t="shared" si="72"/>
        <v>0.25759764516884759</v>
      </c>
      <c r="AU440" s="1">
        <f t="shared" si="73"/>
        <v>2.08533099533474E-11</v>
      </c>
    </row>
    <row r="441" spans="41:47" x14ac:dyDescent="0.25">
      <c r="AO441" s="1">
        <f>'uz n=513'!A438/AR$8+AR$10/2</f>
        <v>0.8528265107212476</v>
      </c>
      <c r="AP441" s="1">
        <f>'uz n=513'!B438</f>
        <v>9.2288069999999997E-4</v>
      </c>
      <c r="AQ441" s="1">
        <f t="shared" si="70"/>
        <v>0.50204919387635027</v>
      </c>
      <c r="AS441" s="1">
        <f t="shared" si="71"/>
        <v>0.50205381332907739</v>
      </c>
      <c r="AT441" s="1">
        <f t="shared" si="72"/>
        <v>0.25205803147826811</v>
      </c>
      <c r="AU441" s="1">
        <f t="shared" si="73"/>
        <v>2.1339343498069215E-11</v>
      </c>
    </row>
    <row r="442" spans="41:47" x14ac:dyDescent="0.25">
      <c r="AO442" s="1">
        <f>'uz n=513'!A439/AR$8+AR$10/2</f>
        <v>0.85477582846003897</v>
      </c>
      <c r="AP442" s="1">
        <f>'uz n=513'!B439</f>
        <v>9.1273869999999998E-4</v>
      </c>
      <c r="AQ442" s="1">
        <f t="shared" si="70"/>
        <v>0.49653181660490697</v>
      </c>
      <c r="AS442" s="1">
        <f t="shared" si="71"/>
        <v>0.49653644616197201</v>
      </c>
      <c r="AT442" s="1">
        <f t="shared" si="72"/>
        <v>0.24654844236716092</v>
      </c>
      <c r="AU442" s="1">
        <f t="shared" si="73"/>
        <v>2.1432798618452338E-11</v>
      </c>
    </row>
    <row r="443" spans="41:47" x14ac:dyDescent="0.25">
      <c r="AO443" s="1">
        <f>'uz n=513'!A440/AR$8+AR$10/2</f>
        <v>0.85672514619883045</v>
      </c>
      <c r="AP443" s="1">
        <f>'uz n=513'!B440</f>
        <v>9.0254069999999998E-4</v>
      </c>
      <c r="AQ443" s="1">
        <f t="shared" si="70"/>
        <v>0.49098397461967941</v>
      </c>
      <c r="AS443" s="1">
        <f t="shared" si="71"/>
        <v>0.49098868027769216</v>
      </c>
      <c r="AT443" s="1">
        <f t="shared" si="72"/>
        <v>0.24106988416082981</v>
      </c>
      <c r="AU443" s="1">
        <f t="shared" si="73"/>
        <v>2.2143217332950152E-11</v>
      </c>
    </row>
    <row r="444" spans="41:47" x14ac:dyDescent="0.25">
      <c r="AO444" s="1">
        <f>'uz n=513'!A441/AR$8+AR$10/2</f>
        <v>0.85867446393762181</v>
      </c>
      <c r="AP444" s="1">
        <f>'uz n=513'!B441</f>
        <v>8.9228690000000004E-4</v>
      </c>
      <c r="AQ444" s="1">
        <f t="shared" si="70"/>
        <v>0.48540577672321672</v>
      </c>
      <c r="AS444" s="1">
        <f t="shared" si="71"/>
        <v>0.4854105156762385</v>
      </c>
      <c r="AT444" s="1">
        <f t="shared" si="72"/>
        <v>0.23562336872907177</v>
      </c>
      <c r="AU444" s="1">
        <f t="shared" si="73"/>
        <v>2.245767574260687E-11</v>
      </c>
    </row>
    <row r="445" spans="41:47" x14ac:dyDescent="0.25">
      <c r="AO445" s="1">
        <f>'uz n=513'!A442/AR$8+AR$10/2</f>
        <v>0.86062378167641329</v>
      </c>
      <c r="AP445" s="1">
        <f>'uz n=513'!B442</f>
        <v>8.8197709999999997E-4</v>
      </c>
      <c r="AQ445" s="1">
        <f t="shared" si="70"/>
        <v>0.47979711411296966</v>
      </c>
      <c r="AS445" s="1">
        <f t="shared" si="71"/>
        <v>0.47980195235761036</v>
      </c>
      <c r="AT445" s="1">
        <f t="shared" si="72"/>
        <v>0.23020991348617462</v>
      </c>
      <c r="AU445" s="1">
        <f t="shared" si="73"/>
        <v>2.3408611203297038E-11</v>
      </c>
    </row>
    <row r="446" spans="41:47" x14ac:dyDescent="0.25">
      <c r="AO446" s="1">
        <f>'uz n=513'!A443/AR$8+AR$10/2</f>
        <v>0.86257309941520466</v>
      </c>
      <c r="AP446" s="1">
        <f>'uz n=513'!B443</f>
        <v>8.7161149999999995E-4</v>
      </c>
      <c r="AQ446" s="1">
        <f t="shared" si="70"/>
        <v>0.47415809559148747</v>
      </c>
      <c r="AS446" s="1">
        <f t="shared" si="71"/>
        <v>0.47416299032180853</v>
      </c>
      <c r="AT446" s="1">
        <f t="shared" si="72"/>
        <v>0.22483054139091949</v>
      </c>
      <c r="AU446" s="1">
        <f t="shared" si="73"/>
        <v>2.3958384915893515E-11</v>
      </c>
    </row>
    <row r="447" spans="41:47" x14ac:dyDescent="0.25">
      <c r="AO447" s="1">
        <f>'uz n=513'!A444/AR$8+AR$10/2</f>
        <v>0.86452241715399614</v>
      </c>
      <c r="AP447" s="1">
        <f>'uz n=513'!B444</f>
        <v>8.6119009999999999E-4</v>
      </c>
      <c r="AQ447" s="1">
        <f t="shared" si="70"/>
        <v>0.46848872115877022</v>
      </c>
      <c r="AS447" s="1">
        <f t="shared" si="71"/>
        <v>0.46849362956883212</v>
      </c>
      <c r="AT447" s="1">
        <f t="shared" si="72"/>
        <v>0.21948628094657807</v>
      </c>
      <c r="AU447" s="1">
        <f t="shared" si="73"/>
        <v>2.4092489335751499E-11</v>
      </c>
    </row>
    <row r="448" spans="41:47" x14ac:dyDescent="0.25">
      <c r="AO448" s="1">
        <f>'uz n=513'!A445/AR$8+AR$10/2</f>
        <v>0.8664717348927875</v>
      </c>
      <c r="AP448" s="1">
        <f>'uz n=513'!B445</f>
        <v>8.5071270000000002E-4</v>
      </c>
      <c r="AQ448" s="1">
        <f t="shared" si="70"/>
        <v>0.46278888201226859</v>
      </c>
      <c r="AS448" s="1">
        <f t="shared" si="71"/>
        <v>0.46279387009868189</v>
      </c>
      <c r="AT448" s="1">
        <f t="shared" si="72"/>
        <v>0.21417816620091565</v>
      </c>
      <c r="AU448" s="1">
        <f t="shared" si="73"/>
        <v>2.4881006066592994E-11</v>
      </c>
    </row>
    <row r="449" spans="41:47" x14ac:dyDescent="0.25">
      <c r="AO449" s="1">
        <f>'uz n=513'!A446/AR$8+AR$10/2</f>
        <v>0.86842105263157898</v>
      </c>
      <c r="AP449" s="1">
        <f>'uz n=513'!B446</f>
        <v>8.4017949999999999E-4</v>
      </c>
      <c r="AQ449" s="1">
        <f t="shared" si="70"/>
        <v>0.45705868695453183</v>
      </c>
      <c r="AS449" s="1">
        <f t="shared" si="71"/>
        <v>0.4570637119113572</v>
      </c>
      <c r="AT449" s="1">
        <f t="shared" si="72"/>
        <v>0.20890723674618814</v>
      </c>
      <c r="AU449" s="1">
        <f t="shared" si="73"/>
        <v>2.5250191096745158E-11</v>
      </c>
    </row>
    <row r="450" spans="41:47" x14ac:dyDescent="0.25">
      <c r="AO450" s="1">
        <f>'uz n=513'!A447/AR$8+AR$10/2</f>
        <v>0.87037037037037035</v>
      </c>
      <c r="AP450" s="1">
        <f>'uz n=513'!B447</f>
        <v>8.2959039999999998E-4</v>
      </c>
      <c r="AQ450" s="1">
        <f t="shared" si="70"/>
        <v>0.45129808158428536</v>
      </c>
      <c r="AS450" s="1">
        <f t="shared" si="71"/>
        <v>0.4513031550068588</v>
      </c>
      <c r="AT450" s="1">
        <f t="shared" si="72"/>
        <v>0.20367453771914482</v>
      </c>
      <c r="AU450" s="1">
        <f t="shared" si="73"/>
        <v>2.5739616608718834E-11</v>
      </c>
    </row>
    <row r="451" spans="41:47" x14ac:dyDescent="0.25">
      <c r="AO451" s="1">
        <f>'uz n=513'!A448/AR$8+AR$10/2</f>
        <v>0.87231968810916183</v>
      </c>
      <c r="AP451" s="1">
        <f>'uz n=513'!B448</f>
        <v>8.1894539999999999E-4</v>
      </c>
      <c r="AQ451" s="1">
        <f t="shared" si="70"/>
        <v>0.44550706590152916</v>
      </c>
      <c r="AS451" s="1">
        <f t="shared" si="71"/>
        <v>0.44551219938518583</v>
      </c>
      <c r="AT451" s="1">
        <f t="shared" si="72"/>
        <v>0.19848111980102556</v>
      </c>
      <c r="AU451" s="1">
        <f t="shared" si="73"/>
        <v>2.6352654453203287E-11</v>
      </c>
    </row>
    <row r="452" spans="41:47" x14ac:dyDescent="0.25">
      <c r="AO452" s="1">
        <f>'uz n=513'!A449/AR$8+AR$10/2</f>
        <v>0.8742690058479532</v>
      </c>
      <c r="AP452" s="1">
        <f>'uz n=513'!B449</f>
        <v>8.0824450000000002E-4</v>
      </c>
      <c r="AQ452" s="1">
        <f t="shared" si="70"/>
        <v>0.43968563990626325</v>
      </c>
      <c r="AS452" s="1">
        <f t="shared" si="71"/>
        <v>0.43969084504633915</v>
      </c>
      <c r="AT452" s="1">
        <f t="shared" si="72"/>
        <v>0.19332803921756384</v>
      </c>
      <c r="AU452" s="1">
        <f t="shared" si="73"/>
        <v>2.7093483209776145E-11</v>
      </c>
    </row>
    <row r="453" spans="41:47" x14ac:dyDescent="0.25">
      <c r="AO453" s="1">
        <f>'uz n=513'!A450/AR$8+AR$10/2</f>
        <v>0.87621832358674467</v>
      </c>
      <c r="AP453" s="1">
        <f>'uz n=513'!B450</f>
        <v>7.9748769999999996E-4</v>
      </c>
      <c r="AQ453" s="1">
        <f t="shared" ref="AQ453:AQ516" si="74">(AP453-AR$12)/AR$6</f>
        <v>0.43383380359848756</v>
      </c>
      <c r="AS453" s="1">
        <f t="shared" ref="AS453:AS516" si="75">(1-POWER(ABS(AO453-0.5)*2, 2))</f>
        <v>0.43383909199031789</v>
      </c>
      <c r="AT453" s="1">
        <f t="shared" ref="AT453:AT516" si="76">AS453*AS453</f>
        <v>0.18821635773898351</v>
      </c>
      <c r="AU453" s="1">
        <f t="shared" ref="AU453:AU516" si="77">(AS453-AQ453)^2</f>
        <v>2.7967088151187129E-11</v>
      </c>
    </row>
    <row r="454" spans="41:47" x14ac:dyDescent="0.25">
      <c r="AO454" s="1">
        <f>'uz n=513'!A451/AR$8+AR$10/2</f>
        <v>0.87816764132553604</v>
      </c>
      <c r="AP454" s="1">
        <f>'uz n=513'!B451</f>
        <v>7.8667509999999995E-4</v>
      </c>
      <c r="AQ454" s="1">
        <f t="shared" si="74"/>
        <v>0.42795161137947679</v>
      </c>
      <c r="AS454" s="1">
        <f t="shared" si="75"/>
        <v>0.42795694021712294</v>
      </c>
      <c r="AT454" s="1">
        <f t="shared" si="76"/>
        <v>0.18314714268000215</v>
      </c>
      <c r="AU454" s="1">
        <f t="shared" si="77"/>
        <v>2.8396510658980484E-11</v>
      </c>
    </row>
    <row r="455" spans="41:47" x14ac:dyDescent="0.25">
      <c r="AO455" s="1">
        <f>'uz n=513'!A452/AR$8+AR$10/2</f>
        <v>0.88011695906432752</v>
      </c>
      <c r="AP455" s="1">
        <f>'uz n=513'!B452</f>
        <v>7.7580659999999997E-4</v>
      </c>
      <c r="AQ455" s="1">
        <f t="shared" si="74"/>
        <v>0.42203900884795631</v>
      </c>
      <c r="AS455" s="1">
        <f t="shared" si="75"/>
        <v>0.4220443897267534</v>
      </c>
      <c r="AT455" s="1">
        <f t="shared" si="76"/>
        <v>0.17812146689982772</v>
      </c>
      <c r="AU455" s="1">
        <f t="shared" si="77"/>
        <v>2.8953856628971944E-11</v>
      </c>
    </row>
    <row r="456" spans="41:47" x14ac:dyDescent="0.25">
      <c r="AO456" s="1">
        <f>'uz n=513'!A453/AR$8+AR$10/2</f>
        <v>0.88206627680311889</v>
      </c>
      <c r="AP456" s="1">
        <f>'uz n=513'!B453</f>
        <v>7.648822E-4</v>
      </c>
      <c r="AQ456" s="1">
        <f t="shared" si="74"/>
        <v>0.41609599600392611</v>
      </c>
      <c r="AS456" s="1">
        <f t="shared" si="75"/>
        <v>0.41610144051921016</v>
      </c>
      <c r="AT456" s="1">
        <f t="shared" si="76"/>
        <v>0.1731404088021618</v>
      </c>
      <c r="AU456" s="1">
        <f t="shared" si="77"/>
        <v>2.9642746678349439E-11</v>
      </c>
    </row>
    <row r="457" spans="41:47" x14ac:dyDescent="0.25">
      <c r="AO457" s="1">
        <f>'uz n=513'!A454/AR$8+AR$10/2</f>
        <v>0.88401559454191037</v>
      </c>
      <c r="AP457" s="1">
        <f>'uz n=513'!B454</f>
        <v>7.5390190000000005E-4</v>
      </c>
      <c r="AQ457" s="1">
        <f t="shared" si="74"/>
        <v>0.41012257284738618</v>
      </c>
      <c r="AS457" s="1">
        <f t="shared" si="75"/>
        <v>0.41012809259449245</v>
      </c>
      <c r="AT457" s="1">
        <f t="shared" si="76"/>
        <v>0.16820505233519659</v>
      </c>
      <c r="AU457" s="1">
        <f t="shared" si="77"/>
        <v>3.0467608117232548E-11</v>
      </c>
    </row>
    <row r="458" spans="41:47" x14ac:dyDescent="0.25">
      <c r="AO458" s="1">
        <f>'uz n=513'!A455/AR$8+AR$10/2</f>
        <v>0.88596491228070173</v>
      </c>
      <c r="AP458" s="1">
        <f>'uz n=513'!B455</f>
        <v>7.4286580000000005E-4</v>
      </c>
      <c r="AQ458" s="1">
        <f t="shared" si="74"/>
        <v>0.40411879377961107</v>
      </c>
      <c r="AS458" s="1">
        <f t="shared" si="75"/>
        <v>0.40412434595260083</v>
      </c>
      <c r="AT458" s="1">
        <f t="shared" si="76"/>
        <v>0.16331648699161741</v>
      </c>
      <c r="AU458" s="1">
        <f t="shared" si="77"/>
        <v>3.0826624908147346E-11</v>
      </c>
    </row>
    <row r="459" spans="41:47" x14ac:dyDescent="0.25">
      <c r="AO459" s="1">
        <f>'uz n=513'!A456/AR$8+AR$10/2</f>
        <v>0.88791423001949321</v>
      </c>
      <c r="AP459" s="1">
        <f>'uz n=513'!B456</f>
        <v>7.3177379999999996E-4</v>
      </c>
      <c r="AQ459" s="1">
        <f t="shared" si="74"/>
        <v>0.39808460439932625</v>
      </c>
      <c r="AS459" s="1">
        <f t="shared" si="75"/>
        <v>0.39809020059353484</v>
      </c>
      <c r="AT459" s="1">
        <f t="shared" si="76"/>
        <v>0.15847580780860079</v>
      </c>
      <c r="AU459" s="1">
        <f t="shared" si="77"/>
        <v>3.1317389620259108E-11</v>
      </c>
    </row>
    <row r="460" spans="41:47" x14ac:dyDescent="0.25">
      <c r="AO460" s="1">
        <f>'uz n=513'!A457/AR$8+AR$10/2</f>
        <v>0.88986354775828458</v>
      </c>
      <c r="AP460" s="1">
        <f>'uz n=513'!B457</f>
        <v>7.206259E-4</v>
      </c>
      <c r="AQ460" s="1">
        <f t="shared" si="74"/>
        <v>0.39202000470653176</v>
      </c>
      <c r="AS460" s="1">
        <f t="shared" si="75"/>
        <v>0.39202565651729504</v>
      </c>
      <c r="AT460" s="1">
        <f t="shared" si="76"/>
        <v>0.1536841153678162</v>
      </c>
      <c r="AU460" s="1">
        <f t="shared" si="77"/>
        <v>3.1942964903986976E-11</v>
      </c>
    </row>
    <row r="461" spans="41:47" x14ac:dyDescent="0.25">
      <c r="AO461" s="1">
        <f>'uz n=513'!A458/AR$8+AR$10/2</f>
        <v>0.89181286549707606</v>
      </c>
      <c r="AP461" s="1">
        <f>'uz n=513'!B458</f>
        <v>7.0942209999999995E-4</v>
      </c>
      <c r="AQ461" s="1">
        <f t="shared" si="74"/>
        <v>0.38592499470122743</v>
      </c>
      <c r="AS461" s="1">
        <f t="shared" si="75"/>
        <v>0.38593071372388077</v>
      </c>
      <c r="AT461" s="1">
        <f t="shared" si="76"/>
        <v>0.148942515795424</v>
      </c>
      <c r="AU461" s="1">
        <f t="shared" si="77"/>
        <v>3.2707220109402256E-11</v>
      </c>
    </row>
    <row r="462" spans="41:47" x14ac:dyDescent="0.25">
      <c r="AO462" s="1">
        <f>'uz n=513'!A459/AR$8+AR$10/2</f>
        <v>0.89376218323586742</v>
      </c>
      <c r="AP462" s="1">
        <f>'uz n=513'!B459</f>
        <v>6.9816240000000003E-4</v>
      </c>
      <c r="AQ462" s="1">
        <f t="shared" si="74"/>
        <v>0.3797995743834135</v>
      </c>
      <c r="AS462" s="1">
        <f t="shared" si="75"/>
        <v>0.37980537221329269</v>
      </c>
      <c r="AT462" s="1">
        <f t="shared" si="76"/>
        <v>0.1442521207620778</v>
      </c>
      <c r="AU462" s="1">
        <f t="shared" si="77"/>
        <v>3.3614831308085976E-11</v>
      </c>
    </row>
    <row r="463" spans="41:47" x14ac:dyDescent="0.25">
      <c r="AO463" s="1">
        <f>'uz n=513'!A460/AR$8+AR$10/2</f>
        <v>0.8957115009746589</v>
      </c>
      <c r="AP463" s="1">
        <f>'uz n=513'!B460</f>
        <v>6.8684690000000005E-4</v>
      </c>
      <c r="AQ463" s="1">
        <f t="shared" si="74"/>
        <v>0.37364379815436438</v>
      </c>
      <c r="AS463" s="1">
        <f t="shared" si="75"/>
        <v>0.37364963198553014</v>
      </c>
      <c r="AT463" s="1">
        <f t="shared" si="76"/>
        <v>0.13961404748292211</v>
      </c>
      <c r="AU463" s="1">
        <f t="shared" si="77"/>
        <v>3.4033586070569046E-11</v>
      </c>
    </row>
    <row r="464" spans="41:47" x14ac:dyDescent="0.25">
      <c r="AO464" s="1">
        <f>'uz n=513'!A461/AR$8+AR$10/2</f>
        <v>0.89766081871345027</v>
      </c>
      <c r="AP464" s="1">
        <f>'uz n=513'!B461</f>
        <v>6.7547549999999999E-4</v>
      </c>
      <c r="AQ464" s="1">
        <f t="shared" si="74"/>
        <v>0.36745761161280555</v>
      </c>
      <c r="AS464" s="1">
        <f t="shared" si="75"/>
        <v>0.36746349304059378</v>
      </c>
      <c r="AT464" s="1">
        <f t="shared" si="76"/>
        <v>0.13502941871759452</v>
      </c>
      <c r="AU464" s="1">
        <f t="shared" si="77"/>
        <v>3.4591192828218598E-11</v>
      </c>
    </row>
    <row r="465" spans="41:47" x14ac:dyDescent="0.25">
      <c r="AO465" s="1">
        <f>'uz n=513'!A462/AR$8+AR$10/2</f>
        <v>0.89961013645224175</v>
      </c>
      <c r="AP465" s="1">
        <f>'uz n=513'!B462</f>
        <v>6.6404820000000005E-4</v>
      </c>
      <c r="AQ465" s="1">
        <f t="shared" si="74"/>
        <v>0.36124101475873699</v>
      </c>
      <c r="AS465" s="1">
        <f t="shared" si="75"/>
        <v>0.36124695537848295</v>
      </c>
      <c r="AT465" s="1">
        <f t="shared" si="76"/>
        <v>0.13049936277022364</v>
      </c>
      <c r="AU465" s="1">
        <f t="shared" si="77"/>
        <v>3.5290962966075961E-11</v>
      </c>
    </row>
    <row r="466" spans="41:47" x14ac:dyDescent="0.25">
      <c r="AO466" s="1">
        <f>'uz n=513'!A463/AR$8+AR$10/2</f>
        <v>0.90155945419103312</v>
      </c>
      <c r="AP466" s="1">
        <f>'uz n=513'!B463</f>
        <v>6.5256500000000002E-4</v>
      </c>
      <c r="AQ466" s="1">
        <f t="shared" si="74"/>
        <v>0.35499400759215866</v>
      </c>
      <c r="AS466" s="1">
        <f t="shared" si="75"/>
        <v>0.35500001899919831</v>
      </c>
      <c r="AT466" s="1">
        <f t="shared" si="76"/>
        <v>0.12602501348943115</v>
      </c>
      <c r="AU466" s="1">
        <f t="shared" si="77"/>
        <v>3.613701459637996E-11</v>
      </c>
    </row>
    <row r="467" spans="41:47" x14ac:dyDescent="0.25">
      <c r="AO467" s="1">
        <f>'uz n=513'!A464/AR$8+AR$10/2</f>
        <v>0.90350877192982459</v>
      </c>
      <c r="AP467" s="1">
        <f>'uz n=513'!B464</f>
        <v>6.4102590000000002E-4</v>
      </c>
      <c r="AQ467" s="1">
        <f t="shared" si="74"/>
        <v>0.34871659011307066</v>
      </c>
      <c r="AS467" s="1">
        <f t="shared" si="75"/>
        <v>0.34872268390273919</v>
      </c>
      <c r="AT467" s="1">
        <f t="shared" si="76"/>
        <v>0.12160751026832976</v>
      </c>
      <c r="AU467" s="1">
        <f t="shared" si="77"/>
        <v>3.7134272524375287E-11</v>
      </c>
    </row>
    <row r="468" spans="41:47" x14ac:dyDescent="0.25">
      <c r="AO468" s="1">
        <f>'uz n=513'!A465/AR$8+AR$10/2</f>
        <v>0.90545808966861596</v>
      </c>
      <c r="AP468" s="1">
        <f>'uz n=513'!B465</f>
        <v>6.2943099999999996E-4</v>
      </c>
      <c r="AQ468" s="1">
        <f t="shared" si="74"/>
        <v>0.34240881672274748</v>
      </c>
      <c r="AS468" s="1">
        <f t="shared" si="75"/>
        <v>0.34241495008910627</v>
      </c>
      <c r="AT468" s="1">
        <f t="shared" si="76"/>
        <v>0.11724799804452514</v>
      </c>
      <c r="AU468" s="1">
        <f t="shared" si="77"/>
        <v>3.7618182891209412E-11</v>
      </c>
    </row>
    <row r="469" spans="41:47" x14ac:dyDescent="0.25">
      <c r="AO469" s="1">
        <f>'uz n=513'!A466/AR$8+AR$10/2</f>
        <v>0.90740740740740744</v>
      </c>
      <c r="AP469" s="1">
        <f>'uz n=513'!B466</f>
        <v>6.1778020000000002E-4</v>
      </c>
      <c r="AQ469" s="1">
        <f t="shared" si="74"/>
        <v>0.33607063301991463</v>
      </c>
      <c r="AS469" s="1">
        <f t="shared" si="75"/>
        <v>0.33607681755829888</v>
      </c>
      <c r="AT469" s="1">
        <f t="shared" si="76"/>
        <v>0.11294762730011411</v>
      </c>
      <c r="AU469" s="1">
        <f t="shared" si="77"/>
        <v>3.8248515026215376E-11</v>
      </c>
    </row>
    <row r="470" spans="41:47" x14ac:dyDescent="0.25">
      <c r="AO470" s="1">
        <f>'uz n=513'!A467/AR$8+AR$10/2</f>
        <v>0.90935672514619881</v>
      </c>
      <c r="AP470" s="1">
        <f>'uz n=513'!B467</f>
        <v>6.060735E-4</v>
      </c>
      <c r="AQ470" s="1">
        <f t="shared" si="74"/>
        <v>0.32970203900457201</v>
      </c>
      <c r="AS470" s="1">
        <f t="shared" si="75"/>
        <v>0.32970828631031779</v>
      </c>
      <c r="AT470" s="1">
        <f t="shared" si="76"/>
        <v>0.10870755406168649</v>
      </c>
      <c r="AU470" s="1">
        <f t="shared" si="77"/>
        <v>3.9028829081215943E-11</v>
      </c>
    </row>
    <row r="471" spans="41:47" x14ac:dyDescent="0.25">
      <c r="AO471" s="1">
        <f>'uz n=513'!A468/AR$8+AR$10/2</f>
        <v>0.91130604288499029</v>
      </c>
      <c r="AP471" s="1">
        <f>'uz n=513'!B468</f>
        <v>5.943109E-4</v>
      </c>
      <c r="AQ471" s="1">
        <f t="shared" si="74"/>
        <v>0.32330303467671972</v>
      </c>
      <c r="AS471" s="1">
        <f t="shared" si="75"/>
        <v>0.32330935634516211</v>
      </c>
      <c r="AT471" s="1">
        <f t="shared" si="76"/>
        <v>0.10452893990032301</v>
      </c>
      <c r="AU471" s="1">
        <f t="shared" si="77"/>
        <v>3.9963491895488757E-11</v>
      </c>
    </row>
    <row r="472" spans="41:47" x14ac:dyDescent="0.25">
      <c r="AO472" s="1">
        <f>'uz n=513'!A469/AR$8+AR$10/2</f>
        <v>0.91325536062378165</v>
      </c>
      <c r="AP472" s="1">
        <f>'uz n=513'!B469</f>
        <v>5.8249240000000002E-4</v>
      </c>
      <c r="AQ472" s="1">
        <f t="shared" si="74"/>
        <v>0.31687362003635766</v>
      </c>
      <c r="AS472" s="1">
        <f t="shared" si="75"/>
        <v>0.31688002766283274</v>
      </c>
      <c r="AT472" s="1">
        <f t="shared" si="76"/>
        <v>0.10041295193159765</v>
      </c>
      <c r="AU472" s="1">
        <f t="shared" si="77"/>
        <v>4.1057677044147245E-11</v>
      </c>
    </row>
    <row r="473" spans="41:47" x14ac:dyDescent="0.25">
      <c r="AO473" s="1">
        <f>'uz n=513'!A470/AR$8+AR$10/2</f>
        <v>0.91520467836257313</v>
      </c>
      <c r="AP473" s="1">
        <f>'uz n=513'!B470</f>
        <v>5.7061809999999998E-4</v>
      </c>
      <c r="AQ473" s="1">
        <f t="shared" si="74"/>
        <v>0.31041384948476047</v>
      </c>
      <c r="AS473" s="1">
        <f t="shared" si="75"/>
        <v>0.31042030026332879</v>
      </c>
      <c r="AT473" s="1">
        <f t="shared" si="76"/>
        <v>9.6360762815575207E-2</v>
      </c>
      <c r="AU473" s="1">
        <f t="shared" si="77"/>
        <v>4.1612544137394836E-11</v>
      </c>
    </row>
    <row r="474" spans="41:47" x14ac:dyDescent="0.25">
      <c r="AO474" s="1">
        <f>'uz n=513'!A471/AR$8+AR$10/2</f>
        <v>0.9171539961013645</v>
      </c>
      <c r="AP474" s="1">
        <f>'uz n=513'!B471</f>
        <v>5.5868789999999997E-4</v>
      </c>
      <c r="AQ474" s="1">
        <f t="shared" si="74"/>
        <v>0.30392366862065356</v>
      </c>
      <c r="AS474" s="1">
        <f t="shared" si="75"/>
        <v>0.30393017414665113</v>
      </c>
      <c r="AT474" s="1">
        <f t="shared" si="76"/>
        <v>9.237355075681368E-2</v>
      </c>
      <c r="AU474" s="1">
        <f t="shared" si="77"/>
        <v>4.2321868505043758E-11</v>
      </c>
    </row>
    <row r="475" spans="41:47" x14ac:dyDescent="0.25">
      <c r="AO475" s="1">
        <f>'uz n=513'!A472/AR$8+AR$10/2</f>
        <v>0.91910331384015598</v>
      </c>
      <c r="AP475" s="1">
        <f>'uz n=513'!B472</f>
        <v>5.4670179999999997E-4</v>
      </c>
      <c r="AQ475" s="1">
        <f t="shared" si="74"/>
        <v>0.29740307744403693</v>
      </c>
      <c r="AS475" s="1">
        <f t="shared" si="75"/>
        <v>0.2974096493127989</v>
      </c>
      <c r="AT475" s="1">
        <f t="shared" si="76"/>
        <v>8.8452499504362014E-2</v>
      </c>
      <c r="AU475" s="1">
        <f t="shared" si="77"/>
        <v>4.3189459024452344E-11</v>
      </c>
    </row>
    <row r="476" spans="41:47" x14ac:dyDescent="0.25">
      <c r="AO476" s="1">
        <f>'uz n=513'!A473/AR$8+AR$10/2</f>
        <v>0.92105263157894735</v>
      </c>
      <c r="AP476" s="1">
        <f>'uz n=513'!B473</f>
        <v>5.3465979999999999E-4</v>
      </c>
      <c r="AQ476" s="1">
        <f t="shared" si="74"/>
        <v>0.29085207595491058</v>
      </c>
      <c r="AS476" s="1">
        <f t="shared" si="75"/>
        <v>0.29085872576177296</v>
      </c>
      <c r="AT476" s="1">
        <f t="shared" si="76"/>
        <v>8.4598798351762247E-2</v>
      </c>
      <c r="AU476" s="1">
        <f t="shared" si="77"/>
        <v>4.4219931306955154E-11</v>
      </c>
    </row>
    <row r="477" spans="41:47" x14ac:dyDescent="0.25">
      <c r="AO477" s="1">
        <f>'uz n=513'!A474/AR$8+AR$10/2</f>
        <v>0.92300194931773882</v>
      </c>
      <c r="AP477" s="1">
        <f>'uz n=513'!B474</f>
        <v>5.2256199999999996E-4</v>
      </c>
      <c r="AQ477" s="1">
        <f t="shared" si="74"/>
        <v>0.28427071855454905</v>
      </c>
      <c r="AS477" s="1">
        <f t="shared" si="75"/>
        <v>0.28427740349357244</v>
      </c>
      <c r="AT477" s="1">
        <f t="shared" si="76"/>
        <v>8.0813642137047392E-2</v>
      </c>
      <c r="AU477" s="1">
        <f t="shared" si="77"/>
        <v>4.4688409746490865E-11</v>
      </c>
    </row>
    <row r="478" spans="41:47" x14ac:dyDescent="0.25">
      <c r="AO478" s="1">
        <f>'uz n=513'!A475/AR$8+AR$10/2</f>
        <v>0.92495126705653019</v>
      </c>
      <c r="AP478" s="1">
        <f>'uz n=513'!B475</f>
        <v>5.1040829999999995E-4</v>
      </c>
      <c r="AQ478" s="1">
        <f t="shared" si="74"/>
        <v>0.27765895084167785</v>
      </c>
      <c r="AS478" s="1">
        <f t="shared" si="75"/>
        <v>0.27766568250819823</v>
      </c>
      <c r="AT478" s="1">
        <f t="shared" si="76"/>
        <v>7.7098231242743537E-2</v>
      </c>
      <c r="AU478" s="1">
        <f t="shared" si="77"/>
        <v>4.5315334141557712E-11</v>
      </c>
    </row>
    <row r="479" spans="41:47" x14ac:dyDescent="0.25">
      <c r="AO479" s="1">
        <f>'uz n=513'!A476/AR$8+AR$10/2</f>
        <v>0.92690058479532167</v>
      </c>
      <c r="AP479" s="1">
        <f>'uz n=513'!B476</f>
        <v>4.9819869999999996E-4</v>
      </c>
      <c r="AQ479" s="1">
        <f t="shared" si="74"/>
        <v>0.27101677281629694</v>
      </c>
      <c r="AS479" s="1">
        <f t="shared" si="75"/>
        <v>0.27102356280564954</v>
      </c>
      <c r="AT479" s="1">
        <f t="shared" si="76"/>
        <v>7.3453771595867856E-2</v>
      </c>
      <c r="AU479" s="1">
        <f t="shared" si="77"/>
        <v>4.6103955408514858E-11</v>
      </c>
    </row>
    <row r="480" spans="41:47" x14ac:dyDescent="0.25">
      <c r="AO480" s="1">
        <f>'uz n=513'!A477/AR$8+AR$10/2</f>
        <v>0.92884990253411304</v>
      </c>
      <c r="AP480" s="1">
        <f>'uz n=513'!B477</f>
        <v>4.8593319999999998E-4</v>
      </c>
      <c r="AQ480" s="1">
        <f t="shared" si="74"/>
        <v>0.2643441844784063</v>
      </c>
      <c r="AS480" s="1">
        <f t="shared" si="75"/>
        <v>0.26435104438592705</v>
      </c>
      <c r="AT480" s="1">
        <f t="shared" si="76"/>
        <v>6.9881474667930377E-2</v>
      </c>
      <c r="AU480" s="1">
        <f t="shared" si="77"/>
        <v>4.7058331193255321E-11</v>
      </c>
    </row>
    <row r="481" spans="41:47" x14ac:dyDescent="0.25">
      <c r="AO481" s="1">
        <f>'uz n=513'!A478/AR$8+AR$10/2</f>
        <v>0.93079922027290452</v>
      </c>
      <c r="AP481" s="1">
        <f>'uz n=513'!B478</f>
        <v>4.7361179999999998E-4</v>
      </c>
      <c r="AQ481" s="1">
        <f t="shared" si="74"/>
        <v>0.25764118582800588</v>
      </c>
      <c r="AS481" s="1">
        <f t="shared" si="75"/>
        <v>0.25764812724902997</v>
      </c>
      <c r="AT481" s="1">
        <f t="shared" si="76"/>
        <v>6.6382557474932338E-2</v>
      </c>
      <c r="AU481" s="1">
        <f t="shared" si="77"/>
        <v>4.8183325833637199E-11</v>
      </c>
    </row>
    <row r="482" spans="41:47" x14ac:dyDescent="0.25">
      <c r="AO482" s="1">
        <f>'uz n=513'!A479/AR$8+AR$10/2</f>
        <v>0.93274853801169588</v>
      </c>
      <c r="AP482" s="1">
        <f>'uz n=513'!B479</f>
        <v>4.6123460000000002E-4</v>
      </c>
      <c r="AQ482" s="1">
        <f t="shared" si="74"/>
        <v>0.2509078312663704</v>
      </c>
      <c r="AS482" s="1">
        <f t="shared" si="75"/>
        <v>0.25091481139495919</v>
      </c>
      <c r="AT482" s="1">
        <f t="shared" si="76"/>
        <v>6.2958242577367943E-2</v>
      </c>
      <c r="AU482" s="1">
        <f t="shared" si="77"/>
        <v>4.8722195116127823E-11</v>
      </c>
    </row>
    <row r="483" spans="41:47" x14ac:dyDescent="0.25">
      <c r="AO483" s="1">
        <f>'uz n=513'!A480/AR$8+AR$10/2</f>
        <v>0.93469785575048736</v>
      </c>
      <c r="AP483" s="1">
        <f>'uz n=513'!B480</f>
        <v>4.488014E-4</v>
      </c>
      <c r="AQ483" s="1">
        <f t="shared" si="74"/>
        <v>0.24414401199095054</v>
      </c>
      <c r="AS483" s="1">
        <f t="shared" si="75"/>
        <v>0.24415109682371394</v>
      </c>
      <c r="AT483" s="1">
        <f t="shared" si="76"/>
        <v>5.9609758080222543E-2</v>
      </c>
      <c r="AU483" s="1">
        <f t="shared" si="77"/>
        <v>5.0194855285407369E-11</v>
      </c>
    </row>
    <row r="484" spans="41:47" x14ac:dyDescent="0.25">
      <c r="AO484" s="1">
        <f>'uz n=513'!A481/AR$8+AR$10/2</f>
        <v>0.93664717348927873</v>
      </c>
      <c r="AP484" s="1">
        <f>'uz n=513'!B481</f>
        <v>4.3631250000000001E-4</v>
      </c>
      <c r="AQ484" s="1">
        <f t="shared" si="74"/>
        <v>0.23734989120557018</v>
      </c>
      <c r="AS484" s="1">
        <f t="shared" si="75"/>
        <v>0.23735698353529489</v>
      </c>
      <c r="AT484" s="1">
        <f t="shared" si="76"/>
        <v>5.6338337632974245E-2</v>
      </c>
      <c r="AU484" s="1">
        <f t="shared" si="77"/>
        <v>5.0301140923949437E-11</v>
      </c>
    </row>
    <row r="485" spans="41:47" x14ac:dyDescent="0.25">
      <c r="AO485" s="1">
        <f>'uz n=513'!A482/AR$8+AR$10/2</f>
        <v>0.93859649122807021</v>
      </c>
      <c r="AP485" s="1">
        <f>'uz n=513'!B482</f>
        <v>4.2376760000000001E-4</v>
      </c>
      <c r="AQ485" s="1">
        <f t="shared" si="74"/>
        <v>0.23052530570640548</v>
      </c>
      <c r="AS485" s="1">
        <f t="shared" si="75"/>
        <v>0.23053247152970135</v>
      </c>
      <c r="AT485" s="1">
        <f t="shared" si="76"/>
        <v>5.3145220429592563E-2</v>
      </c>
      <c r="AU485" s="1">
        <f t="shared" si="77"/>
        <v>5.1349023507766997E-11</v>
      </c>
    </row>
    <row r="486" spans="41:47" x14ac:dyDescent="0.25">
      <c r="AO486" s="1">
        <f>'uz n=513'!A483/AR$8+AR$10/2</f>
        <v>0.94054580896686157</v>
      </c>
      <c r="AP486" s="1">
        <f>'uz n=513'!B483</f>
        <v>4.1116679999999997E-4</v>
      </c>
      <c r="AQ486" s="1">
        <f t="shared" si="74"/>
        <v>0.22367030989473102</v>
      </c>
      <c r="AS486" s="1">
        <f t="shared" si="75"/>
        <v>0.22367756080693402</v>
      </c>
      <c r="AT486" s="1">
        <f t="shared" si="76"/>
        <v>5.0031651208539668E-2</v>
      </c>
      <c r="AU486" s="1">
        <f t="shared" si="77"/>
        <v>5.2575727775527432E-11</v>
      </c>
    </row>
    <row r="487" spans="41:47" x14ac:dyDescent="0.25">
      <c r="AO487" s="1">
        <f>'uz n=513'!A484/AR$8+AR$10/2</f>
        <v>0.94249512670565305</v>
      </c>
      <c r="AP487" s="1">
        <f>'uz n=513'!B484</f>
        <v>3.9851019999999999E-4</v>
      </c>
      <c r="AQ487" s="1">
        <f t="shared" si="74"/>
        <v>0.2167849581718215</v>
      </c>
      <c r="AS487" s="1">
        <f t="shared" si="75"/>
        <v>0.21679225136699221</v>
      </c>
      <c r="AT487" s="1">
        <f t="shared" si="76"/>
        <v>4.6998880252769132E-2</v>
      </c>
      <c r="AU487" s="1">
        <f t="shared" si="77"/>
        <v>5.319069579798716E-11</v>
      </c>
    </row>
    <row r="488" spans="41:47" x14ac:dyDescent="0.25">
      <c r="AO488" s="1">
        <f>'uz n=513'!A485/AR$8+AR$10/2</f>
        <v>0.94444444444444442</v>
      </c>
      <c r="AP488" s="1">
        <f>'uz n=513'!B485</f>
        <v>3.8579769999999997E-4</v>
      </c>
      <c r="AQ488" s="1">
        <f t="shared" si="74"/>
        <v>0.2098691961364022</v>
      </c>
      <c r="AS488" s="1">
        <f t="shared" si="75"/>
        <v>0.20987654320987659</v>
      </c>
      <c r="AT488" s="1">
        <f t="shared" si="76"/>
        <v>4.4048163389727196E-2</v>
      </c>
      <c r="AU488" s="1">
        <f t="shared" si="77"/>
        <v>5.3979488637998816E-11</v>
      </c>
    </row>
    <row r="489" spans="41:47" x14ac:dyDescent="0.25">
      <c r="AO489" s="1">
        <f>'uz n=513'!A486/AR$8+AR$10/2</f>
        <v>0.9463937621832359</v>
      </c>
      <c r="AP489" s="1">
        <f>'uz n=513'!B486</f>
        <v>3.7302929999999998E-4</v>
      </c>
      <c r="AQ489" s="1">
        <f t="shared" si="74"/>
        <v>0.20292302378847321</v>
      </c>
      <c r="AS489" s="1">
        <f t="shared" si="75"/>
        <v>0.20293043633558649</v>
      </c>
      <c r="AT489" s="1">
        <f t="shared" si="76"/>
        <v>4.1180761991351525E-2</v>
      </c>
      <c r="AU489" s="1">
        <f t="shared" si="77"/>
        <v>5.494585470664815E-11</v>
      </c>
    </row>
    <row r="490" spans="41:47" x14ac:dyDescent="0.25">
      <c r="AO490" s="1">
        <f>'uz n=513'!A487/AR$8+AR$10/2</f>
        <v>0.94834307992202727</v>
      </c>
      <c r="AP490" s="1">
        <f>'uz n=513'!B487</f>
        <v>3.60205E-4</v>
      </c>
      <c r="AQ490" s="1">
        <f t="shared" si="74"/>
        <v>0.1959464411280345</v>
      </c>
      <c r="AS490" s="1">
        <f t="shared" si="75"/>
        <v>0.19595393074412271</v>
      </c>
      <c r="AT490" s="1">
        <f t="shared" si="76"/>
        <v>3.8397942974072438E-2</v>
      </c>
      <c r="AU490" s="1">
        <f t="shared" si="77"/>
        <v>5.6094349148738713E-11</v>
      </c>
    </row>
    <row r="491" spans="41:47" x14ac:dyDescent="0.25">
      <c r="AO491" s="1">
        <f>'uz n=513'!A488/AR$8+AR$10/2</f>
        <v>0.95029239766081874</v>
      </c>
      <c r="AP491" s="1">
        <f>'uz n=513'!B488</f>
        <v>3.4732490000000002E-4</v>
      </c>
      <c r="AQ491" s="1">
        <f t="shared" si="74"/>
        <v>0.18893950255636066</v>
      </c>
      <c r="AS491" s="1">
        <f t="shared" si="75"/>
        <v>0.18894702643548433</v>
      </c>
      <c r="AT491" s="1">
        <f t="shared" si="76"/>
        <v>3.5700978798811615E-2</v>
      </c>
      <c r="AU491" s="1">
        <f t="shared" si="77"/>
        <v>5.6608757067627765E-11</v>
      </c>
    </row>
    <row r="492" spans="41:47" x14ac:dyDescent="0.25">
      <c r="AO492" s="1">
        <f>'uz n=513'!A489/AR$8+AR$10/2</f>
        <v>0.95224171539961011</v>
      </c>
      <c r="AP492" s="1">
        <f>'uz n=513'!B489</f>
        <v>3.3438890000000001E-4</v>
      </c>
      <c r="AQ492" s="1">
        <f t="shared" si="74"/>
        <v>0.18190215367217707</v>
      </c>
      <c r="AS492" s="1">
        <f t="shared" si="75"/>
        <v>0.18190972340967215</v>
      </c>
      <c r="AT492" s="1">
        <f t="shared" si="76"/>
        <v>3.3091147470983427E-2</v>
      </c>
      <c r="AU492" s="1">
        <f t="shared" si="77"/>
        <v>5.7300925744387222E-11</v>
      </c>
    </row>
    <row r="493" spans="41:47" x14ac:dyDescent="0.25">
      <c r="AO493" s="1">
        <f>'uz n=513'!A490/AR$8+AR$10/2</f>
        <v>0.95419103313840159</v>
      </c>
      <c r="AP493" s="1">
        <f>'uz n=513'!B490</f>
        <v>3.2139689999999998E-4</v>
      </c>
      <c r="AQ493" s="1">
        <f t="shared" si="74"/>
        <v>0.17483434007420914</v>
      </c>
      <c r="AS493" s="1">
        <f t="shared" si="75"/>
        <v>0.17484202166668561</v>
      </c>
      <c r="AT493" s="1">
        <f t="shared" si="76"/>
        <v>3.056973254049376E-2</v>
      </c>
      <c r="AU493" s="1">
        <f t="shared" si="77"/>
        <v>5.9006862974501502E-11</v>
      </c>
    </row>
    <row r="494" spans="41:47" x14ac:dyDescent="0.25">
      <c r="AO494" s="1">
        <f>'uz n=513'!A491/AR$8+AR$10/2</f>
        <v>0.95614035087719296</v>
      </c>
      <c r="AP494" s="1">
        <f>'uz n=513'!B491</f>
        <v>3.0834919999999999E-4</v>
      </c>
      <c r="AQ494" s="1">
        <f t="shared" si="74"/>
        <v>0.16773622496628071</v>
      </c>
      <c r="AS494" s="1">
        <f t="shared" si="75"/>
        <v>0.16774392120652515</v>
      </c>
      <c r="AT494" s="1">
        <f t="shared" si="76"/>
        <v>2.8138023101740916E-2</v>
      </c>
      <c r="AU494" s="1">
        <f t="shared" si="77"/>
        <v>5.9232113900090713E-11</v>
      </c>
    </row>
    <row r="495" spans="41:47" x14ac:dyDescent="0.25">
      <c r="AO495" s="1">
        <f>'uz n=513'!A492/AR$8+AR$10/2</f>
        <v>0.95808966861598444</v>
      </c>
      <c r="AP495" s="1">
        <f>'uz n=513'!B492</f>
        <v>2.9524549999999998E-4</v>
      </c>
      <c r="AQ495" s="1">
        <f t="shared" si="74"/>
        <v>0.16060764514456796</v>
      </c>
      <c r="AS495" s="1">
        <f t="shared" si="75"/>
        <v>0.16061542202919021</v>
      </c>
      <c r="AT495" s="1">
        <f t="shared" si="76"/>
        <v>2.5797313793614881E-2</v>
      </c>
      <c r="AU495" s="1">
        <f t="shared" si="77"/>
        <v>6.0479934427811177E-11</v>
      </c>
    </row>
    <row r="496" spans="41:47" x14ac:dyDescent="0.25">
      <c r="AO496" s="1">
        <f>'uz n=513'!A493/AR$8+AR$10/2</f>
        <v>0.9600389863547758</v>
      </c>
      <c r="AP496" s="1">
        <f>'uz n=513'!B493</f>
        <v>2.8208600000000002E-4</v>
      </c>
      <c r="AQ496" s="1">
        <f t="shared" si="74"/>
        <v>0.15344870941162009</v>
      </c>
      <c r="AS496" s="1">
        <f t="shared" si="75"/>
        <v>0.15345652413468158</v>
      </c>
      <c r="AT496" s="1">
        <f t="shared" si="76"/>
        <v>2.3548904799498113E-2</v>
      </c>
      <c r="AU496" s="1">
        <f t="shared" si="77"/>
        <v>6.1069896527853101E-11</v>
      </c>
    </row>
    <row r="497" spans="41:47" x14ac:dyDescent="0.25">
      <c r="AO497" s="1">
        <f>'uz n=513'!A494/AR$8+AR$10/2</f>
        <v>0.96198830409356728</v>
      </c>
      <c r="AP497" s="1">
        <f>'uz n=513'!B494</f>
        <v>2.688705E-4</v>
      </c>
      <c r="AQ497" s="1">
        <f t="shared" si="74"/>
        <v>0.14625930896488787</v>
      </c>
      <c r="AS497" s="1">
        <f t="shared" si="75"/>
        <v>0.14626722752299837</v>
      </c>
      <c r="AT497" s="1">
        <f t="shared" si="76"/>
        <v>2.139410184726457E-2</v>
      </c>
      <c r="AU497" s="1">
        <f t="shared" si="77"/>
        <v>6.270356254933221E-11</v>
      </c>
    </row>
    <row r="498" spans="41:47" x14ac:dyDescent="0.25">
      <c r="AO498" s="1">
        <f>'uz n=513'!A495/AR$8+AR$10/2</f>
        <v>0.96393762183235865</v>
      </c>
      <c r="AP498" s="1">
        <f>'uz n=513'!B495</f>
        <v>2.5559919999999998E-4</v>
      </c>
      <c r="AQ498" s="1">
        <f t="shared" si="74"/>
        <v>0.13903955260692052</v>
      </c>
      <c r="AS498" s="1">
        <f t="shared" si="75"/>
        <v>0.13904753219414145</v>
      </c>
      <c r="AT498" s="1">
        <f t="shared" si="76"/>
        <v>1.9334216209280806E-2</v>
      </c>
      <c r="AU498" s="1">
        <f t="shared" si="77"/>
        <v>6.3673812216426807E-11</v>
      </c>
    </row>
    <row r="499" spans="41:47" x14ac:dyDescent="0.25">
      <c r="AO499" s="1">
        <f>'uz n=513'!A496/AR$8+AR$10/2</f>
        <v>0.96588693957115013</v>
      </c>
      <c r="AP499" s="1">
        <f>'uz n=513'!B496</f>
        <v>2.4227210000000001E-4</v>
      </c>
      <c r="AQ499" s="1">
        <f t="shared" si="74"/>
        <v>0.13178944033771808</v>
      </c>
      <c r="AS499" s="1">
        <f t="shared" si="75"/>
        <v>0.13179743814811007</v>
      </c>
      <c r="AT499" s="1">
        <f t="shared" si="76"/>
        <v>1.73705647024049E-2</v>
      </c>
      <c r="AU499" s="1">
        <f t="shared" si="77"/>
        <v>6.3964971066148495E-11</v>
      </c>
    </row>
    <row r="500" spans="41:47" x14ac:dyDescent="0.25">
      <c r="AO500" s="1">
        <f>'uz n=513'!A497/AR$8+AR$10/2</f>
        <v>0.96783625730994149</v>
      </c>
      <c r="AP500" s="1">
        <f>'uz n=513'!B497</f>
        <v>2.28889E-4</v>
      </c>
      <c r="AQ500" s="1">
        <f t="shared" si="74"/>
        <v>0.12450886335473127</v>
      </c>
      <c r="AS500" s="1">
        <f t="shared" si="75"/>
        <v>0.12451694538490488</v>
      </c>
      <c r="AT500" s="1">
        <f t="shared" si="76"/>
        <v>1.5504469687987384E-2</v>
      </c>
      <c r="AU500" s="1">
        <f t="shared" si="77"/>
        <v>6.5319211727081112E-11</v>
      </c>
    </row>
    <row r="501" spans="41:47" x14ac:dyDescent="0.25">
      <c r="AO501" s="1">
        <f>'uz n=513'!A498/AR$8+AR$10/2</f>
        <v>0.96978557504873297</v>
      </c>
      <c r="AP501" s="1">
        <f>'uz n=513'!B498</f>
        <v>2.1545010000000001E-4</v>
      </c>
      <c r="AQ501" s="1">
        <f t="shared" si="74"/>
        <v>0.11719793046050937</v>
      </c>
      <c r="AS501" s="1">
        <f t="shared" si="75"/>
        <v>0.1172060539045251</v>
      </c>
      <c r="AT501" s="1">
        <f t="shared" si="76"/>
        <v>1.3737259071870444E-2</v>
      </c>
      <c r="AU501" s="1">
        <f t="shared" si="77"/>
        <v>6.5990342676630239E-11</v>
      </c>
    </row>
    <row r="502" spans="41:47" x14ac:dyDescent="0.25">
      <c r="AO502" s="1">
        <f>'uz n=513'!A499/AR$8+AR$10/2</f>
        <v>0.97173489278752434</v>
      </c>
      <c r="AP502" s="1">
        <f>'uz n=513'!B499</f>
        <v>2.0195519999999999E-4</v>
      </c>
      <c r="AQ502" s="1">
        <f t="shared" si="74"/>
        <v>0.1098565328525031</v>
      </c>
      <c r="AS502" s="1">
        <f t="shared" si="75"/>
        <v>0.10986476370697162</v>
      </c>
      <c r="AT502" s="1">
        <f t="shared" si="76"/>
        <v>1.207026630438871E-2</v>
      </c>
      <c r="AU502" s="1">
        <f t="shared" si="77"/>
        <v>6.7746965281983232E-11</v>
      </c>
    </row>
    <row r="503" spans="41:47" x14ac:dyDescent="0.25">
      <c r="AO503" s="1">
        <f>'uz n=513'!A500/AR$8+AR$10/2</f>
        <v>0.97368421052631582</v>
      </c>
      <c r="AP503" s="1">
        <f>'uz n=513'!B500</f>
        <v>1.8840449999999999E-4</v>
      </c>
      <c r="AQ503" s="1">
        <f t="shared" si="74"/>
        <v>0.10248477933326172</v>
      </c>
      <c r="AS503" s="1">
        <f t="shared" si="75"/>
        <v>0.10249307479224368</v>
      </c>
      <c r="AT503" s="1">
        <f t="shared" si="76"/>
        <v>1.0504830380368457E-2</v>
      </c>
      <c r="AU503" s="1">
        <f t="shared" si="77"/>
        <v>6.881463972129873E-11</v>
      </c>
    </row>
    <row r="504" spans="41:47" x14ac:dyDescent="0.25">
      <c r="AO504" s="1">
        <f>'uz n=513'!A501/AR$8+AR$10/2</f>
        <v>0.97563352826510719</v>
      </c>
      <c r="AP504" s="1">
        <f>'uz n=513'!B501</f>
        <v>1.7479790000000001E-4</v>
      </c>
      <c r="AQ504" s="1">
        <f t="shared" si="74"/>
        <v>9.5082615501510634E-2</v>
      </c>
      <c r="AS504" s="1">
        <f t="shared" si="75"/>
        <v>9.5090987160341922E-2</v>
      </c>
      <c r="AT504" s="1">
        <f t="shared" si="76"/>
        <v>9.0422958391283125E-3</v>
      </c>
      <c r="AU504" s="1">
        <f t="shared" si="77"/>
        <v>7.0084671587485857E-11</v>
      </c>
    </row>
    <row r="505" spans="41:47" x14ac:dyDescent="0.25">
      <c r="AO505" s="1">
        <f>'uz n=513'!A502/AR$8+AR$10/2</f>
        <v>0.97758284600389866</v>
      </c>
      <c r="AP505" s="1">
        <f>'uz n=513'!B502</f>
        <v>1.611354E-4</v>
      </c>
      <c r="AQ505" s="1">
        <f t="shared" si="74"/>
        <v>8.7650041357249797E-2</v>
      </c>
      <c r="AS505" s="1">
        <f t="shared" si="75"/>
        <v>8.7658500811265694E-2</v>
      </c>
      <c r="AT505" s="1">
        <f t="shared" si="76"/>
        <v>7.6840127644786684E-3</v>
      </c>
      <c r="AU505" s="1">
        <f t="shared" si="77"/>
        <v>7.156236224706996E-11</v>
      </c>
    </row>
    <row r="506" spans="41:47" x14ac:dyDescent="0.25">
      <c r="AO506" s="1">
        <f>'uz n=513'!A503/AR$8+AR$10/2</f>
        <v>0.97953216374269003</v>
      </c>
      <c r="AP506" s="1">
        <f>'uz n=513'!B503</f>
        <v>1.47417E-4</v>
      </c>
      <c r="AQ506" s="1">
        <f t="shared" si="74"/>
        <v>8.0187056900479239E-2</v>
      </c>
      <c r="AS506" s="1">
        <f t="shared" si="75"/>
        <v>8.0195615745015658E-2</v>
      </c>
      <c r="AT506" s="1">
        <f t="shared" si="76"/>
        <v>6.4313367847222032E-3</v>
      </c>
      <c r="AU506" s="1">
        <f t="shared" si="77"/>
        <v>7.3253819798585127E-11</v>
      </c>
    </row>
    <row r="507" spans="41:47" x14ac:dyDescent="0.25">
      <c r="AO507" s="1">
        <f>'uz n=513'!A504/AR$8+AR$10/2</f>
        <v>0.98148148148148151</v>
      </c>
      <c r="AP507" s="1">
        <f>'uz n=513'!B504</f>
        <v>1.336427E-4</v>
      </c>
      <c r="AQ507" s="1">
        <f t="shared" si="74"/>
        <v>7.2693662131198947E-2</v>
      </c>
      <c r="AS507" s="1">
        <f t="shared" si="75"/>
        <v>7.2702331961591149E-2</v>
      </c>
      <c r="AT507" s="1">
        <f t="shared" si="76"/>
        <v>5.2856290726533981E-3</v>
      </c>
      <c r="AU507" s="1">
        <f t="shared" si="77"/>
        <v>7.5165959029553998E-11</v>
      </c>
    </row>
    <row r="508" spans="41:47" x14ac:dyDescent="0.25">
      <c r="AO508" s="1">
        <f>'uz n=513'!A505/AR$8+AR$10/2</f>
        <v>0.98343079922027288</v>
      </c>
      <c r="AP508" s="1">
        <f>'uz n=513'!B505</f>
        <v>1.1981250000000001E-4</v>
      </c>
      <c r="AQ508" s="1">
        <f t="shared" si="74"/>
        <v>6.5169857049408933E-2</v>
      </c>
      <c r="AS508" s="1">
        <f t="shared" si="75"/>
        <v>6.5178649460992832E-2</v>
      </c>
      <c r="AT508" s="1">
        <f t="shared" si="76"/>
        <v>4.2482563455589813E-3</v>
      </c>
      <c r="AU508" s="1">
        <f t="shared" si="77"/>
        <v>7.7306501460688864E-11</v>
      </c>
    </row>
    <row r="509" spans="41:47" x14ac:dyDescent="0.25">
      <c r="AO509" s="1">
        <f>'uz n=513'!A506/AR$8+AR$10/2</f>
        <v>0.98538011695906436</v>
      </c>
      <c r="AP509" s="1">
        <f>'uz n=513'!B506</f>
        <v>1.059264E-4</v>
      </c>
      <c r="AQ509" s="1">
        <f t="shared" si="74"/>
        <v>5.7615641655109177E-2</v>
      </c>
      <c r="AS509" s="1">
        <f t="shared" si="75"/>
        <v>5.7624568243220042E-2</v>
      </c>
      <c r="AT509" s="1">
        <f t="shared" si="76"/>
        <v>3.3205908652175239E-3</v>
      </c>
      <c r="AU509" s="1">
        <f t="shared" si="77"/>
        <v>7.9683975301035327E-11</v>
      </c>
    </row>
    <row r="510" spans="41:47" x14ac:dyDescent="0.25">
      <c r="AO510" s="1">
        <f>'uz n=513'!A507/AR$8+AR$10/2</f>
        <v>0.98732943469785572</v>
      </c>
      <c r="AP510" s="1">
        <f>'uz n=513'!B507</f>
        <v>9.1984350000000003E-5</v>
      </c>
      <c r="AQ510" s="1">
        <f t="shared" si="74"/>
        <v>5.0030988747662396E-2</v>
      </c>
      <c r="AS510" s="1">
        <f t="shared" si="75"/>
        <v>5.0040088308273445E-2</v>
      </c>
      <c r="AT510" s="1">
        <f t="shared" si="76"/>
        <v>2.5040104378998046E-3</v>
      </c>
      <c r="AU510" s="1">
        <f t="shared" si="77"/>
        <v>8.2802003314157407E-11</v>
      </c>
    </row>
    <row r="511" spans="41:47" x14ac:dyDescent="0.25">
      <c r="AO511" s="1">
        <f>'uz n=513'!A508/AR$8+AR$10/2</f>
        <v>0.9892787524366472</v>
      </c>
      <c r="AP511" s="1">
        <f>'uz n=513'!B508</f>
        <v>7.7986360000000007E-5</v>
      </c>
      <c r="AQ511" s="1">
        <f t="shared" si="74"/>
        <v>4.2415903767196034E-2</v>
      </c>
      <c r="AS511" s="1">
        <f t="shared" si="75"/>
        <v>4.2425209656152374E-2</v>
      </c>
      <c r="AT511" s="1">
        <f t="shared" si="76"/>
        <v>1.7998984143684847E-3</v>
      </c>
      <c r="AU511" s="1">
        <f t="shared" si="77"/>
        <v>8.6599569267734745E-11</v>
      </c>
    </row>
    <row r="512" spans="41:47" x14ac:dyDescent="0.25">
      <c r="AO512" s="1">
        <f>'uz n=513'!A509/AR$8+AR$10/2</f>
        <v>0.99122807017543857</v>
      </c>
      <c r="AP512" s="1">
        <f>'uz n=513'!B509</f>
        <v>6.3932409999999999E-5</v>
      </c>
      <c r="AQ512" s="1">
        <f t="shared" si="74"/>
        <v>3.4770375833455172E-2</v>
      </c>
      <c r="AS512" s="1">
        <f t="shared" si="75"/>
        <v>3.4779932286857607E-2</v>
      </c>
      <c r="AT512" s="1">
        <f t="shared" si="76"/>
        <v>1.2096436898784001E-3</v>
      </c>
      <c r="AU512" s="1">
        <f t="shared" si="77"/>
        <v>9.1325801632901835E-11</v>
      </c>
    </row>
    <row r="513" spans="41:47" x14ac:dyDescent="0.25">
      <c r="AO513" s="1">
        <f>'uz n=513'!A510/AR$8+AR$10/2</f>
        <v>0.99317738791423005</v>
      </c>
      <c r="AP513" s="1">
        <f>'uz n=513'!B510</f>
        <v>4.9822499999999999E-5</v>
      </c>
      <c r="AQ513" s="1">
        <f t="shared" si="74"/>
        <v>2.7094404946439811E-2</v>
      </c>
      <c r="AS513" s="1">
        <f t="shared" si="75"/>
        <v>2.7104256200388255E-2</v>
      </c>
      <c r="AT513" s="1">
        <f t="shared" si="76"/>
        <v>7.3464070417628515E-4</v>
      </c>
      <c r="AU513" s="1">
        <f t="shared" si="77"/>
        <v>9.704720435673011E-11</v>
      </c>
    </row>
    <row r="514" spans="41:47" x14ac:dyDescent="0.25">
      <c r="AO514" s="1">
        <f>'uz n=513'!A511/AR$8+AR$10/2</f>
        <v>0.99512670565302142</v>
      </c>
      <c r="AP514" s="1">
        <f>'uz n=513'!B511</f>
        <v>3.56566E-5</v>
      </c>
      <c r="AQ514" s="1">
        <f t="shared" si="74"/>
        <v>1.9387974785767568E-2</v>
      </c>
      <c r="AS514" s="1">
        <f t="shared" si="75"/>
        <v>1.9398181396745207E-2</v>
      </c>
      <c r="AT514" s="1">
        <f t="shared" si="76"/>
        <v>3.7628944150103183E-4</v>
      </c>
      <c r="AU514" s="1">
        <f t="shared" si="77"/>
        <v>1.0417490764885533E-10</v>
      </c>
    </row>
    <row r="515" spans="41:47" x14ac:dyDescent="0.25">
      <c r="AO515" s="1">
        <f>'uz n=513'!A512/AR$8+AR$10/2</f>
        <v>0.99707602339181289</v>
      </c>
      <c r="AP515" s="1">
        <f>'uz n=513'!B512</f>
        <v>2.1434689999999999E-5</v>
      </c>
      <c r="AQ515" s="1">
        <f t="shared" si="74"/>
        <v>1.1651074471183522E-2</v>
      </c>
      <c r="AS515" s="1">
        <f t="shared" si="75"/>
        <v>1.1661707875927574E-2</v>
      </c>
      <c r="AT515" s="1">
        <f t="shared" si="76"/>
        <v>1.359954305834712E-4</v>
      </c>
      <c r="AU515" s="1">
        <f t="shared" si="77"/>
        <v>1.1306929645082727E-10</v>
      </c>
    </row>
    <row r="516" spans="41:47" x14ac:dyDescent="0.25">
      <c r="AO516" s="1">
        <f>'uz n=513'!A513/AR$8+AR$10/2</f>
        <v>0.99902534113060426</v>
      </c>
      <c r="AP516" s="1">
        <f>'uz n=513'!B513</f>
        <v>7.1567469999999998E-6</v>
      </c>
      <c r="AQ516" s="1">
        <f t="shared" si="74"/>
        <v>3.8836914903945074E-3</v>
      </c>
      <c r="AS516" s="1">
        <f t="shared" si="75"/>
        <v>3.8948356379362448E-3</v>
      </c>
      <c r="AT516" s="1">
        <f t="shared" si="76"/>
        <v>1.5169744646538235E-5</v>
      </c>
      <c r="AU516" s="1">
        <f t="shared" si="77"/>
        <v>1.2419202443201021E-10</v>
      </c>
    </row>
    <row r="517" spans="41:47" x14ac:dyDescent="0.25">
      <c r="AT517" s="1">
        <f>SUM(AT4:AT516)</f>
        <v>273.60000000345667</v>
      </c>
      <c r="AU517" s="1">
        <f>SUM(AU4:AU516)</f>
        <v>9.0424686185493677E-9</v>
      </c>
    </row>
    <row r="518" spans="41:47" x14ac:dyDescent="0.25">
      <c r="AT518" s="2" t="s">
        <v>6</v>
      </c>
      <c r="AU518" s="3">
        <f>SQRT(AU517/AT517)</f>
        <v>5.7489093227074977E-6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n=17</vt:lpstr>
      <vt:lpstr>uz n=33</vt:lpstr>
      <vt:lpstr>uz n=65</vt:lpstr>
      <vt:lpstr>uz n=129</vt:lpstr>
      <vt:lpstr>uz n=257</vt:lpstr>
      <vt:lpstr>uz n=513</vt:lpstr>
      <vt:lpstr>uz x=0.5</vt:lpstr>
      <vt:lpstr>'uz n=17'!_300uzN_S1100</vt:lpstr>
      <vt:lpstr>'uz n=33'!_301uzN_S4400</vt:lpstr>
      <vt:lpstr>'uz n=65'!_302uzN_S17600</vt:lpstr>
      <vt:lpstr>'uz n=129'!_303uzN_S70400</vt:lpstr>
      <vt:lpstr>'uz n=257'!_304uzN_S281600</vt:lpstr>
      <vt:lpstr>'uz n=513'!_305uzN_S1126400_1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2020-06-04T17:17:39Z</dcterms:modified>
</cp:coreProperties>
</file>