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Pastas\Codigo\LBM-CERNN\doc\Simulations\Analysis\Regularized\D3Q19\circularDuctInterp\"/>
    </mc:Choice>
  </mc:AlternateContent>
  <xr:revisionPtr revIDLastSave="0" documentId="13_ncr:1_{7A57F5E3-BA1C-45F0-A7F6-CD3F7B0AB7DA}" xr6:coauthVersionLast="45" xr6:coauthVersionMax="45" xr10:uidLastSave="{00000000-0000-0000-0000-000000000000}"/>
  <bookViews>
    <workbookView xWindow="1170" yWindow="1545" windowWidth="28800" windowHeight="11385" activeTab="5" xr2:uid="{00000000-000D-0000-FFFF-FFFF00000000}"/>
  </bookViews>
  <sheets>
    <sheet name="uz n=16" sheetId="1" r:id="rId1"/>
    <sheet name="uz n=32" sheetId="11" r:id="rId2"/>
    <sheet name="uz n=64" sheetId="13" r:id="rId3"/>
    <sheet name="uz n=128" sheetId="16" r:id="rId4"/>
    <sheet name="uz n=256" sheetId="15" r:id="rId5"/>
    <sheet name="uz x=0.5" sheetId="2" r:id="rId6"/>
  </sheets>
  <definedNames>
    <definedName name="_000uz1100_1" localSheetId="0">'uz n=16'!$A$1:$B$17</definedName>
    <definedName name="_001uz4400_1" localSheetId="1">'uz n=32'!$A$1:$B$33</definedName>
    <definedName name="_002uz17600_1" localSheetId="2">'uz n=64'!$A$1:$B$65</definedName>
    <definedName name="_003uz70400_1" localSheetId="3">'uz n=128'!$A$1:$B$129</definedName>
    <definedName name="_004uz281600_1" localSheetId="4">'uz n=256'!$A$1:$B$257</definedName>
    <definedName name="_103_ux_c" localSheetId="2">'uz n=64'!#REF!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AJ10" i="2" l="1"/>
  <c r="AD134" i="2"/>
  <c r="AC15" i="2"/>
  <c r="AD15" i="2" s="1"/>
  <c r="AC47" i="2"/>
  <c r="AD47" i="2" s="1"/>
  <c r="AC79" i="2"/>
  <c r="AD79" i="2" s="1"/>
  <c r="AC111" i="2"/>
  <c r="AD111" i="2" s="1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Y5" i="2"/>
  <c r="AC5" i="2" s="1"/>
  <c r="AD5" i="2" s="1"/>
  <c r="Y6" i="2"/>
  <c r="AC6" i="2" s="1"/>
  <c r="AD6" i="2" s="1"/>
  <c r="Y7" i="2"/>
  <c r="AC7" i="2" s="1"/>
  <c r="AD7" i="2" s="1"/>
  <c r="Y8" i="2"/>
  <c r="AC8" i="2" s="1"/>
  <c r="AD8" i="2" s="1"/>
  <c r="Y9" i="2"/>
  <c r="AC9" i="2" s="1"/>
  <c r="AD9" i="2" s="1"/>
  <c r="Y10" i="2"/>
  <c r="AC10" i="2" s="1"/>
  <c r="AD10" i="2" s="1"/>
  <c r="Y11" i="2"/>
  <c r="AC11" i="2" s="1"/>
  <c r="AD11" i="2" s="1"/>
  <c r="Y12" i="2"/>
  <c r="AC12" i="2" s="1"/>
  <c r="AD12" i="2" s="1"/>
  <c r="Y13" i="2"/>
  <c r="AC13" i="2" s="1"/>
  <c r="AD13" i="2" s="1"/>
  <c r="Y14" i="2"/>
  <c r="AC14" i="2" s="1"/>
  <c r="AD14" i="2" s="1"/>
  <c r="Y15" i="2"/>
  <c r="Y16" i="2"/>
  <c r="AC16" i="2" s="1"/>
  <c r="AD16" i="2" s="1"/>
  <c r="Y17" i="2"/>
  <c r="AC17" i="2" s="1"/>
  <c r="AD17" i="2" s="1"/>
  <c r="Y18" i="2"/>
  <c r="AC18" i="2" s="1"/>
  <c r="AD18" i="2" s="1"/>
  <c r="Y19" i="2"/>
  <c r="AC19" i="2" s="1"/>
  <c r="AD19" i="2" s="1"/>
  <c r="Y20" i="2"/>
  <c r="AC20" i="2" s="1"/>
  <c r="AD20" i="2" s="1"/>
  <c r="Y21" i="2"/>
  <c r="AC21" i="2" s="1"/>
  <c r="AD21" i="2" s="1"/>
  <c r="Y22" i="2"/>
  <c r="AC22" i="2" s="1"/>
  <c r="AD22" i="2" s="1"/>
  <c r="Y23" i="2"/>
  <c r="AC23" i="2" s="1"/>
  <c r="AD23" i="2" s="1"/>
  <c r="Y24" i="2"/>
  <c r="AC24" i="2" s="1"/>
  <c r="AD24" i="2" s="1"/>
  <c r="Y25" i="2"/>
  <c r="AC25" i="2" s="1"/>
  <c r="AD25" i="2" s="1"/>
  <c r="Y26" i="2"/>
  <c r="AC26" i="2" s="1"/>
  <c r="AD26" i="2" s="1"/>
  <c r="Y27" i="2"/>
  <c r="AC27" i="2" s="1"/>
  <c r="AD27" i="2" s="1"/>
  <c r="Y28" i="2"/>
  <c r="AC28" i="2" s="1"/>
  <c r="AD28" i="2" s="1"/>
  <c r="Y29" i="2"/>
  <c r="AC29" i="2" s="1"/>
  <c r="AD29" i="2" s="1"/>
  <c r="Y30" i="2"/>
  <c r="AC30" i="2" s="1"/>
  <c r="AD30" i="2" s="1"/>
  <c r="Y31" i="2"/>
  <c r="AC31" i="2" s="1"/>
  <c r="AD31" i="2" s="1"/>
  <c r="Y32" i="2"/>
  <c r="AC32" i="2" s="1"/>
  <c r="AD32" i="2" s="1"/>
  <c r="Y33" i="2"/>
  <c r="AC33" i="2" s="1"/>
  <c r="AD33" i="2" s="1"/>
  <c r="Y34" i="2"/>
  <c r="AC34" i="2" s="1"/>
  <c r="AD34" i="2" s="1"/>
  <c r="Y35" i="2"/>
  <c r="AC35" i="2" s="1"/>
  <c r="AD35" i="2" s="1"/>
  <c r="Y36" i="2"/>
  <c r="AC36" i="2" s="1"/>
  <c r="AD36" i="2" s="1"/>
  <c r="Y37" i="2"/>
  <c r="AC37" i="2" s="1"/>
  <c r="AD37" i="2" s="1"/>
  <c r="Y38" i="2"/>
  <c r="AC38" i="2" s="1"/>
  <c r="AD38" i="2" s="1"/>
  <c r="Y39" i="2"/>
  <c r="AC39" i="2" s="1"/>
  <c r="AD39" i="2" s="1"/>
  <c r="Y40" i="2"/>
  <c r="AC40" i="2" s="1"/>
  <c r="AD40" i="2" s="1"/>
  <c r="Y41" i="2"/>
  <c r="AC41" i="2" s="1"/>
  <c r="AD41" i="2" s="1"/>
  <c r="Y42" i="2"/>
  <c r="AC42" i="2" s="1"/>
  <c r="AD42" i="2" s="1"/>
  <c r="Y43" i="2"/>
  <c r="AC43" i="2" s="1"/>
  <c r="AD43" i="2" s="1"/>
  <c r="Y44" i="2"/>
  <c r="AC44" i="2" s="1"/>
  <c r="AD44" i="2" s="1"/>
  <c r="Y45" i="2"/>
  <c r="AC45" i="2" s="1"/>
  <c r="AD45" i="2" s="1"/>
  <c r="Y46" i="2"/>
  <c r="AC46" i="2" s="1"/>
  <c r="AD46" i="2" s="1"/>
  <c r="Y47" i="2"/>
  <c r="Y48" i="2"/>
  <c r="AC48" i="2" s="1"/>
  <c r="AD48" i="2" s="1"/>
  <c r="Y49" i="2"/>
  <c r="AC49" i="2" s="1"/>
  <c r="AD49" i="2" s="1"/>
  <c r="Y50" i="2"/>
  <c r="AC50" i="2" s="1"/>
  <c r="AD50" i="2" s="1"/>
  <c r="Y51" i="2"/>
  <c r="AC51" i="2" s="1"/>
  <c r="AD51" i="2" s="1"/>
  <c r="Y52" i="2"/>
  <c r="AC52" i="2" s="1"/>
  <c r="AD52" i="2" s="1"/>
  <c r="Y53" i="2"/>
  <c r="AC53" i="2" s="1"/>
  <c r="AD53" i="2" s="1"/>
  <c r="Y54" i="2"/>
  <c r="AC54" i="2" s="1"/>
  <c r="AD54" i="2" s="1"/>
  <c r="Y55" i="2"/>
  <c r="AC55" i="2" s="1"/>
  <c r="AD55" i="2" s="1"/>
  <c r="Y56" i="2"/>
  <c r="AC56" i="2" s="1"/>
  <c r="AD56" i="2" s="1"/>
  <c r="Y57" i="2"/>
  <c r="AC57" i="2" s="1"/>
  <c r="AD57" i="2" s="1"/>
  <c r="Y58" i="2"/>
  <c r="AC58" i="2" s="1"/>
  <c r="AD58" i="2" s="1"/>
  <c r="Y59" i="2"/>
  <c r="AC59" i="2" s="1"/>
  <c r="AD59" i="2" s="1"/>
  <c r="Y60" i="2"/>
  <c r="AC60" i="2" s="1"/>
  <c r="AD60" i="2" s="1"/>
  <c r="Y61" i="2"/>
  <c r="AC61" i="2" s="1"/>
  <c r="AD61" i="2" s="1"/>
  <c r="Y62" i="2"/>
  <c r="AC62" i="2" s="1"/>
  <c r="AD62" i="2" s="1"/>
  <c r="Y63" i="2"/>
  <c r="AC63" i="2" s="1"/>
  <c r="AD63" i="2" s="1"/>
  <c r="Y64" i="2"/>
  <c r="AC64" i="2" s="1"/>
  <c r="AD64" i="2" s="1"/>
  <c r="Y65" i="2"/>
  <c r="AC65" i="2" s="1"/>
  <c r="AD65" i="2" s="1"/>
  <c r="Y66" i="2"/>
  <c r="AC66" i="2" s="1"/>
  <c r="AD66" i="2" s="1"/>
  <c r="Y67" i="2"/>
  <c r="AC67" i="2" s="1"/>
  <c r="AD67" i="2" s="1"/>
  <c r="Y68" i="2"/>
  <c r="AC68" i="2" s="1"/>
  <c r="AD68" i="2" s="1"/>
  <c r="Y69" i="2"/>
  <c r="AC69" i="2" s="1"/>
  <c r="AD69" i="2" s="1"/>
  <c r="Y70" i="2"/>
  <c r="AC70" i="2" s="1"/>
  <c r="AD70" i="2" s="1"/>
  <c r="Y71" i="2"/>
  <c r="AC71" i="2" s="1"/>
  <c r="AD71" i="2" s="1"/>
  <c r="Y72" i="2"/>
  <c r="AC72" i="2" s="1"/>
  <c r="AD72" i="2" s="1"/>
  <c r="Y73" i="2"/>
  <c r="AC73" i="2" s="1"/>
  <c r="AD73" i="2" s="1"/>
  <c r="Y74" i="2"/>
  <c r="AC74" i="2" s="1"/>
  <c r="AD74" i="2" s="1"/>
  <c r="Y75" i="2"/>
  <c r="AC75" i="2" s="1"/>
  <c r="AD75" i="2" s="1"/>
  <c r="Y76" i="2"/>
  <c r="AC76" i="2" s="1"/>
  <c r="AD76" i="2" s="1"/>
  <c r="Y77" i="2"/>
  <c r="AC77" i="2" s="1"/>
  <c r="AD77" i="2" s="1"/>
  <c r="Y78" i="2"/>
  <c r="AC78" i="2" s="1"/>
  <c r="AD78" i="2" s="1"/>
  <c r="Y79" i="2"/>
  <c r="Y80" i="2"/>
  <c r="AC80" i="2" s="1"/>
  <c r="AD80" i="2" s="1"/>
  <c r="Y81" i="2"/>
  <c r="AC81" i="2" s="1"/>
  <c r="AD81" i="2" s="1"/>
  <c r="Y82" i="2"/>
  <c r="AC82" i="2" s="1"/>
  <c r="AD82" i="2" s="1"/>
  <c r="Y83" i="2"/>
  <c r="AC83" i="2" s="1"/>
  <c r="AD83" i="2" s="1"/>
  <c r="Y84" i="2"/>
  <c r="AC84" i="2" s="1"/>
  <c r="AD84" i="2" s="1"/>
  <c r="Y85" i="2"/>
  <c r="AC85" i="2" s="1"/>
  <c r="AD85" i="2" s="1"/>
  <c r="Y86" i="2"/>
  <c r="AC86" i="2" s="1"/>
  <c r="AD86" i="2" s="1"/>
  <c r="Y87" i="2"/>
  <c r="AC87" i="2" s="1"/>
  <c r="AD87" i="2" s="1"/>
  <c r="Y88" i="2"/>
  <c r="AC88" i="2" s="1"/>
  <c r="AD88" i="2" s="1"/>
  <c r="Y89" i="2"/>
  <c r="AC89" i="2" s="1"/>
  <c r="AD89" i="2" s="1"/>
  <c r="Y90" i="2"/>
  <c r="AC90" i="2" s="1"/>
  <c r="AD90" i="2" s="1"/>
  <c r="Y91" i="2"/>
  <c r="AC91" i="2" s="1"/>
  <c r="AD91" i="2" s="1"/>
  <c r="Y92" i="2"/>
  <c r="AC92" i="2" s="1"/>
  <c r="AD92" i="2" s="1"/>
  <c r="Y93" i="2"/>
  <c r="AC93" i="2" s="1"/>
  <c r="AD93" i="2" s="1"/>
  <c r="Y94" i="2"/>
  <c r="AC94" i="2" s="1"/>
  <c r="AD94" i="2" s="1"/>
  <c r="Y95" i="2"/>
  <c r="AC95" i="2" s="1"/>
  <c r="AD95" i="2" s="1"/>
  <c r="Y96" i="2"/>
  <c r="AC96" i="2" s="1"/>
  <c r="AD96" i="2" s="1"/>
  <c r="Y97" i="2"/>
  <c r="AC97" i="2" s="1"/>
  <c r="AD97" i="2" s="1"/>
  <c r="Y98" i="2"/>
  <c r="AC98" i="2" s="1"/>
  <c r="AD98" i="2" s="1"/>
  <c r="Y99" i="2"/>
  <c r="AC99" i="2" s="1"/>
  <c r="AD99" i="2" s="1"/>
  <c r="Y100" i="2"/>
  <c r="AC100" i="2" s="1"/>
  <c r="AD100" i="2" s="1"/>
  <c r="Y101" i="2"/>
  <c r="AC101" i="2" s="1"/>
  <c r="AD101" i="2" s="1"/>
  <c r="Y102" i="2"/>
  <c r="AC102" i="2" s="1"/>
  <c r="AD102" i="2" s="1"/>
  <c r="Y103" i="2"/>
  <c r="AC103" i="2" s="1"/>
  <c r="AD103" i="2" s="1"/>
  <c r="Y104" i="2"/>
  <c r="AC104" i="2" s="1"/>
  <c r="AD104" i="2" s="1"/>
  <c r="Y105" i="2"/>
  <c r="AC105" i="2" s="1"/>
  <c r="AD105" i="2" s="1"/>
  <c r="Y106" i="2"/>
  <c r="AC106" i="2" s="1"/>
  <c r="AD106" i="2" s="1"/>
  <c r="Y107" i="2"/>
  <c r="AC107" i="2" s="1"/>
  <c r="AD107" i="2" s="1"/>
  <c r="Y108" i="2"/>
  <c r="AC108" i="2" s="1"/>
  <c r="AD108" i="2" s="1"/>
  <c r="Y109" i="2"/>
  <c r="AC109" i="2" s="1"/>
  <c r="AD109" i="2" s="1"/>
  <c r="Y110" i="2"/>
  <c r="AC110" i="2" s="1"/>
  <c r="AD110" i="2" s="1"/>
  <c r="Y111" i="2"/>
  <c r="Y112" i="2"/>
  <c r="AC112" i="2" s="1"/>
  <c r="AD112" i="2" s="1"/>
  <c r="Y113" i="2"/>
  <c r="AC113" i="2" s="1"/>
  <c r="AD113" i="2" s="1"/>
  <c r="Y114" i="2"/>
  <c r="AC114" i="2" s="1"/>
  <c r="AD114" i="2" s="1"/>
  <c r="Y115" i="2"/>
  <c r="AC115" i="2" s="1"/>
  <c r="AD115" i="2" s="1"/>
  <c r="Y116" i="2"/>
  <c r="AC116" i="2" s="1"/>
  <c r="AD116" i="2" s="1"/>
  <c r="Y117" i="2"/>
  <c r="AC117" i="2" s="1"/>
  <c r="AD117" i="2" s="1"/>
  <c r="Y118" i="2"/>
  <c r="AC118" i="2" s="1"/>
  <c r="AD118" i="2" s="1"/>
  <c r="Y119" i="2"/>
  <c r="AC119" i="2" s="1"/>
  <c r="AD119" i="2" s="1"/>
  <c r="Y120" i="2"/>
  <c r="AC120" i="2" s="1"/>
  <c r="AD120" i="2" s="1"/>
  <c r="Y121" i="2"/>
  <c r="AC121" i="2" s="1"/>
  <c r="AD121" i="2" s="1"/>
  <c r="Y122" i="2"/>
  <c r="AC122" i="2" s="1"/>
  <c r="AD122" i="2" s="1"/>
  <c r="Y123" i="2"/>
  <c r="AC123" i="2" s="1"/>
  <c r="AD123" i="2" s="1"/>
  <c r="Y124" i="2"/>
  <c r="AC124" i="2" s="1"/>
  <c r="AD124" i="2" s="1"/>
  <c r="Y125" i="2"/>
  <c r="AC125" i="2" s="1"/>
  <c r="AD125" i="2" s="1"/>
  <c r="Y126" i="2"/>
  <c r="AC126" i="2" s="1"/>
  <c r="AD126" i="2" s="1"/>
  <c r="Y127" i="2"/>
  <c r="AC127" i="2" s="1"/>
  <c r="AD127" i="2" s="1"/>
  <c r="Y128" i="2"/>
  <c r="AC128" i="2" s="1"/>
  <c r="AD128" i="2" s="1"/>
  <c r="Y129" i="2"/>
  <c r="AC129" i="2" s="1"/>
  <c r="AD129" i="2" s="1"/>
  <c r="Y130" i="2"/>
  <c r="AC130" i="2" s="1"/>
  <c r="AD130" i="2" s="1"/>
  <c r="Y131" i="2"/>
  <c r="AC131" i="2" s="1"/>
  <c r="AD131" i="2" s="1"/>
  <c r="Y132" i="2"/>
  <c r="AC132" i="2" s="1"/>
  <c r="AD132" i="2" s="1"/>
  <c r="AB10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M36" i="2" s="1"/>
  <c r="N36" i="2" s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U68" i="2" s="1"/>
  <c r="Q4" i="2"/>
  <c r="Y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K260" i="2" s="1"/>
  <c r="AG4" i="2"/>
  <c r="AH260" i="2"/>
  <c r="AI260" i="2" s="1"/>
  <c r="R68" i="2"/>
  <c r="J36" i="2"/>
  <c r="A20" i="2"/>
  <c r="E20" i="2" s="1"/>
  <c r="F20" i="2" s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5" i="2"/>
  <c r="A4" i="2"/>
  <c r="B20" i="2"/>
  <c r="AL260" i="2" l="1"/>
  <c r="AM260" i="2"/>
  <c r="V68" i="2"/>
  <c r="B4" i="2"/>
  <c r="C4" i="2" s="1"/>
  <c r="AH5" i="2"/>
  <c r="AI5" i="2" s="1"/>
  <c r="AH6" i="2"/>
  <c r="AI6" i="2" s="1"/>
  <c r="AH7" i="2"/>
  <c r="AI7" i="2" s="1"/>
  <c r="AH8" i="2"/>
  <c r="AI8" i="2" s="1"/>
  <c r="AH9" i="2"/>
  <c r="AI9" i="2" s="1"/>
  <c r="AH10" i="2"/>
  <c r="AI10" i="2" s="1"/>
  <c r="AH11" i="2"/>
  <c r="AI11" i="2" s="1"/>
  <c r="AH12" i="2"/>
  <c r="AI12" i="2" s="1"/>
  <c r="AH13" i="2"/>
  <c r="AI13" i="2" s="1"/>
  <c r="AH14" i="2"/>
  <c r="AI14" i="2" s="1"/>
  <c r="AH15" i="2"/>
  <c r="AI15" i="2" s="1"/>
  <c r="AH16" i="2"/>
  <c r="AI16" i="2" s="1"/>
  <c r="AH17" i="2"/>
  <c r="AI17" i="2" s="1"/>
  <c r="AH18" i="2"/>
  <c r="AI18" i="2" s="1"/>
  <c r="AH19" i="2"/>
  <c r="AI19" i="2" s="1"/>
  <c r="AH20" i="2"/>
  <c r="AI20" i="2" s="1"/>
  <c r="AH21" i="2"/>
  <c r="AI21" i="2" s="1"/>
  <c r="AH22" i="2"/>
  <c r="AI22" i="2" s="1"/>
  <c r="AH23" i="2"/>
  <c r="AI23" i="2" s="1"/>
  <c r="AH24" i="2"/>
  <c r="AI24" i="2" s="1"/>
  <c r="AH25" i="2"/>
  <c r="AI25" i="2" s="1"/>
  <c r="AH26" i="2"/>
  <c r="AI26" i="2" s="1"/>
  <c r="AH27" i="2"/>
  <c r="AI27" i="2" s="1"/>
  <c r="AH28" i="2"/>
  <c r="AI28" i="2" s="1"/>
  <c r="AH29" i="2"/>
  <c r="AI29" i="2" s="1"/>
  <c r="AH30" i="2"/>
  <c r="AI30" i="2" s="1"/>
  <c r="AH31" i="2"/>
  <c r="AI31" i="2" s="1"/>
  <c r="AH32" i="2"/>
  <c r="AI32" i="2" s="1"/>
  <c r="AH33" i="2"/>
  <c r="AI33" i="2" s="1"/>
  <c r="AH34" i="2"/>
  <c r="AI34" i="2" s="1"/>
  <c r="AH35" i="2"/>
  <c r="AI35" i="2" s="1"/>
  <c r="AH36" i="2"/>
  <c r="AI36" i="2" s="1"/>
  <c r="AH37" i="2"/>
  <c r="AI37" i="2" s="1"/>
  <c r="AH38" i="2"/>
  <c r="AI38" i="2" s="1"/>
  <c r="AH39" i="2"/>
  <c r="AI39" i="2" s="1"/>
  <c r="AH40" i="2"/>
  <c r="AI40" i="2" s="1"/>
  <c r="AH41" i="2"/>
  <c r="AI41" i="2" s="1"/>
  <c r="AH42" i="2"/>
  <c r="AI42" i="2" s="1"/>
  <c r="AH43" i="2"/>
  <c r="AI43" i="2" s="1"/>
  <c r="AH44" i="2"/>
  <c r="AI44" i="2" s="1"/>
  <c r="AH45" i="2"/>
  <c r="AI45" i="2" s="1"/>
  <c r="AH46" i="2"/>
  <c r="AI46" i="2" s="1"/>
  <c r="AH47" i="2"/>
  <c r="AI47" i="2" s="1"/>
  <c r="AH48" i="2"/>
  <c r="AI48" i="2" s="1"/>
  <c r="AH49" i="2"/>
  <c r="AI49" i="2" s="1"/>
  <c r="AH50" i="2"/>
  <c r="AI50" i="2" s="1"/>
  <c r="AH51" i="2"/>
  <c r="AI51" i="2" s="1"/>
  <c r="AH52" i="2"/>
  <c r="AI52" i="2" s="1"/>
  <c r="AH53" i="2"/>
  <c r="AI53" i="2" s="1"/>
  <c r="AH54" i="2"/>
  <c r="AI54" i="2" s="1"/>
  <c r="AH55" i="2"/>
  <c r="AI55" i="2" s="1"/>
  <c r="AH56" i="2"/>
  <c r="AI56" i="2" s="1"/>
  <c r="AH57" i="2"/>
  <c r="AI57" i="2" s="1"/>
  <c r="AH58" i="2"/>
  <c r="AI58" i="2" s="1"/>
  <c r="AH59" i="2"/>
  <c r="AI59" i="2" s="1"/>
  <c r="AH60" i="2"/>
  <c r="AI60" i="2" s="1"/>
  <c r="AH61" i="2"/>
  <c r="AI61" i="2" s="1"/>
  <c r="AH62" i="2"/>
  <c r="AI62" i="2" s="1"/>
  <c r="AH63" i="2"/>
  <c r="AI63" i="2" s="1"/>
  <c r="AH64" i="2"/>
  <c r="AI64" i="2" s="1"/>
  <c r="AH65" i="2"/>
  <c r="AI65" i="2" s="1"/>
  <c r="AH66" i="2"/>
  <c r="AI66" i="2" s="1"/>
  <c r="AH67" i="2"/>
  <c r="AI67" i="2" s="1"/>
  <c r="AH68" i="2"/>
  <c r="AI68" i="2" s="1"/>
  <c r="AH69" i="2"/>
  <c r="AI69" i="2" s="1"/>
  <c r="AH70" i="2"/>
  <c r="AI70" i="2" s="1"/>
  <c r="AH71" i="2"/>
  <c r="AI71" i="2" s="1"/>
  <c r="AH72" i="2"/>
  <c r="AI72" i="2" s="1"/>
  <c r="AH73" i="2"/>
  <c r="AI73" i="2" s="1"/>
  <c r="AH74" i="2"/>
  <c r="AI74" i="2" s="1"/>
  <c r="AH75" i="2"/>
  <c r="AI75" i="2" s="1"/>
  <c r="AH76" i="2"/>
  <c r="AI76" i="2" s="1"/>
  <c r="AH77" i="2"/>
  <c r="AI77" i="2" s="1"/>
  <c r="AH78" i="2"/>
  <c r="AI78" i="2" s="1"/>
  <c r="AH79" i="2"/>
  <c r="AI79" i="2" s="1"/>
  <c r="AH80" i="2"/>
  <c r="AI80" i="2" s="1"/>
  <c r="AH81" i="2"/>
  <c r="AI81" i="2" s="1"/>
  <c r="AH82" i="2"/>
  <c r="AI82" i="2" s="1"/>
  <c r="AH83" i="2"/>
  <c r="AI83" i="2" s="1"/>
  <c r="AH84" i="2"/>
  <c r="AI84" i="2" s="1"/>
  <c r="AH85" i="2"/>
  <c r="AI85" i="2" s="1"/>
  <c r="AH86" i="2"/>
  <c r="AI86" i="2" s="1"/>
  <c r="AH87" i="2"/>
  <c r="AI87" i="2" s="1"/>
  <c r="AH88" i="2"/>
  <c r="AI88" i="2" s="1"/>
  <c r="AH89" i="2"/>
  <c r="AI89" i="2" s="1"/>
  <c r="AH90" i="2"/>
  <c r="AI90" i="2" s="1"/>
  <c r="AH91" i="2"/>
  <c r="AI91" i="2" s="1"/>
  <c r="AH92" i="2"/>
  <c r="AI92" i="2" s="1"/>
  <c r="AH93" i="2"/>
  <c r="AI93" i="2" s="1"/>
  <c r="AH94" i="2"/>
  <c r="AI94" i="2" s="1"/>
  <c r="AH95" i="2"/>
  <c r="AI95" i="2" s="1"/>
  <c r="AH96" i="2"/>
  <c r="AI96" i="2" s="1"/>
  <c r="AH97" i="2"/>
  <c r="AI97" i="2" s="1"/>
  <c r="AH98" i="2"/>
  <c r="AI98" i="2" s="1"/>
  <c r="AH99" i="2"/>
  <c r="AI99" i="2" s="1"/>
  <c r="AH100" i="2"/>
  <c r="AI100" i="2" s="1"/>
  <c r="AH101" i="2"/>
  <c r="AI101" i="2" s="1"/>
  <c r="AH102" i="2"/>
  <c r="AI102" i="2" s="1"/>
  <c r="AH103" i="2"/>
  <c r="AI103" i="2" s="1"/>
  <c r="AH104" i="2"/>
  <c r="AI104" i="2" s="1"/>
  <c r="AH105" i="2"/>
  <c r="AI105" i="2" s="1"/>
  <c r="AH106" i="2"/>
  <c r="AI106" i="2" s="1"/>
  <c r="AH107" i="2"/>
  <c r="AI107" i="2" s="1"/>
  <c r="AH108" i="2"/>
  <c r="AI108" i="2" s="1"/>
  <c r="AH109" i="2"/>
  <c r="AI109" i="2" s="1"/>
  <c r="AH110" i="2"/>
  <c r="AI110" i="2" s="1"/>
  <c r="AH111" i="2"/>
  <c r="AI111" i="2" s="1"/>
  <c r="AH112" i="2"/>
  <c r="AI112" i="2" s="1"/>
  <c r="AH113" i="2"/>
  <c r="AI113" i="2" s="1"/>
  <c r="AH114" i="2"/>
  <c r="AI114" i="2" s="1"/>
  <c r="AH115" i="2"/>
  <c r="AI115" i="2" s="1"/>
  <c r="AH116" i="2"/>
  <c r="AI116" i="2" s="1"/>
  <c r="AH117" i="2"/>
  <c r="AI117" i="2" s="1"/>
  <c r="AH118" i="2"/>
  <c r="AI118" i="2" s="1"/>
  <c r="AH119" i="2"/>
  <c r="AI119" i="2" s="1"/>
  <c r="AH120" i="2"/>
  <c r="AI120" i="2" s="1"/>
  <c r="AH121" i="2"/>
  <c r="AI121" i="2" s="1"/>
  <c r="AH122" i="2"/>
  <c r="AI122" i="2" s="1"/>
  <c r="AH123" i="2"/>
  <c r="AI123" i="2" s="1"/>
  <c r="AH124" i="2"/>
  <c r="AI124" i="2" s="1"/>
  <c r="AH125" i="2"/>
  <c r="AI125" i="2" s="1"/>
  <c r="AH126" i="2"/>
  <c r="AI126" i="2" s="1"/>
  <c r="AH127" i="2"/>
  <c r="AI127" i="2" s="1"/>
  <c r="AH128" i="2"/>
  <c r="AI128" i="2" s="1"/>
  <c r="AH129" i="2"/>
  <c r="AI129" i="2" s="1"/>
  <c r="AH130" i="2"/>
  <c r="AI130" i="2" s="1"/>
  <c r="AH131" i="2"/>
  <c r="AI131" i="2" s="1"/>
  <c r="AH132" i="2"/>
  <c r="AI132" i="2" s="1"/>
  <c r="AH133" i="2"/>
  <c r="AI133" i="2" s="1"/>
  <c r="AH134" i="2"/>
  <c r="AI134" i="2" s="1"/>
  <c r="AH135" i="2"/>
  <c r="AI135" i="2" s="1"/>
  <c r="AH136" i="2"/>
  <c r="AI136" i="2" s="1"/>
  <c r="AH137" i="2"/>
  <c r="AI137" i="2" s="1"/>
  <c r="AH138" i="2"/>
  <c r="AI138" i="2" s="1"/>
  <c r="AH139" i="2"/>
  <c r="AI139" i="2" s="1"/>
  <c r="AH140" i="2"/>
  <c r="AI140" i="2" s="1"/>
  <c r="AH141" i="2"/>
  <c r="AI141" i="2" s="1"/>
  <c r="AH142" i="2"/>
  <c r="AI142" i="2" s="1"/>
  <c r="AH143" i="2"/>
  <c r="AI143" i="2" s="1"/>
  <c r="AH144" i="2"/>
  <c r="AI144" i="2" s="1"/>
  <c r="AH145" i="2"/>
  <c r="AI145" i="2" s="1"/>
  <c r="AH146" i="2"/>
  <c r="AI146" i="2" s="1"/>
  <c r="AH147" i="2"/>
  <c r="AI147" i="2" s="1"/>
  <c r="AH148" i="2"/>
  <c r="AI148" i="2" s="1"/>
  <c r="AH149" i="2"/>
  <c r="AI149" i="2" s="1"/>
  <c r="AH150" i="2"/>
  <c r="AI150" i="2" s="1"/>
  <c r="AH151" i="2"/>
  <c r="AI151" i="2" s="1"/>
  <c r="AH152" i="2"/>
  <c r="AI152" i="2" s="1"/>
  <c r="AH153" i="2"/>
  <c r="AI153" i="2" s="1"/>
  <c r="AH154" i="2"/>
  <c r="AI154" i="2" s="1"/>
  <c r="AH155" i="2"/>
  <c r="AI155" i="2" s="1"/>
  <c r="AH156" i="2"/>
  <c r="AI156" i="2" s="1"/>
  <c r="AH157" i="2"/>
  <c r="AI157" i="2" s="1"/>
  <c r="AH158" i="2"/>
  <c r="AI158" i="2" s="1"/>
  <c r="AH159" i="2"/>
  <c r="AI159" i="2" s="1"/>
  <c r="AH160" i="2"/>
  <c r="AI160" i="2" s="1"/>
  <c r="AH161" i="2"/>
  <c r="AI161" i="2" s="1"/>
  <c r="AH162" i="2"/>
  <c r="AI162" i="2" s="1"/>
  <c r="AH163" i="2"/>
  <c r="AI163" i="2" s="1"/>
  <c r="AH164" i="2"/>
  <c r="AI164" i="2" s="1"/>
  <c r="AH165" i="2"/>
  <c r="AI165" i="2" s="1"/>
  <c r="AH166" i="2"/>
  <c r="AI166" i="2" s="1"/>
  <c r="AH167" i="2"/>
  <c r="AI167" i="2" s="1"/>
  <c r="AH168" i="2"/>
  <c r="AI168" i="2" s="1"/>
  <c r="AH169" i="2"/>
  <c r="AI169" i="2" s="1"/>
  <c r="AH170" i="2"/>
  <c r="AI170" i="2" s="1"/>
  <c r="AH171" i="2"/>
  <c r="AI171" i="2" s="1"/>
  <c r="AH172" i="2"/>
  <c r="AI172" i="2" s="1"/>
  <c r="AH173" i="2"/>
  <c r="AI173" i="2" s="1"/>
  <c r="AH174" i="2"/>
  <c r="AI174" i="2" s="1"/>
  <c r="AH175" i="2"/>
  <c r="AI175" i="2" s="1"/>
  <c r="AH176" i="2"/>
  <c r="AI176" i="2" s="1"/>
  <c r="AH177" i="2"/>
  <c r="AI177" i="2" s="1"/>
  <c r="AH178" i="2"/>
  <c r="AI178" i="2" s="1"/>
  <c r="AH179" i="2"/>
  <c r="AI179" i="2" s="1"/>
  <c r="AH180" i="2"/>
  <c r="AI180" i="2" s="1"/>
  <c r="AH181" i="2"/>
  <c r="AI181" i="2" s="1"/>
  <c r="AH182" i="2"/>
  <c r="AI182" i="2" s="1"/>
  <c r="AH183" i="2"/>
  <c r="AI183" i="2" s="1"/>
  <c r="AH184" i="2"/>
  <c r="AI184" i="2" s="1"/>
  <c r="AH185" i="2"/>
  <c r="AI185" i="2" s="1"/>
  <c r="AH186" i="2"/>
  <c r="AI186" i="2" s="1"/>
  <c r="AH187" i="2"/>
  <c r="AI187" i="2" s="1"/>
  <c r="AH188" i="2"/>
  <c r="AI188" i="2" s="1"/>
  <c r="AH189" i="2"/>
  <c r="AI189" i="2" s="1"/>
  <c r="AH190" i="2"/>
  <c r="AI190" i="2" s="1"/>
  <c r="AH191" i="2"/>
  <c r="AI191" i="2" s="1"/>
  <c r="AH192" i="2"/>
  <c r="AI192" i="2" s="1"/>
  <c r="AH193" i="2"/>
  <c r="AI193" i="2" s="1"/>
  <c r="AH194" i="2"/>
  <c r="AI194" i="2" s="1"/>
  <c r="AH195" i="2"/>
  <c r="AI195" i="2" s="1"/>
  <c r="AH196" i="2"/>
  <c r="AI196" i="2" s="1"/>
  <c r="AH197" i="2"/>
  <c r="AI197" i="2" s="1"/>
  <c r="AH198" i="2"/>
  <c r="AI198" i="2" s="1"/>
  <c r="AH199" i="2"/>
  <c r="AI199" i="2" s="1"/>
  <c r="AH200" i="2"/>
  <c r="AI200" i="2" s="1"/>
  <c r="AH201" i="2"/>
  <c r="AI201" i="2" s="1"/>
  <c r="AH202" i="2"/>
  <c r="AI202" i="2" s="1"/>
  <c r="AH203" i="2"/>
  <c r="AI203" i="2" s="1"/>
  <c r="AH204" i="2"/>
  <c r="AI204" i="2" s="1"/>
  <c r="AH205" i="2"/>
  <c r="AI205" i="2" s="1"/>
  <c r="AH206" i="2"/>
  <c r="AI206" i="2" s="1"/>
  <c r="AH207" i="2"/>
  <c r="AI207" i="2" s="1"/>
  <c r="AH208" i="2"/>
  <c r="AI208" i="2" s="1"/>
  <c r="AH209" i="2"/>
  <c r="AI209" i="2" s="1"/>
  <c r="AH210" i="2"/>
  <c r="AI210" i="2" s="1"/>
  <c r="AH211" i="2"/>
  <c r="AI211" i="2" s="1"/>
  <c r="AH212" i="2"/>
  <c r="AI212" i="2" s="1"/>
  <c r="AH213" i="2"/>
  <c r="AI213" i="2" s="1"/>
  <c r="AH214" i="2"/>
  <c r="AI214" i="2" s="1"/>
  <c r="AH215" i="2"/>
  <c r="AI215" i="2" s="1"/>
  <c r="AH216" i="2"/>
  <c r="AI216" i="2" s="1"/>
  <c r="AH217" i="2"/>
  <c r="AI217" i="2" s="1"/>
  <c r="AH218" i="2"/>
  <c r="AI218" i="2" s="1"/>
  <c r="AH219" i="2"/>
  <c r="AI219" i="2" s="1"/>
  <c r="AH220" i="2"/>
  <c r="AI220" i="2" s="1"/>
  <c r="AH221" i="2"/>
  <c r="AI221" i="2" s="1"/>
  <c r="AH222" i="2"/>
  <c r="AI222" i="2" s="1"/>
  <c r="AH223" i="2"/>
  <c r="AI223" i="2" s="1"/>
  <c r="AH224" i="2"/>
  <c r="AI224" i="2" s="1"/>
  <c r="AH225" i="2"/>
  <c r="AI225" i="2" s="1"/>
  <c r="AH226" i="2"/>
  <c r="AI226" i="2" s="1"/>
  <c r="AH227" i="2"/>
  <c r="AI227" i="2" s="1"/>
  <c r="AH228" i="2"/>
  <c r="AI228" i="2" s="1"/>
  <c r="AH229" i="2"/>
  <c r="AI229" i="2" s="1"/>
  <c r="AH230" i="2"/>
  <c r="AI230" i="2" s="1"/>
  <c r="AH231" i="2"/>
  <c r="AI231" i="2" s="1"/>
  <c r="AH232" i="2"/>
  <c r="AI232" i="2" s="1"/>
  <c r="AH233" i="2"/>
  <c r="AI233" i="2" s="1"/>
  <c r="AH234" i="2"/>
  <c r="AI234" i="2" s="1"/>
  <c r="AH235" i="2"/>
  <c r="AI235" i="2" s="1"/>
  <c r="AH236" i="2"/>
  <c r="AI236" i="2" s="1"/>
  <c r="AH237" i="2"/>
  <c r="AI237" i="2" s="1"/>
  <c r="AH238" i="2"/>
  <c r="AI238" i="2" s="1"/>
  <c r="AH239" i="2"/>
  <c r="AI239" i="2" s="1"/>
  <c r="AH240" i="2"/>
  <c r="AI240" i="2" s="1"/>
  <c r="AH241" i="2"/>
  <c r="AI241" i="2" s="1"/>
  <c r="AH242" i="2"/>
  <c r="AI242" i="2" s="1"/>
  <c r="AH243" i="2"/>
  <c r="AI243" i="2" s="1"/>
  <c r="AH244" i="2"/>
  <c r="AI244" i="2" s="1"/>
  <c r="AH245" i="2"/>
  <c r="AI245" i="2" s="1"/>
  <c r="AH246" i="2"/>
  <c r="AI246" i="2" s="1"/>
  <c r="AH247" i="2"/>
  <c r="AI247" i="2" s="1"/>
  <c r="AH248" i="2"/>
  <c r="AI248" i="2" s="1"/>
  <c r="AH249" i="2"/>
  <c r="AI249" i="2" s="1"/>
  <c r="AH250" i="2"/>
  <c r="AI250" i="2" s="1"/>
  <c r="AH251" i="2"/>
  <c r="AI251" i="2" s="1"/>
  <c r="AH252" i="2"/>
  <c r="AI252" i="2" s="1"/>
  <c r="AH253" i="2"/>
  <c r="AI253" i="2" s="1"/>
  <c r="AH254" i="2"/>
  <c r="AI254" i="2" s="1"/>
  <c r="AH255" i="2"/>
  <c r="AI255" i="2" s="1"/>
  <c r="AH256" i="2"/>
  <c r="AI256" i="2" s="1"/>
  <c r="AH257" i="2"/>
  <c r="AI257" i="2" s="1"/>
  <c r="AH258" i="2"/>
  <c r="AI258" i="2" s="1"/>
  <c r="AH259" i="2"/>
  <c r="AI259" i="2" s="1"/>
  <c r="AH4" i="2"/>
  <c r="AI4" i="2" s="1"/>
  <c r="AK5" i="2"/>
  <c r="AK6" i="2"/>
  <c r="AK7" i="2"/>
  <c r="AL7" i="2" s="1"/>
  <c r="AK8" i="2"/>
  <c r="AK9" i="2"/>
  <c r="AK10" i="2"/>
  <c r="AK11" i="2"/>
  <c r="AL11" i="2" s="1"/>
  <c r="AK12" i="2"/>
  <c r="AK13" i="2"/>
  <c r="AK14" i="2"/>
  <c r="AL14" i="2" s="1"/>
  <c r="AK15" i="2"/>
  <c r="AK16" i="2"/>
  <c r="AL16" i="2" s="1"/>
  <c r="AK17" i="2"/>
  <c r="AK18" i="2"/>
  <c r="AL18" i="2" s="1"/>
  <c r="AK19" i="2"/>
  <c r="AK20" i="2"/>
  <c r="AL20" i="2" s="1"/>
  <c r="AK21" i="2"/>
  <c r="AK22" i="2"/>
  <c r="AL22" i="2" s="1"/>
  <c r="AK23" i="2"/>
  <c r="AK24" i="2"/>
  <c r="AL24" i="2" s="1"/>
  <c r="AK25" i="2"/>
  <c r="AK26" i="2"/>
  <c r="AL26" i="2" s="1"/>
  <c r="AK27" i="2"/>
  <c r="AK28" i="2"/>
  <c r="AK29" i="2"/>
  <c r="AK30" i="2"/>
  <c r="AL30" i="2" s="1"/>
  <c r="AK31" i="2"/>
  <c r="AK32" i="2"/>
  <c r="AL32" i="2" s="1"/>
  <c r="AK33" i="2"/>
  <c r="AK34" i="2"/>
  <c r="AL34" i="2" s="1"/>
  <c r="AK35" i="2"/>
  <c r="AK36" i="2"/>
  <c r="AL36" i="2" s="1"/>
  <c r="AK37" i="2"/>
  <c r="AK38" i="2"/>
  <c r="AL38" i="2" s="1"/>
  <c r="AK39" i="2"/>
  <c r="AK40" i="2"/>
  <c r="AL40" i="2" s="1"/>
  <c r="AK41" i="2"/>
  <c r="AK42" i="2"/>
  <c r="AL42" i="2" s="1"/>
  <c r="AK43" i="2"/>
  <c r="AK44" i="2"/>
  <c r="AL44" i="2" s="1"/>
  <c r="AK45" i="2"/>
  <c r="AK46" i="2"/>
  <c r="AK47" i="2"/>
  <c r="AK48" i="2"/>
  <c r="AK49" i="2"/>
  <c r="AK51" i="2"/>
  <c r="AK52" i="2"/>
  <c r="AK53" i="2"/>
  <c r="AK54" i="2"/>
  <c r="AK55" i="2"/>
  <c r="AK56" i="2"/>
  <c r="AK57" i="2"/>
  <c r="AK58" i="2"/>
  <c r="AL58" i="2" s="1"/>
  <c r="AK59" i="2"/>
  <c r="AK60" i="2"/>
  <c r="AK61" i="2"/>
  <c r="AK62" i="2"/>
  <c r="AK63" i="2"/>
  <c r="AK64" i="2"/>
  <c r="AK65" i="2"/>
  <c r="AK67" i="2"/>
  <c r="AK68" i="2"/>
  <c r="AK69" i="2"/>
  <c r="AK70" i="2"/>
  <c r="AL70" i="2" s="1"/>
  <c r="AK71" i="2"/>
  <c r="AK72" i="2"/>
  <c r="AK73" i="2"/>
  <c r="AK74" i="2"/>
  <c r="AL74" i="2" s="1"/>
  <c r="AK75" i="2"/>
  <c r="AK76" i="2"/>
  <c r="AK77" i="2"/>
  <c r="AK78" i="2"/>
  <c r="AL78" i="2" s="1"/>
  <c r="AK79" i="2"/>
  <c r="AK80" i="2"/>
  <c r="AK81" i="2"/>
  <c r="AK83" i="2"/>
  <c r="AK84" i="2"/>
  <c r="AK85" i="2"/>
  <c r="AK86" i="2"/>
  <c r="AL86" i="2" s="1"/>
  <c r="AK87" i="2"/>
  <c r="AK88" i="2"/>
  <c r="AK89" i="2"/>
  <c r="AK90" i="2"/>
  <c r="AL90" i="2" s="1"/>
  <c r="AK91" i="2"/>
  <c r="AK92" i="2"/>
  <c r="AK93" i="2"/>
  <c r="AK94" i="2"/>
  <c r="AL94" i="2" s="1"/>
  <c r="AK95" i="2"/>
  <c r="AK96" i="2"/>
  <c r="AK97" i="2"/>
  <c r="AK99" i="2"/>
  <c r="AK100" i="2"/>
  <c r="AK101" i="2"/>
  <c r="AK102" i="2"/>
  <c r="AL102" i="2" s="1"/>
  <c r="AK103" i="2"/>
  <c r="AK104" i="2"/>
  <c r="AK105" i="2"/>
  <c r="AK106" i="2"/>
  <c r="AL106" i="2" s="1"/>
  <c r="AK107" i="2"/>
  <c r="AK108" i="2"/>
  <c r="AK109" i="2"/>
  <c r="AK110" i="2"/>
  <c r="AL110" i="2" s="1"/>
  <c r="AK111" i="2"/>
  <c r="AK112" i="2"/>
  <c r="AK113" i="2"/>
  <c r="AK114" i="2"/>
  <c r="AK115" i="2"/>
  <c r="AK116" i="2"/>
  <c r="AK117" i="2"/>
  <c r="AK118" i="2"/>
  <c r="AL118" i="2" s="1"/>
  <c r="AK119" i="2"/>
  <c r="AK120" i="2"/>
  <c r="AK121" i="2"/>
  <c r="AK122" i="2"/>
  <c r="AL122" i="2" s="1"/>
  <c r="AK123" i="2"/>
  <c r="AK124" i="2"/>
  <c r="AK125" i="2"/>
  <c r="AK126" i="2"/>
  <c r="AL126" i="2" s="1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L151" i="2" s="1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M173" i="2" s="1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L191" i="2" s="1"/>
  <c r="AK192" i="2"/>
  <c r="AK193" i="2"/>
  <c r="AK194" i="2"/>
  <c r="AK195" i="2"/>
  <c r="AK196" i="2"/>
  <c r="AK197" i="2"/>
  <c r="AM197" i="2" s="1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L218" i="2" s="1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L239" i="2" s="1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4" i="2"/>
  <c r="AL4" i="2" s="1"/>
  <c r="AL62" i="2"/>
  <c r="AL54" i="2"/>
  <c r="AL46" i="2"/>
  <c r="AL28" i="2"/>
  <c r="AL13" i="2"/>
  <c r="AL9" i="2"/>
  <c r="C20" i="2" l="1"/>
  <c r="G20" i="2" s="1"/>
  <c r="AL237" i="2"/>
  <c r="AM237" i="2"/>
  <c r="AM251" i="2"/>
  <c r="AL251" i="2"/>
  <c r="AL232" i="2"/>
  <c r="AM232" i="2"/>
  <c r="AM259" i="2"/>
  <c r="AL259" i="2"/>
  <c r="AL255" i="2"/>
  <c r="AM255" i="2"/>
  <c r="AL247" i="2"/>
  <c r="AM247" i="2"/>
  <c r="AL242" i="2"/>
  <c r="AM242" i="2"/>
  <c r="AL226" i="2"/>
  <c r="AM226" i="2"/>
  <c r="AL256" i="2"/>
  <c r="AM256" i="2"/>
  <c r="AL244" i="2"/>
  <c r="AM244" i="2"/>
  <c r="AL228" i="2"/>
  <c r="AM228" i="2"/>
  <c r="AL216" i="2"/>
  <c r="AM216" i="2"/>
  <c r="AL200" i="2"/>
  <c r="AM200" i="2"/>
  <c r="AL184" i="2"/>
  <c r="AM184" i="2"/>
  <c r="AL168" i="2"/>
  <c r="AM168" i="2"/>
  <c r="AL156" i="2"/>
  <c r="AM156" i="2"/>
  <c r="AL140" i="2"/>
  <c r="AM140" i="2"/>
  <c r="AL231" i="2"/>
  <c r="AM231" i="2"/>
  <c r="AM227" i="2"/>
  <c r="AL227" i="2"/>
  <c r="AL223" i="2"/>
  <c r="AM223" i="2"/>
  <c r="AM219" i="2"/>
  <c r="AL219" i="2"/>
  <c r="AL215" i="2"/>
  <c r="AM215" i="2"/>
  <c r="AM211" i="2"/>
  <c r="AL211" i="2"/>
  <c r="AL207" i="2"/>
  <c r="AM207" i="2"/>
  <c r="AM203" i="2"/>
  <c r="AL203" i="2"/>
  <c r="AL186" i="2"/>
  <c r="AM186" i="2"/>
  <c r="AL154" i="2"/>
  <c r="AM154" i="2"/>
  <c r="AM239" i="2"/>
  <c r="AL248" i="2"/>
  <c r="AM248" i="2"/>
  <c r="AL224" i="2"/>
  <c r="AM224" i="2"/>
  <c r="AL212" i="2"/>
  <c r="AM212" i="2"/>
  <c r="AL196" i="2"/>
  <c r="AM196" i="2"/>
  <c r="AL180" i="2"/>
  <c r="AM180" i="2"/>
  <c r="AL164" i="2"/>
  <c r="AM164" i="2"/>
  <c r="AL152" i="2"/>
  <c r="AM152" i="2"/>
  <c r="AL136" i="2"/>
  <c r="AM136" i="2"/>
  <c r="AM243" i="2"/>
  <c r="AL243" i="2"/>
  <c r="AM235" i="2"/>
  <c r="AL235" i="2"/>
  <c r="AL258" i="2"/>
  <c r="AM258" i="2"/>
  <c r="AL254" i="2"/>
  <c r="AM254" i="2"/>
  <c r="AL250" i="2"/>
  <c r="AM250" i="2"/>
  <c r="AL246" i="2"/>
  <c r="AM246" i="2"/>
  <c r="AL238" i="2"/>
  <c r="AM238" i="2"/>
  <c r="AL234" i="2"/>
  <c r="AM234" i="2"/>
  <c r="AL230" i="2"/>
  <c r="AM230" i="2"/>
  <c r="AL222" i="2"/>
  <c r="AM222" i="2"/>
  <c r="AL214" i="2"/>
  <c r="AM214" i="2"/>
  <c r="AL206" i="2"/>
  <c r="AM206" i="2"/>
  <c r="AL198" i="2"/>
  <c r="AM198" i="2"/>
  <c r="AL190" i="2"/>
  <c r="AM190" i="2"/>
  <c r="AL182" i="2"/>
  <c r="AM182" i="2"/>
  <c r="AL174" i="2"/>
  <c r="AM174" i="2"/>
  <c r="AL166" i="2"/>
  <c r="AM166" i="2"/>
  <c r="AL158" i="2"/>
  <c r="AM158" i="2"/>
  <c r="AL150" i="2"/>
  <c r="AM150" i="2"/>
  <c r="AL142" i="2"/>
  <c r="AM142" i="2"/>
  <c r="AL134" i="2"/>
  <c r="AM134" i="2"/>
  <c r="AL210" i="2"/>
  <c r="AM210" i="2"/>
  <c r="AL178" i="2"/>
  <c r="AM178" i="2"/>
  <c r="AL146" i="2"/>
  <c r="AM146" i="2"/>
  <c r="AM218" i="2"/>
  <c r="AL240" i="2"/>
  <c r="AM240" i="2"/>
  <c r="AL220" i="2"/>
  <c r="AM220" i="2"/>
  <c r="AL204" i="2"/>
  <c r="AM204" i="2"/>
  <c r="AL188" i="2"/>
  <c r="AM188" i="2"/>
  <c r="AL172" i="2"/>
  <c r="AM172" i="2"/>
  <c r="AL148" i="2"/>
  <c r="AM148" i="2"/>
  <c r="AL257" i="2"/>
  <c r="AM257" i="2"/>
  <c r="AL253" i="2"/>
  <c r="AM253" i="2"/>
  <c r="AL249" i="2"/>
  <c r="AM249" i="2"/>
  <c r="AM245" i="2"/>
  <c r="AL245" i="2"/>
  <c r="AL241" i="2"/>
  <c r="AM241" i="2"/>
  <c r="AL233" i="2"/>
  <c r="AM233" i="2"/>
  <c r="AM229" i="2"/>
  <c r="AL229" i="2"/>
  <c r="AL225" i="2"/>
  <c r="AM225" i="2"/>
  <c r="AL221" i="2"/>
  <c r="AM221" i="2"/>
  <c r="AL217" i="2"/>
  <c r="AM217" i="2"/>
  <c r="AM213" i="2"/>
  <c r="AL213" i="2"/>
  <c r="AL209" i="2"/>
  <c r="AM209" i="2"/>
  <c r="AL205" i="2"/>
  <c r="AM205" i="2"/>
  <c r="AL201" i="2"/>
  <c r="AM201" i="2"/>
  <c r="AL193" i="2"/>
  <c r="AM193" i="2"/>
  <c r="AL189" i="2"/>
  <c r="AM189" i="2"/>
  <c r="AL185" i="2"/>
  <c r="AM185" i="2"/>
  <c r="AM181" i="2"/>
  <c r="AL181" i="2"/>
  <c r="AL177" i="2"/>
  <c r="AM177" i="2"/>
  <c r="AL169" i="2"/>
  <c r="AM169" i="2"/>
  <c r="AM165" i="2"/>
  <c r="AL165" i="2"/>
  <c r="AL161" i="2"/>
  <c r="AM161" i="2"/>
  <c r="AM157" i="2"/>
  <c r="AL157" i="2"/>
  <c r="AL153" i="2"/>
  <c r="AM153" i="2"/>
  <c r="AM149" i="2"/>
  <c r="AL149" i="2"/>
  <c r="AL145" i="2"/>
  <c r="AM145" i="2"/>
  <c r="AM141" i="2"/>
  <c r="AL141" i="2"/>
  <c r="AL202" i="2"/>
  <c r="AM202" i="2"/>
  <c r="AL170" i="2"/>
  <c r="AM170" i="2"/>
  <c r="AL138" i="2"/>
  <c r="AM138" i="2"/>
  <c r="AL197" i="2"/>
  <c r="AL252" i="2"/>
  <c r="AM252" i="2"/>
  <c r="AL236" i="2"/>
  <c r="AM236" i="2"/>
  <c r="AL208" i="2"/>
  <c r="AM208" i="2"/>
  <c r="AL192" i="2"/>
  <c r="AM192" i="2"/>
  <c r="AL176" i="2"/>
  <c r="AM176" i="2"/>
  <c r="AL160" i="2"/>
  <c r="AM160" i="2"/>
  <c r="AL144" i="2"/>
  <c r="AM144" i="2"/>
  <c r="AL132" i="2"/>
  <c r="AM132" i="2"/>
  <c r="AL194" i="2"/>
  <c r="AM194" i="2"/>
  <c r="AL162" i="2"/>
  <c r="AM162" i="2"/>
  <c r="AL173" i="2"/>
  <c r="AL199" i="2"/>
  <c r="AM199" i="2"/>
  <c r="AM195" i="2"/>
  <c r="AL195" i="2"/>
  <c r="AM187" i="2"/>
  <c r="AL187" i="2"/>
  <c r="AL183" i="2"/>
  <c r="AM183" i="2"/>
  <c r="AM179" i="2"/>
  <c r="AL179" i="2"/>
  <c r="AL175" i="2"/>
  <c r="AM175" i="2"/>
  <c r="AL171" i="2"/>
  <c r="AM171" i="2"/>
  <c r="AL167" i="2"/>
  <c r="AM167" i="2"/>
  <c r="AL163" i="2"/>
  <c r="AM163" i="2"/>
  <c r="AL159" i="2"/>
  <c r="AM159" i="2"/>
  <c r="AL155" i="2"/>
  <c r="AM155" i="2"/>
  <c r="AL147" i="2"/>
  <c r="AM147" i="2"/>
  <c r="AL143" i="2"/>
  <c r="AM143" i="2"/>
  <c r="AL139" i="2"/>
  <c r="AM139" i="2"/>
  <c r="AL135" i="2"/>
  <c r="AM135" i="2"/>
  <c r="AM191" i="2"/>
  <c r="AL130" i="2"/>
  <c r="AL114" i="2"/>
  <c r="AK98" i="2"/>
  <c r="AL98" i="2" s="1"/>
  <c r="AK82" i="2"/>
  <c r="AL82" i="2" s="1"/>
  <c r="AK66" i="2"/>
  <c r="AL66" i="2" s="1"/>
  <c r="AK50" i="2"/>
  <c r="AL50" i="2" s="1"/>
  <c r="AM151" i="2"/>
  <c r="AL137" i="2"/>
  <c r="AM137" i="2"/>
  <c r="AM133" i="2"/>
  <c r="AL133" i="2"/>
  <c r="AL12" i="2"/>
  <c r="AL17" i="2"/>
  <c r="AL6" i="2"/>
  <c r="AL8" i="2"/>
  <c r="AL15" i="2"/>
  <c r="AL21" i="2"/>
  <c r="AL29" i="2"/>
  <c r="AL37" i="2"/>
  <c r="AL45" i="2"/>
  <c r="AL52" i="2"/>
  <c r="AL68" i="2"/>
  <c r="AL84" i="2"/>
  <c r="AL100" i="2"/>
  <c r="AL116" i="2"/>
  <c r="AL19" i="2"/>
  <c r="AL27" i="2"/>
  <c r="AL35" i="2"/>
  <c r="AL43" i="2"/>
  <c r="AL56" i="2"/>
  <c r="AL72" i="2"/>
  <c r="AL88" i="2"/>
  <c r="AL104" i="2"/>
  <c r="AL120" i="2"/>
  <c r="AL5" i="2"/>
  <c r="AL25" i="2"/>
  <c r="AL33" i="2"/>
  <c r="AL41" i="2"/>
  <c r="AL60" i="2"/>
  <c r="AL76" i="2"/>
  <c r="AL92" i="2"/>
  <c r="AL108" i="2"/>
  <c r="AL124" i="2"/>
  <c r="AL10" i="2"/>
  <c r="AL23" i="2"/>
  <c r="AL31" i="2"/>
  <c r="AL39" i="2"/>
  <c r="AL48" i="2"/>
  <c r="AL64" i="2"/>
  <c r="AL80" i="2"/>
  <c r="AL96" i="2"/>
  <c r="AL112" i="2"/>
  <c r="AL128" i="2"/>
  <c r="AL47" i="2"/>
  <c r="AL51" i="2"/>
  <c r="AL55" i="2"/>
  <c r="AL59" i="2"/>
  <c r="AL71" i="2"/>
  <c r="AL75" i="2"/>
  <c r="AL95" i="2"/>
  <c r="AL107" i="2"/>
  <c r="AL111" i="2"/>
  <c r="AL63" i="2"/>
  <c r="AL67" i="2"/>
  <c r="AL79" i="2"/>
  <c r="AL83" i="2"/>
  <c r="AL87" i="2"/>
  <c r="AL91" i="2"/>
  <c r="AL99" i="2"/>
  <c r="AL103" i="2"/>
  <c r="AL115" i="2"/>
  <c r="AL119" i="2"/>
  <c r="AL123" i="2"/>
  <c r="AL127" i="2"/>
  <c r="AL131" i="2"/>
  <c r="AL49" i="2"/>
  <c r="AL53" i="2"/>
  <c r="AL57" i="2"/>
  <c r="AL61" i="2"/>
  <c r="AL65" i="2"/>
  <c r="AL69" i="2"/>
  <c r="AL73" i="2"/>
  <c r="AL77" i="2"/>
  <c r="AL81" i="2"/>
  <c r="AL85" i="2"/>
  <c r="AL89" i="2"/>
  <c r="AL93" i="2"/>
  <c r="AL97" i="2"/>
  <c r="AL101" i="2"/>
  <c r="AL105" i="2"/>
  <c r="AL109" i="2"/>
  <c r="AL113" i="2"/>
  <c r="AL117" i="2"/>
  <c r="AL121" i="2"/>
  <c r="AL125" i="2"/>
  <c r="AL129" i="2"/>
  <c r="Z4" i="2"/>
  <c r="L10" i="2"/>
  <c r="AA23" i="2" l="1"/>
  <c r="AA55" i="2"/>
  <c r="AA31" i="2"/>
  <c r="AA63" i="2"/>
  <c r="AA7" i="2"/>
  <c r="AA39" i="2"/>
  <c r="AA71" i="2"/>
  <c r="AA15" i="2"/>
  <c r="AA47" i="2"/>
  <c r="AA79" i="2"/>
  <c r="AA97" i="2"/>
  <c r="AA113" i="2"/>
  <c r="AA129" i="2"/>
  <c r="AA4" i="2"/>
  <c r="AA85" i="2"/>
  <c r="AA125" i="2"/>
  <c r="AA89" i="2"/>
  <c r="AA112" i="2"/>
  <c r="AA96" i="2"/>
  <c r="AA80" i="2"/>
  <c r="AA64" i="2"/>
  <c r="AA48" i="2"/>
  <c r="AA32" i="2"/>
  <c r="AA16" i="2"/>
  <c r="AA127" i="2"/>
  <c r="AA111" i="2"/>
  <c r="AA95" i="2"/>
  <c r="AA75" i="2"/>
  <c r="AA43" i="2"/>
  <c r="AA11" i="2"/>
  <c r="AA122" i="2"/>
  <c r="AA106" i="2"/>
  <c r="AA90" i="2"/>
  <c r="AA73" i="2"/>
  <c r="AA57" i="2"/>
  <c r="AA41" i="2"/>
  <c r="AA25" i="2"/>
  <c r="AA9" i="2"/>
  <c r="AA74" i="2"/>
  <c r="AA58" i="2"/>
  <c r="AA42" i="2"/>
  <c r="AA26" i="2"/>
  <c r="AA10" i="2"/>
  <c r="AA101" i="2"/>
  <c r="AA94" i="2"/>
  <c r="AA13" i="2"/>
  <c r="AA30" i="2"/>
  <c r="AA121" i="2"/>
  <c r="AA117" i="2"/>
  <c r="AA128" i="2"/>
  <c r="AA108" i="2"/>
  <c r="AA92" i="2"/>
  <c r="AA76" i="2"/>
  <c r="AA60" i="2"/>
  <c r="AA44" i="2"/>
  <c r="AA28" i="2"/>
  <c r="AA12" i="2"/>
  <c r="AA123" i="2"/>
  <c r="AA107" i="2"/>
  <c r="AA91" i="2"/>
  <c r="AA67" i="2"/>
  <c r="AA35" i="2"/>
  <c r="AA118" i="2"/>
  <c r="AA102" i="2"/>
  <c r="AA86" i="2"/>
  <c r="AA69" i="2"/>
  <c r="AA53" i="2"/>
  <c r="AA37" i="2"/>
  <c r="AA21" i="2"/>
  <c r="AA5" i="2"/>
  <c r="AA70" i="2"/>
  <c r="AA54" i="2"/>
  <c r="AA38" i="2"/>
  <c r="AA22" i="2"/>
  <c r="AA6" i="2"/>
  <c r="AA93" i="2"/>
  <c r="AA77" i="2"/>
  <c r="AA78" i="2"/>
  <c r="AA14" i="2"/>
  <c r="AA105" i="2"/>
  <c r="AA132" i="2"/>
  <c r="AE132" i="2" s="1"/>
  <c r="AA109" i="2"/>
  <c r="AA124" i="2"/>
  <c r="AA104" i="2"/>
  <c r="AA88" i="2"/>
  <c r="AA72" i="2"/>
  <c r="AA56" i="2"/>
  <c r="AA40" i="2"/>
  <c r="AA24" i="2"/>
  <c r="AA8" i="2"/>
  <c r="AA119" i="2"/>
  <c r="AA103" i="2"/>
  <c r="AA87" i="2"/>
  <c r="AA59" i="2"/>
  <c r="AA27" i="2"/>
  <c r="AA130" i="2"/>
  <c r="AA114" i="2"/>
  <c r="AA98" i="2"/>
  <c r="AA81" i="2"/>
  <c r="AA65" i="2"/>
  <c r="AA49" i="2"/>
  <c r="AA33" i="2"/>
  <c r="AA17" i="2"/>
  <c r="AA82" i="2"/>
  <c r="AA66" i="2"/>
  <c r="AA50" i="2"/>
  <c r="AA34" i="2"/>
  <c r="AA18" i="2"/>
  <c r="AA116" i="2"/>
  <c r="AA120" i="2"/>
  <c r="AA100" i="2"/>
  <c r="AA84" i="2"/>
  <c r="AA68" i="2"/>
  <c r="AA52" i="2"/>
  <c r="AA36" i="2"/>
  <c r="AA20" i="2"/>
  <c r="AA131" i="2"/>
  <c r="AA115" i="2"/>
  <c r="AA99" i="2"/>
  <c r="AA83" i="2"/>
  <c r="AA51" i="2"/>
  <c r="AA19" i="2"/>
  <c r="AA126" i="2"/>
  <c r="AA110" i="2"/>
  <c r="AA61" i="2"/>
  <c r="AA45" i="2"/>
  <c r="AA29" i="2"/>
  <c r="AA62" i="2"/>
  <c r="AA46" i="2"/>
  <c r="AL261" i="2"/>
  <c r="AM261" i="2"/>
  <c r="AM262" i="2" s="1"/>
  <c r="AM37" i="2"/>
  <c r="T10" i="2"/>
  <c r="D10" i="2"/>
  <c r="AM9" i="2" l="1"/>
  <c r="AM42" i="2"/>
  <c r="AM41" i="2"/>
  <c r="AM110" i="2"/>
  <c r="AM4" i="2"/>
  <c r="AM12" i="2"/>
  <c r="AM81" i="2"/>
  <c r="AM113" i="2"/>
  <c r="AM53" i="2"/>
  <c r="AM93" i="2"/>
  <c r="AM121" i="2"/>
  <c r="AM59" i="2"/>
  <c r="AM75" i="2"/>
  <c r="AM91" i="2"/>
  <c r="AM107" i="2"/>
  <c r="AM123" i="2"/>
  <c r="AM52" i="2"/>
  <c r="AM60" i="2"/>
  <c r="AM68" i="2"/>
  <c r="AM76" i="2"/>
  <c r="AM84" i="2"/>
  <c r="AM92" i="2"/>
  <c r="AM100" i="2"/>
  <c r="AM118" i="2"/>
  <c r="AM126" i="2"/>
  <c r="AM27" i="2"/>
  <c r="AM30" i="2"/>
  <c r="AM15" i="2"/>
  <c r="AM44" i="2"/>
  <c r="AM21" i="2"/>
  <c r="AM18" i="2"/>
  <c r="AM17" i="2"/>
  <c r="AM11" i="2"/>
  <c r="AM8" i="2"/>
  <c r="AM61" i="2"/>
  <c r="AM85" i="2"/>
  <c r="AM57" i="2"/>
  <c r="AM125" i="2"/>
  <c r="AM79" i="2"/>
  <c r="AM111" i="2"/>
  <c r="AM54" i="2"/>
  <c r="AM70" i="2"/>
  <c r="AM86" i="2"/>
  <c r="AM94" i="2"/>
  <c r="AM120" i="2"/>
  <c r="AM128" i="2"/>
  <c r="AM35" i="2"/>
  <c r="AM38" i="2"/>
  <c r="AM20" i="2"/>
  <c r="AM106" i="2"/>
  <c r="AM26" i="2"/>
  <c r="AM25" i="2"/>
  <c r="AM13" i="2"/>
  <c r="AM31" i="2"/>
  <c r="AM14" i="2"/>
  <c r="AM65" i="2"/>
  <c r="AM89" i="2"/>
  <c r="AM129" i="2"/>
  <c r="AM69" i="2"/>
  <c r="AM105" i="2"/>
  <c r="AM51" i="2"/>
  <c r="AM67" i="2"/>
  <c r="AM83" i="2"/>
  <c r="AM99" i="2"/>
  <c r="AM115" i="2"/>
  <c r="AM131" i="2"/>
  <c r="AM56" i="2"/>
  <c r="AM64" i="2"/>
  <c r="AM72" i="2"/>
  <c r="AM80" i="2"/>
  <c r="AM88" i="2"/>
  <c r="AM96" i="2"/>
  <c r="AM104" i="2"/>
  <c r="AM122" i="2"/>
  <c r="AM130" i="2"/>
  <c r="AM43" i="2"/>
  <c r="AM46" i="2"/>
  <c r="AM28" i="2"/>
  <c r="AM23" i="2"/>
  <c r="AM45" i="2"/>
  <c r="AM48" i="2"/>
  <c r="AM32" i="2"/>
  <c r="AM114" i="2"/>
  <c r="AM7" i="2"/>
  <c r="AM24" i="2"/>
  <c r="AM40" i="2"/>
  <c r="AM10" i="2"/>
  <c r="AM108" i="2"/>
  <c r="AM117" i="2"/>
  <c r="AM97" i="2"/>
  <c r="AM63" i="2"/>
  <c r="AM95" i="2"/>
  <c r="AM127" i="2"/>
  <c r="AM62" i="2"/>
  <c r="AM78" i="2"/>
  <c r="AM102" i="2"/>
  <c r="AM29" i="2"/>
  <c r="AM34" i="2"/>
  <c r="AM33" i="2"/>
  <c r="AM112" i="2"/>
  <c r="AM47" i="2"/>
  <c r="AM5" i="2"/>
  <c r="AM77" i="2"/>
  <c r="AM101" i="2"/>
  <c r="AM49" i="2"/>
  <c r="AM73" i="2"/>
  <c r="AM109" i="2"/>
  <c r="AM55" i="2"/>
  <c r="AM71" i="2"/>
  <c r="AM87" i="2"/>
  <c r="AM103" i="2"/>
  <c r="AM119" i="2"/>
  <c r="AM50" i="2"/>
  <c r="AM58" i="2"/>
  <c r="AM66" i="2"/>
  <c r="AM74" i="2"/>
  <c r="AM82" i="2"/>
  <c r="AM90" i="2"/>
  <c r="AM98" i="2"/>
  <c r="AM116" i="2"/>
  <c r="AM124" i="2"/>
  <c r="AM19" i="2"/>
  <c r="AM22" i="2"/>
  <c r="AM6" i="2"/>
  <c r="AM36" i="2"/>
  <c r="AM39" i="2"/>
  <c r="AM16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M4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AC4" i="2"/>
  <c r="F4" i="2" l="1"/>
  <c r="G4" i="2"/>
  <c r="R4" i="2"/>
  <c r="R5" i="2"/>
  <c r="S5" i="2" s="1"/>
  <c r="R6" i="2"/>
  <c r="S6" i="2" s="1"/>
  <c r="R8" i="2"/>
  <c r="S8" i="2" s="1"/>
  <c r="R9" i="2"/>
  <c r="S9" i="2" s="1"/>
  <c r="R10" i="2"/>
  <c r="S10" i="2" s="1"/>
  <c r="R11" i="2"/>
  <c r="S11" i="2" s="1"/>
  <c r="R12" i="2"/>
  <c r="S12" i="2" s="1"/>
  <c r="R13" i="2"/>
  <c r="S13" i="2" s="1"/>
  <c r="R14" i="2"/>
  <c r="S14" i="2" s="1"/>
  <c r="R15" i="2"/>
  <c r="S15" i="2" s="1"/>
  <c r="R16" i="2"/>
  <c r="S16" i="2" s="1"/>
  <c r="R17" i="2"/>
  <c r="S17" i="2" s="1"/>
  <c r="R18" i="2"/>
  <c r="S18" i="2" s="1"/>
  <c r="R19" i="2"/>
  <c r="S19" i="2" s="1"/>
  <c r="R20" i="2"/>
  <c r="S20" i="2" s="1"/>
  <c r="R21" i="2"/>
  <c r="S21" i="2" s="1"/>
  <c r="R22" i="2"/>
  <c r="S22" i="2" s="1"/>
  <c r="R23" i="2"/>
  <c r="S23" i="2" s="1"/>
  <c r="R24" i="2"/>
  <c r="S24" i="2" s="1"/>
  <c r="R25" i="2"/>
  <c r="S25" i="2" s="1"/>
  <c r="R26" i="2"/>
  <c r="S26" i="2" s="1"/>
  <c r="R27" i="2"/>
  <c r="S27" i="2" s="1"/>
  <c r="R28" i="2"/>
  <c r="S28" i="2" s="1"/>
  <c r="R29" i="2"/>
  <c r="S29" i="2" s="1"/>
  <c r="R30" i="2"/>
  <c r="S30" i="2" s="1"/>
  <c r="R31" i="2"/>
  <c r="S31" i="2" s="1"/>
  <c r="R32" i="2"/>
  <c r="S32" i="2" s="1"/>
  <c r="R33" i="2"/>
  <c r="S33" i="2" s="1"/>
  <c r="R34" i="2"/>
  <c r="S34" i="2" s="1"/>
  <c r="R35" i="2"/>
  <c r="S35" i="2" s="1"/>
  <c r="R36" i="2"/>
  <c r="S36" i="2" s="1"/>
  <c r="R37" i="2"/>
  <c r="S37" i="2" s="1"/>
  <c r="R38" i="2"/>
  <c r="S38" i="2" s="1"/>
  <c r="R39" i="2"/>
  <c r="S39" i="2" s="1"/>
  <c r="R40" i="2"/>
  <c r="S40" i="2" s="1"/>
  <c r="R41" i="2"/>
  <c r="S41" i="2" s="1"/>
  <c r="R42" i="2"/>
  <c r="S42" i="2" s="1"/>
  <c r="R43" i="2"/>
  <c r="S43" i="2" s="1"/>
  <c r="R44" i="2"/>
  <c r="S44" i="2" s="1"/>
  <c r="R45" i="2"/>
  <c r="S45" i="2" s="1"/>
  <c r="R46" i="2"/>
  <c r="S46" i="2" s="1"/>
  <c r="R47" i="2"/>
  <c r="S47" i="2" s="1"/>
  <c r="R48" i="2"/>
  <c r="S48" i="2" s="1"/>
  <c r="R49" i="2"/>
  <c r="S49" i="2" s="1"/>
  <c r="R50" i="2"/>
  <c r="S50" i="2" s="1"/>
  <c r="R51" i="2"/>
  <c r="S51" i="2" s="1"/>
  <c r="R52" i="2"/>
  <c r="S52" i="2" s="1"/>
  <c r="R53" i="2"/>
  <c r="S53" i="2" s="1"/>
  <c r="R54" i="2"/>
  <c r="S54" i="2" s="1"/>
  <c r="R55" i="2"/>
  <c r="S55" i="2" s="1"/>
  <c r="R56" i="2"/>
  <c r="S56" i="2" s="1"/>
  <c r="R57" i="2"/>
  <c r="S57" i="2" s="1"/>
  <c r="R58" i="2"/>
  <c r="S58" i="2" s="1"/>
  <c r="R59" i="2"/>
  <c r="S59" i="2" s="1"/>
  <c r="R60" i="2"/>
  <c r="S60" i="2" s="1"/>
  <c r="R61" i="2"/>
  <c r="S61" i="2" s="1"/>
  <c r="R62" i="2"/>
  <c r="S62" i="2" s="1"/>
  <c r="R63" i="2"/>
  <c r="S63" i="2" s="1"/>
  <c r="R64" i="2"/>
  <c r="S64" i="2" s="1"/>
  <c r="R65" i="2"/>
  <c r="S65" i="2" s="1"/>
  <c r="R66" i="2"/>
  <c r="S66" i="2" s="1"/>
  <c r="R67" i="2"/>
  <c r="S67" i="2" s="1"/>
  <c r="R7" i="2"/>
  <c r="S7" i="2" s="1"/>
  <c r="S4" i="2" l="1"/>
  <c r="S68" i="2"/>
  <c r="W68" i="2" s="1"/>
  <c r="AE24" i="2"/>
  <c r="AE72" i="2"/>
  <c r="W26" i="2"/>
  <c r="AE75" i="2"/>
  <c r="AE49" i="2"/>
  <c r="AE51" i="2"/>
  <c r="AE31" i="2"/>
  <c r="AE17" i="2" l="1"/>
  <c r="AE48" i="2"/>
  <c r="AE63" i="2"/>
  <c r="AE85" i="2"/>
  <c r="AE120" i="2"/>
  <c r="AE94" i="2"/>
  <c r="AE22" i="2"/>
  <c r="AE71" i="2"/>
  <c r="AE124" i="2"/>
  <c r="AE26" i="2"/>
  <c r="AE119" i="2"/>
  <c r="AE82" i="2"/>
  <c r="AE21" i="2"/>
  <c r="AE56" i="2"/>
  <c r="AE19" i="2"/>
  <c r="AE89" i="2"/>
  <c r="AE7" i="2"/>
  <c r="AE47" i="2"/>
  <c r="AE107" i="2"/>
  <c r="AE95" i="2"/>
  <c r="AE4" i="2"/>
  <c r="AE58" i="2"/>
  <c r="AE112" i="2"/>
  <c r="AE69" i="2"/>
  <c r="AE61" i="2"/>
  <c r="AE32" i="2"/>
  <c r="AE62" i="2"/>
  <c r="AE6" i="2"/>
  <c r="AE46" i="2"/>
  <c r="AE45" i="2"/>
  <c r="AE114" i="2"/>
  <c r="AE27" i="2"/>
  <c r="AE73" i="2"/>
  <c r="AE5" i="2"/>
  <c r="AE60" i="2"/>
  <c r="AE131" i="2"/>
  <c r="AE97" i="2"/>
  <c r="AE57" i="2"/>
  <c r="AE42" i="2"/>
  <c r="AE115" i="2"/>
  <c r="AE117" i="2"/>
  <c r="AE128" i="2"/>
  <c r="AE102" i="2"/>
  <c r="AE76" i="2"/>
  <c r="AE105" i="2"/>
  <c r="AE121" i="2"/>
  <c r="AE15" i="2"/>
  <c r="AE130" i="2"/>
  <c r="AE14" i="2"/>
  <c r="AE88" i="2"/>
  <c r="AE53" i="2"/>
  <c r="AE39" i="2"/>
  <c r="AE108" i="2"/>
  <c r="AE20" i="2"/>
  <c r="AE79" i="2"/>
  <c r="AE78" i="2"/>
  <c r="AE123" i="2"/>
  <c r="AE64" i="2"/>
  <c r="AE38" i="2"/>
  <c r="AE12" i="2"/>
  <c r="AE87" i="2"/>
  <c r="AE77" i="2"/>
  <c r="AE18" i="2"/>
  <c r="AE104" i="2"/>
  <c r="AE33" i="2"/>
  <c r="AE98" i="2"/>
  <c r="AE116" i="2"/>
  <c r="AE81" i="2"/>
  <c r="AE8" i="2"/>
  <c r="AE91" i="2"/>
  <c r="AE84" i="2"/>
  <c r="AE30" i="2"/>
  <c r="AE83" i="2"/>
  <c r="AE129" i="2"/>
  <c r="AE41" i="2"/>
  <c r="AE34" i="2"/>
  <c r="AE11" i="2"/>
  <c r="AE59" i="2"/>
  <c r="AE74" i="2"/>
  <c r="AE68" i="2"/>
  <c r="AE23" i="2"/>
  <c r="AE13" i="2"/>
  <c r="AE86" i="2"/>
  <c r="AE40" i="2"/>
  <c r="AE125" i="2"/>
  <c r="AE96" i="2"/>
  <c r="AE66" i="2"/>
  <c r="AE99" i="2"/>
  <c r="AE110" i="2"/>
  <c r="AE54" i="2"/>
  <c r="AE106" i="2"/>
  <c r="AE109" i="2"/>
  <c r="AE103" i="2"/>
  <c r="AE50" i="2"/>
  <c r="AE25" i="2"/>
  <c r="AE43" i="2"/>
  <c r="AE67" i="2"/>
  <c r="AE35" i="2"/>
  <c r="AE16" i="2"/>
  <c r="AE118" i="2"/>
  <c r="AE92" i="2"/>
  <c r="AE127" i="2"/>
  <c r="AE122" i="2"/>
  <c r="AE37" i="2"/>
  <c r="AE29" i="2"/>
  <c r="AE28" i="2"/>
  <c r="AE111" i="2"/>
  <c r="AE93" i="2"/>
  <c r="AE55" i="2"/>
  <c r="AE10" i="2"/>
  <c r="AE113" i="2"/>
  <c r="AE80" i="2"/>
  <c r="AE126" i="2"/>
  <c r="AE90" i="2"/>
  <c r="AE70" i="2"/>
  <c r="AE52" i="2"/>
  <c r="AE44" i="2"/>
  <c r="AE36" i="2"/>
  <c r="AE9" i="2"/>
  <c r="AE101" i="2"/>
  <c r="AE100" i="2"/>
  <c r="AE65" i="2"/>
  <c r="W32" i="2"/>
  <c r="W35" i="2"/>
  <c r="W31" i="2"/>
  <c r="W10" i="2"/>
  <c r="W50" i="2"/>
  <c r="W42" i="2"/>
  <c r="W27" i="2"/>
  <c r="W55" i="2"/>
  <c r="W7" i="2"/>
  <c r="W23" i="2"/>
  <c r="W58" i="2"/>
  <c r="W51" i="2"/>
  <c r="W17" i="2"/>
  <c r="W24" i="2"/>
  <c r="W60" i="2"/>
  <c r="W66" i="2"/>
  <c r="W59" i="2"/>
  <c r="W65" i="2"/>
  <c r="W64" i="2"/>
  <c r="W39" i="2"/>
  <c r="W67" i="2"/>
  <c r="W43" i="2"/>
  <c r="W25" i="2"/>
  <c r="W49" i="2"/>
  <c r="W11" i="2"/>
  <c r="W13" i="2"/>
  <c r="W20" i="2"/>
  <c r="W18" i="2"/>
  <c r="W44" i="2"/>
  <c r="W28" i="2"/>
  <c r="W34" i="2"/>
  <c r="W19" i="2"/>
  <c r="W6" i="2"/>
  <c r="W36" i="2"/>
  <c r="W21" i="2"/>
  <c r="W29" i="2"/>
  <c r="W22" i="2"/>
  <c r="W41" i="2"/>
  <c r="W8" i="2"/>
  <c r="W38" i="2"/>
  <c r="W9" i="2"/>
  <c r="W46" i="2"/>
  <c r="W54" i="2"/>
  <c r="W52" i="2"/>
  <c r="W56" i="2"/>
  <c r="W37" i="2"/>
  <c r="W62" i="2"/>
  <c r="W63" i="2"/>
  <c r="W45" i="2"/>
  <c r="W16" i="2"/>
  <c r="W53" i="2"/>
  <c r="W15" i="2"/>
  <c r="W48" i="2"/>
  <c r="W61" i="2"/>
  <c r="W47" i="2"/>
  <c r="W14" i="2"/>
  <c r="W33" i="2"/>
  <c r="W12" i="2"/>
  <c r="W40" i="2"/>
  <c r="W4" i="2"/>
  <c r="W5" i="2"/>
  <c r="W30" i="2"/>
  <c r="W57" i="2"/>
  <c r="AD4" i="2"/>
  <c r="AD133" i="2" s="1"/>
  <c r="AE133" i="2" l="1"/>
  <c r="AE134" i="2" s="1"/>
  <c r="W69" i="2"/>
  <c r="C46" i="2"/>
  <c r="C47" i="2" s="1"/>
  <c r="C48" i="2" s="1"/>
  <c r="C49" i="2" s="1"/>
  <c r="D48" i="2" l="1"/>
  <c r="J4" i="2"/>
  <c r="J5" i="2"/>
  <c r="J6" i="2"/>
  <c r="K6" i="2" s="1"/>
  <c r="J7" i="2"/>
  <c r="J8" i="2"/>
  <c r="K8" i="2" s="1"/>
  <c r="J9" i="2"/>
  <c r="K9" i="2" s="1"/>
  <c r="J10" i="2"/>
  <c r="K10" i="2" s="1"/>
  <c r="J11" i="2"/>
  <c r="J12" i="2"/>
  <c r="K12" i="2" s="1"/>
  <c r="J13" i="2"/>
  <c r="K13" i="2" s="1"/>
  <c r="J14" i="2"/>
  <c r="K14" i="2" s="1"/>
  <c r="J15" i="2"/>
  <c r="J16" i="2"/>
  <c r="K16" i="2" s="1"/>
  <c r="J17" i="2"/>
  <c r="K17" i="2" s="1"/>
  <c r="J18" i="2"/>
  <c r="K18" i="2" s="1"/>
  <c r="J19" i="2"/>
  <c r="J20" i="2"/>
  <c r="K20" i="2" s="1"/>
  <c r="J21" i="2"/>
  <c r="K21" i="2" s="1"/>
  <c r="J22" i="2"/>
  <c r="K22" i="2" s="1"/>
  <c r="J23" i="2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O31" i="2" s="1"/>
  <c r="J32" i="2"/>
  <c r="K32" i="2" s="1"/>
  <c r="J33" i="2"/>
  <c r="K33" i="2" s="1"/>
  <c r="J34" i="2"/>
  <c r="K34" i="2" s="1"/>
  <c r="J35" i="2"/>
  <c r="K35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K5" i="2" l="1"/>
  <c r="K23" i="2"/>
  <c r="K19" i="2"/>
  <c r="K15" i="2"/>
  <c r="K11" i="2"/>
  <c r="K7" i="2"/>
  <c r="K4" i="2"/>
  <c r="K36" i="2"/>
  <c r="O36" i="2" s="1"/>
  <c r="G13" i="2"/>
  <c r="O22" i="2"/>
  <c r="V16" i="2"/>
  <c r="V37" i="2"/>
  <c r="V47" i="2"/>
  <c r="V58" i="2"/>
  <c r="V60" i="2"/>
  <c r="V8" i="2"/>
  <c r="V43" i="2"/>
  <c r="V11" i="2"/>
  <c r="V30" i="2"/>
  <c r="V50" i="2"/>
  <c r="V61" i="2"/>
  <c r="V29" i="2"/>
  <c r="V46" i="2"/>
  <c r="V12" i="2"/>
  <c r="V65" i="2"/>
  <c r="V39" i="2"/>
  <c r="V64" i="2"/>
  <c r="V53" i="2"/>
  <c r="V21" i="2"/>
  <c r="V62" i="2"/>
  <c r="V15" i="2"/>
  <c r="V4" i="2"/>
  <c r="V57" i="2"/>
  <c r="V67" i="2"/>
  <c r="V34" i="2"/>
  <c r="V32" i="2"/>
  <c r="V63" i="2"/>
  <c r="V31" i="2"/>
  <c r="V44" i="2"/>
  <c r="V56" i="2"/>
  <c r="V26" i="2"/>
  <c r="V49" i="2"/>
  <c r="V17" i="2"/>
  <c r="V51" i="2"/>
  <c r="V10" i="2"/>
  <c r="V6" i="2"/>
  <c r="V38" i="2"/>
  <c r="V5" i="2"/>
  <c r="V25" i="2"/>
  <c r="V35" i="2"/>
  <c r="V24" i="2"/>
  <c r="V59" i="2"/>
  <c r="V27" i="2"/>
  <c r="V66" i="2"/>
  <c r="V48" i="2"/>
  <c r="V22" i="2"/>
  <c r="V45" i="2"/>
  <c r="V13" i="2"/>
  <c r="V19" i="2"/>
  <c r="V28" i="2"/>
  <c r="V33" i="2"/>
  <c r="V52" i="2"/>
  <c r="V14" i="2"/>
  <c r="V42" i="2"/>
  <c r="V40" i="2"/>
  <c r="V7" i="2"/>
  <c r="V20" i="2"/>
  <c r="V55" i="2"/>
  <c r="V23" i="2"/>
  <c r="V54" i="2"/>
  <c r="V36" i="2"/>
  <c r="V18" i="2"/>
  <c r="V41" i="2"/>
  <c r="V9" i="2"/>
  <c r="V69" i="2" l="1"/>
  <c r="O4" i="2"/>
  <c r="O20" i="2"/>
  <c r="O19" i="2"/>
  <c r="O5" i="2"/>
  <c r="O6" i="2"/>
  <c r="O10" i="2"/>
  <c r="O16" i="2"/>
  <c r="O34" i="2"/>
  <c r="O13" i="2"/>
  <c r="O26" i="2"/>
  <c r="O12" i="2"/>
  <c r="O21" i="2"/>
  <c r="O7" i="2"/>
  <c r="O9" i="2"/>
  <c r="O11" i="2"/>
  <c r="O29" i="2"/>
  <c r="O15" i="2"/>
  <c r="O30" i="2"/>
  <c r="O32" i="2"/>
  <c r="O17" i="2"/>
  <c r="O28" i="2"/>
  <c r="O24" i="2"/>
  <c r="O23" i="2"/>
  <c r="O25" i="2"/>
  <c r="O27" i="2"/>
  <c r="O18" i="2"/>
  <c r="O33" i="2"/>
  <c r="O35" i="2"/>
  <c r="O14" i="2"/>
  <c r="O8" i="2"/>
  <c r="G9" i="2"/>
  <c r="G10" i="2"/>
  <c r="G11" i="2"/>
  <c r="G8" i="2"/>
  <c r="G14" i="2"/>
  <c r="G16" i="2"/>
  <c r="G17" i="2"/>
  <c r="G12" i="2"/>
  <c r="G5" i="2"/>
  <c r="G18" i="2"/>
  <c r="G6" i="2"/>
  <c r="G19" i="2"/>
  <c r="G7" i="2"/>
  <c r="G15" i="2"/>
  <c r="F5" i="2"/>
  <c r="N24" i="2"/>
  <c r="N6" i="2"/>
  <c r="N8" i="2"/>
  <c r="N26" i="2"/>
  <c r="N30" i="2"/>
  <c r="N14" i="2"/>
  <c r="N27" i="2"/>
  <c r="N17" i="2"/>
  <c r="N23" i="2"/>
  <c r="N9" i="2"/>
  <c r="N28" i="2"/>
  <c r="F18" i="2"/>
  <c r="F6" i="2"/>
  <c r="N10" i="2"/>
  <c r="N18" i="2"/>
  <c r="N5" i="2"/>
  <c r="N33" i="2"/>
  <c r="N32" i="2"/>
  <c r="N15" i="2"/>
  <c r="G21" i="2" l="1"/>
  <c r="O37" i="2"/>
  <c r="F19" i="2"/>
  <c r="N35" i="2"/>
  <c r="N4" i="2"/>
  <c r="N21" i="2"/>
  <c r="N19" i="2"/>
  <c r="N16" i="2"/>
  <c r="N13" i="2"/>
  <c r="F8" i="2"/>
  <c r="F7" i="2"/>
  <c r="N34" i="2"/>
  <c r="F9" i="2"/>
  <c r="N7" i="2"/>
  <c r="F14" i="2"/>
  <c r="N22" i="2"/>
  <c r="N11" i="2"/>
  <c r="F16" i="2"/>
  <c r="N20" i="2"/>
  <c r="N12" i="2"/>
  <c r="N31" i="2"/>
  <c r="N25" i="2"/>
  <c r="N29" i="2"/>
  <c r="F10" i="2"/>
  <c r="F12" i="2"/>
  <c r="F13" i="2"/>
  <c r="F15" i="2"/>
  <c r="F11" i="2"/>
  <c r="F17" i="2"/>
  <c r="F21" i="2" l="1"/>
  <c r="N37" i="2"/>
  <c r="G22" i="2"/>
  <c r="D45" i="2" s="1"/>
  <c r="W70" i="2" l="1"/>
  <c r="D47" i="2" s="1"/>
  <c r="E44" i="2" l="1"/>
  <c r="F44" i="2"/>
  <c r="F49" i="2" s="1"/>
  <c r="O38" i="2"/>
  <c r="D46" i="2" s="1"/>
  <c r="E45" i="2" l="1"/>
  <c r="E48" i="2"/>
  <c r="E49" i="2"/>
  <c r="E46" i="2"/>
  <c r="E47" i="2"/>
  <c r="F45" i="2"/>
  <c r="F46" i="2"/>
  <c r="F47" i="2"/>
  <c r="F48" i="2"/>
  <c r="D4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66ADA9-14B2-4325-BEC1-A06B13C4C544}" name="000uz1100" type="6" refreshedVersion="6" background="1" saveData="1">
    <textPr codePage="850" sourceFile="E:\Pastas\Codigo\LBM-CERNN\doc\Simulations\Analysis\Regularized\D3Q19\circularDuctInterp\data\000uz1100.csv" comma="1" semicolon="1">
      <textFields count="2">
        <textField/>
        <textField/>
      </textFields>
    </textPr>
  </connection>
  <connection id="2" xr16:uid="{A7FFFC1D-04B9-4528-AD9E-958DD557C3CF}" name="001uz4400" type="6" refreshedVersion="6" background="1" saveData="1">
    <textPr codePage="850" sourceFile="E:\Pastas\Codigo\LBM-CERNN\doc\Simulations\Analysis\Regularized\D3Q19\circularDuctInterp\data\001uz4400.csv" comma="1">
      <textFields count="2">
        <textField/>
        <textField/>
      </textFields>
    </textPr>
  </connection>
  <connection id="3" xr16:uid="{DEC29020-7C60-4663-A07E-6E4F1C3AA5F4}" name="002uz17600" type="6" refreshedVersion="6" background="1" saveData="1">
    <textPr codePage="850" sourceFile="E:\Pastas\Codigo\LBM-CERNN\doc\Simulations\Analysis\Regularized\D3Q19\circularDuctInterp\data\002uz17600.csv" comma="1">
      <textFields count="2">
        <textField/>
        <textField/>
      </textFields>
    </textPr>
  </connection>
  <connection id="4" xr16:uid="{98EB762F-4CFE-4047-A634-0C746D155418}" name="003uz70400" type="6" refreshedVersion="6" background="1" saveData="1">
    <textPr codePage="850" sourceFile="E:\Pastas\Codigo\LBM-CERNN\doc\Simulations\Analysis\Regularized\D3Q19\circularDuctInterp\data\003uz70400.csv" comma="1">
      <textFields count="2">
        <textField/>
        <textField/>
      </textFields>
    </textPr>
  </connection>
  <connection id="5" xr16:uid="{C4BC3A85-589B-433B-9273-EAC2A3138B0A}" name="004uz281600" type="6" refreshedVersion="6" background="1" saveData="1">
    <textPr codePage="850" sourceFile="E:\Pastas\Codigo\LBM-CERNN\doc\Simulations\Analysis\Regularized\D3Q19\circularDuctInterp\data\004uz281600.csv" comma="1">
      <textFields count="2">
        <textField/>
        <textField/>
      </textFields>
    </textPr>
  </connection>
  <connection id="6" xr16:uid="{00000000-0015-0000-FFFF-FFFF00000000}" name="007_ux_c1" type="6" refreshedVersion="5" background="1" saveData="1">
    <textPr codePage="850" sourceFile="C:\Users\waine.junior\Documents\Projeto lbm\lbm\doc\Analysis\Data Files\007_ux_c.csv">
      <textFields count="2">
        <textField/>
        <textField/>
      </textFields>
    </textPr>
  </connection>
  <connection id="7" xr16:uid="{00000000-0015-0000-FFFF-FFFF01000000}" name="012_uy_c1" type="6" refreshedVersion="5" background="1" saveData="1">
    <textPr codePage="850" sourceFile="C:\Users\waine.junior\Documents\Projeto lbm\lbm\doc\Analysis\Data Files\012_uy_c.csv">
      <textFields count="2">
        <textField/>
        <textField/>
      </textFields>
    </textPr>
  </connection>
  <connection id="8" xr16:uid="{00000000-0015-0000-FFFF-FFFF02000000}" name="013_uy_c1" type="6" refreshedVersion="5" background="1">
    <textPr codePage="850" sourceFile="C:\Users\waine.junior\Documents\Projeto lbm\lbm\doc\Analysis\Data Files\013_uy_c.csv">
      <textFields count="2">
        <textField/>
        <textField/>
      </textFields>
    </textPr>
  </connection>
  <connection id="9" xr16:uid="{00000000-0015-0000-FFFF-FFFF03000000}" name="100_ux_c1" type="6" refreshedVersion="5" background="1">
    <textPr codePage="850" sourceFile="C:\Users\waine.junior\Documents\Projeto lbm\lbm\doc\Analysis\parallel_plates2d\Data Files\100_ux_c.csv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<sst xmlns="http://schemas.openxmlformats.org/spreadsheetml/2006/main" count="57" uniqueCount="17">
  <si>
    <t>UX</t>
  </si>
  <si>
    <t>y</t>
  </si>
  <si>
    <t>ux</t>
  </si>
  <si>
    <t>u_med</t>
  </si>
  <si>
    <t>u_analytical</t>
  </si>
  <si>
    <t>(q_a-q_n)^2</t>
  </si>
  <si>
    <t>q_a^2</t>
  </si>
  <si>
    <t>ERRO</t>
  </si>
  <si>
    <t>x</t>
  </si>
  <si>
    <t>n=64</t>
  </si>
  <si>
    <t>n=16</t>
  </si>
  <si>
    <t>n=32</t>
  </si>
  <si>
    <t>N</t>
  </si>
  <si>
    <t>n=128</t>
  </si>
  <si>
    <t>dx</t>
  </si>
  <si>
    <t>u_num</t>
  </si>
  <si>
    <t>n=256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</si>
</sst>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11" fontId="2" fillId="2" borderId="0" xfId="0" applyNumberFormat="1" applyFont="1" applyFill="1"/>
    <xf numFmtId="11" fontId="0" fillId="0" borderId="0" xfId="1" applyNumberFormat="1" applyFont="1"/>
    <xf numFmtId="11" fontId="0" fillId="0" borderId="0" xfId="0" applyNumberFormat="1" applyAlignment="1">
      <alignment horizontal="center"/>
    </xf>
    <xf numFmtId="11" fontId="0" fillId="0" borderId="0" xfId="0" applyNumberFormat="1" applyBorder="1" applyAlignment="1"/>
    <xf numFmtId="11" fontId="0" fillId="0" borderId="0" xfId="0" applyNumberFormat="1" applyAlignment="1"/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11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1725225225849E-2"/>
          <c:y val="7.9034001215588581E-2"/>
          <c:w val="0.88424342811629808"/>
          <c:h val="0.77086454991991726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'uz x=0.5'!$AG$4:$AG$259</c:f>
              <c:numCache>
                <c:formatCode>0.00E+00</c:formatCode>
                <c:ptCount val="256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</c:numCache>
            </c:numRef>
          </c:xVal>
          <c:yVal>
            <c:numRef>
              <c:f>'uz x=0.5'!$AK$4:$AK$259</c:f>
              <c:numCache>
                <c:formatCode>0.00E+00</c:formatCode>
                <c:ptCount val="256"/>
                <c:pt idx="0">
                  <c:v>0</c:v>
                </c:pt>
                <c:pt idx="1">
                  <c:v>3.11279296875E-2</c:v>
                </c:pt>
                <c:pt idx="2">
                  <c:v>6.201171875E-2</c:v>
                </c:pt>
                <c:pt idx="3">
                  <c:v>9.26513671875E-2</c:v>
                </c:pt>
                <c:pt idx="4">
                  <c:v>0.123046875</c:v>
                </c:pt>
                <c:pt idx="5">
                  <c:v>0.1531982421875</c:v>
                </c:pt>
                <c:pt idx="6">
                  <c:v>0.18310546875</c:v>
                </c:pt>
                <c:pt idx="7">
                  <c:v>0.2127685546875</c:v>
                </c:pt>
                <c:pt idx="8">
                  <c:v>0.2421875</c:v>
                </c:pt>
                <c:pt idx="9">
                  <c:v>0.2713623046875</c:v>
                </c:pt>
                <c:pt idx="10">
                  <c:v>0.30029296875</c:v>
                </c:pt>
                <c:pt idx="11">
                  <c:v>0.3289794921875</c:v>
                </c:pt>
                <c:pt idx="12">
                  <c:v>0.357421875</c:v>
                </c:pt>
                <c:pt idx="13">
                  <c:v>0.3856201171875</c:v>
                </c:pt>
                <c:pt idx="14">
                  <c:v>0.41357421875</c:v>
                </c:pt>
                <c:pt idx="15">
                  <c:v>0.4412841796875</c:v>
                </c:pt>
                <c:pt idx="16">
                  <c:v>0.46875</c:v>
                </c:pt>
                <c:pt idx="17">
                  <c:v>0.4959716796875</c:v>
                </c:pt>
                <c:pt idx="18">
                  <c:v>0.52294921875</c:v>
                </c:pt>
                <c:pt idx="19">
                  <c:v>0.5496826171875</c:v>
                </c:pt>
                <c:pt idx="20">
                  <c:v>0.576171875</c:v>
                </c:pt>
                <c:pt idx="21">
                  <c:v>0.6024169921875</c:v>
                </c:pt>
                <c:pt idx="22">
                  <c:v>0.62841796875</c:v>
                </c:pt>
                <c:pt idx="23">
                  <c:v>0.6541748046875</c:v>
                </c:pt>
                <c:pt idx="24">
                  <c:v>0.6796875</c:v>
                </c:pt>
                <c:pt idx="25">
                  <c:v>0.7049560546875</c:v>
                </c:pt>
                <c:pt idx="26">
                  <c:v>0.72998046875</c:v>
                </c:pt>
                <c:pt idx="27">
                  <c:v>0.7547607421875</c:v>
                </c:pt>
                <c:pt idx="28">
                  <c:v>0.779296875</c:v>
                </c:pt>
                <c:pt idx="29">
                  <c:v>0.8035888671875</c:v>
                </c:pt>
                <c:pt idx="30">
                  <c:v>0.82763671875</c:v>
                </c:pt>
                <c:pt idx="31">
                  <c:v>0.8514404296875</c:v>
                </c:pt>
                <c:pt idx="32">
                  <c:v>0.875</c:v>
                </c:pt>
                <c:pt idx="33">
                  <c:v>0.8983154296875</c:v>
                </c:pt>
                <c:pt idx="34">
                  <c:v>0.92138671875</c:v>
                </c:pt>
                <c:pt idx="35">
                  <c:v>0.9442138671875</c:v>
                </c:pt>
                <c:pt idx="36">
                  <c:v>0.966796875</c:v>
                </c:pt>
                <c:pt idx="37">
                  <c:v>0.9891357421875</c:v>
                </c:pt>
                <c:pt idx="38">
                  <c:v>1.01123046875</c:v>
                </c:pt>
                <c:pt idx="39">
                  <c:v>1.0330810546875</c:v>
                </c:pt>
                <c:pt idx="40">
                  <c:v>1.0546875</c:v>
                </c:pt>
                <c:pt idx="41">
                  <c:v>1.0760498046875</c:v>
                </c:pt>
                <c:pt idx="42">
                  <c:v>1.09716796875</c:v>
                </c:pt>
                <c:pt idx="43">
                  <c:v>1.1180419921875</c:v>
                </c:pt>
                <c:pt idx="44">
                  <c:v>1.138671875</c:v>
                </c:pt>
                <c:pt idx="45">
                  <c:v>1.1590576171875</c:v>
                </c:pt>
                <c:pt idx="46">
                  <c:v>1.17919921875</c:v>
                </c:pt>
                <c:pt idx="47">
                  <c:v>1.1990966796875</c:v>
                </c:pt>
                <c:pt idx="48">
                  <c:v>1.21875</c:v>
                </c:pt>
                <c:pt idx="49">
                  <c:v>1.2381591796875</c:v>
                </c:pt>
                <c:pt idx="50">
                  <c:v>1.25732421875</c:v>
                </c:pt>
                <c:pt idx="51">
                  <c:v>1.2762451171875</c:v>
                </c:pt>
                <c:pt idx="52">
                  <c:v>1.294921875</c:v>
                </c:pt>
                <c:pt idx="53">
                  <c:v>1.3133544921875</c:v>
                </c:pt>
                <c:pt idx="54">
                  <c:v>1.33154296875</c:v>
                </c:pt>
                <c:pt idx="55">
                  <c:v>1.3494873046875</c:v>
                </c:pt>
                <c:pt idx="56">
                  <c:v>1.3671875</c:v>
                </c:pt>
                <c:pt idx="57">
                  <c:v>1.3846435546875</c:v>
                </c:pt>
                <c:pt idx="58">
                  <c:v>1.40185546875</c:v>
                </c:pt>
                <c:pt idx="59">
                  <c:v>1.4188232421875</c:v>
                </c:pt>
                <c:pt idx="60">
                  <c:v>1.435546875</c:v>
                </c:pt>
                <c:pt idx="61">
                  <c:v>1.4520263671875</c:v>
                </c:pt>
                <c:pt idx="62">
                  <c:v>1.46826171875</c:v>
                </c:pt>
                <c:pt idx="63">
                  <c:v>1.4842529296875</c:v>
                </c:pt>
                <c:pt idx="64">
                  <c:v>1.5</c:v>
                </c:pt>
                <c:pt idx="65">
                  <c:v>1.5155029296875</c:v>
                </c:pt>
                <c:pt idx="66">
                  <c:v>1.53076171875</c:v>
                </c:pt>
                <c:pt idx="67">
                  <c:v>1.5457763671875</c:v>
                </c:pt>
                <c:pt idx="68">
                  <c:v>1.560546875</c:v>
                </c:pt>
                <c:pt idx="69">
                  <c:v>1.5750732421875</c:v>
                </c:pt>
                <c:pt idx="70">
                  <c:v>1.58935546875</c:v>
                </c:pt>
                <c:pt idx="71">
                  <c:v>1.6033935546875</c:v>
                </c:pt>
                <c:pt idx="72">
                  <c:v>1.6171875</c:v>
                </c:pt>
                <c:pt idx="73">
                  <c:v>1.6307373046875</c:v>
                </c:pt>
                <c:pt idx="74">
                  <c:v>1.64404296875</c:v>
                </c:pt>
                <c:pt idx="75">
                  <c:v>1.6571044921875</c:v>
                </c:pt>
                <c:pt idx="76">
                  <c:v>1.669921875</c:v>
                </c:pt>
                <c:pt idx="77">
                  <c:v>1.6824951171875</c:v>
                </c:pt>
                <c:pt idx="78">
                  <c:v>1.69482421875</c:v>
                </c:pt>
                <c:pt idx="79">
                  <c:v>1.7069091796875</c:v>
                </c:pt>
                <c:pt idx="80">
                  <c:v>1.71875</c:v>
                </c:pt>
                <c:pt idx="81">
                  <c:v>1.7303466796875</c:v>
                </c:pt>
                <c:pt idx="82">
                  <c:v>1.74169921875</c:v>
                </c:pt>
                <c:pt idx="83">
                  <c:v>1.7528076171875</c:v>
                </c:pt>
                <c:pt idx="84">
                  <c:v>1.763671875</c:v>
                </c:pt>
                <c:pt idx="85">
                  <c:v>1.7742919921875</c:v>
                </c:pt>
                <c:pt idx="86">
                  <c:v>1.78466796875</c:v>
                </c:pt>
                <c:pt idx="87">
                  <c:v>1.7947998046875</c:v>
                </c:pt>
                <c:pt idx="88">
                  <c:v>1.8046875</c:v>
                </c:pt>
                <c:pt idx="89">
                  <c:v>1.8143310546875</c:v>
                </c:pt>
                <c:pt idx="90">
                  <c:v>1.82373046875</c:v>
                </c:pt>
                <c:pt idx="91">
                  <c:v>1.8328857421875</c:v>
                </c:pt>
                <c:pt idx="92">
                  <c:v>1.841796875</c:v>
                </c:pt>
                <c:pt idx="93">
                  <c:v>1.8504638671875</c:v>
                </c:pt>
                <c:pt idx="94">
                  <c:v>1.85888671875</c:v>
                </c:pt>
                <c:pt idx="95">
                  <c:v>1.8670654296875</c:v>
                </c:pt>
                <c:pt idx="96">
                  <c:v>1.875</c:v>
                </c:pt>
                <c:pt idx="97">
                  <c:v>1.8826904296875</c:v>
                </c:pt>
                <c:pt idx="98">
                  <c:v>1.89013671875</c:v>
                </c:pt>
                <c:pt idx="99">
                  <c:v>1.8973388671875</c:v>
                </c:pt>
                <c:pt idx="100">
                  <c:v>1.904296875</c:v>
                </c:pt>
                <c:pt idx="101">
                  <c:v>1.9110107421875</c:v>
                </c:pt>
                <c:pt idx="102">
                  <c:v>1.91748046875</c:v>
                </c:pt>
                <c:pt idx="103">
                  <c:v>1.9237060546875</c:v>
                </c:pt>
                <c:pt idx="104">
                  <c:v>1.9296875</c:v>
                </c:pt>
                <c:pt idx="105">
                  <c:v>1.9354248046875</c:v>
                </c:pt>
                <c:pt idx="106">
                  <c:v>1.94091796875</c:v>
                </c:pt>
                <c:pt idx="107">
                  <c:v>1.9461669921875</c:v>
                </c:pt>
                <c:pt idx="108">
                  <c:v>1.951171875</c:v>
                </c:pt>
                <c:pt idx="109">
                  <c:v>1.9559326171875</c:v>
                </c:pt>
                <c:pt idx="110">
                  <c:v>1.96044921875</c:v>
                </c:pt>
                <c:pt idx="111">
                  <c:v>1.9647216796875</c:v>
                </c:pt>
                <c:pt idx="112">
                  <c:v>1.96875</c:v>
                </c:pt>
                <c:pt idx="113">
                  <c:v>1.9725341796875</c:v>
                </c:pt>
                <c:pt idx="114">
                  <c:v>1.97607421875</c:v>
                </c:pt>
                <c:pt idx="115">
                  <c:v>1.9793701171875</c:v>
                </c:pt>
                <c:pt idx="116">
                  <c:v>1.982421875</c:v>
                </c:pt>
                <c:pt idx="117">
                  <c:v>1.9852294921875</c:v>
                </c:pt>
                <c:pt idx="118">
                  <c:v>1.98779296875</c:v>
                </c:pt>
                <c:pt idx="119">
                  <c:v>1.9901123046875</c:v>
                </c:pt>
                <c:pt idx="120">
                  <c:v>1.9921875</c:v>
                </c:pt>
                <c:pt idx="121">
                  <c:v>1.9940185546875</c:v>
                </c:pt>
                <c:pt idx="122">
                  <c:v>1.99560546875</c:v>
                </c:pt>
                <c:pt idx="123">
                  <c:v>1.9969482421875</c:v>
                </c:pt>
                <c:pt idx="124">
                  <c:v>1.998046875</c:v>
                </c:pt>
                <c:pt idx="125">
                  <c:v>1.9989013671875</c:v>
                </c:pt>
                <c:pt idx="126">
                  <c:v>1.99951171875</c:v>
                </c:pt>
                <c:pt idx="127">
                  <c:v>1.9998779296875</c:v>
                </c:pt>
                <c:pt idx="128">
                  <c:v>2</c:v>
                </c:pt>
                <c:pt idx="129">
                  <c:v>1.9998779296875</c:v>
                </c:pt>
                <c:pt idx="130">
                  <c:v>1.99951171875</c:v>
                </c:pt>
                <c:pt idx="131">
                  <c:v>1.9989013671875</c:v>
                </c:pt>
                <c:pt idx="132">
                  <c:v>1.998046875</c:v>
                </c:pt>
                <c:pt idx="133">
                  <c:v>1.9969482421875</c:v>
                </c:pt>
                <c:pt idx="134">
                  <c:v>1.99560546875</c:v>
                </c:pt>
                <c:pt idx="135">
                  <c:v>1.9940185546875</c:v>
                </c:pt>
                <c:pt idx="136">
                  <c:v>1.9921875</c:v>
                </c:pt>
                <c:pt idx="137">
                  <c:v>1.9901123046875</c:v>
                </c:pt>
                <c:pt idx="138">
                  <c:v>1.98779296875</c:v>
                </c:pt>
                <c:pt idx="139">
                  <c:v>1.9852294921875</c:v>
                </c:pt>
                <c:pt idx="140">
                  <c:v>1.982421875</c:v>
                </c:pt>
                <c:pt idx="141">
                  <c:v>1.9793701171875</c:v>
                </c:pt>
                <c:pt idx="142">
                  <c:v>1.97607421875</c:v>
                </c:pt>
                <c:pt idx="143">
                  <c:v>1.9725341796875</c:v>
                </c:pt>
                <c:pt idx="144">
                  <c:v>1.96875</c:v>
                </c:pt>
                <c:pt idx="145">
                  <c:v>1.9647216796875</c:v>
                </c:pt>
                <c:pt idx="146">
                  <c:v>1.96044921875</c:v>
                </c:pt>
                <c:pt idx="147">
                  <c:v>1.9559326171875</c:v>
                </c:pt>
                <c:pt idx="148">
                  <c:v>1.951171875</c:v>
                </c:pt>
                <c:pt idx="149">
                  <c:v>1.9461669921875</c:v>
                </c:pt>
                <c:pt idx="150">
                  <c:v>1.94091796875</c:v>
                </c:pt>
                <c:pt idx="151">
                  <c:v>1.9354248046875</c:v>
                </c:pt>
                <c:pt idx="152">
                  <c:v>1.9296875</c:v>
                </c:pt>
                <c:pt idx="153">
                  <c:v>1.9237060546875</c:v>
                </c:pt>
                <c:pt idx="154">
                  <c:v>1.91748046875</c:v>
                </c:pt>
                <c:pt idx="155">
                  <c:v>1.9110107421875</c:v>
                </c:pt>
                <c:pt idx="156">
                  <c:v>1.904296875</c:v>
                </c:pt>
                <c:pt idx="157">
                  <c:v>1.8973388671875</c:v>
                </c:pt>
                <c:pt idx="158">
                  <c:v>1.89013671875</c:v>
                </c:pt>
                <c:pt idx="159">
                  <c:v>1.8826904296875</c:v>
                </c:pt>
                <c:pt idx="160">
                  <c:v>1.875</c:v>
                </c:pt>
                <c:pt idx="161">
                  <c:v>1.8670654296875</c:v>
                </c:pt>
                <c:pt idx="162">
                  <c:v>1.85888671875</c:v>
                </c:pt>
                <c:pt idx="163">
                  <c:v>1.8504638671875</c:v>
                </c:pt>
                <c:pt idx="164">
                  <c:v>1.841796875</c:v>
                </c:pt>
                <c:pt idx="165">
                  <c:v>1.8328857421875</c:v>
                </c:pt>
                <c:pt idx="166">
                  <c:v>1.82373046875</c:v>
                </c:pt>
                <c:pt idx="167">
                  <c:v>1.8143310546875</c:v>
                </c:pt>
                <c:pt idx="168">
                  <c:v>1.8046875</c:v>
                </c:pt>
                <c:pt idx="169">
                  <c:v>1.7947998046875</c:v>
                </c:pt>
                <c:pt idx="170">
                  <c:v>1.78466796875</c:v>
                </c:pt>
                <c:pt idx="171">
                  <c:v>1.7742919921875</c:v>
                </c:pt>
                <c:pt idx="172">
                  <c:v>1.763671875</c:v>
                </c:pt>
                <c:pt idx="173">
                  <c:v>1.7528076171875</c:v>
                </c:pt>
                <c:pt idx="174">
                  <c:v>1.74169921875</c:v>
                </c:pt>
                <c:pt idx="175">
                  <c:v>1.7303466796875</c:v>
                </c:pt>
                <c:pt idx="176">
                  <c:v>1.71875</c:v>
                </c:pt>
                <c:pt idx="177">
                  <c:v>1.7069091796875</c:v>
                </c:pt>
                <c:pt idx="178">
                  <c:v>1.69482421875</c:v>
                </c:pt>
                <c:pt idx="179">
                  <c:v>1.6824951171875</c:v>
                </c:pt>
                <c:pt idx="180">
                  <c:v>1.669921875</c:v>
                </c:pt>
                <c:pt idx="181">
                  <c:v>1.6571044921875</c:v>
                </c:pt>
                <c:pt idx="182">
                  <c:v>1.64404296875</c:v>
                </c:pt>
                <c:pt idx="183">
                  <c:v>1.6307373046875</c:v>
                </c:pt>
                <c:pt idx="184">
                  <c:v>1.6171875</c:v>
                </c:pt>
                <c:pt idx="185">
                  <c:v>1.6033935546875</c:v>
                </c:pt>
                <c:pt idx="186">
                  <c:v>1.58935546875</c:v>
                </c:pt>
                <c:pt idx="187">
                  <c:v>1.5750732421875</c:v>
                </c:pt>
                <c:pt idx="188">
                  <c:v>1.560546875</c:v>
                </c:pt>
                <c:pt idx="189">
                  <c:v>1.5457763671875</c:v>
                </c:pt>
                <c:pt idx="190">
                  <c:v>1.53076171875</c:v>
                </c:pt>
                <c:pt idx="191">
                  <c:v>1.5155029296875</c:v>
                </c:pt>
                <c:pt idx="192">
                  <c:v>1.5</c:v>
                </c:pt>
                <c:pt idx="193">
                  <c:v>1.4842529296875</c:v>
                </c:pt>
                <c:pt idx="194">
                  <c:v>1.46826171875</c:v>
                </c:pt>
                <c:pt idx="195">
                  <c:v>1.4520263671875</c:v>
                </c:pt>
                <c:pt idx="196">
                  <c:v>1.435546875</c:v>
                </c:pt>
                <c:pt idx="197">
                  <c:v>1.4188232421875</c:v>
                </c:pt>
                <c:pt idx="198">
                  <c:v>1.40185546875</c:v>
                </c:pt>
                <c:pt idx="199">
                  <c:v>1.3846435546875</c:v>
                </c:pt>
                <c:pt idx="200">
                  <c:v>1.3671875</c:v>
                </c:pt>
                <c:pt idx="201">
                  <c:v>1.3494873046875</c:v>
                </c:pt>
                <c:pt idx="202">
                  <c:v>1.33154296875</c:v>
                </c:pt>
                <c:pt idx="203">
                  <c:v>1.3133544921875</c:v>
                </c:pt>
                <c:pt idx="204">
                  <c:v>1.294921875</c:v>
                </c:pt>
                <c:pt idx="205">
                  <c:v>1.2762451171875</c:v>
                </c:pt>
                <c:pt idx="206">
                  <c:v>1.25732421875</c:v>
                </c:pt>
                <c:pt idx="207">
                  <c:v>1.2381591796875</c:v>
                </c:pt>
                <c:pt idx="208">
                  <c:v>1.21875</c:v>
                </c:pt>
                <c:pt idx="209">
                  <c:v>1.1990966796875</c:v>
                </c:pt>
                <c:pt idx="210">
                  <c:v>1.17919921875</c:v>
                </c:pt>
                <c:pt idx="211">
                  <c:v>1.1590576171875</c:v>
                </c:pt>
                <c:pt idx="212">
                  <c:v>1.138671875</c:v>
                </c:pt>
                <c:pt idx="213">
                  <c:v>1.1180419921875</c:v>
                </c:pt>
                <c:pt idx="214">
                  <c:v>1.09716796875</c:v>
                </c:pt>
                <c:pt idx="215">
                  <c:v>1.0760498046875</c:v>
                </c:pt>
                <c:pt idx="216">
                  <c:v>1.0546875</c:v>
                </c:pt>
                <c:pt idx="217">
                  <c:v>1.0330810546875</c:v>
                </c:pt>
                <c:pt idx="218">
                  <c:v>1.01123046875</c:v>
                </c:pt>
                <c:pt idx="219">
                  <c:v>0.9891357421875</c:v>
                </c:pt>
                <c:pt idx="220">
                  <c:v>0.966796875</c:v>
                </c:pt>
                <c:pt idx="221">
                  <c:v>0.9442138671875</c:v>
                </c:pt>
                <c:pt idx="222">
                  <c:v>0.92138671875</c:v>
                </c:pt>
                <c:pt idx="223">
                  <c:v>0.8983154296875</c:v>
                </c:pt>
                <c:pt idx="224">
                  <c:v>0.875</c:v>
                </c:pt>
                <c:pt idx="225">
                  <c:v>0.8514404296875</c:v>
                </c:pt>
                <c:pt idx="226">
                  <c:v>0.82763671875</c:v>
                </c:pt>
                <c:pt idx="227">
                  <c:v>0.8035888671875</c:v>
                </c:pt>
                <c:pt idx="228">
                  <c:v>0.779296875</c:v>
                </c:pt>
                <c:pt idx="229">
                  <c:v>0.7547607421875</c:v>
                </c:pt>
                <c:pt idx="230">
                  <c:v>0.72998046875</c:v>
                </c:pt>
                <c:pt idx="231">
                  <c:v>0.7049560546875</c:v>
                </c:pt>
                <c:pt idx="232">
                  <c:v>0.6796875</c:v>
                </c:pt>
                <c:pt idx="233">
                  <c:v>0.6541748046875</c:v>
                </c:pt>
                <c:pt idx="234">
                  <c:v>0.62841796875</c:v>
                </c:pt>
                <c:pt idx="235">
                  <c:v>0.6024169921875</c:v>
                </c:pt>
                <c:pt idx="236">
                  <c:v>0.576171875</c:v>
                </c:pt>
                <c:pt idx="237">
                  <c:v>0.5496826171875</c:v>
                </c:pt>
                <c:pt idx="238">
                  <c:v>0.52294921875</c:v>
                </c:pt>
                <c:pt idx="239">
                  <c:v>0.4959716796875</c:v>
                </c:pt>
                <c:pt idx="240">
                  <c:v>0.46875</c:v>
                </c:pt>
                <c:pt idx="241">
                  <c:v>0.4412841796875</c:v>
                </c:pt>
                <c:pt idx="242">
                  <c:v>0.41357421875</c:v>
                </c:pt>
                <c:pt idx="243">
                  <c:v>0.3856201171875</c:v>
                </c:pt>
                <c:pt idx="244">
                  <c:v>0.357421875</c:v>
                </c:pt>
                <c:pt idx="245">
                  <c:v>0.3289794921875</c:v>
                </c:pt>
                <c:pt idx="246">
                  <c:v>0.30029296875</c:v>
                </c:pt>
                <c:pt idx="247">
                  <c:v>0.2713623046875</c:v>
                </c:pt>
                <c:pt idx="248">
                  <c:v>0.2421875</c:v>
                </c:pt>
                <c:pt idx="249">
                  <c:v>0.2127685546875</c:v>
                </c:pt>
                <c:pt idx="250">
                  <c:v>0.18310546875</c:v>
                </c:pt>
                <c:pt idx="251">
                  <c:v>0.1531982421875</c:v>
                </c:pt>
                <c:pt idx="252">
                  <c:v>0.123046875</c:v>
                </c:pt>
                <c:pt idx="253">
                  <c:v>9.26513671875E-2</c:v>
                </c:pt>
                <c:pt idx="254">
                  <c:v>6.201171875E-2</c:v>
                </c:pt>
                <c:pt idx="255">
                  <c:v>3.11279296875E-2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2-41E4-B381-921B6B8B06F3}"/>
            </c:ext>
          </c:extLst>
        </c:ser>
        <c:ser>
          <c:idx val="1"/>
          <c:order val="1"/>
          <c:tx>
            <c:v>Próprio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'uz x=0.5'!$AG$4:$AG$259</c:f>
              <c:numCache>
                <c:formatCode>0.00E+00</c:formatCode>
                <c:ptCount val="256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</c:numCache>
            </c:numRef>
          </c:xVal>
          <c:yVal>
            <c:numRef>
              <c:f>'uz x=0.5'!$AI$4:$AI$259</c:f>
              <c:numCache>
                <c:formatCode>0.00E+00</c:formatCode>
                <c:ptCount val="256"/>
                <c:pt idx="0">
                  <c:v>6.5226675497846476E-5</c:v>
                </c:pt>
                <c:pt idx="1">
                  <c:v>3.1115036991850652E-2</c:v>
                </c:pt>
                <c:pt idx="2">
                  <c:v>6.1976908024206134E-2</c:v>
                </c:pt>
                <c:pt idx="3">
                  <c:v>9.260987832300327E-2</c:v>
                </c:pt>
                <c:pt idx="4">
                  <c:v>0.12300321258787834</c:v>
                </c:pt>
                <c:pt idx="5">
                  <c:v>0.15315444859397728</c:v>
                </c:pt>
                <c:pt idx="6">
                  <c:v>0.18306290922946522</c:v>
                </c:pt>
                <c:pt idx="7">
                  <c:v>0.21272847138309942</c:v>
                </c:pt>
                <c:pt idx="8">
                  <c:v>0.24215101194363722</c:v>
                </c:pt>
                <c:pt idx="9">
                  <c:v>0.27133053091107856</c:v>
                </c:pt>
                <c:pt idx="10">
                  <c:v>0.30026696672980224</c:v>
                </c:pt>
                <c:pt idx="11">
                  <c:v>0.32896025784418675</c:v>
                </c:pt>
                <c:pt idx="12">
                  <c:v>0.35741046580985347</c:v>
                </c:pt>
                <c:pt idx="13">
                  <c:v>0.38561746751555975</c:v>
                </c:pt>
                <c:pt idx="14">
                  <c:v>0.41358126296130548</c:v>
                </c:pt>
                <c:pt idx="15">
                  <c:v>0.44130179059146951</c:v>
                </c:pt>
                <c:pt idx="16">
                  <c:v>0.46877898885043034</c:v>
                </c:pt>
                <c:pt idx="17">
                  <c:v>0.49601285773818798</c:v>
                </c:pt>
                <c:pt idx="18">
                  <c:v>0.52300327414349979</c:v>
                </c:pt>
                <c:pt idx="19">
                  <c:v>0.54975029962198696</c:v>
                </c:pt>
                <c:pt idx="20">
                  <c:v>0.57625381106240692</c:v>
                </c:pt>
                <c:pt idx="21">
                  <c:v>0.60251380846475966</c:v>
                </c:pt>
                <c:pt idx="22">
                  <c:v>0.6285302918290453</c:v>
                </c:pt>
                <c:pt idx="23">
                  <c:v>0.6543030149327782</c:v>
                </c:pt>
                <c:pt idx="24">
                  <c:v>0.67983259333217194</c:v>
                </c:pt>
                <c:pt idx="25">
                  <c:v>0.70511779591479962</c:v>
                </c:pt>
                <c:pt idx="26">
                  <c:v>0.73015985379308823</c:v>
                </c:pt>
                <c:pt idx="27">
                  <c:v>0.75495815141082412</c:v>
                </c:pt>
                <c:pt idx="28">
                  <c:v>0.77951268876800739</c:v>
                </c:pt>
                <c:pt idx="29">
                  <c:v>0.80382346586463804</c:v>
                </c:pt>
                <c:pt idx="30">
                  <c:v>0.82789048270071597</c:v>
                </c:pt>
                <c:pt idx="31">
                  <c:v>0.85171373927624128</c:v>
                </c:pt>
                <c:pt idx="32">
                  <c:v>0.87529323559121408</c:v>
                </c:pt>
                <c:pt idx="33">
                  <c:v>0.89862897164563416</c:v>
                </c:pt>
                <c:pt idx="34">
                  <c:v>0.92172033188328806</c:v>
                </c:pt>
                <c:pt idx="35">
                  <c:v>0.9445685474166029</c:v>
                </c:pt>
                <c:pt idx="36">
                  <c:v>0.96717238713315157</c:v>
                </c:pt>
                <c:pt idx="37">
                  <c:v>0.98953246658914762</c:v>
                </c:pt>
                <c:pt idx="38">
                  <c:v>1.0116487857845911</c:v>
                </c:pt>
                <c:pt idx="39">
                  <c:v>1.0335207291632684</c:v>
                </c:pt>
                <c:pt idx="40">
                  <c:v>1.0551489122813928</c:v>
                </c:pt>
                <c:pt idx="41">
                  <c:v>1.0765333351389648</c:v>
                </c:pt>
                <c:pt idx="42">
                  <c:v>1.0976733821797708</c:v>
                </c:pt>
                <c:pt idx="43">
                  <c:v>1.118569668960024</c:v>
                </c:pt>
                <c:pt idx="44">
                  <c:v>1.1392221954797246</c:v>
                </c:pt>
                <c:pt idx="45">
                  <c:v>1.1596303461826589</c:v>
                </c:pt>
                <c:pt idx="46">
                  <c:v>1.1797947366250408</c:v>
                </c:pt>
                <c:pt idx="47">
                  <c:v>1.1997147512506563</c:v>
                </c:pt>
                <c:pt idx="48">
                  <c:v>1.2193910056157193</c:v>
                </c:pt>
                <c:pt idx="49">
                  <c:v>1.2388228841640163</c:v>
                </c:pt>
                <c:pt idx="50">
                  <c:v>1.258010386895547</c:v>
                </c:pt>
                <c:pt idx="51">
                  <c:v>1.276954129366525</c:v>
                </c:pt>
                <c:pt idx="52">
                  <c:v>1.2956541115769504</c:v>
                </c:pt>
                <c:pt idx="53">
                  <c:v>1.3141097179706098</c:v>
                </c:pt>
                <c:pt idx="54">
                  <c:v>1.3323209485475027</c:v>
                </c:pt>
                <c:pt idx="55">
                  <c:v>1.3502878033076298</c:v>
                </c:pt>
                <c:pt idx="56">
                  <c:v>1.3680108978072041</c:v>
                </c:pt>
                <c:pt idx="57">
                  <c:v>1.3854902320462259</c:v>
                </c:pt>
                <c:pt idx="58">
                  <c:v>1.4027245749122679</c:v>
                </c:pt>
                <c:pt idx="59">
                  <c:v>1.4197151575177573</c:v>
                </c:pt>
                <c:pt idx="60">
                  <c:v>1.4364613643064805</c:v>
                </c:pt>
                <c:pt idx="61">
                  <c:v>1.4529631952784376</c:v>
                </c:pt>
                <c:pt idx="62">
                  <c:v>1.4692212659898423</c:v>
                </c:pt>
                <c:pt idx="63">
                  <c:v>1.485234345328267</c:v>
                </c:pt>
                <c:pt idx="64">
                  <c:v>1.5010036644061391</c:v>
                </c:pt>
                <c:pt idx="65">
                  <c:v>1.5165292232234586</c:v>
                </c:pt>
                <c:pt idx="66">
                  <c:v>1.5318097906677985</c:v>
                </c:pt>
                <c:pt idx="67">
                  <c:v>1.5468459822953722</c:v>
                </c:pt>
                <c:pt idx="68">
                  <c:v>1.5616384136623935</c:v>
                </c:pt>
                <c:pt idx="69">
                  <c:v>1.5761858536564346</c:v>
                </c:pt>
                <c:pt idx="70">
                  <c:v>1.5904895333899234</c:v>
                </c:pt>
                <c:pt idx="71">
                  <c:v>1.6045488373066461</c:v>
                </c:pt>
                <c:pt idx="72">
                  <c:v>1.6183637654066025</c:v>
                </c:pt>
                <c:pt idx="73">
                  <c:v>1.6319343176897929</c:v>
                </c:pt>
                <c:pt idx="74">
                  <c:v>1.6452604941562172</c:v>
                </c:pt>
                <c:pt idx="75">
                  <c:v>1.6583422948058752</c:v>
                </c:pt>
                <c:pt idx="76">
                  <c:v>1.671179719638767</c:v>
                </c:pt>
                <c:pt idx="77">
                  <c:v>1.6837727686548929</c:v>
                </c:pt>
                <c:pt idx="78">
                  <c:v>1.6961214418542525</c:v>
                </c:pt>
                <c:pt idx="79">
                  <c:v>1.7082257392368458</c:v>
                </c:pt>
                <c:pt idx="80">
                  <c:v>1.7200856608026729</c:v>
                </c:pt>
                <c:pt idx="81">
                  <c:v>1.7317012065517341</c:v>
                </c:pt>
                <c:pt idx="82">
                  <c:v>1.7430723764840292</c:v>
                </c:pt>
                <c:pt idx="83">
                  <c:v>1.7541991705995579</c:v>
                </c:pt>
                <c:pt idx="84">
                  <c:v>1.7650809733421071</c:v>
                </c:pt>
                <c:pt idx="85">
                  <c:v>1.7757190158241036</c:v>
                </c:pt>
                <c:pt idx="86">
                  <c:v>1.7861126824893339</c:v>
                </c:pt>
                <c:pt idx="87">
                  <c:v>1.7962613577815847</c:v>
                </c:pt>
                <c:pt idx="88">
                  <c:v>1.8061656572570692</c:v>
                </c:pt>
                <c:pt idx="89">
                  <c:v>1.8158255809157875</c:v>
                </c:pt>
                <c:pt idx="90">
                  <c:v>1.8252411287577401</c:v>
                </c:pt>
                <c:pt idx="91">
                  <c:v>1.8344123007829258</c:v>
                </c:pt>
                <c:pt idx="92">
                  <c:v>1.8433384814351326</c:v>
                </c:pt>
                <c:pt idx="93">
                  <c:v>1.8520209018267864</c:v>
                </c:pt>
                <c:pt idx="94">
                  <c:v>1.8604583308454605</c:v>
                </c:pt>
                <c:pt idx="95">
                  <c:v>1.8686513840473684</c:v>
                </c:pt>
                <c:pt idx="96">
                  <c:v>1.87660006143251</c:v>
                </c:pt>
                <c:pt idx="97">
                  <c:v>1.8843037474446724</c:v>
                </c:pt>
                <c:pt idx="98">
                  <c:v>1.8917630576400684</c:v>
                </c:pt>
                <c:pt idx="99">
                  <c:v>1.8989779920186982</c:v>
                </c:pt>
                <c:pt idx="100">
                  <c:v>1.905948550580562</c:v>
                </c:pt>
                <c:pt idx="101">
                  <c:v>1.9126747333256595</c:v>
                </c:pt>
                <c:pt idx="102">
                  <c:v>1.9191559246977774</c:v>
                </c:pt>
                <c:pt idx="103">
                  <c:v>1.925392740253129</c:v>
                </c:pt>
                <c:pt idx="104">
                  <c:v>1.9313851799917148</c:v>
                </c:pt>
                <c:pt idx="105">
                  <c:v>1.9371326283573205</c:v>
                </c:pt>
                <c:pt idx="106">
                  <c:v>1.9426357009061606</c:v>
                </c:pt>
                <c:pt idx="107">
                  <c:v>1.9478943976382341</c:v>
                </c:pt>
                <c:pt idx="108">
                  <c:v>1.9529087185535414</c:v>
                </c:pt>
                <c:pt idx="109">
                  <c:v>1.9576780480958693</c:v>
                </c:pt>
                <c:pt idx="110">
                  <c:v>1.9622030018214307</c:v>
                </c:pt>
                <c:pt idx="111">
                  <c:v>1.9664835797302265</c:v>
                </c:pt>
                <c:pt idx="112">
                  <c:v>1.9705191662660422</c:v>
                </c:pt>
                <c:pt idx="113">
                  <c:v>1.974310376985092</c:v>
                </c:pt>
                <c:pt idx="114">
                  <c:v>1.9778572118873754</c:v>
                </c:pt>
                <c:pt idx="115">
                  <c:v>1.9811590554166794</c:v>
                </c:pt>
                <c:pt idx="116">
                  <c:v>1.9842165231292173</c:v>
                </c:pt>
                <c:pt idx="117">
                  <c:v>1.9870289994687749</c:v>
                </c:pt>
                <c:pt idx="118">
                  <c:v>1.9895977155477804</c:v>
                </c:pt>
                <c:pt idx="119">
                  <c:v>1.9919214402538064</c:v>
                </c:pt>
                <c:pt idx="120">
                  <c:v>1.9940001735868522</c:v>
                </c:pt>
                <c:pt idx="121">
                  <c:v>1.9958345311031322</c:v>
                </c:pt>
                <c:pt idx="122">
                  <c:v>1.997424512802646</c:v>
                </c:pt>
                <c:pt idx="123">
                  <c:v>1.9987701186853937</c:v>
                </c:pt>
                <c:pt idx="124">
                  <c:v>1.9998707331951615</c:v>
                </c:pt>
                <c:pt idx="125">
                  <c:v>2.0007269718881631</c:v>
                </c:pt>
                <c:pt idx="126">
                  <c:v>2.0013382192081854</c:v>
                </c:pt>
                <c:pt idx="127">
                  <c:v>2.0017050907114418</c:v>
                </c:pt>
                <c:pt idx="128">
                  <c:v>2.0018275863979316</c:v>
                </c:pt>
                <c:pt idx="129">
                  <c:v>2.0017050907114418</c:v>
                </c:pt>
                <c:pt idx="130">
                  <c:v>2.0013382192081854</c:v>
                </c:pt>
                <c:pt idx="131">
                  <c:v>2.0007269718881631</c:v>
                </c:pt>
                <c:pt idx="132">
                  <c:v>1.9998707331951615</c:v>
                </c:pt>
                <c:pt idx="133">
                  <c:v>1.9987701186853937</c:v>
                </c:pt>
                <c:pt idx="134">
                  <c:v>1.997424512802646</c:v>
                </c:pt>
                <c:pt idx="135">
                  <c:v>1.9958345311031322</c:v>
                </c:pt>
                <c:pt idx="136">
                  <c:v>1.9940001735868522</c:v>
                </c:pt>
                <c:pt idx="137">
                  <c:v>1.9919214402538064</c:v>
                </c:pt>
                <c:pt idx="138">
                  <c:v>1.9895977155477804</c:v>
                </c:pt>
                <c:pt idx="139">
                  <c:v>1.9870289994687749</c:v>
                </c:pt>
                <c:pt idx="140">
                  <c:v>1.9842165231292173</c:v>
                </c:pt>
                <c:pt idx="141">
                  <c:v>1.9811590554166794</c:v>
                </c:pt>
                <c:pt idx="142">
                  <c:v>1.9778572118873754</c:v>
                </c:pt>
                <c:pt idx="143">
                  <c:v>1.974310376985092</c:v>
                </c:pt>
                <c:pt idx="144">
                  <c:v>1.9705191662660422</c:v>
                </c:pt>
                <c:pt idx="145">
                  <c:v>1.9664835797302265</c:v>
                </c:pt>
                <c:pt idx="146">
                  <c:v>1.9622030018214307</c:v>
                </c:pt>
                <c:pt idx="147">
                  <c:v>1.9576780480958693</c:v>
                </c:pt>
                <c:pt idx="148">
                  <c:v>1.9529087185535414</c:v>
                </c:pt>
                <c:pt idx="149">
                  <c:v>1.9478943976382341</c:v>
                </c:pt>
                <c:pt idx="150">
                  <c:v>1.9426357009061606</c:v>
                </c:pt>
                <c:pt idx="151">
                  <c:v>1.9371326283573205</c:v>
                </c:pt>
                <c:pt idx="152">
                  <c:v>1.9313851799917148</c:v>
                </c:pt>
                <c:pt idx="153">
                  <c:v>1.925392740253129</c:v>
                </c:pt>
                <c:pt idx="154">
                  <c:v>1.9191559246977774</c:v>
                </c:pt>
                <c:pt idx="155">
                  <c:v>1.9126747333256595</c:v>
                </c:pt>
                <c:pt idx="156">
                  <c:v>1.905948550580562</c:v>
                </c:pt>
                <c:pt idx="157">
                  <c:v>1.8989779920186982</c:v>
                </c:pt>
                <c:pt idx="158">
                  <c:v>1.8917630576400684</c:v>
                </c:pt>
                <c:pt idx="159">
                  <c:v>1.8843037474446724</c:v>
                </c:pt>
                <c:pt idx="160">
                  <c:v>1.87660006143251</c:v>
                </c:pt>
                <c:pt idx="161">
                  <c:v>1.8686513840473684</c:v>
                </c:pt>
                <c:pt idx="162">
                  <c:v>1.8604583308454605</c:v>
                </c:pt>
                <c:pt idx="163">
                  <c:v>1.8520209018267864</c:v>
                </c:pt>
                <c:pt idx="164">
                  <c:v>1.8433384814351326</c:v>
                </c:pt>
                <c:pt idx="165">
                  <c:v>1.8344123007829258</c:v>
                </c:pt>
                <c:pt idx="166">
                  <c:v>1.8252411287577401</c:v>
                </c:pt>
                <c:pt idx="167">
                  <c:v>1.8158255809157875</c:v>
                </c:pt>
                <c:pt idx="168">
                  <c:v>1.8061656572570692</c:v>
                </c:pt>
                <c:pt idx="169">
                  <c:v>1.7962613577815847</c:v>
                </c:pt>
                <c:pt idx="170">
                  <c:v>1.7861126824893339</c:v>
                </c:pt>
                <c:pt idx="171">
                  <c:v>1.7757190158241036</c:v>
                </c:pt>
                <c:pt idx="172">
                  <c:v>1.7650809733421071</c:v>
                </c:pt>
                <c:pt idx="173">
                  <c:v>1.7541991705995579</c:v>
                </c:pt>
                <c:pt idx="174">
                  <c:v>1.7430723764840292</c:v>
                </c:pt>
                <c:pt idx="175">
                  <c:v>1.7317012065517341</c:v>
                </c:pt>
                <c:pt idx="176">
                  <c:v>1.7200856608026729</c:v>
                </c:pt>
                <c:pt idx="177">
                  <c:v>1.7082257392368458</c:v>
                </c:pt>
                <c:pt idx="178">
                  <c:v>1.6961214418542525</c:v>
                </c:pt>
                <c:pt idx="179">
                  <c:v>1.6837727686548929</c:v>
                </c:pt>
                <c:pt idx="180">
                  <c:v>1.671179719638767</c:v>
                </c:pt>
                <c:pt idx="181">
                  <c:v>1.6583422948058752</c:v>
                </c:pt>
                <c:pt idx="182">
                  <c:v>1.6452604941562172</c:v>
                </c:pt>
                <c:pt idx="183">
                  <c:v>1.6319343176897929</c:v>
                </c:pt>
                <c:pt idx="184">
                  <c:v>1.6183637654066025</c:v>
                </c:pt>
                <c:pt idx="185">
                  <c:v>1.6045488373066461</c:v>
                </c:pt>
                <c:pt idx="186">
                  <c:v>1.5904895333899234</c:v>
                </c:pt>
                <c:pt idx="187">
                  <c:v>1.5761858536564346</c:v>
                </c:pt>
                <c:pt idx="188">
                  <c:v>1.5616384136623935</c:v>
                </c:pt>
                <c:pt idx="189">
                  <c:v>1.5468459822953722</c:v>
                </c:pt>
                <c:pt idx="190">
                  <c:v>1.5318097906677985</c:v>
                </c:pt>
                <c:pt idx="191">
                  <c:v>1.5165292232234586</c:v>
                </c:pt>
                <c:pt idx="192">
                  <c:v>1.5010036644061391</c:v>
                </c:pt>
                <c:pt idx="193">
                  <c:v>1.485234345328267</c:v>
                </c:pt>
                <c:pt idx="194">
                  <c:v>1.4692212659898423</c:v>
                </c:pt>
                <c:pt idx="195">
                  <c:v>1.4529631952784376</c:v>
                </c:pt>
                <c:pt idx="196">
                  <c:v>1.4364613643064805</c:v>
                </c:pt>
                <c:pt idx="197">
                  <c:v>1.4197151575177573</c:v>
                </c:pt>
                <c:pt idx="198">
                  <c:v>1.4027245749122679</c:v>
                </c:pt>
                <c:pt idx="199">
                  <c:v>1.3854902320462259</c:v>
                </c:pt>
                <c:pt idx="200">
                  <c:v>1.3680108978072041</c:v>
                </c:pt>
                <c:pt idx="201">
                  <c:v>1.3502878033076298</c:v>
                </c:pt>
                <c:pt idx="202">
                  <c:v>1.3323209485475027</c:v>
                </c:pt>
                <c:pt idx="203">
                  <c:v>1.3141097179706098</c:v>
                </c:pt>
                <c:pt idx="204">
                  <c:v>1.2956541115769504</c:v>
                </c:pt>
                <c:pt idx="205">
                  <c:v>1.276954129366525</c:v>
                </c:pt>
                <c:pt idx="206">
                  <c:v>1.258010386895547</c:v>
                </c:pt>
                <c:pt idx="207">
                  <c:v>1.2388228841640163</c:v>
                </c:pt>
                <c:pt idx="208">
                  <c:v>1.2193910056157193</c:v>
                </c:pt>
                <c:pt idx="209">
                  <c:v>1.1997147512506563</c:v>
                </c:pt>
                <c:pt idx="210">
                  <c:v>1.1797947366250408</c:v>
                </c:pt>
                <c:pt idx="211">
                  <c:v>1.1596303461826589</c:v>
                </c:pt>
                <c:pt idx="212">
                  <c:v>1.1392221954797246</c:v>
                </c:pt>
                <c:pt idx="213">
                  <c:v>1.118569668960024</c:v>
                </c:pt>
                <c:pt idx="214">
                  <c:v>1.0976733821797708</c:v>
                </c:pt>
                <c:pt idx="215">
                  <c:v>1.0765333351389648</c:v>
                </c:pt>
                <c:pt idx="216">
                  <c:v>1.0551489122813928</c:v>
                </c:pt>
                <c:pt idx="217">
                  <c:v>1.0335207291632684</c:v>
                </c:pt>
                <c:pt idx="218">
                  <c:v>1.0116487857845911</c:v>
                </c:pt>
                <c:pt idx="219">
                  <c:v>0.98953246658914762</c:v>
                </c:pt>
                <c:pt idx="220">
                  <c:v>0.96717238713315157</c:v>
                </c:pt>
                <c:pt idx="221">
                  <c:v>0.9445685474166029</c:v>
                </c:pt>
                <c:pt idx="222">
                  <c:v>0.92172033188328806</c:v>
                </c:pt>
                <c:pt idx="223">
                  <c:v>0.89862897164563416</c:v>
                </c:pt>
                <c:pt idx="224">
                  <c:v>0.87529323559121408</c:v>
                </c:pt>
                <c:pt idx="225">
                  <c:v>0.85171373927624128</c:v>
                </c:pt>
                <c:pt idx="226">
                  <c:v>0.82789048270071597</c:v>
                </c:pt>
                <c:pt idx="227">
                  <c:v>0.80382346586463804</c:v>
                </c:pt>
                <c:pt idx="228">
                  <c:v>0.77951268876800739</c:v>
                </c:pt>
                <c:pt idx="229">
                  <c:v>0.75495815141082412</c:v>
                </c:pt>
                <c:pt idx="230">
                  <c:v>0.73015985379308823</c:v>
                </c:pt>
                <c:pt idx="231">
                  <c:v>0.70511779591479962</c:v>
                </c:pt>
                <c:pt idx="232">
                  <c:v>0.67983259333217194</c:v>
                </c:pt>
                <c:pt idx="233">
                  <c:v>0.6543030149327782</c:v>
                </c:pt>
                <c:pt idx="234">
                  <c:v>0.6285302918290453</c:v>
                </c:pt>
                <c:pt idx="235">
                  <c:v>0.60251380846475966</c:v>
                </c:pt>
                <c:pt idx="236">
                  <c:v>0.57625381106240692</c:v>
                </c:pt>
                <c:pt idx="237">
                  <c:v>0.54975029962198696</c:v>
                </c:pt>
                <c:pt idx="238">
                  <c:v>0.52300327414349979</c:v>
                </c:pt>
                <c:pt idx="239">
                  <c:v>0.49601285773818798</c:v>
                </c:pt>
                <c:pt idx="240">
                  <c:v>0.46877898885043034</c:v>
                </c:pt>
                <c:pt idx="241">
                  <c:v>0.44130179059146951</c:v>
                </c:pt>
                <c:pt idx="242">
                  <c:v>0.41358126296130548</c:v>
                </c:pt>
                <c:pt idx="243">
                  <c:v>0.38561746751555975</c:v>
                </c:pt>
                <c:pt idx="244">
                  <c:v>0.35741046580985347</c:v>
                </c:pt>
                <c:pt idx="245">
                  <c:v>0.32896025784418675</c:v>
                </c:pt>
                <c:pt idx="246">
                  <c:v>0.30026696672980224</c:v>
                </c:pt>
                <c:pt idx="247">
                  <c:v>0.27133053091107856</c:v>
                </c:pt>
                <c:pt idx="248">
                  <c:v>0.24215101194363722</c:v>
                </c:pt>
                <c:pt idx="249">
                  <c:v>0.21272847138309942</c:v>
                </c:pt>
                <c:pt idx="250">
                  <c:v>0.18306290922946522</c:v>
                </c:pt>
                <c:pt idx="251">
                  <c:v>0.15315444859397728</c:v>
                </c:pt>
                <c:pt idx="252">
                  <c:v>0.12300321258787834</c:v>
                </c:pt>
                <c:pt idx="253">
                  <c:v>9.260987832300327E-2</c:v>
                </c:pt>
                <c:pt idx="254">
                  <c:v>6.1976908024206134E-2</c:v>
                </c:pt>
                <c:pt idx="255">
                  <c:v>3.1115036991850652E-2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2-41E4-B381-921B6B8B0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1464"/>
        <c:axId val="596920680"/>
      </c:scatterChart>
      <c:valAx>
        <c:axId val="59692146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0680"/>
        <c:crosses val="autoZero"/>
        <c:crossBetween val="midCat"/>
      </c:valAx>
      <c:valAx>
        <c:axId val="596920680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1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137543823315606E-2"/>
          <c:y val="0.122209983361141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797733148815782"/>
          <c:y val="8.7962962962962965E-2"/>
          <c:w val="0.65132337257791251"/>
          <c:h val="0.753186789151356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x=0.5'!$C$45:$C$49</c:f>
              <c:numCache>
                <c:formatCode>0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'uz x=0.5'!$D$45:$D$49</c:f>
              <c:numCache>
                <c:formatCode>0.00E+00</c:formatCode>
                <c:ptCount val="5"/>
                <c:pt idx="0">
                  <c:v>4.1080073179750397E-2</c:v>
                </c:pt>
                <c:pt idx="1">
                  <c:v>1.0086124504204302E-2</c:v>
                </c:pt>
                <c:pt idx="2">
                  <c:v>2.7374780563514723E-3</c:v>
                </c:pt>
                <c:pt idx="3">
                  <c:v>6.5364856887288603E-4</c:v>
                </c:pt>
                <c:pt idx="4">
                  <c:v>1.6872714901681646E-4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B-4D86-8C39-A1143DE3F604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'uz x=0.5'!$C$45:$C$49</c:f>
              <c:numCache>
                <c:formatCode>0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'uz x=0.5'!$E$45:$E$49</c:f>
              <c:numCache>
                <c:formatCode>0.00E+00</c:formatCode>
                <c:ptCount val="5"/>
                <c:pt idx="0">
                  <c:v>4.1080073179750397E-2</c:v>
                </c:pt>
                <c:pt idx="1">
                  <c:v>1.0270018294937599E-2</c:v>
                </c:pt>
                <c:pt idx="2">
                  <c:v>2.5675045737343998E-3</c:v>
                </c:pt>
                <c:pt idx="3">
                  <c:v>6.4187614343359995E-4</c:v>
                </c:pt>
                <c:pt idx="4">
                  <c:v>1.6046903585839999E-4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B-4D86-8C39-A1143DE3F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4600"/>
        <c:axId val="596918720"/>
      </c:scatterChart>
      <c:valAx>
        <c:axId val="596924600"/>
        <c:scaling>
          <c:logBase val="2"/>
          <c:orientation val="minMax"/>
          <c:max val="512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18720"/>
        <c:crossesAt val="1.0000000000000004E-5"/>
        <c:crossBetween val="midCat"/>
      </c:valAx>
      <c:valAx>
        <c:axId val="596918720"/>
        <c:scaling>
          <c:logBase val="10"/>
          <c:orientation val="minMax"/>
          <c:max val="0.1"/>
          <c:min val="1.0000000000000004E-5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/>
                  <a:t>L2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46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9968955430689553"/>
          <c:y val="0.56543817439486721"/>
          <c:w val="0.23618446329645673"/>
          <c:h val="0.15707567804024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1725225225849E-2"/>
          <c:y val="7.9034001215588581E-2"/>
          <c:w val="0.88424342811629808"/>
          <c:h val="0.77086454991991726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'uz x=0.5'!$Q$4:$Q$67</c:f>
              <c:numCache>
                <c:formatCode>0.00E+00</c:formatCode>
                <c:ptCount val="64"/>
                <c:pt idx="0">
                  <c:v>0</c:v>
                </c:pt>
                <c:pt idx="1">
                  <c:v>1.5625E-2</c:v>
                </c:pt>
                <c:pt idx="2">
                  <c:v>3.125E-2</c:v>
                </c:pt>
                <c:pt idx="3">
                  <c:v>4.6875E-2</c:v>
                </c:pt>
                <c:pt idx="4">
                  <c:v>6.25E-2</c:v>
                </c:pt>
                <c:pt idx="5">
                  <c:v>7.8125E-2</c:v>
                </c:pt>
                <c:pt idx="6">
                  <c:v>9.375E-2</c:v>
                </c:pt>
                <c:pt idx="7">
                  <c:v>0.109375</c:v>
                </c:pt>
                <c:pt idx="8">
                  <c:v>0.125</c:v>
                </c:pt>
                <c:pt idx="9">
                  <c:v>0.140625</c:v>
                </c:pt>
                <c:pt idx="10">
                  <c:v>0.15625</c:v>
                </c:pt>
                <c:pt idx="11">
                  <c:v>0.171875</c:v>
                </c:pt>
                <c:pt idx="12">
                  <c:v>0.1875</c:v>
                </c:pt>
                <c:pt idx="13">
                  <c:v>0.203125</c:v>
                </c:pt>
                <c:pt idx="14">
                  <c:v>0.21875</c:v>
                </c:pt>
                <c:pt idx="15">
                  <c:v>0.234375</c:v>
                </c:pt>
                <c:pt idx="16">
                  <c:v>0.25</c:v>
                </c:pt>
                <c:pt idx="17">
                  <c:v>0.265625</c:v>
                </c:pt>
                <c:pt idx="18">
                  <c:v>0.28125</c:v>
                </c:pt>
                <c:pt idx="19">
                  <c:v>0.296875</c:v>
                </c:pt>
                <c:pt idx="20">
                  <c:v>0.3125</c:v>
                </c:pt>
                <c:pt idx="21">
                  <c:v>0.328125</c:v>
                </c:pt>
                <c:pt idx="22">
                  <c:v>0.34375</c:v>
                </c:pt>
                <c:pt idx="23">
                  <c:v>0.359375</c:v>
                </c:pt>
                <c:pt idx="24">
                  <c:v>0.375</c:v>
                </c:pt>
                <c:pt idx="25">
                  <c:v>0.390625</c:v>
                </c:pt>
                <c:pt idx="26">
                  <c:v>0.40625</c:v>
                </c:pt>
                <c:pt idx="27">
                  <c:v>0.421875</c:v>
                </c:pt>
                <c:pt idx="28">
                  <c:v>0.4375</c:v>
                </c:pt>
                <c:pt idx="29">
                  <c:v>0.453125</c:v>
                </c:pt>
                <c:pt idx="30">
                  <c:v>0.46875</c:v>
                </c:pt>
                <c:pt idx="31">
                  <c:v>0.484375</c:v>
                </c:pt>
                <c:pt idx="32">
                  <c:v>0.5</c:v>
                </c:pt>
                <c:pt idx="33">
                  <c:v>0.515625</c:v>
                </c:pt>
                <c:pt idx="34">
                  <c:v>0.53125</c:v>
                </c:pt>
                <c:pt idx="35">
                  <c:v>0.546875</c:v>
                </c:pt>
                <c:pt idx="36">
                  <c:v>0.5625</c:v>
                </c:pt>
                <c:pt idx="37">
                  <c:v>0.578125</c:v>
                </c:pt>
                <c:pt idx="38">
                  <c:v>0.59375</c:v>
                </c:pt>
                <c:pt idx="39">
                  <c:v>0.609375</c:v>
                </c:pt>
                <c:pt idx="40">
                  <c:v>0.625</c:v>
                </c:pt>
                <c:pt idx="41">
                  <c:v>0.640625</c:v>
                </c:pt>
                <c:pt idx="42">
                  <c:v>0.65625</c:v>
                </c:pt>
                <c:pt idx="43">
                  <c:v>0.671875</c:v>
                </c:pt>
                <c:pt idx="44">
                  <c:v>0.6875</c:v>
                </c:pt>
                <c:pt idx="45">
                  <c:v>0.703125</c:v>
                </c:pt>
                <c:pt idx="46">
                  <c:v>0.71875</c:v>
                </c:pt>
                <c:pt idx="47">
                  <c:v>0.734375</c:v>
                </c:pt>
                <c:pt idx="48">
                  <c:v>0.75</c:v>
                </c:pt>
                <c:pt idx="49">
                  <c:v>0.765625</c:v>
                </c:pt>
                <c:pt idx="50">
                  <c:v>0.78125</c:v>
                </c:pt>
                <c:pt idx="51">
                  <c:v>0.796875</c:v>
                </c:pt>
                <c:pt idx="52">
                  <c:v>0.8125</c:v>
                </c:pt>
                <c:pt idx="53">
                  <c:v>0.828125</c:v>
                </c:pt>
                <c:pt idx="54">
                  <c:v>0.84375</c:v>
                </c:pt>
                <c:pt idx="55">
                  <c:v>0.859375</c:v>
                </c:pt>
                <c:pt idx="56">
                  <c:v>0.875</c:v>
                </c:pt>
                <c:pt idx="57">
                  <c:v>0.890625</c:v>
                </c:pt>
                <c:pt idx="58">
                  <c:v>0.90625</c:v>
                </c:pt>
                <c:pt idx="59">
                  <c:v>0.921875</c:v>
                </c:pt>
                <c:pt idx="60">
                  <c:v>0.9375</c:v>
                </c:pt>
                <c:pt idx="61">
                  <c:v>0.953125</c:v>
                </c:pt>
                <c:pt idx="62">
                  <c:v>0.96875</c:v>
                </c:pt>
                <c:pt idx="63">
                  <c:v>0.984375</c:v>
                </c:pt>
              </c:numCache>
            </c:numRef>
          </c:xVal>
          <c:yVal>
            <c:numRef>
              <c:f>'uz x=0.5'!$U$4:$U$67</c:f>
              <c:numCache>
                <c:formatCode>0.00E+00</c:formatCode>
                <c:ptCount val="64"/>
                <c:pt idx="0">
                  <c:v>0</c:v>
                </c:pt>
                <c:pt idx="1">
                  <c:v>0.123046875</c:v>
                </c:pt>
                <c:pt idx="2">
                  <c:v>0.2421875</c:v>
                </c:pt>
                <c:pt idx="3">
                  <c:v>0.357421875</c:v>
                </c:pt>
                <c:pt idx="4">
                  <c:v>0.46875</c:v>
                </c:pt>
                <c:pt idx="5">
                  <c:v>0.576171875</c:v>
                </c:pt>
                <c:pt idx="6">
                  <c:v>0.6796875</c:v>
                </c:pt>
                <c:pt idx="7">
                  <c:v>0.779296875</c:v>
                </c:pt>
                <c:pt idx="8">
                  <c:v>0.875</c:v>
                </c:pt>
                <c:pt idx="9">
                  <c:v>0.966796875</c:v>
                </c:pt>
                <c:pt idx="10">
                  <c:v>1.0546875</c:v>
                </c:pt>
                <c:pt idx="11">
                  <c:v>1.138671875</c:v>
                </c:pt>
                <c:pt idx="12">
                  <c:v>1.21875</c:v>
                </c:pt>
                <c:pt idx="13">
                  <c:v>1.294921875</c:v>
                </c:pt>
                <c:pt idx="14">
                  <c:v>1.3671875</c:v>
                </c:pt>
                <c:pt idx="15">
                  <c:v>1.435546875</c:v>
                </c:pt>
                <c:pt idx="16">
                  <c:v>1.5</c:v>
                </c:pt>
                <c:pt idx="17">
                  <c:v>1.560546875</c:v>
                </c:pt>
                <c:pt idx="18">
                  <c:v>1.6171875</c:v>
                </c:pt>
                <c:pt idx="19">
                  <c:v>1.669921875</c:v>
                </c:pt>
                <c:pt idx="20">
                  <c:v>1.71875</c:v>
                </c:pt>
                <c:pt idx="21">
                  <c:v>1.763671875</c:v>
                </c:pt>
                <c:pt idx="22">
                  <c:v>1.8046875</c:v>
                </c:pt>
                <c:pt idx="23">
                  <c:v>1.841796875</c:v>
                </c:pt>
                <c:pt idx="24">
                  <c:v>1.875</c:v>
                </c:pt>
                <c:pt idx="25">
                  <c:v>1.904296875</c:v>
                </c:pt>
                <c:pt idx="26">
                  <c:v>1.9296875</c:v>
                </c:pt>
                <c:pt idx="27">
                  <c:v>1.951171875</c:v>
                </c:pt>
                <c:pt idx="28">
                  <c:v>1.96875</c:v>
                </c:pt>
                <c:pt idx="29">
                  <c:v>1.982421875</c:v>
                </c:pt>
                <c:pt idx="30">
                  <c:v>1.9921875</c:v>
                </c:pt>
                <c:pt idx="31">
                  <c:v>1.998046875</c:v>
                </c:pt>
                <c:pt idx="32">
                  <c:v>2</c:v>
                </c:pt>
                <c:pt idx="33">
                  <c:v>1.998046875</c:v>
                </c:pt>
                <c:pt idx="34">
                  <c:v>1.9921875</c:v>
                </c:pt>
                <c:pt idx="35">
                  <c:v>1.982421875</c:v>
                </c:pt>
                <c:pt idx="36">
                  <c:v>1.96875</c:v>
                </c:pt>
                <c:pt idx="37">
                  <c:v>1.951171875</c:v>
                </c:pt>
                <c:pt idx="38">
                  <c:v>1.9296875</c:v>
                </c:pt>
                <c:pt idx="39">
                  <c:v>1.904296875</c:v>
                </c:pt>
                <c:pt idx="40">
                  <c:v>1.875</c:v>
                </c:pt>
                <c:pt idx="41">
                  <c:v>1.841796875</c:v>
                </c:pt>
                <c:pt idx="42">
                  <c:v>1.8046875</c:v>
                </c:pt>
                <c:pt idx="43">
                  <c:v>1.763671875</c:v>
                </c:pt>
                <c:pt idx="44">
                  <c:v>1.71875</c:v>
                </c:pt>
                <c:pt idx="45">
                  <c:v>1.669921875</c:v>
                </c:pt>
                <c:pt idx="46">
                  <c:v>1.6171875</c:v>
                </c:pt>
                <c:pt idx="47">
                  <c:v>1.560546875</c:v>
                </c:pt>
                <c:pt idx="48">
                  <c:v>1.5</c:v>
                </c:pt>
                <c:pt idx="49">
                  <c:v>1.435546875</c:v>
                </c:pt>
                <c:pt idx="50">
                  <c:v>1.3671875</c:v>
                </c:pt>
                <c:pt idx="51">
                  <c:v>1.294921875</c:v>
                </c:pt>
                <c:pt idx="52">
                  <c:v>1.21875</c:v>
                </c:pt>
                <c:pt idx="53">
                  <c:v>1.138671875</c:v>
                </c:pt>
                <c:pt idx="54">
                  <c:v>1.0546875</c:v>
                </c:pt>
                <c:pt idx="55">
                  <c:v>0.966796875</c:v>
                </c:pt>
                <c:pt idx="56">
                  <c:v>0.875</c:v>
                </c:pt>
                <c:pt idx="57">
                  <c:v>0.779296875</c:v>
                </c:pt>
                <c:pt idx="58">
                  <c:v>0.6796875</c:v>
                </c:pt>
                <c:pt idx="59">
                  <c:v>0.576171875</c:v>
                </c:pt>
                <c:pt idx="60">
                  <c:v>0.46875</c:v>
                </c:pt>
                <c:pt idx="61">
                  <c:v>0.357421875</c:v>
                </c:pt>
                <c:pt idx="62">
                  <c:v>0.2421875</c:v>
                </c:pt>
                <c:pt idx="63">
                  <c:v>0.123046875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C-461F-A035-BDF678D13070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'uz x=0.5'!$Q$4:$Q$67</c:f>
              <c:numCache>
                <c:formatCode>0.00E+00</c:formatCode>
                <c:ptCount val="64"/>
                <c:pt idx="0">
                  <c:v>0</c:v>
                </c:pt>
                <c:pt idx="1">
                  <c:v>1.5625E-2</c:v>
                </c:pt>
                <c:pt idx="2">
                  <c:v>3.125E-2</c:v>
                </c:pt>
                <c:pt idx="3">
                  <c:v>4.6875E-2</c:v>
                </c:pt>
                <c:pt idx="4">
                  <c:v>6.25E-2</c:v>
                </c:pt>
                <c:pt idx="5">
                  <c:v>7.8125E-2</c:v>
                </c:pt>
                <c:pt idx="6">
                  <c:v>9.375E-2</c:v>
                </c:pt>
                <c:pt idx="7">
                  <c:v>0.109375</c:v>
                </c:pt>
                <c:pt idx="8">
                  <c:v>0.125</c:v>
                </c:pt>
                <c:pt idx="9">
                  <c:v>0.140625</c:v>
                </c:pt>
                <c:pt idx="10">
                  <c:v>0.15625</c:v>
                </c:pt>
                <c:pt idx="11">
                  <c:v>0.171875</c:v>
                </c:pt>
                <c:pt idx="12">
                  <c:v>0.1875</c:v>
                </c:pt>
                <c:pt idx="13">
                  <c:v>0.203125</c:v>
                </c:pt>
                <c:pt idx="14">
                  <c:v>0.21875</c:v>
                </c:pt>
                <c:pt idx="15">
                  <c:v>0.234375</c:v>
                </c:pt>
                <c:pt idx="16">
                  <c:v>0.25</c:v>
                </c:pt>
                <c:pt idx="17">
                  <c:v>0.265625</c:v>
                </c:pt>
                <c:pt idx="18">
                  <c:v>0.28125</c:v>
                </c:pt>
                <c:pt idx="19">
                  <c:v>0.296875</c:v>
                </c:pt>
                <c:pt idx="20">
                  <c:v>0.3125</c:v>
                </c:pt>
                <c:pt idx="21">
                  <c:v>0.328125</c:v>
                </c:pt>
                <c:pt idx="22">
                  <c:v>0.34375</c:v>
                </c:pt>
                <c:pt idx="23">
                  <c:v>0.359375</c:v>
                </c:pt>
                <c:pt idx="24">
                  <c:v>0.375</c:v>
                </c:pt>
                <c:pt idx="25">
                  <c:v>0.390625</c:v>
                </c:pt>
                <c:pt idx="26">
                  <c:v>0.40625</c:v>
                </c:pt>
                <c:pt idx="27">
                  <c:v>0.421875</c:v>
                </c:pt>
                <c:pt idx="28">
                  <c:v>0.4375</c:v>
                </c:pt>
                <c:pt idx="29">
                  <c:v>0.453125</c:v>
                </c:pt>
                <c:pt idx="30">
                  <c:v>0.46875</c:v>
                </c:pt>
                <c:pt idx="31">
                  <c:v>0.484375</c:v>
                </c:pt>
                <c:pt idx="32">
                  <c:v>0.5</c:v>
                </c:pt>
                <c:pt idx="33">
                  <c:v>0.515625</c:v>
                </c:pt>
                <c:pt idx="34">
                  <c:v>0.53125</c:v>
                </c:pt>
                <c:pt idx="35">
                  <c:v>0.546875</c:v>
                </c:pt>
                <c:pt idx="36">
                  <c:v>0.5625</c:v>
                </c:pt>
                <c:pt idx="37">
                  <c:v>0.578125</c:v>
                </c:pt>
                <c:pt idx="38">
                  <c:v>0.59375</c:v>
                </c:pt>
                <c:pt idx="39">
                  <c:v>0.609375</c:v>
                </c:pt>
                <c:pt idx="40">
                  <c:v>0.625</c:v>
                </c:pt>
                <c:pt idx="41">
                  <c:v>0.640625</c:v>
                </c:pt>
                <c:pt idx="42">
                  <c:v>0.65625</c:v>
                </c:pt>
                <c:pt idx="43">
                  <c:v>0.671875</c:v>
                </c:pt>
                <c:pt idx="44">
                  <c:v>0.6875</c:v>
                </c:pt>
                <c:pt idx="45">
                  <c:v>0.703125</c:v>
                </c:pt>
                <c:pt idx="46">
                  <c:v>0.71875</c:v>
                </c:pt>
                <c:pt idx="47">
                  <c:v>0.734375</c:v>
                </c:pt>
                <c:pt idx="48">
                  <c:v>0.75</c:v>
                </c:pt>
                <c:pt idx="49">
                  <c:v>0.765625</c:v>
                </c:pt>
                <c:pt idx="50">
                  <c:v>0.78125</c:v>
                </c:pt>
                <c:pt idx="51">
                  <c:v>0.796875</c:v>
                </c:pt>
                <c:pt idx="52">
                  <c:v>0.8125</c:v>
                </c:pt>
                <c:pt idx="53">
                  <c:v>0.828125</c:v>
                </c:pt>
                <c:pt idx="54">
                  <c:v>0.84375</c:v>
                </c:pt>
                <c:pt idx="55">
                  <c:v>0.859375</c:v>
                </c:pt>
                <c:pt idx="56">
                  <c:v>0.875</c:v>
                </c:pt>
                <c:pt idx="57">
                  <c:v>0.890625</c:v>
                </c:pt>
                <c:pt idx="58">
                  <c:v>0.90625</c:v>
                </c:pt>
                <c:pt idx="59">
                  <c:v>0.921875</c:v>
                </c:pt>
                <c:pt idx="60">
                  <c:v>0.9375</c:v>
                </c:pt>
                <c:pt idx="61">
                  <c:v>0.953125</c:v>
                </c:pt>
                <c:pt idx="62">
                  <c:v>0.96875</c:v>
                </c:pt>
                <c:pt idx="63">
                  <c:v>0.984375</c:v>
                </c:pt>
              </c:numCache>
            </c:numRef>
          </c:xVal>
          <c:yVal>
            <c:numRef>
              <c:f>'uz x=0.5'!$S$4:$S$67</c:f>
              <c:numCache>
                <c:formatCode>0.00E+00</c:formatCode>
                <c:ptCount val="64"/>
                <c:pt idx="0">
                  <c:v>0</c:v>
                </c:pt>
                <c:pt idx="1">
                  <c:v>0.12132553888490015</c:v>
                </c:pt>
                <c:pt idx="2">
                  <c:v>0.23967656763543208</c:v>
                </c:pt>
                <c:pt idx="3">
                  <c:v>0.35440982047558695</c:v>
                </c:pt>
                <c:pt idx="4">
                  <c:v>0.46535789314107318</c:v>
                </c:pt>
                <c:pt idx="5">
                  <c:v>0.57248000036937596</c:v>
                </c:pt>
                <c:pt idx="6">
                  <c:v>0.67575936633553646</c:v>
                </c:pt>
                <c:pt idx="7">
                  <c:v>0.77518414022742776</c:v>
                </c:pt>
                <c:pt idx="8">
                  <c:v>0.87074570327259404</c:v>
                </c:pt>
                <c:pt idx="9">
                  <c:v>0.96243651404513608</c:v>
                </c:pt>
                <c:pt idx="10">
                  <c:v>1.0502514936255711</c:v>
                </c:pt>
                <c:pt idx="11">
                  <c:v>1.1341858709077184</c:v>
                </c:pt>
                <c:pt idx="12">
                  <c:v>1.2142359521319532</c:v>
                </c:pt>
                <c:pt idx="13">
                  <c:v>1.2903986591652563</c:v>
                </c:pt>
                <c:pt idx="14">
                  <c:v>1.3626710677812586</c:v>
                </c:pt>
                <c:pt idx="15">
                  <c:v>1.4310507154735437</c:v>
                </c:pt>
                <c:pt idx="16">
                  <c:v>1.495535139735696</c:v>
                </c:pt>
                <c:pt idx="17">
                  <c:v>1.5561221858746015</c:v>
                </c:pt>
                <c:pt idx="18">
                  <c:v>1.612810622637052</c:v>
                </c:pt>
                <c:pt idx="19">
                  <c:v>1.6655959867301686</c:v>
                </c:pt>
                <c:pt idx="20">
                  <c:v>1.7144798172204614</c:v>
                </c:pt>
                <c:pt idx="21">
                  <c:v>1.75945903597491</c:v>
                </c:pt>
                <c:pt idx="22">
                  <c:v>1.800530564860495</c:v>
                </c:pt>
                <c:pt idx="23">
                  <c:v>1.8376959429437263</c:v>
                </c:pt>
                <c:pt idx="24">
                  <c:v>1.8709520920915836</c:v>
                </c:pt>
                <c:pt idx="25">
                  <c:v>1.9002974732375573</c:v>
                </c:pt>
                <c:pt idx="26">
                  <c:v>1.9257336254481567</c:v>
                </c:pt>
                <c:pt idx="27">
                  <c:v>1.9472574705903627</c:v>
                </c:pt>
                <c:pt idx="28">
                  <c:v>1.9648674695976651</c:v>
                </c:pt>
                <c:pt idx="29">
                  <c:v>1.9785667006030834</c:v>
                </c:pt>
                <c:pt idx="30">
                  <c:v>1.9883505464070879</c:v>
                </c:pt>
                <c:pt idx="31">
                  <c:v>1.9942220851426984</c:v>
                </c:pt>
                <c:pt idx="32">
                  <c:v>1.9961782386768951</c:v>
                </c:pt>
                <c:pt idx="33">
                  <c:v>1.9942220851426984</c:v>
                </c:pt>
                <c:pt idx="34">
                  <c:v>1.9883505464070879</c:v>
                </c:pt>
                <c:pt idx="35">
                  <c:v>1.9785667006030834</c:v>
                </c:pt>
                <c:pt idx="36">
                  <c:v>1.9648674695976651</c:v>
                </c:pt>
                <c:pt idx="37">
                  <c:v>1.9472574705903627</c:v>
                </c:pt>
                <c:pt idx="38">
                  <c:v>1.9257336254481567</c:v>
                </c:pt>
                <c:pt idx="39">
                  <c:v>1.9002974732375573</c:v>
                </c:pt>
                <c:pt idx="40">
                  <c:v>1.8709520920915836</c:v>
                </c:pt>
                <c:pt idx="41">
                  <c:v>1.8376959429437263</c:v>
                </c:pt>
                <c:pt idx="42">
                  <c:v>1.800530564860495</c:v>
                </c:pt>
                <c:pt idx="43">
                  <c:v>1.75945903597491</c:v>
                </c:pt>
                <c:pt idx="44">
                  <c:v>1.7144798172204614</c:v>
                </c:pt>
                <c:pt idx="45">
                  <c:v>1.6655959867301686</c:v>
                </c:pt>
                <c:pt idx="46">
                  <c:v>1.612810622637052</c:v>
                </c:pt>
                <c:pt idx="47">
                  <c:v>1.5561221858746015</c:v>
                </c:pt>
                <c:pt idx="48">
                  <c:v>1.495535139735696</c:v>
                </c:pt>
                <c:pt idx="49">
                  <c:v>1.4310507154735437</c:v>
                </c:pt>
                <c:pt idx="50">
                  <c:v>1.3626710677812586</c:v>
                </c:pt>
                <c:pt idx="51">
                  <c:v>1.2903986591652563</c:v>
                </c:pt>
                <c:pt idx="52">
                  <c:v>1.2142359521319532</c:v>
                </c:pt>
                <c:pt idx="53">
                  <c:v>1.1341858709077184</c:v>
                </c:pt>
                <c:pt idx="54">
                  <c:v>1.0502514936255711</c:v>
                </c:pt>
                <c:pt idx="55">
                  <c:v>0.96243651404513608</c:v>
                </c:pt>
                <c:pt idx="56">
                  <c:v>0.87074570327259404</c:v>
                </c:pt>
                <c:pt idx="57">
                  <c:v>0.77518414022742776</c:v>
                </c:pt>
                <c:pt idx="58">
                  <c:v>0.67575936633553646</c:v>
                </c:pt>
                <c:pt idx="59">
                  <c:v>0.57248000036937596</c:v>
                </c:pt>
                <c:pt idx="60">
                  <c:v>0.46535789314107318</c:v>
                </c:pt>
                <c:pt idx="61">
                  <c:v>0.35440982047558695</c:v>
                </c:pt>
                <c:pt idx="62">
                  <c:v>0.23967656763543208</c:v>
                </c:pt>
                <c:pt idx="63">
                  <c:v>0.12132553888490015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7C-461F-A035-BDF678D13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5776"/>
        <c:axId val="596922248"/>
      </c:scatterChart>
      <c:valAx>
        <c:axId val="59692577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2248"/>
        <c:crosses val="autoZero"/>
        <c:crossBetween val="midCat"/>
      </c:valAx>
      <c:valAx>
        <c:axId val="596922248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57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137543823315606E-2"/>
          <c:y val="0.122209983361141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'uz x=0.5'!$I$4:$I$35</c:f>
              <c:numCache>
                <c:formatCode>0.00E+00</c:formatCode>
                <c:ptCount val="32"/>
                <c:pt idx="0">
                  <c:v>0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'uz x=0.5'!$M$4:$M$35</c:f>
              <c:numCache>
                <c:formatCode>0.00E+00</c:formatCode>
                <c:ptCount val="32"/>
                <c:pt idx="0">
                  <c:v>0</c:v>
                </c:pt>
                <c:pt idx="1">
                  <c:v>0.2421875</c:v>
                </c:pt>
                <c:pt idx="2">
                  <c:v>0.46875</c:v>
                </c:pt>
                <c:pt idx="3">
                  <c:v>0.6796875</c:v>
                </c:pt>
                <c:pt idx="4">
                  <c:v>0.875</c:v>
                </c:pt>
                <c:pt idx="5">
                  <c:v>1.0546875</c:v>
                </c:pt>
                <c:pt idx="6">
                  <c:v>1.21875</c:v>
                </c:pt>
                <c:pt idx="7">
                  <c:v>1.3671875</c:v>
                </c:pt>
                <c:pt idx="8">
                  <c:v>1.5</c:v>
                </c:pt>
                <c:pt idx="9">
                  <c:v>1.6171875</c:v>
                </c:pt>
                <c:pt idx="10">
                  <c:v>1.71875</c:v>
                </c:pt>
                <c:pt idx="11">
                  <c:v>1.8046875</c:v>
                </c:pt>
                <c:pt idx="12">
                  <c:v>1.875</c:v>
                </c:pt>
                <c:pt idx="13">
                  <c:v>1.9296875</c:v>
                </c:pt>
                <c:pt idx="14">
                  <c:v>1.96875</c:v>
                </c:pt>
                <c:pt idx="15">
                  <c:v>1.9921875</c:v>
                </c:pt>
                <c:pt idx="16">
                  <c:v>2</c:v>
                </c:pt>
                <c:pt idx="17">
                  <c:v>1.9921875</c:v>
                </c:pt>
                <c:pt idx="18">
                  <c:v>1.96875</c:v>
                </c:pt>
                <c:pt idx="19">
                  <c:v>1.9296875</c:v>
                </c:pt>
                <c:pt idx="20">
                  <c:v>1.875</c:v>
                </c:pt>
                <c:pt idx="21">
                  <c:v>1.8046875</c:v>
                </c:pt>
                <c:pt idx="22">
                  <c:v>1.71875</c:v>
                </c:pt>
                <c:pt idx="23">
                  <c:v>1.6171875</c:v>
                </c:pt>
                <c:pt idx="24">
                  <c:v>1.5</c:v>
                </c:pt>
                <c:pt idx="25">
                  <c:v>1.3671875</c:v>
                </c:pt>
                <c:pt idx="26">
                  <c:v>1.21875</c:v>
                </c:pt>
                <c:pt idx="27">
                  <c:v>1.0546875</c:v>
                </c:pt>
                <c:pt idx="28">
                  <c:v>0.875</c:v>
                </c:pt>
                <c:pt idx="29">
                  <c:v>0.6796875</c:v>
                </c:pt>
                <c:pt idx="30">
                  <c:v>0.46875</c:v>
                </c:pt>
                <c:pt idx="31">
                  <c:v>0.2421875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9-44A5-B821-CC6C32B6600B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x=0.5'!$I$4:$I$35</c:f>
              <c:numCache>
                <c:formatCode>0.00E+00</c:formatCode>
                <c:ptCount val="32"/>
                <c:pt idx="0">
                  <c:v>0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'uz x=0.5'!$K$4:$K$35</c:f>
              <c:numCache>
                <c:formatCode>0.00E+00</c:formatCode>
                <c:ptCount val="32"/>
                <c:pt idx="0">
                  <c:v>0</c:v>
                </c:pt>
                <c:pt idx="1">
                  <c:v>0.23975018220873867</c:v>
                </c:pt>
                <c:pt idx="2">
                  <c:v>0.46746685762299384</c:v>
                </c:pt>
                <c:pt idx="3">
                  <c:v>0.68053104766298178</c:v>
                </c:pt>
                <c:pt idx="4">
                  <c:v>0.87825683155282652</c:v>
                </c:pt>
                <c:pt idx="5">
                  <c:v>1.0604632165863692</c:v>
                </c:pt>
                <c:pt idx="6">
                  <c:v>1.2270549599611498</c:v>
                </c:pt>
                <c:pt idx="7">
                  <c:v>1.3779606688021768</c:v>
                </c:pt>
                <c:pt idx="8">
                  <c:v>1.5131191492166005</c:v>
                </c:pt>
                <c:pt idx="9">
                  <c:v>1.632481759904977</c:v>
                </c:pt>
                <c:pt idx="10">
                  <c:v>1.7360061358645642</c:v>
                </c:pt>
                <c:pt idx="11">
                  <c:v>1.8236585420005857</c:v>
                </c:pt>
                <c:pt idx="12">
                  <c:v>1.8954107349778804</c:v>
                </c:pt>
                <c:pt idx="13">
                  <c:v>1.9512407477579896</c:v>
                </c:pt>
                <c:pt idx="14">
                  <c:v>1.9911313205249812</c:v>
                </c:pt>
                <c:pt idx="15">
                  <c:v>2.0150706852225384</c:v>
                </c:pt>
                <c:pt idx="16">
                  <c:v>2.0230509964797823</c:v>
                </c:pt>
                <c:pt idx="17">
                  <c:v>2.0150706852225384</c:v>
                </c:pt>
                <c:pt idx="18">
                  <c:v>1.9911313205249812</c:v>
                </c:pt>
                <c:pt idx="19">
                  <c:v>1.9512407477579896</c:v>
                </c:pt>
                <c:pt idx="20">
                  <c:v>1.8954107349778804</c:v>
                </c:pt>
                <c:pt idx="21">
                  <c:v>1.8236585420005857</c:v>
                </c:pt>
                <c:pt idx="22">
                  <c:v>1.7360061358645642</c:v>
                </c:pt>
                <c:pt idx="23">
                  <c:v>1.632481759904977</c:v>
                </c:pt>
                <c:pt idx="24">
                  <c:v>1.5131191492166005</c:v>
                </c:pt>
                <c:pt idx="25">
                  <c:v>1.3779606688021768</c:v>
                </c:pt>
                <c:pt idx="26">
                  <c:v>1.2270549599611498</c:v>
                </c:pt>
                <c:pt idx="27">
                  <c:v>1.0604632165863692</c:v>
                </c:pt>
                <c:pt idx="28">
                  <c:v>0.87825683155282652</c:v>
                </c:pt>
                <c:pt idx="29">
                  <c:v>0.68053104766298178</c:v>
                </c:pt>
                <c:pt idx="30">
                  <c:v>0.46746685762299384</c:v>
                </c:pt>
                <c:pt idx="31">
                  <c:v>0.23975018220873867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9-44A5-B821-CC6C32B66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3816"/>
        <c:axId val="596924208"/>
      </c:scatterChart>
      <c:valAx>
        <c:axId val="59692381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4208"/>
        <c:crosses val="autoZero"/>
        <c:crossBetween val="midCat"/>
      </c:valAx>
      <c:valAx>
        <c:axId val="59692420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38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8223706770658865"/>
          <c:y val="0.1456274652027974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'uz x=0.5'!$A$4:$A$19</c:f>
              <c:numCache>
                <c:formatCode>0.00E+00</c:formatCode>
                <c:ptCount val="16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</c:numCache>
            </c:numRef>
          </c:xVal>
          <c:yVal>
            <c:numRef>
              <c:f>'uz x=0.5'!$E$4:$E$19</c:f>
              <c:numCache>
                <c:formatCode>0.00E+00</c:formatCode>
                <c:ptCount val="16"/>
                <c:pt idx="0">
                  <c:v>0</c:v>
                </c:pt>
                <c:pt idx="1">
                  <c:v>0.46875</c:v>
                </c:pt>
                <c:pt idx="2">
                  <c:v>0.875</c:v>
                </c:pt>
                <c:pt idx="3">
                  <c:v>1.21875</c:v>
                </c:pt>
                <c:pt idx="4">
                  <c:v>1.5</c:v>
                </c:pt>
                <c:pt idx="5">
                  <c:v>1.71875</c:v>
                </c:pt>
                <c:pt idx="6">
                  <c:v>1.875</c:v>
                </c:pt>
                <c:pt idx="7">
                  <c:v>1.96875</c:v>
                </c:pt>
                <c:pt idx="8">
                  <c:v>2</c:v>
                </c:pt>
                <c:pt idx="9">
                  <c:v>1.96875</c:v>
                </c:pt>
                <c:pt idx="10">
                  <c:v>1.875</c:v>
                </c:pt>
                <c:pt idx="11">
                  <c:v>1.71875</c:v>
                </c:pt>
                <c:pt idx="12">
                  <c:v>1.5</c:v>
                </c:pt>
                <c:pt idx="13">
                  <c:v>1.21875</c:v>
                </c:pt>
                <c:pt idx="14">
                  <c:v>0.875</c:v>
                </c:pt>
                <c:pt idx="15">
                  <c:v>0.46875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8-4930-BA3E-07BD3BA3CB62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x=0.5'!$A$4:$A$19</c:f>
              <c:numCache>
                <c:formatCode>0.00E+00</c:formatCode>
                <c:ptCount val="16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</c:numCache>
            </c:numRef>
          </c:xVal>
          <c:yVal>
            <c:numRef>
              <c:f>'uz x=0.5'!$C$4:$C$19</c:f>
              <c:numCache>
                <c:formatCode>0.00E+00</c:formatCode>
                <c:ptCount val="16"/>
                <c:pt idx="0">
                  <c:v>0</c:v>
                </c:pt>
                <c:pt idx="1">
                  <c:v>0.47122789527951053</c:v>
                </c:pt>
                <c:pt idx="2">
                  <c:v>0.89408595542731772</c:v>
                </c:pt>
                <c:pt idx="3">
                  <c:v>1.2571810587709891</c:v>
                </c:pt>
                <c:pt idx="4">
                  <c:v>1.5563271846438484</c:v>
                </c:pt>
                <c:pt idx="5">
                  <c:v>1.7898556872462199</c:v>
                </c:pt>
                <c:pt idx="6">
                  <c:v>1.9570133298209722</c:v>
                </c:pt>
                <c:pt idx="7">
                  <c:v>2.0574329608996029</c:v>
                </c:pt>
                <c:pt idx="8">
                  <c:v>2.0909264770952225</c:v>
                </c:pt>
                <c:pt idx="9">
                  <c:v>2.0574329608996029</c:v>
                </c:pt>
                <c:pt idx="10">
                  <c:v>1.9570133298209722</c:v>
                </c:pt>
                <c:pt idx="11">
                  <c:v>1.7898556872462199</c:v>
                </c:pt>
                <c:pt idx="12">
                  <c:v>1.5563271846438484</c:v>
                </c:pt>
                <c:pt idx="13">
                  <c:v>1.2571810587709891</c:v>
                </c:pt>
                <c:pt idx="14">
                  <c:v>0.89408595542731772</c:v>
                </c:pt>
                <c:pt idx="15">
                  <c:v>0.47122789527951053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8-4930-BA3E-07BD3BA3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49568"/>
        <c:axId val="463350744"/>
      </c:scatterChart>
      <c:valAx>
        <c:axId val="46334956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50744"/>
        <c:crosses val="autoZero"/>
        <c:crossBetween val="midCat"/>
      </c:valAx>
      <c:valAx>
        <c:axId val="463350744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495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8223706770658865"/>
          <c:y val="0.1456274652027974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1725225225849E-2"/>
          <c:y val="7.9034001215588581E-2"/>
          <c:w val="0.88424342811629808"/>
          <c:h val="0.77086454991991726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'uz x=0.5'!$Y$4:$Y$131</c:f>
              <c:numCache>
                <c:formatCode>0.00E+00</c:formatCode>
                <c:ptCount val="128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</c:numCache>
            </c:numRef>
          </c:xVal>
          <c:yVal>
            <c:numRef>
              <c:f>'uz x=0.5'!$AC$4:$AC$131</c:f>
              <c:numCache>
                <c:formatCode>0.00E+00</c:formatCode>
                <c:ptCount val="128"/>
                <c:pt idx="0">
                  <c:v>0</c:v>
                </c:pt>
                <c:pt idx="1">
                  <c:v>6.201171875E-2</c:v>
                </c:pt>
                <c:pt idx="2">
                  <c:v>0.123046875</c:v>
                </c:pt>
                <c:pt idx="3">
                  <c:v>0.18310546875</c:v>
                </c:pt>
                <c:pt idx="4">
                  <c:v>0.2421875</c:v>
                </c:pt>
                <c:pt idx="5">
                  <c:v>0.30029296875</c:v>
                </c:pt>
                <c:pt idx="6">
                  <c:v>0.357421875</c:v>
                </c:pt>
                <c:pt idx="7">
                  <c:v>0.41357421875</c:v>
                </c:pt>
                <c:pt idx="8">
                  <c:v>0.46875</c:v>
                </c:pt>
                <c:pt idx="9">
                  <c:v>0.52294921875</c:v>
                </c:pt>
                <c:pt idx="10">
                  <c:v>0.576171875</c:v>
                </c:pt>
                <c:pt idx="11">
                  <c:v>0.62841796875</c:v>
                </c:pt>
                <c:pt idx="12">
                  <c:v>0.6796875</c:v>
                </c:pt>
                <c:pt idx="13">
                  <c:v>0.72998046875</c:v>
                </c:pt>
                <c:pt idx="14">
                  <c:v>0.779296875</c:v>
                </c:pt>
                <c:pt idx="15">
                  <c:v>0.82763671875</c:v>
                </c:pt>
                <c:pt idx="16">
                  <c:v>0.875</c:v>
                </c:pt>
                <c:pt idx="17">
                  <c:v>0.92138671875</c:v>
                </c:pt>
                <c:pt idx="18">
                  <c:v>0.966796875</c:v>
                </c:pt>
                <c:pt idx="19">
                  <c:v>1.01123046875</c:v>
                </c:pt>
                <c:pt idx="20">
                  <c:v>1.0546875</c:v>
                </c:pt>
                <c:pt idx="21">
                  <c:v>1.09716796875</c:v>
                </c:pt>
                <c:pt idx="22">
                  <c:v>1.138671875</c:v>
                </c:pt>
                <c:pt idx="23">
                  <c:v>1.17919921875</c:v>
                </c:pt>
                <c:pt idx="24">
                  <c:v>1.21875</c:v>
                </c:pt>
                <c:pt idx="25">
                  <c:v>1.25732421875</c:v>
                </c:pt>
                <c:pt idx="26">
                  <c:v>1.294921875</c:v>
                </c:pt>
                <c:pt idx="27">
                  <c:v>1.33154296875</c:v>
                </c:pt>
                <c:pt idx="28">
                  <c:v>1.3671875</c:v>
                </c:pt>
                <c:pt idx="29">
                  <c:v>1.40185546875</c:v>
                </c:pt>
                <c:pt idx="30">
                  <c:v>1.435546875</c:v>
                </c:pt>
                <c:pt idx="31">
                  <c:v>1.46826171875</c:v>
                </c:pt>
                <c:pt idx="32">
                  <c:v>1.5</c:v>
                </c:pt>
                <c:pt idx="33">
                  <c:v>1.53076171875</c:v>
                </c:pt>
                <c:pt idx="34">
                  <c:v>1.560546875</c:v>
                </c:pt>
                <c:pt idx="35">
                  <c:v>1.58935546875</c:v>
                </c:pt>
                <c:pt idx="36">
                  <c:v>1.6171875</c:v>
                </c:pt>
                <c:pt idx="37">
                  <c:v>1.64404296875</c:v>
                </c:pt>
                <c:pt idx="38">
                  <c:v>1.669921875</c:v>
                </c:pt>
                <c:pt idx="39">
                  <c:v>1.69482421875</c:v>
                </c:pt>
                <c:pt idx="40">
                  <c:v>1.71875</c:v>
                </c:pt>
                <c:pt idx="41">
                  <c:v>1.74169921875</c:v>
                </c:pt>
                <c:pt idx="42">
                  <c:v>1.763671875</c:v>
                </c:pt>
                <c:pt idx="43">
                  <c:v>1.78466796875</c:v>
                </c:pt>
                <c:pt idx="44">
                  <c:v>1.8046875</c:v>
                </c:pt>
                <c:pt idx="45">
                  <c:v>1.82373046875</c:v>
                </c:pt>
                <c:pt idx="46">
                  <c:v>1.841796875</c:v>
                </c:pt>
                <c:pt idx="47">
                  <c:v>1.85888671875</c:v>
                </c:pt>
                <c:pt idx="48">
                  <c:v>1.875</c:v>
                </c:pt>
                <c:pt idx="49">
                  <c:v>1.89013671875</c:v>
                </c:pt>
                <c:pt idx="50">
                  <c:v>1.904296875</c:v>
                </c:pt>
                <c:pt idx="51">
                  <c:v>1.91748046875</c:v>
                </c:pt>
                <c:pt idx="52">
                  <c:v>1.9296875</c:v>
                </c:pt>
                <c:pt idx="53">
                  <c:v>1.94091796875</c:v>
                </c:pt>
                <c:pt idx="54">
                  <c:v>1.951171875</c:v>
                </c:pt>
                <c:pt idx="55">
                  <c:v>1.96044921875</c:v>
                </c:pt>
                <c:pt idx="56">
                  <c:v>1.96875</c:v>
                </c:pt>
                <c:pt idx="57">
                  <c:v>1.97607421875</c:v>
                </c:pt>
                <c:pt idx="58">
                  <c:v>1.982421875</c:v>
                </c:pt>
                <c:pt idx="59">
                  <c:v>1.98779296875</c:v>
                </c:pt>
                <c:pt idx="60">
                  <c:v>1.9921875</c:v>
                </c:pt>
                <c:pt idx="61">
                  <c:v>1.99560546875</c:v>
                </c:pt>
                <c:pt idx="62">
                  <c:v>1.998046875</c:v>
                </c:pt>
                <c:pt idx="63">
                  <c:v>1.99951171875</c:v>
                </c:pt>
                <c:pt idx="64">
                  <c:v>2</c:v>
                </c:pt>
                <c:pt idx="65">
                  <c:v>1.99951171875</c:v>
                </c:pt>
                <c:pt idx="66">
                  <c:v>1.998046875</c:v>
                </c:pt>
                <c:pt idx="67">
                  <c:v>1.99560546875</c:v>
                </c:pt>
                <c:pt idx="68">
                  <c:v>1.9921875</c:v>
                </c:pt>
                <c:pt idx="69">
                  <c:v>1.98779296875</c:v>
                </c:pt>
                <c:pt idx="70">
                  <c:v>1.982421875</c:v>
                </c:pt>
                <c:pt idx="71">
                  <c:v>1.97607421875</c:v>
                </c:pt>
                <c:pt idx="72">
                  <c:v>1.96875</c:v>
                </c:pt>
                <c:pt idx="73">
                  <c:v>1.96044921875</c:v>
                </c:pt>
                <c:pt idx="74">
                  <c:v>1.951171875</c:v>
                </c:pt>
                <c:pt idx="75">
                  <c:v>1.94091796875</c:v>
                </c:pt>
                <c:pt idx="76">
                  <c:v>1.9296875</c:v>
                </c:pt>
                <c:pt idx="77">
                  <c:v>1.91748046875</c:v>
                </c:pt>
                <c:pt idx="78">
                  <c:v>1.904296875</c:v>
                </c:pt>
                <c:pt idx="79">
                  <c:v>1.89013671875</c:v>
                </c:pt>
                <c:pt idx="80">
                  <c:v>1.875</c:v>
                </c:pt>
                <c:pt idx="81">
                  <c:v>1.85888671875</c:v>
                </c:pt>
                <c:pt idx="82">
                  <c:v>1.841796875</c:v>
                </c:pt>
                <c:pt idx="83">
                  <c:v>1.82373046875</c:v>
                </c:pt>
                <c:pt idx="84">
                  <c:v>1.8046875</c:v>
                </c:pt>
                <c:pt idx="85">
                  <c:v>1.78466796875</c:v>
                </c:pt>
                <c:pt idx="86">
                  <c:v>1.763671875</c:v>
                </c:pt>
                <c:pt idx="87">
                  <c:v>1.74169921875</c:v>
                </c:pt>
                <c:pt idx="88">
                  <c:v>1.71875</c:v>
                </c:pt>
                <c:pt idx="89">
                  <c:v>1.69482421875</c:v>
                </c:pt>
                <c:pt idx="90">
                  <c:v>1.669921875</c:v>
                </c:pt>
                <c:pt idx="91">
                  <c:v>1.64404296875</c:v>
                </c:pt>
                <c:pt idx="92">
                  <c:v>1.6171875</c:v>
                </c:pt>
                <c:pt idx="93">
                  <c:v>1.58935546875</c:v>
                </c:pt>
                <c:pt idx="94">
                  <c:v>1.560546875</c:v>
                </c:pt>
                <c:pt idx="95">
                  <c:v>1.53076171875</c:v>
                </c:pt>
                <c:pt idx="96">
                  <c:v>1.5</c:v>
                </c:pt>
                <c:pt idx="97">
                  <c:v>1.46826171875</c:v>
                </c:pt>
                <c:pt idx="98">
                  <c:v>1.435546875</c:v>
                </c:pt>
                <c:pt idx="99">
                  <c:v>1.40185546875</c:v>
                </c:pt>
                <c:pt idx="100">
                  <c:v>1.3671875</c:v>
                </c:pt>
                <c:pt idx="101">
                  <c:v>1.33154296875</c:v>
                </c:pt>
                <c:pt idx="102">
                  <c:v>1.294921875</c:v>
                </c:pt>
                <c:pt idx="103">
                  <c:v>1.25732421875</c:v>
                </c:pt>
                <c:pt idx="104">
                  <c:v>1.21875</c:v>
                </c:pt>
                <c:pt idx="105">
                  <c:v>1.17919921875</c:v>
                </c:pt>
                <c:pt idx="106">
                  <c:v>1.138671875</c:v>
                </c:pt>
                <c:pt idx="107">
                  <c:v>1.09716796875</c:v>
                </c:pt>
                <c:pt idx="108">
                  <c:v>1.0546875</c:v>
                </c:pt>
                <c:pt idx="109">
                  <c:v>1.01123046875</c:v>
                </c:pt>
                <c:pt idx="110">
                  <c:v>0.966796875</c:v>
                </c:pt>
                <c:pt idx="111">
                  <c:v>0.92138671875</c:v>
                </c:pt>
                <c:pt idx="112">
                  <c:v>0.875</c:v>
                </c:pt>
                <c:pt idx="113">
                  <c:v>0.82763671875</c:v>
                </c:pt>
                <c:pt idx="114">
                  <c:v>0.779296875</c:v>
                </c:pt>
                <c:pt idx="115">
                  <c:v>0.72998046875</c:v>
                </c:pt>
                <c:pt idx="116">
                  <c:v>0.6796875</c:v>
                </c:pt>
                <c:pt idx="117">
                  <c:v>0.62841796875</c:v>
                </c:pt>
                <c:pt idx="118">
                  <c:v>0.576171875</c:v>
                </c:pt>
                <c:pt idx="119">
                  <c:v>0.52294921875</c:v>
                </c:pt>
                <c:pt idx="120">
                  <c:v>0.46875</c:v>
                </c:pt>
                <c:pt idx="121">
                  <c:v>0.41357421875</c:v>
                </c:pt>
                <c:pt idx="122">
                  <c:v>0.357421875</c:v>
                </c:pt>
                <c:pt idx="123">
                  <c:v>0.30029296875</c:v>
                </c:pt>
                <c:pt idx="124">
                  <c:v>0.2421875</c:v>
                </c:pt>
                <c:pt idx="125">
                  <c:v>0.18310546875</c:v>
                </c:pt>
                <c:pt idx="126">
                  <c:v>0.123046875</c:v>
                </c:pt>
                <c:pt idx="127">
                  <c:v>6.201171875E-2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6-46F6-AB4E-4B6B1A335756}"/>
            </c:ext>
          </c:extLst>
        </c:ser>
        <c:ser>
          <c:idx val="1"/>
          <c:order val="1"/>
          <c:tx>
            <c:v>Próprio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'uz x=0.5'!$Y$4:$Y$131</c:f>
              <c:numCache>
                <c:formatCode>0.00E+00</c:formatCode>
                <c:ptCount val="128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</c:numCache>
            </c:numRef>
          </c:xVal>
          <c:yVal>
            <c:numRef>
              <c:f>'uz x=0.5'!$AA$4:$AA$131</c:f>
              <c:numCache>
                <c:formatCode>0.00E+00</c:formatCode>
                <c:ptCount val="128"/>
                <c:pt idx="0">
                  <c:v>0</c:v>
                </c:pt>
                <c:pt idx="1">
                  <c:v>6.1682571702736881E-2</c:v>
                </c:pt>
                <c:pt idx="2">
                  <c:v>0.12261411813450433</c:v>
                </c:pt>
                <c:pt idx="3">
                  <c:v>0.18263038323093203</c:v>
                </c:pt>
                <c:pt idx="4">
                  <c:v>0.24168808581686671</c:v>
                </c:pt>
                <c:pt idx="5">
                  <c:v>0.29977767630917851</c:v>
                </c:pt>
                <c:pt idx="6">
                  <c:v>0.35689665949421095</c:v>
                </c:pt>
                <c:pt idx="7">
                  <c:v>0.41304451168514722</c:v>
                </c:pt>
                <c:pt idx="8">
                  <c:v>0.46822107885645287</c:v>
                </c:pt>
                <c:pt idx="9">
                  <c:v>0.52242574490599059</c:v>
                </c:pt>
                <c:pt idx="10">
                  <c:v>0.57565912593589774</c:v>
                </c:pt>
                <c:pt idx="11">
                  <c:v>0.62792091389510563</c:v>
                </c:pt>
                <c:pt idx="12">
                  <c:v>0.67921049268147682</c:v>
                </c:pt>
                <c:pt idx="13">
                  <c:v>0.72952786229501132</c:v>
                </c:pt>
                <c:pt idx="14">
                  <c:v>0.77887271468464037</c:v>
                </c:pt>
                <c:pt idx="15">
                  <c:v>0.82724474179929552</c:v>
                </c:pt>
                <c:pt idx="16">
                  <c:v>0.87464394363897646</c:v>
                </c:pt>
                <c:pt idx="17">
                  <c:v>0.92106970410154598</c:v>
                </c:pt>
                <c:pt idx="18">
                  <c:v>0.96652202318700386</c:v>
                </c:pt>
                <c:pt idx="19">
                  <c:v>1.0110005928442818</c:v>
                </c:pt>
                <c:pt idx="20">
                  <c:v>1.0545047969712418</c:v>
                </c:pt>
                <c:pt idx="21">
                  <c:v>1.0970346355678844</c:v>
                </c:pt>
                <c:pt idx="22">
                  <c:v>1.1385901086342094</c:v>
                </c:pt>
                <c:pt idx="23">
                  <c:v>1.1791706000680793</c:v>
                </c:pt>
                <c:pt idx="24">
                  <c:v>1.2187761098694943</c:v>
                </c:pt>
                <c:pt idx="25">
                  <c:v>1.2574063299873852</c:v>
                </c:pt>
                <c:pt idx="26">
                  <c:v>1.295060952370684</c:v>
                </c:pt>
                <c:pt idx="27">
                  <c:v>1.3317402850704589</c:v>
                </c:pt>
                <c:pt idx="28">
                  <c:v>1.3674434039335042</c:v>
                </c:pt>
                <c:pt idx="29">
                  <c:v>1.4021709250619567</c:v>
                </c:pt>
                <c:pt idx="30">
                  <c:v>1.4359219243026109</c:v>
                </c:pt>
                <c:pt idx="31">
                  <c:v>1.4686964016554664</c:v>
                </c:pt>
                <c:pt idx="32">
                  <c:v>1.500494665171592</c:v>
                </c:pt>
                <c:pt idx="33">
                  <c:v>1.5313157906977819</c:v>
                </c:pt>
                <c:pt idx="34">
                  <c:v>1.5611603943361729</c:v>
                </c:pt>
                <c:pt idx="35">
                  <c:v>1.5900275519335594</c:v>
                </c:pt>
                <c:pt idx="36">
                  <c:v>1.6179178795920788</c:v>
                </c:pt>
                <c:pt idx="37">
                  <c:v>1.6448307612095934</c:v>
                </c:pt>
                <c:pt idx="38">
                  <c:v>1.6707661967861034</c:v>
                </c:pt>
                <c:pt idx="39">
                  <c:v>1.6957238782705397</c:v>
                </c:pt>
                <c:pt idx="40">
                  <c:v>1.7197038056629028</c:v>
                </c:pt>
                <c:pt idx="41">
                  <c:v>1.7427059789631927</c:v>
                </c:pt>
                <c:pt idx="42">
                  <c:v>1.7647303981714091</c:v>
                </c:pt>
                <c:pt idx="43">
                  <c:v>1.7857764471854143</c:v>
                </c:pt>
                <c:pt idx="44">
                  <c:v>1.8058444340562778</c:v>
                </c:pt>
                <c:pt idx="45">
                  <c:v>1.8249340507329304</c:v>
                </c:pt>
                <c:pt idx="46">
                  <c:v>1.8430452972153721</c:v>
                </c:pt>
                <c:pt idx="47">
                  <c:v>1.8601781735036036</c:v>
                </c:pt>
                <c:pt idx="48">
                  <c:v>1.876332371546555</c:v>
                </c:pt>
                <c:pt idx="49">
                  <c:v>1.8915078913442271</c:v>
                </c:pt>
                <c:pt idx="50">
                  <c:v>1.9057047328966197</c:v>
                </c:pt>
                <c:pt idx="51">
                  <c:v>1.9189228962037328</c:v>
                </c:pt>
                <c:pt idx="52">
                  <c:v>1.9311620732144976</c:v>
                </c:pt>
                <c:pt idx="53">
                  <c:v>1.942422571979983</c:v>
                </c:pt>
                <c:pt idx="54">
                  <c:v>1.952703776398051</c:v>
                </c:pt>
                <c:pt idx="55">
                  <c:v>1.9620059945197716</c:v>
                </c:pt>
                <c:pt idx="56">
                  <c:v>1.9703295343962122</c:v>
                </c:pt>
                <c:pt idx="57">
                  <c:v>1.9776734718741673</c:v>
                </c:pt>
                <c:pt idx="58">
                  <c:v>1.9840384230557739</c:v>
                </c:pt>
                <c:pt idx="59">
                  <c:v>1.9894243879410327</c:v>
                </c:pt>
                <c:pt idx="60">
                  <c:v>1.9938310584788745</c:v>
                </c:pt>
                <c:pt idx="61">
                  <c:v>1.9972584346692996</c:v>
                </c:pt>
                <c:pt idx="62">
                  <c:v>1.9997065165123074</c:v>
                </c:pt>
                <c:pt idx="63">
                  <c:v>2.0011753040078988</c:v>
                </c:pt>
                <c:pt idx="64">
                  <c:v>2.0016651052071412</c:v>
                </c:pt>
                <c:pt idx="65">
                  <c:v>2.0011753040078988</c:v>
                </c:pt>
                <c:pt idx="66">
                  <c:v>1.9997065165123074</c:v>
                </c:pt>
                <c:pt idx="67">
                  <c:v>1.9972584346692996</c:v>
                </c:pt>
                <c:pt idx="68">
                  <c:v>1.9938310584788745</c:v>
                </c:pt>
                <c:pt idx="69">
                  <c:v>1.9894243879410327</c:v>
                </c:pt>
                <c:pt idx="70">
                  <c:v>1.9840384230557739</c:v>
                </c:pt>
                <c:pt idx="71">
                  <c:v>1.9776734718741673</c:v>
                </c:pt>
                <c:pt idx="72">
                  <c:v>1.9703295343962122</c:v>
                </c:pt>
                <c:pt idx="73">
                  <c:v>1.9620059945197716</c:v>
                </c:pt>
                <c:pt idx="74">
                  <c:v>1.952703776398051</c:v>
                </c:pt>
                <c:pt idx="75">
                  <c:v>1.942422571979983</c:v>
                </c:pt>
                <c:pt idx="76">
                  <c:v>1.9311620732144976</c:v>
                </c:pt>
                <c:pt idx="77">
                  <c:v>1.9189228962037328</c:v>
                </c:pt>
                <c:pt idx="78">
                  <c:v>1.9057047328966197</c:v>
                </c:pt>
                <c:pt idx="79">
                  <c:v>1.8915078913442271</c:v>
                </c:pt>
                <c:pt idx="80">
                  <c:v>1.876332371546555</c:v>
                </c:pt>
                <c:pt idx="81">
                  <c:v>1.8601781735036036</c:v>
                </c:pt>
                <c:pt idx="82">
                  <c:v>1.8430452972153721</c:v>
                </c:pt>
                <c:pt idx="83">
                  <c:v>1.8249340507329304</c:v>
                </c:pt>
                <c:pt idx="84">
                  <c:v>1.8058444340562778</c:v>
                </c:pt>
                <c:pt idx="85">
                  <c:v>1.7857764471854143</c:v>
                </c:pt>
                <c:pt idx="86">
                  <c:v>1.7647303981714091</c:v>
                </c:pt>
                <c:pt idx="87">
                  <c:v>1.7427059789631927</c:v>
                </c:pt>
                <c:pt idx="88">
                  <c:v>1.7197038056629028</c:v>
                </c:pt>
                <c:pt idx="89">
                  <c:v>1.6957238782705397</c:v>
                </c:pt>
                <c:pt idx="90">
                  <c:v>1.6707661967861034</c:v>
                </c:pt>
                <c:pt idx="91">
                  <c:v>1.6448307612095934</c:v>
                </c:pt>
                <c:pt idx="92">
                  <c:v>1.6179178795920788</c:v>
                </c:pt>
                <c:pt idx="93">
                  <c:v>1.5900275519335594</c:v>
                </c:pt>
                <c:pt idx="94">
                  <c:v>1.5611603943361729</c:v>
                </c:pt>
                <c:pt idx="95">
                  <c:v>1.5313157906977819</c:v>
                </c:pt>
                <c:pt idx="96">
                  <c:v>1.500494665171592</c:v>
                </c:pt>
                <c:pt idx="97">
                  <c:v>1.4686964016554664</c:v>
                </c:pt>
                <c:pt idx="98">
                  <c:v>1.4359219243026109</c:v>
                </c:pt>
                <c:pt idx="99">
                  <c:v>1.4021709250619567</c:v>
                </c:pt>
                <c:pt idx="100">
                  <c:v>1.3674434039335042</c:v>
                </c:pt>
                <c:pt idx="101">
                  <c:v>1.3317402850704589</c:v>
                </c:pt>
                <c:pt idx="102">
                  <c:v>1.295060952370684</c:v>
                </c:pt>
                <c:pt idx="103">
                  <c:v>1.2574063299873852</c:v>
                </c:pt>
                <c:pt idx="104">
                  <c:v>1.2187761098694943</c:v>
                </c:pt>
                <c:pt idx="105">
                  <c:v>1.1791706000680793</c:v>
                </c:pt>
                <c:pt idx="106">
                  <c:v>1.1385901086342094</c:v>
                </c:pt>
                <c:pt idx="107">
                  <c:v>1.0970346355678844</c:v>
                </c:pt>
                <c:pt idx="108">
                  <c:v>1.0545047969712418</c:v>
                </c:pt>
                <c:pt idx="109">
                  <c:v>1.0110005928442818</c:v>
                </c:pt>
                <c:pt idx="110">
                  <c:v>0.96652202318700386</c:v>
                </c:pt>
                <c:pt idx="111">
                  <c:v>0.92106970410154598</c:v>
                </c:pt>
                <c:pt idx="112">
                  <c:v>0.87464394363897646</c:v>
                </c:pt>
                <c:pt idx="113">
                  <c:v>0.82724474179929552</c:v>
                </c:pt>
                <c:pt idx="114">
                  <c:v>0.77887271468464037</c:v>
                </c:pt>
                <c:pt idx="115">
                  <c:v>0.72952786229501132</c:v>
                </c:pt>
                <c:pt idx="116">
                  <c:v>0.67921049268147682</c:v>
                </c:pt>
                <c:pt idx="117">
                  <c:v>0.62792091389510563</c:v>
                </c:pt>
                <c:pt idx="118">
                  <c:v>0.57565912593589774</c:v>
                </c:pt>
                <c:pt idx="119">
                  <c:v>0.52242574490599059</c:v>
                </c:pt>
                <c:pt idx="120">
                  <c:v>0.46822107885645287</c:v>
                </c:pt>
                <c:pt idx="121">
                  <c:v>0.41304451168514722</c:v>
                </c:pt>
                <c:pt idx="122">
                  <c:v>0.35689665949421095</c:v>
                </c:pt>
                <c:pt idx="123">
                  <c:v>0.29977767630917851</c:v>
                </c:pt>
                <c:pt idx="124">
                  <c:v>0.24168808581686671</c:v>
                </c:pt>
                <c:pt idx="125">
                  <c:v>0.18263038323093203</c:v>
                </c:pt>
                <c:pt idx="126">
                  <c:v>0.12261411813450433</c:v>
                </c:pt>
                <c:pt idx="127">
                  <c:v>6.1682571702736881E-2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6-46F6-AB4E-4B6B1A335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5776"/>
        <c:axId val="596922248"/>
      </c:scatterChart>
      <c:valAx>
        <c:axId val="59692577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2248"/>
        <c:crosses val="autoZero"/>
        <c:crossBetween val="midCat"/>
      </c:valAx>
      <c:valAx>
        <c:axId val="596922248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57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137543823315606E-2"/>
          <c:y val="0.122209983361141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140624</xdr:colOff>
      <xdr:row>102</xdr:row>
      <xdr:rowOff>126171</xdr:rowOff>
    </xdr:from>
    <xdr:to>
      <xdr:col>55</xdr:col>
      <xdr:colOff>14093</xdr:colOff>
      <xdr:row>125</xdr:row>
      <xdr:rowOff>83310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23</xdr:row>
      <xdr:rowOff>127186</xdr:rowOff>
    </xdr:from>
    <xdr:to>
      <xdr:col>7</xdr:col>
      <xdr:colOff>280147</xdr:colOff>
      <xdr:row>38</xdr:row>
      <xdr:rowOff>12886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575173</xdr:colOff>
      <xdr:row>50</xdr:row>
      <xdr:rowOff>73356</xdr:rowOff>
    </xdr:from>
    <xdr:to>
      <xdr:col>54</xdr:col>
      <xdr:colOff>490144</xdr:colOff>
      <xdr:row>73</xdr:row>
      <xdr:rowOff>30495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420568</xdr:colOff>
      <xdr:row>24</xdr:row>
      <xdr:rowOff>181178</xdr:rowOff>
    </xdr:from>
    <xdr:to>
      <xdr:col>54</xdr:col>
      <xdr:colOff>459168</xdr:colOff>
      <xdr:row>47</xdr:row>
      <xdr:rowOff>138317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518906</xdr:colOff>
      <xdr:row>1</xdr:row>
      <xdr:rowOff>136857</xdr:rowOff>
    </xdr:from>
    <xdr:to>
      <xdr:col>53</xdr:col>
      <xdr:colOff>563691</xdr:colOff>
      <xdr:row>24</xdr:row>
      <xdr:rowOff>93996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163046</xdr:colOff>
      <xdr:row>76</xdr:row>
      <xdr:rowOff>53788</xdr:rowOff>
    </xdr:from>
    <xdr:to>
      <xdr:col>55</xdr:col>
      <xdr:colOff>42996</xdr:colOff>
      <xdr:row>99</xdr:row>
      <xdr:rowOff>10927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AA414CF-38B2-4359-8A0A-AD9AA60CC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0uz1100_1" connectionId="1" xr16:uid="{A88E6521-AAF7-42AE-8E49-22B9531F876D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1uz4400_1" connectionId="2" xr16:uid="{B2E24BDB-BFAB-4694-A844-15287F9EB30C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2uz17600_1" connectionId="3" xr16:uid="{F8F4BA3F-DAE7-4B8A-9E6D-0A7293F86AEA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3uz70400_1" connectionId="4" xr16:uid="{9FC2A101-6E38-48AC-A665-8A3CDEDB2BA1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4uz281600_1" connectionId="5" xr16:uid="{3E60C401-A425-4AFB-8732-8571604350F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258"/>
  <sheetViews>
    <sheetView workbookViewId="0"/>
  </sheetViews>
  <sheetFormatPr defaultRowHeight="15" x14ac:dyDescent="0.25"/>
  <cols>
    <col min="1" max="1" width="8.5703125" bestFit="1" customWidth="1"/>
    <col min="2" max="2" width="8.28515625" bestFit="1" customWidth="1"/>
    <col min="3" max="160" width="9" bestFit="1" customWidth="1"/>
    <col min="161" max="257" width="9" customWidth="1"/>
  </cols>
  <sheetData>
    <row r="1" spans="1:257" x14ac:dyDescent="0.25">
      <c r="A1" s="1">
        <v>0</v>
      </c>
      <c r="B1" s="1">
        <v>4.3402760000000001E-5</v>
      </c>
    </row>
    <row r="2" spans="1:257" x14ac:dyDescent="0.25">
      <c r="A2" s="1">
        <v>1</v>
      </c>
      <c r="B2" s="1">
        <v>1.188258E-3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257" x14ac:dyDescent="0.25">
      <c r="A3" s="1">
        <v>2</v>
      </c>
      <c r="B3" s="1">
        <v>2.215598E-3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</row>
    <row r="4" spans="1:257" x14ac:dyDescent="0.25">
      <c r="A4" s="1">
        <v>3</v>
      </c>
      <c r="B4" s="1">
        <v>3.097743E-3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spans="1:257" x14ac:dyDescent="0.25">
      <c r="A5" s="1">
        <v>4</v>
      </c>
      <c r="B5" s="1">
        <v>3.8245229999999998E-3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  <row r="6" spans="1:257" x14ac:dyDescent="0.25">
      <c r="A6" s="1">
        <v>5</v>
      </c>
      <c r="B6" s="1">
        <v>4.3918840000000004E-3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</row>
    <row r="7" spans="1:257" x14ac:dyDescent="0.25">
      <c r="A7" s="1">
        <v>6</v>
      </c>
      <c r="B7" s="1">
        <v>4.7979959999999997E-3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</row>
    <row r="8" spans="1:257" x14ac:dyDescent="0.25">
      <c r="A8" s="1">
        <v>7</v>
      </c>
      <c r="B8" s="1">
        <v>5.0419669999999996E-3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</row>
    <row r="9" spans="1:257" x14ac:dyDescent="0.25">
      <c r="A9" s="1">
        <v>8</v>
      </c>
      <c r="B9" s="1">
        <v>5.1233399999999997E-3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</row>
    <row r="10" spans="1:257" x14ac:dyDescent="0.25">
      <c r="A10" s="1">
        <v>9</v>
      </c>
      <c r="B10" s="1">
        <v>5.0419669999999996E-3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</row>
    <row r="11" spans="1:257" x14ac:dyDescent="0.25">
      <c r="A11" s="1">
        <v>10</v>
      </c>
      <c r="B11" s="1">
        <v>4.7979959999999997E-3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</row>
    <row r="12" spans="1:257" x14ac:dyDescent="0.25">
      <c r="A12" s="1">
        <v>11</v>
      </c>
      <c r="B12" s="1">
        <v>4.3918840000000004E-3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</row>
    <row r="13" spans="1:257" x14ac:dyDescent="0.25">
      <c r="A13" s="1">
        <v>12</v>
      </c>
      <c r="B13" s="1">
        <v>3.8245229999999998E-3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</row>
    <row r="14" spans="1:257" x14ac:dyDescent="0.25">
      <c r="A14" s="1">
        <v>13</v>
      </c>
      <c r="B14" s="1">
        <v>3.097743E-3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</row>
    <row r="15" spans="1:257" x14ac:dyDescent="0.25">
      <c r="A15" s="1">
        <v>14</v>
      </c>
      <c r="B15" s="1">
        <v>2.215598E-3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</row>
    <row r="16" spans="1:257" x14ac:dyDescent="0.25">
      <c r="A16" s="1">
        <v>15</v>
      </c>
      <c r="B16" s="1">
        <v>1.188258E-3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</row>
    <row r="17" spans="1:257" x14ac:dyDescent="0.25">
      <c r="A17" s="1">
        <v>16</v>
      </c>
      <c r="B17" s="1">
        <v>4.3402760000000001E-5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</row>
    <row r="18" spans="1:25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</row>
    <row r="19" spans="1:25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</row>
    <row r="20" spans="1:25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</row>
    <row r="22" spans="1:25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</row>
    <row r="23" spans="1:25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</row>
    <row r="24" spans="1:25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</row>
    <row r="25" spans="1:25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1:25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1:25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1:25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1:25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  <row r="37" spans="1:25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pans="1:25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1:25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pans="1:25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pans="1:25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pans="1:25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pans="1:25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1:25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</row>
    <row r="45" spans="1:25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</row>
    <row r="46" spans="1:25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47" spans="1:25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</row>
    <row r="48" spans="1:25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</row>
    <row r="49" spans="1:25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</row>
    <row r="50" spans="1:25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</row>
    <row r="51" spans="1:25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pans="1:25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spans="1:25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</row>
    <row r="54" spans="1:25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  <row r="55" spans="1:25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</row>
    <row r="56" spans="1:25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</row>
    <row r="57" spans="1:25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</row>
    <row r="58" spans="1:25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</row>
    <row r="59" spans="1:25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</row>
    <row r="60" spans="1:25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</row>
    <row r="61" spans="1:25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</row>
    <row r="62" spans="1:25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</row>
    <row r="63" spans="1:25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</row>
    <row r="64" spans="1:25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</row>
    <row r="65" spans="1:25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</row>
    <row r="66" spans="1:25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</row>
    <row r="67" spans="1:25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</row>
    <row r="68" spans="1:25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</row>
    <row r="69" spans="1:25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</row>
    <row r="70" spans="1:25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</row>
    <row r="71" spans="1:25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</row>
    <row r="72" spans="1:25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</row>
    <row r="73" spans="1:25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</row>
    <row r="74" spans="1:25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</row>
    <row r="75" spans="1:25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</row>
    <row r="76" spans="1:25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</row>
    <row r="77" spans="1:25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</row>
    <row r="78" spans="1:25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</row>
    <row r="79" spans="1:25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</row>
    <row r="80" spans="1:25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</row>
    <row r="81" spans="1:25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</row>
    <row r="82" spans="1:25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</row>
    <row r="83" spans="1:25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</row>
    <row r="84" spans="1:25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</row>
    <row r="85" spans="1:25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</row>
    <row r="86" spans="1:25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</row>
    <row r="87" spans="1:25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</row>
    <row r="88" spans="1:25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</row>
    <row r="89" spans="1:25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</row>
    <row r="90" spans="1:25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</row>
    <row r="91" spans="1:25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</row>
    <row r="92" spans="1:25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</row>
    <row r="93" spans="1:25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</row>
    <row r="94" spans="1:25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</row>
    <row r="95" spans="1:25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</row>
    <row r="96" spans="1:25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</row>
    <row r="97" spans="1:25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</row>
    <row r="98" spans="1:25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</row>
    <row r="99" spans="1:25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</row>
    <row r="100" spans="1:25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</row>
    <row r="101" spans="1:25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</row>
    <row r="102" spans="1:25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</row>
    <row r="103" spans="1:25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</row>
    <row r="104" spans="1:25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</row>
    <row r="105" spans="1:25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</row>
    <row r="106" spans="1:25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</row>
    <row r="107" spans="1:25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</row>
    <row r="108" spans="1:25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</row>
    <row r="109" spans="1:25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10" spans="1:25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</row>
    <row r="111" spans="1:25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</row>
    <row r="112" spans="1:25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</row>
    <row r="113" spans="1:25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</row>
    <row r="114" spans="1:25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</row>
    <row r="115" spans="1:25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</row>
    <row r="116" spans="1:25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</row>
    <row r="117" spans="1:25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</row>
    <row r="118" spans="1:25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</row>
    <row r="119" spans="1:25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</row>
    <row r="120" spans="1:25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</row>
    <row r="121" spans="1:25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</row>
    <row r="122" spans="1:25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</row>
    <row r="123" spans="1:25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</row>
    <row r="124" spans="1:25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</row>
    <row r="125" spans="1:25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</row>
    <row r="126" spans="1:25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</row>
    <row r="127" spans="1:25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</row>
    <row r="128" spans="1:25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</row>
    <row r="129" spans="1:25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</row>
    <row r="130" spans="1:25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</row>
    <row r="131" spans="1:25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</row>
    <row r="132" spans="1:25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</row>
    <row r="133" spans="1:25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</row>
    <row r="134" spans="1:25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</row>
    <row r="135" spans="1:25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</row>
    <row r="136" spans="1:25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</row>
    <row r="137" spans="1:25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</row>
    <row r="138" spans="1:25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</row>
    <row r="139" spans="1:25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</row>
    <row r="140" spans="1:25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</row>
    <row r="141" spans="1:25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</row>
    <row r="142" spans="1:25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</row>
    <row r="143" spans="1:25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</row>
    <row r="144" spans="1:25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</row>
    <row r="145" spans="1:25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</row>
    <row r="146" spans="1:25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</row>
    <row r="147" spans="1:25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</row>
    <row r="148" spans="1:25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</row>
    <row r="149" spans="1:25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</row>
    <row r="150" spans="1:25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51" spans="1:25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</row>
    <row r="152" spans="1:25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</row>
    <row r="153" spans="1:25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</row>
    <row r="154" spans="1:25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</row>
    <row r="155" spans="1:25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</row>
    <row r="156" spans="1:25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</row>
    <row r="157" spans="1:25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</row>
    <row r="158" spans="1:25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</row>
    <row r="159" spans="1:25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</row>
    <row r="160" spans="1:25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</row>
    <row r="161" spans="1:25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</row>
    <row r="162" spans="1:25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</row>
    <row r="163" spans="1:25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</row>
    <row r="164" spans="1:25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</row>
    <row r="165" spans="1:25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</row>
    <row r="166" spans="1:25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</row>
    <row r="167" spans="1:25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</row>
    <row r="168" spans="1:25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</row>
    <row r="169" spans="1:25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</row>
    <row r="170" spans="1:25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</row>
    <row r="171" spans="1:25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</row>
    <row r="172" spans="1:25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</row>
    <row r="173" spans="1:25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</row>
    <row r="174" spans="1:25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</row>
    <row r="175" spans="1:25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</row>
    <row r="176" spans="1:25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</row>
    <row r="177" spans="1:25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</row>
    <row r="178" spans="1:25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</row>
    <row r="179" spans="1:25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</row>
    <row r="180" spans="1:25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</row>
    <row r="181" spans="1:25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</row>
    <row r="182" spans="1:25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</row>
    <row r="183" spans="1:25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</row>
    <row r="184" spans="1:25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</row>
    <row r="185" spans="1:25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</row>
    <row r="186" spans="1:25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</row>
    <row r="187" spans="1:25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</row>
    <row r="188" spans="1:25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</row>
    <row r="189" spans="1:25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</row>
    <row r="190" spans="1:25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</row>
    <row r="191" spans="1:25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</row>
    <row r="192" spans="1:25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</row>
    <row r="193" spans="1:25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</row>
    <row r="194" spans="1:25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</row>
    <row r="195" spans="1:25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</row>
    <row r="196" spans="1:25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</row>
    <row r="197" spans="1:25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</row>
    <row r="198" spans="1:25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</row>
    <row r="199" spans="1:25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</row>
    <row r="200" spans="1:25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</row>
    <row r="201" spans="1:25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</row>
    <row r="202" spans="1:25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</row>
    <row r="203" spans="1:25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</row>
    <row r="204" spans="1:25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</row>
    <row r="205" spans="1:25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</row>
    <row r="206" spans="1:25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</row>
    <row r="207" spans="1:25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</row>
    <row r="208" spans="1:25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</row>
    <row r="209" spans="1:25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</row>
    <row r="210" spans="1:25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</row>
    <row r="211" spans="1:25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</row>
    <row r="212" spans="1:25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</row>
    <row r="213" spans="1:25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</row>
    <row r="214" spans="1:25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</row>
    <row r="215" spans="1:25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</row>
    <row r="216" spans="1:25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</row>
    <row r="217" spans="1:25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</row>
    <row r="218" spans="1:25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</row>
    <row r="219" spans="1:25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</row>
    <row r="220" spans="1:25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</row>
    <row r="221" spans="1:25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</row>
    <row r="222" spans="1:25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</row>
    <row r="223" spans="1:25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</row>
    <row r="224" spans="1:25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</row>
    <row r="225" spans="1:25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</row>
    <row r="226" spans="1:25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</row>
    <row r="227" spans="1:25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</row>
    <row r="228" spans="1:25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</row>
    <row r="229" spans="1:25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</row>
    <row r="230" spans="1:25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</row>
    <row r="231" spans="1:25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</row>
    <row r="232" spans="1:25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</row>
    <row r="233" spans="1:25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</row>
    <row r="234" spans="1:25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</row>
    <row r="235" spans="1:25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</row>
    <row r="236" spans="1:25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</row>
    <row r="237" spans="1:25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</row>
    <row r="238" spans="1:25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</row>
    <row r="239" spans="1:25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</row>
    <row r="240" spans="1:25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</row>
    <row r="241" spans="1:25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</row>
    <row r="242" spans="1:25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</row>
    <row r="243" spans="1:25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</row>
    <row r="244" spans="1:25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</row>
    <row r="245" spans="1:25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</row>
    <row r="246" spans="1:25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</row>
    <row r="247" spans="1:25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</row>
    <row r="248" spans="1:25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</row>
    <row r="249" spans="1:25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</row>
    <row r="250" spans="1:25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</row>
    <row r="251" spans="1:25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</row>
    <row r="252" spans="1:25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</row>
    <row r="253" spans="1:25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</row>
    <row r="254" spans="1:25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</row>
    <row r="255" spans="1:25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</row>
    <row r="256" spans="1:25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</row>
    <row r="257" spans="1:25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</row>
    <row r="258" spans="1:25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1"/>
  <sheetViews>
    <sheetView workbookViewId="0">
      <selection activeCell="E36" sqref="E36"/>
    </sheetView>
  </sheetViews>
  <sheetFormatPr defaultRowHeight="15" x14ac:dyDescent="0.25"/>
  <cols>
    <col min="1" max="1" width="8.5703125" customWidth="1"/>
    <col min="2" max="2" width="8.28515625" bestFit="1" customWidth="1"/>
  </cols>
  <sheetData>
    <row r="1" spans="1:2" x14ac:dyDescent="0.25">
      <c r="A1" s="1">
        <v>0</v>
      </c>
      <c r="B1" s="1">
        <v>5.4253469999999998E-6</v>
      </c>
    </row>
    <row r="2" spans="1:2" x14ac:dyDescent="0.25">
      <c r="A2" s="1">
        <v>1</v>
      </c>
      <c r="B2" s="1">
        <v>3.110198E-4</v>
      </c>
    </row>
    <row r="3" spans="1:2" x14ac:dyDescent="0.25">
      <c r="A3" s="1">
        <v>2</v>
      </c>
      <c r="B3" s="1">
        <v>6.0127589999999995E-4</v>
      </c>
    </row>
    <row r="4" spans="1:2" x14ac:dyDescent="0.25">
      <c r="A4" s="1">
        <v>3</v>
      </c>
      <c r="B4" s="1">
        <v>8.7285539999999999E-4</v>
      </c>
    </row>
    <row r="5" spans="1:2" x14ac:dyDescent="0.25">
      <c r="A5" s="1">
        <v>4</v>
      </c>
      <c r="B5" s="1">
        <v>1.124884E-3</v>
      </c>
    </row>
    <row r="6" spans="1:2" x14ac:dyDescent="0.25">
      <c r="A6" s="1">
        <v>5</v>
      </c>
      <c r="B6" s="1">
        <v>1.3571309999999999E-3</v>
      </c>
    </row>
    <row r="7" spans="1:2" x14ac:dyDescent="0.25">
      <c r="A7" s="1">
        <v>6</v>
      </c>
      <c r="B7" s="1">
        <v>1.5694750000000001E-3</v>
      </c>
    </row>
    <row r="8" spans="1:2" x14ac:dyDescent="0.25">
      <c r="A8" s="1">
        <v>7</v>
      </c>
      <c r="B8" s="1">
        <v>1.7618250000000001E-3</v>
      </c>
    </row>
    <row r="9" spans="1:2" x14ac:dyDescent="0.25">
      <c r="A9" s="1">
        <v>8</v>
      </c>
      <c r="B9" s="1">
        <v>1.934103E-3</v>
      </c>
    </row>
    <row r="10" spans="1:2" x14ac:dyDescent="0.25">
      <c r="A10" s="1">
        <v>9</v>
      </c>
      <c r="B10" s="1">
        <v>2.0862469999999998E-3</v>
      </c>
    </row>
    <row r="11" spans="1:2" x14ac:dyDescent="0.25">
      <c r="A11" s="1">
        <v>10</v>
      </c>
      <c r="B11" s="1">
        <v>2.2182030000000002E-3</v>
      </c>
    </row>
    <row r="12" spans="1:2" x14ac:dyDescent="0.25">
      <c r="A12" s="1">
        <v>11</v>
      </c>
      <c r="B12" s="1">
        <v>2.3299280000000002E-3</v>
      </c>
    </row>
    <row r="13" spans="1:2" x14ac:dyDescent="0.25">
      <c r="A13" s="1">
        <v>12</v>
      </c>
      <c r="B13" s="1">
        <v>2.4213860000000002E-3</v>
      </c>
    </row>
    <row r="14" spans="1:2" x14ac:dyDescent="0.25">
      <c r="A14" s="1">
        <v>13</v>
      </c>
      <c r="B14" s="1">
        <v>2.4925490000000002E-3</v>
      </c>
    </row>
    <row r="15" spans="1:2" x14ac:dyDescent="0.25">
      <c r="A15" s="1">
        <v>14</v>
      </c>
      <c r="B15" s="1">
        <v>2.5433949999999999E-3</v>
      </c>
    </row>
    <row r="16" spans="1:2" x14ac:dyDescent="0.25">
      <c r="A16" s="1">
        <v>15</v>
      </c>
      <c r="B16" s="1">
        <v>2.5739090000000001E-3</v>
      </c>
    </row>
    <row r="17" spans="1:2" x14ac:dyDescent="0.25">
      <c r="A17" s="1">
        <v>16</v>
      </c>
      <c r="B17" s="1">
        <v>2.5840809999999998E-3</v>
      </c>
    </row>
    <row r="18" spans="1:2" x14ac:dyDescent="0.25">
      <c r="A18" s="1">
        <v>17</v>
      </c>
      <c r="B18" s="1">
        <v>2.5739090000000001E-3</v>
      </c>
    </row>
    <row r="19" spans="1:2" x14ac:dyDescent="0.25">
      <c r="A19" s="1">
        <v>18</v>
      </c>
      <c r="B19" s="1">
        <v>2.5433949999999999E-3</v>
      </c>
    </row>
    <row r="20" spans="1:2" x14ac:dyDescent="0.25">
      <c r="A20" s="1">
        <v>19</v>
      </c>
      <c r="B20" s="1">
        <v>2.4925490000000002E-3</v>
      </c>
    </row>
    <row r="21" spans="1:2" x14ac:dyDescent="0.25">
      <c r="A21" s="1">
        <v>20</v>
      </c>
      <c r="B21" s="1">
        <v>2.4213860000000002E-3</v>
      </c>
    </row>
    <row r="22" spans="1:2" x14ac:dyDescent="0.25">
      <c r="A22" s="1">
        <v>21</v>
      </c>
      <c r="B22" s="1">
        <v>2.3299280000000002E-3</v>
      </c>
    </row>
    <row r="23" spans="1:2" x14ac:dyDescent="0.25">
      <c r="A23" s="1">
        <v>22</v>
      </c>
      <c r="B23" s="1">
        <v>2.2182030000000002E-3</v>
      </c>
    </row>
    <row r="24" spans="1:2" x14ac:dyDescent="0.25">
      <c r="A24" s="1">
        <v>23</v>
      </c>
      <c r="B24" s="1">
        <v>2.0862469999999998E-3</v>
      </c>
    </row>
    <row r="25" spans="1:2" x14ac:dyDescent="0.25">
      <c r="A25" s="1">
        <v>24</v>
      </c>
      <c r="B25" s="1">
        <v>1.934103E-3</v>
      </c>
    </row>
    <row r="26" spans="1:2" x14ac:dyDescent="0.25">
      <c r="A26" s="1">
        <v>25</v>
      </c>
      <c r="B26" s="1">
        <v>1.7618250000000001E-3</v>
      </c>
    </row>
    <row r="27" spans="1:2" x14ac:dyDescent="0.25">
      <c r="A27" s="1">
        <v>26</v>
      </c>
      <c r="B27" s="1">
        <v>1.5694750000000001E-3</v>
      </c>
    </row>
    <row r="28" spans="1:2" x14ac:dyDescent="0.25">
      <c r="A28" s="1">
        <v>27</v>
      </c>
      <c r="B28" s="1">
        <v>1.3571309999999999E-3</v>
      </c>
    </row>
    <row r="29" spans="1:2" x14ac:dyDescent="0.25">
      <c r="A29" s="1">
        <v>28</v>
      </c>
      <c r="B29" s="1">
        <v>1.124884E-3</v>
      </c>
    </row>
    <row r="30" spans="1:2" x14ac:dyDescent="0.25">
      <c r="A30" s="1">
        <v>29</v>
      </c>
      <c r="B30" s="1">
        <v>8.7285539999999999E-4</v>
      </c>
    </row>
    <row r="31" spans="1:2" x14ac:dyDescent="0.25">
      <c r="A31" s="1">
        <v>30</v>
      </c>
      <c r="B31" s="1">
        <v>6.0127589999999995E-4</v>
      </c>
    </row>
    <row r="32" spans="1:2" x14ac:dyDescent="0.25">
      <c r="A32" s="1">
        <v>31</v>
      </c>
      <c r="B32" s="1">
        <v>3.110198E-4</v>
      </c>
    </row>
    <row r="33" spans="1:2" x14ac:dyDescent="0.25">
      <c r="A33" s="1">
        <v>32</v>
      </c>
      <c r="B33" s="1">
        <v>5.4253469999999998E-6</v>
      </c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1"/>
  <sheetViews>
    <sheetView workbookViewId="0"/>
  </sheetViews>
  <sheetFormatPr defaultRowHeight="15" x14ac:dyDescent="0.25"/>
  <cols>
    <col min="1" max="1" width="8.5703125" customWidth="1"/>
    <col min="2" max="2" width="8.28515625" bestFit="1" customWidth="1"/>
  </cols>
  <sheetData>
    <row r="1" spans="1:2" x14ac:dyDescent="0.25">
      <c r="A1" s="1">
        <v>0</v>
      </c>
      <c r="B1" s="1">
        <v>6.7816839999999996E-7</v>
      </c>
    </row>
    <row r="2" spans="1:2" x14ac:dyDescent="0.25">
      <c r="A2" s="1">
        <v>1</v>
      </c>
      <c r="B2" s="1">
        <v>7.9508769999999998E-5</v>
      </c>
    </row>
    <row r="3" spans="1:2" x14ac:dyDescent="0.25">
      <c r="A3" s="1">
        <v>2</v>
      </c>
      <c r="B3" s="1">
        <v>1.5640669999999999E-4</v>
      </c>
    </row>
    <row r="4" spans="1:2" x14ac:dyDescent="0.25">
      <c r="A4" s="1">
        <v>3</v>
      </c>
      <c r="B4" s="1">
        <v>2.3095400000000001E-4</v>
      </c>
    </row>
    <row r="5" spans="1:2" x14ac:dyDescent="0.25">
      <c r="A5" s="1">
        <v>4</v>
      </c>
      <c r="B5" s="1">
        <v>3.0304190000000002E-4</v>
      </c>
    </row>
    <row r="6" spans="1:2" x14ac:dyDescent="0.25">
      <c r="A6" s="1">
        <v>5</v>
      </c>
      <c r="B6" s="1">
        <v>3.7264390000000001E-4</v>
      </c>
    </row>
    <row r="7" spans="1:2" x14ac:dyDescent="0.25">
      <c r="A7" s="1">
        <v>6</v>
      </c>
      <c r="B7" s="1">
        <v>4.397491E-4</v>
      </c>
    </row>
    <row r="8" spans="1:2" x14ac:dyDescent="0.25">
      <c r="A8" s="1">
        <v>7</v>
      </c>
      <c r="B8" s="1">
        <v>5.0434980000000002E-4</v>
      </c>
    </row>
    <row r="9" spans="1:2" x14ac:dyDescent="0.25">
      <c r="A9" s="1">
        <v>8</v>
      </c>
      <c r="B9" s="1">
        <v>5.6644040000000001E-4</v>
      </c>
    </row>
    <row r="10" spans="1:2" x14ac:dyDescent="0.25">
      <c r="A10" s="1">
        <v>9</v>
      </c>
      <c r="B10" s="1">
        <v>6.2601599999999996E-4</v>
      </c>
    </row>
    <row r="11" spans="1:2" x14ac:dyDescent="0.25">
      <c r="A11" s="1">
        <v>10</v>
      </c>
      <c r="B11" s="1">
        <v>6.8307329999999996E-4</v>
      </c>
    </row>
    <row r="12" spans="1:2" x14ac:dyDescent="0.25">
      <c r="A12" s="1">
        <v>11</v>
      </c>
      <c r="B12" s="1">
        <v>7.3760920000000003E-4</v>
      </c>
    </row>
    <row r="13" spans="1:2" x14ac:dyDescent="0.25">
      <c r="A13" s="1">
        <v>12</v>
      </c>
      <c r="B13" s="1">
        <v>7.896213E-4</v>
      </c>
    </row>
    <row r="14" spans="1:2" x14ac:dyDescent="0.25">
      <c r="A14" s="1">
        <v>13</v>
      </c>
      <c r="B14" s="1">
        <v>8.3910759999999995E-4</v>
      </c>
    </row>
    <row r="15" spans="1:2" x14ac:dyDescent="0.25">
      <c r="A15" s="1">
        <v>14</v>
      </c>
      <c r="B15" s="1">
        <v>8.8606619999999998E-4</v>
      </c>
    </row>
    <row r="16" spans="1:2" x14ac:dyDescent="0.25">
      <c r="A16" s="1">
        <v>15</v>
      </c>
      <c r="B16" s="1">
        <v>9.304955E-4</v>
      </c>
    </row>
    <row r="17" spans="1:2" x14ac:dyDescent="0.25">
      <c r="A17" s="1">
        <v>16</v>
      </c>
      <c r="B17" s="1">
        <v>9.7239389999999998E-4</v>
      </c>
    </row>
    <row r="18" spans="1:2" x14ac:dyDescent="0.25">
      <c r="A18" s="1">
        <v>17</v>
      </c>
      <c r="B18" s="1">
        <v>1.01176E-3</v>
      </c>
    </row>
    <row r="19" spans="1:2" x14ac:dyDescent="0.25">
      <c r="A19" s="1">
        <v>18</v>
      </c>
      <c r="B19" s="1">
        <v>1.048593E-3</v>
      </c>
    </row>
    <row r="20" spans="1:2" x14ac:dyDescent="0.25">
      <c r="A20" s="1">
        <v>19</v>
      </c>
      <c r="B20" s="1">
        <v>1.08289E-3</v>
      </c>
    </row>
    <row r="21" spans="1:2" x14ac:dyDescent="0.25">
      <c r="A21" s="1">
        <v>20</v>
      </c>
      <c r="B21" s="1">
        <v>1.114652E-3</v>
      </c>
    </row>
    <row r="22" spans="1:2" x14ac:dyDescent="0.25">
      <c r="A22" s="1">
        <v>21</v>
      </c>
      <c r="B22" s="1">
        <v>1.143877E-3</v>
      </c>
    </row>
    <row r="23" spans="1:2" x14ac:dyDescent="0.25">
      <c r="A23" s="1">
        <v>22</v>
      </c>
      <c r="B23" s="1">
        <v>1.1705629999999999E-3</v>
      </c>
    </row>
    <row r="24" spans="1:2" x14ac:dyDescent="0.25">
      <c r="A24" s="1">
        <v>23</v>
      </c>
      <c r="B24" s="1">
        <v>1.194711E-3</v>
      </c>
    </row>
    <row r="25" spans="1:2" x14ac:dyDescent="0.25">
      <c r="A25" s="1">
        <v>24</v>
      </c>
      <c r="B25" s="1">
        <v>1.216319E-3</v>
      </c>
    </row>
    <row r="26" spans="1:2" x14ac:dyDescent="0.25">
      <c r="A26" s="1">
        <v>25</v>
      </c>
      <c r="B26" s="1">
        <v>1.235386E-3</v>
      </c>
    </row>
    <row r="27" spans="1:2" x14ac:dyDescent="0.25">
      <c r="A27" s="1">
        <v>26</v>
      </c>
      <c r="B27" s="1">
        <v>1.2519129999999999E-3</v>
      </c>
    </row>
    <row r="28" spans="1:2" x14ac:dyDescent="0.25">
      <c r="A28" s="1">
        <v>27</v>
      </c>
      <c r="B28" s="1">
        <v>1.2658979999999999E-3</v>
      </c>
    </row>
    <row r="29" spans="1:2" x14ac:dyDescent="0.25">
      <c r="A29" s="1">
        <v>28</v>
      </c>
      <c r="B29" s="1">
        <v>1.2773400000000001E-3</v>
      </c>
    </row>
    <row r="30" spans="1:2" x14ac:dyDescent="0.25">
      <c r="A30" s="1">
        <v>29</v>
      </c>
      <c r="B30" s="1">
        <v>1.286241E-3</v>
      </c>
    </row>
    <row r="31" spans="1:2" x14ac:dyDescent="0.25">
      <c r="A31" s="1">
        <v>30</v>
      </c>
      <c r="B31" s="1">
        <v>1.2925980000000001E-3</v>
      </c>
    </row>
    <row r="32" spans="1:2" x14ac:dyDescent="0.25">
      <c r="A32" s="1">
        <v>31</v>
      </c>
      <c r="B32" s="1">
        <v>1.2964129999999999E-3</v>
      </c>
    </row>
    <row r="33" spans="1:2" x14ac:dyDescent="0.25">
      <c r="A33" s="1">
        <v>32</v>
      </c>
      <c r="B33" s="1">
        <v>1.2976839999999999E-3</v>
      </c>
    </row>
    <row r="34" spans="1:2" x14ac:dyDescent="0.25">
      <c r="A34" s="1">
        <v>33</v>
      </c>
      <c r="B34" s="1">
        <v>1.2964129999999999E-3</v>
      </c>
    </row>
    <row r="35" spans="1:2" x14ac:dyDescent="0.25">
      <c r="A35" s="1">
        <v>34</v>
      </c>
      <c r="B35" s="1">
        <v>1.2925980000000001E-3</v>
      </c>
    </row>
    <row r="36" spans="1:2" x14ac:dyDescent="0.25">
      <c r="A36" s="1">
        <v>35</v>
      </c>
      <c r="B36" s="1">
        <v>1.286241E-3</v>
      </c>
    </row>
    <row r="37" spans="1:2" x14ac:dyDescent="0.25">
      <c r="A37" s="1">
        <v>36</v>
      </c>
      <c r="B37" s="1">
        <v>1.2773400000000001E-3</v>
      </c>
    </row>
    <row r="38" spans="1:2" x14ac:dyDescent="0.25">
      <c r="A38" s="1">
        <v>37</v>
      </c>
      <c r="B38" s="1">
        <v>1.2658979999999999E-3</v>
      </c>
    </row>
    <row r="39" spans="1:2" x14ac:dyDescent="0.25">
      <c r="A39" s="1">
        <v>38</v>
      </c>
      <c r="B39" s="1">
        <v>1.2519129999999999E-3</v>
      </c>
    </row>
    <row r="40" spans="1:2" x14ac:dyDescent="0.25">
      <c r="A40" s="1">
        <v>39</v>
      </c>
      <c r="B40" s="1">
        <v>1.235386E-3</v>
      </c>
    </row>
    <row r="41" spans="1:2" x14ac:dyDescent="0.25">
      <c r="A41" s="1">
        <v>40</v>
      </c>
      <c r="B41" s="1">
        <v>1.216319E-3</v>
      </c>
    </row>
    <row r="42" spans="1:2" x14ac:dyDescent="0.25">
      <c r="A42" s="1">
        <v>41</v>
      </c>
      <c r="B42" s="1">
        <v>1.194711E-3</v>
      </c>
    </row>
    <row r="43" spans="1:2" x14ac:dyDescent="0.25">
      <c r="A43" s="1">
        <v>42</v>
      </c>
      <c r="B43" s="1">
        <v>1.1705629999999999E-3</v>
      </c>
    </row>
    <row r="44" spans="1:2" x14ac:dyDescent="0.25">
      <c r="A44" s="1">
        <v>43</v>
      </c>
      <c r="B44" s="1">
        <v>1.143877E-3</v>
      </c>
    </row>
    <row r="45" spans="1:2" x14ac:dyDescent="0.25">
      <c r="A45" s="1">
        <v>44</v>
      </c>
      <c r="B45" s="1">
        <v>1.114652E-3</v>
      </c>
    </row>
    <row r="46" spans="1:2" x14ac:dyDescent="0.25">
      <c r="A46" s="1">
        <v>45</v>
      </c>
      <c r="B46" s="1">
        <v>1.08289E-3</v>
      </c>
    </row>
    <row r="47" spans="1:2" x14ac:dyDescent="0.25">
      <c r="A47" s="1">
        <v>46</v>
      </c>
      <c r="B47" s="1">
        <v>1.048593E-3</v>
      </c>
    </row>
    <row r="48" spans="1:2" x14ac:dyDescent="0.25">
      <c r="A48" s="1">
        <v>47</v>
      </c>
      <c r="B48" s="1">
        <v>1.01176E-3</v>
      </c>
    </row>
    <row r="49" spans="1:2" x14ac:dyDescent="0.25">
      <c r="A49" s="1">
        <v>48</v>
      </c>
      <c r="B49" s="1">
        <v>9.7239389999999998E-4</v>
      </c>
    </row>
    <row r="50" spans="1:2" x14ac:dyDescent="0.25">
      <c r="A50" s="1">
        <v>49</v>
      </c>
      <c r="B50" s="1">
        <v>9.304955E-4</v>
      </c>
    </row>
    <row r="51" spans="1:2" x14ac:dyDescent="0.25">
      <c r="A51" s="1">
        <v>50</v>
      </c>
      <c r="B51" s="1">
        <v>8.8606619999999998E-4</v>
      </c>
    </row>
    <row r="52" spans="1:2" x14ac:dyDescent="0.25">
      <c r="A52" s="1">
        <v>51</v>
      </c>
      <c r="B52" s="1">
        <v>8.3910759999999995E-4</v>
      </c>
    </row>
    <row r="53" spans="1:2" x14ac:dyDescent="0.25">
      <c r="A53" s="1">
        <v>52</v>
      </c>
      <c r="B53" s="1">
        <v>7.896213E-4</v>
      </c>
    </row>
    <row r="54" spans="1:2" x14ac:dyDescent="0.25">
      <c r="A54" s="1">
        <v>53</v>
      </c>
      <c r="B54" s="1">
        <v>7.3760920000000003E-4</v>
      </c>
    </row>
    <row r="55" spans="1:2" x14ac:dyDescent="0.25">
      <c r="A55" s="1">
        <v>54</v>
      </c>
      <c r="B55" s="1">
        <v>6.8307329999999996E-4</v>
      </c>
    </row>
    <row r="56" spans="1:2" x14ac:dyDescent="0.25">
      <c r="A56" s="1">
        <v>55</v>
      </c>
      <c r="B56" s="1">
        <v>6.2601599999999996E-4</v>
      </c>
    </row>
    <row r="57" spans="1:2" x14ac:dyDescent="0.25">
      <c r="A57" s="1">
        <v>56</v>
      </c>
      <c r="B57" s="1">
        <v>5.6644040000000001E-4</v>
      </c>
    </row>
    <row r="58" spans="1:2" x14ac:dyDescent="0.25">
      <c r="A58" s="1">
        <v>57</v>
      </c>
      <c r="B58" s="1">
        <v>5.0434980000000002E-4</v>
      </c>
    </row>
    <row r="59" spans="1:2" x14ac:dyDescent="0.25">
      <c r="A59" s="1">
        <v>58</v>
      </c>
      <c r="B59" s="1">
        <v>4.397491E-4</v>
      </c>
    </row>
    <row r="60" spans="1:2" x14ac:dyDescent="0.25">
      <c r="A60" s="1">
        <v>59</v>
      </c>
      <c r="B60" s="1">
        <v>3.7264390000000001E-4</v>
      </c>
    </row>
    <row r="61" spans="1:2" x14ac:dyDescent="0.25">
      <c r="A61" s="1">
        <v>60</v>
      </c>
      <c r="B61" s="1">
        <v>3.0304190000000002E-4</v>
      </c>
    </row>
    <row r="62" spans="1:2" x14ac:dyDescent="0.25">
      <c r="A62" s="1">
        <v>61</v>
      </c>
      <c r="B62" s="1">
        <v>2.3095400000000001E-4</v>
      </c>
    </row>
    <row r="63" spans="1:2" x14ac:dyDescent="0.25">
      <c r="A63" s="1">
        <v>62</v>
      </c>
      <c r="B63" s="1">
        <v>1.5640669999999999E-4</v>
      </c>
    </row>
    <row r="64" spans="1:2" x14ac:dyDescent="0.25">
      <c r="A64" s="1">
        <v>63</v>
      </c>
      <c r="B64" s="1">
        <v>7.9508769999999998E-5</v>
      </c>
    </row>
    <row r="65" spans="1:2" x14ac:dyDescent="0.25">
      <c r="A65" s="1">
        <v>64</v>
      </c>
      <c r="B65" s="1">
        <v>6.7816839999999996E-7</v>
      </c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45E3-5E0F-46B6-BB0D-CA1F07330E63}">
  <dimension ref="A1:B129"/>
  <sheetViews>
    <sheetView workbookViewId="0">
      <selection activeCell="B129" sqref="B129"/>
    </sheetView>
  </sheetViews>
  <sheetFormatPr defaultRowHeight="15" x14ac:dyDescent="0.25"/>
  <cols>
    <col min="1" max="1" width="4" bestFit="1" customWidth="1"/>
    <col min="2" max="2" width="8.28515625" bestFit="1" customWidth="1"/>
  </cols>
  <sheetData>
    <row r="1" spans="1:2" x14ac:dyDescent="0.25">
      <c r="A1">
        <v>0</v>
      </c>
      <c r="B1" s="1">
        <v>8.4771049999999995E-8</v>
      </c>
    </row>
    <row r="2" spans="1:2" x14ac:dyDescent="0.25">
      <c r="A2">
        <v>1</v>
      </c>
      <c r="B2" s="1">
        <v>2.0108259999999999E-5</v>
      </c>
    </row>
    <row r="3" spans="1:2" x14ac:dyDescent="0.25">
      <c r="A3">
        <v>2</v>
      </c>
      <c r="B3" s="1">
        <v>3.9887949999999998E-5</v>
      </c>
    </row>
    <row r="4" spans="1:2" x14ac:dyDescent="0.25">
      <c r="A4">
        <v>3</v>
      </c>
      <c r="B4" s="1">
        <v>5.9370519999999998E-5</v>
      </c>
    </row>
    <row r="5" spans="1:2" x14ac:dyDescent="0.25">
      <c r="A5">
        <v>4</v>
      </c>
      <c r="B5" s="1">
        <v>7.8541920000000002E-5</v>
      </c>
    </row>
    <row r="6" spans="1:2" x14ac:dyDescent="0.25">
      <c r="A6">
        <v>5</v>
      </c>
      <c r="B6" s="1">
        <v>9.7399049999999997E-5</v>
      </c>
    </row>
    <row r="7" spans="1:2" x14ac:dyDescent="0.25">
      <c r="A7">
        <v>6</v>
      </c>
      <c r="B7" s="1">
        <v>1.159411E-4</v>
      </c>
    </row>
    <row r="8" spans="1:2" x14ac:dyDescent="0.25">
      <c r="A8">
        <v>7</v>
      </c>
      <c r="B8" s="1">
        <v>1.3416790000000001E-4</v>
      </c>
    </row>
    <row r="9" spans="1:2" x14ac:dyDescent="0.25">
      <c r="A9">
        <v>8</v>
      </c>
      <c r="B9" s="1">
        <v>1.5207940000000001E-4</v>
      </c>
    </row>
    <row r="10" spans="1:2" x14ac:dyDescent="0.25">
      <c r="A10">
        <v>9</v>
      </c>
      <c r="B10" s="1">
        <v>1.6967539999999999E-4</v>
      </c>
    </row>
    <row r="11" spans="1:2" x14ac:dyDescent="0.25">
      <c r="A11">
        <v>10</v>
      </c>
      <c r="B11" s="1">
        <v>1.8695610000000001E-4</v>
      </c>
    </row>
    <row r="12" spans="1:2" x14ac:dyDescent="0.25">
      <c r="A12">
        <v>11</v>
      </c>
      <c r="B12" s="1">
        <v>2.039214E-4</v>
      </c>
    </row>
    <row r="13" spans="1:2" x14ac:dyDescent="0.25">
      <c r="A13">
        <v>12</v>
      </c>
      <c r="B13" s="1">
        <v>2.2057110000000001E-4</v>
      </c>
    </row>
    <row r="14" spans="1:2" x14ac:dyDescent="0.25">
      <c r="A14">
        <v>13</v>
      </c>
      <c r="B14" s="1">
        <v>2.369052E-4</v>
      </c>
    </row>
    <row r="15" spans="1:2" x14ac:dyDescent="0.25">
      <c r="A15">
        <v>14</v>
      </c>
      <c r="B15" s="1">
        <v>2.5292359999999999E-4</v>
      </c>
    </row>
    <row r="16" spans="1:2" x14ac:dyDescent="0.25">
      <c r="A16">
        <v>15</v>
      </c>
      <c r="B16" s="1">
        <v>2.6862620000000001E-4</v>
      </c>
    </row>
    <row r="17" spans="1:2" x14ac:dyDescent="0.25">
      <c r="A17">
        <v>16</v>
      </c>
      <c r="B17" s="1">
        <v>2.8401300000000001E-4</v>
      </c>
    </row>
    <row r="18" spans="1:2" x14ac:dyDescent="0.25">
      <c r="A18">
        <v>17</v>
      </c>
      <c r="B18" s="1">
        <v>2.9908380000000001E-4</v>
      </c>
    </row>
    <row r="19" spans="1:2" x14ac:dyDescent="0.25">
      <c r="A19">
        <v>18</v>
      </c>
      <c r="B19" s="1">
        <v>3.1383859999999997E-4</v>
      </c>
    </row>
    <row r="20" spans="1:2" x14ac:dyDescent="0.25">
      <c r="A20">
        <v>19</v>
      </c>
      <c r="B20" s="1">
        <v>3.2827730000000002E-4</v>
      </c>
    </row>
    <row r="21" spans="1:2" x14ac:dyDescent="0.25">
      <c r="A21">
        <v>20</v>
      </c>
      <c r="B21" s="1">
        <v>3.4239969999999998E-4</v>
      </c>
    </row>
    <row r="22" spans="1:2" x14ac:dyDescent="0.25">
      <c r="A22">
        <v>21</v>
      </c>
      <c r="B22" s="1">
        <v>3.5620580000000001E-4</v>
      </c>
    </row>
    <row r="23" spans="1:2" x14ac:dyDescent="0.25">
      <c r="A23">
        <v>22</v>
      </c>
      <c r="B23" s="1">
        <v>3.696956E-4</v>
      </c>
    </row>
    <row r="24" spans="1:2" x14ac:dyDescent="0.25">
      <c r="A24">
        <v>23</v>
      </c>
      <c r="B24" s="1">
        <v>3.828689E-4</v>
      </c>
    </row>
    <row r="25" spans="1:2" x14ac:dyDescent="0.25">
      <c r="A25">
        <v>24</v>
      </c>
      <c r="B25" s="1">
        <v>3.957257E-4</v>
      </c>
    </row>
    <row r="26" spans="1:2" x14ac:dyDescent="0.25">
      <c r="A26">
        <v>25</v>
      </c>
      <c r="B26" s="1">
        <v>4.0826589999999998E-4</v>
      </c>
    </row>
    <row r="27" spans="1:2" x14ac:dyDescent="0.25">
      <c r="A27">
        <v>26</v>
      </c>
      <c r="B27" s="1">
        <v>4.2048939999999999E-4</v>
      </c>
    </row>
    <row r="28" spans="1:2" x14ac:dyDescent="0.25">
      <c r="A28">
        <v>27</v>
      </c>
      <c r="B28" s="1">
        <v>4.3239629999999998E-4</v>
      </c>
    </row>
    <row r="29" spans="1:2" x14ac:dyDescent="0.25">
      <c r="A29">
        <v>28</v>
      </c>
      <c r="B29" s="1">
        <v>4.4398629999999999E-4</v>
      </c>
    </row>
    <row r="30" spans="1:2" x14ac:dyDescent="0.25">
      <c r="A30">
        <v>29</v>
      </c>
      <c r="B30" s="1">
        <v>4.552596E-4</v>
      </c>
    </row>
    <row r="31" spans="1:2" x14ac:dyDescent="0.25">
      <c r="A31">
        <v>30</v>
      </c>
      <c r="B31" s="1">
        <v>4.662159E-4</v>
      </c>
    </row>
    <row r="32" spans="1:2" x14ac:dyDescent="0.25">
      <c r="A32">
        <v>31</v>
      </c>
      <c r="B32" s="1">
        <v>4.768552E-4</v>
      </c>
    </row>
    <row r="33" spans="1:2" x14ac:dyDescent="0.25">
      <c r="A33">
        <v>32</v>
      </c>
      <c r="B33" s="1">
        <v>4.8717759999999998E-4</v>
      </c>
    </row>
    <row r="34" spans="1:2" x14ac:dyDescent="0.25">
      <c r="A34">
        <v>33</v>
      </c>
      <c r="B34" s="1">
        <v>4.9718280000000004E-4</v>
      </c>
    </row>
    <row r="35" spans="1:2" x14ac:dyDescent="0.25">
      <c r="A35">
        <v>34</v>
      </c>
      <c r="B35" s="1">
        <v>5.0687099999999999E-4</v>
      </c>
    </row>
    <row r="36" spans="1:2" x14ac:dyDescent="0.25">
      <c r="A36">
        <v>35</v>
      </c>
      <c r="B36" s="1">
        <v>5.1624189999999995E-4</v>
      </c>
    </row>
    <row r="37" spans="1:2" x14ac:dyDescent="0.25">
      <c r="A37">
        <v>36</v>
      </c>
      <c r="B37" s="1">
        <v>5.2529569999999997E-4</v>
      </c>
    </row>
    <row r="38" spans="1:2" x14ac:dyDescent="0.25">
      <c r="A38">
        <v>37</v>
      </c>
      <c r="B38" s="1">
        <v>5.340322E-4</v>
      </c>
    </row>
    <row r="39" spans="1:2" x14ac:dyDescent="0.25">
      <c r="A39">
        <v>38</v>
      </c>
      <c r="B39" s="1">
        <v>5.4245140000000003E-4</v>
      </c>
    </row>
    <row r="40" spans="1:2" x14ac:dyDescent="0.25">
      <c r="A40">
        <v>39</v>
      </c>
      <c r="B40" s="1">
        <v>5.5055320000000003E-4</v>
      </c>
    </row>
    <row r="41" spans="1:2" x14ac:dyDescent="0.25">
      <c r="A41">
        <v>40</v>
      </c>
      <c r="B41" s="1">
        <v>5.5833759999999999E-4</v>
      </c>
    </row>
    <row r="42" spans="1:2" x14ac:dyDescent="0.25">
      <c r="A42">
        <v>41</v>
      </c>
      <c r="B42" s="1">
        <v>5.6580460000000003E-4</v>
      </c>
    </row>
    <row r="43" spans="1:2" x14ac:dyDescent="0.25">
      <c r="A43">
        <v>42</v>
      </c>
      <c r="B43" s="1">
        <v>5.7295420000000004E-4</v>
      </c>
    </row>
    <row r="44" spans="1:2" x14ac:dyDescent="0.25">
      <c r="A44">
        <v>43</v>
      </c>
      <c r="B44" s="1">
        <v>5.7978619999999995E-4</v>
      </c>
    </row>
    <row r="45" spans="1:2" x14ac:dyDescent="0.25">
      <c r="A45">
        <v>44</v>
      </c>
      <c r="B45" s="1">
        <v>5.8630070000000002E-4</v>
      </c>
    </row>
    <row r="46" spans="1:2" x14ac:dyDescent="0.25">
      <c r="A46">
        <v>45</v>
      </c>
      <c r="B46" s="1">
        <v>5.9249759999999998E-4</v>
      </c>
    </row>
    <row r="47" spans="1:2" x14ac:dyDescent="0.25">
      <c r="A47">
        <v>46</v>
      </c>
      <c r="B47" s="1">
        <v>5.9837689999999995E-4</v>
      </c>
    </row>
    <row r="48" spans="1:2" x14ac:dyDescent="0.25">
      <c r="A48">
        <v>47</v>
      </c>
      <c r="B48" s="1">
        <v>6.0393860000000003E-4</v>
      </c>
    </row>
    <row r="49" spans="1:2" x14ac:dyDescent="0.25">
      <c r="A49">
        <v>48</v>
      </c>
      <c r="B49" s="1">
        <v>6.0918259999999998E-4</v>
      </c>
    </row>
    <row r="50" spans="1:2" x14ac:dyDescent="0.25">
      <c r="A50">
        <v>49</v>
      </c>
      <c r="B50" s="1">
        <v>6.1410890000000002E-4</v>
      </c>
    </row>
    <row r="51" spans="1:2" x14ac:dyDescent="0.25">
      <c r="A51">
        <v>50</v>
      </c>
      <c r="B51" s="1">
        <v>6.1871750000000003E-4</v>
      </c>
    </row>
    <row r="52" spans="1:2" x14ac:dyDescent="0.25">
      <c r="A52">
        <v>51</v>
      </c>
      <c r="B52" s="1">
        <v>6.2300840000000001E-4</v>
      </c>
    </row>
    <row r="53" spans="1:2" x14ac:dyDescent="0.25">
      <c r="A53">
        <v>52</v>
      </c>
      <c r="B53" s="1">
        <v>6.2698150000000004E-4</v>
      </c>
    </row>
    <row r="54" spans="1:2" x14ac:dyDescent="0.25">
      <c r="A54">
        <v>53</v>
      </c>
      <c r="B54" s="1">
        <v>6.3063690000000005E-4</v>
      </c>
    </row>
    <row r="55" spans="1:2" x14ac:dyDescent="0.25">
      <c r="A55">
        <v>54</v>
      </c>
      <c r="B55" s="1">
        <v>6.3397439999999996E-4</v>
      </c>
    </row>
    <row r="56" spans="1:2" x14ac:dyDescent="0.25">
      <c r="A56">
        <v>55</v>
      </c>
      <c r="B56" s="1">
        <v>6.3699410000000003E-4</v>
      </c>
    </row>
    <row r="57" spans="1:2" x14ac:dyDescent="0.25">
      <c r="A57">
        <v>56</v>
      </c>
      <c r="B57" s="1">
        <v>6.3969609999999996E-4</v>
      </c>
    </row>
    <row r="58" spans="1:2" x14ac:dyDescent="0.25">
      <c r="A58">
        <v>57</v>
      </c>
      <c r="B58" s="1">
        <v>6.4208009999999999E-4</v>
      </c>
    </row>
    <row r="59" spans="1:2" x14ac:dyDescent="0.25">
      <c r="A59">
        <v>58</v>
      </c>
      <c r="B59" s="1">
        <v>6.4414629999999995E-4</v>
      </c>
    </row>
    <row r="60" spans="1:2" x14ac:dyDescent="0.25">
      <c r="A60">
        <v>59</v>
      </c>
      <c r="B60" s="1">
        <v>6.4589469999999996E-4</v>
      </c>
    </row>
    <row r="61" spans="1:2" x14ac:dyDescent="0.25">
      <c r="A61">
        <v>60</v>
      </c>
      <c r="B61" s="1">
        <v>6.4732519999999999E-4</v>
      </c>
    </row>
    <row r="62" spans="1:2" x14ac:dyDescent="0.25">
      <c r="A62">
        <v>61</v>
      </c>
      <c r="B62" s="1">
        <v>6.4843780000000003E-4</v>
      </c>
    </row>
    <row r="63" spans="1:2" x14ac:dyDescent="0.25">
      <c r="A63">
        <v>62</v>
      </c>
      <c r="B63" s="1">
        <v>6.4923249999999997E-4</v>
      </c>
    </row>
    <row r="64" spans="1:2" x14ac:dyDescent="0.25">
      <c r="A64">
        <v>63</v>
      </c>
      <c r="B64" s="1">
        <v>6.4970930000000004E-4</v>
      </c>
    </row>
    <row r="65" spans="1:2" x14ac:dyDescent="0.25">
      <c r="A65">
        <v>64</v>
      </c>
      <c r="B65" s="1">
        <v>6.4986830000000005E-4</v>
      </c>
    </row>
    <row r="66" spans="1:2" x14ac:dyDescent="0.25">
      <c r="A66">
        <v>65</v>
      </c>
      <c r="B66" s="1">
        <v>6.4970930000000004E-4</v>
      </c>
    </row>
    <row r="67" spans="1:2" x14ac:dyDescent="0.25">
      <c r="A67">
        <v>66</v>
      </c>
      <c r="B67" s="1">
        <v>6.4923249999999997E-4</v>
      </c>
    </row>
    <row r="68" spans="1:2" x14ac:dyDescent="0.25">
      <c r="A68">
        <v>67</v>
      </c>
      <c r="B68" s="1">
        <v>6.4843780000000003E-4</v>
      </c>
    </row>
    <row r="69" spans="1:2" x14ac:dyDescent="0.25">
      <c r="A69">
        <v>68</v>
      </c>
      <c r="B69" s="1">
        <v>6.4732519999999999E-4</v>
      </c>
    </row>
    <row r="70" spans="1:2" x14ac:dyDescent="0.25">
      <c r="A70">
        <v>69</v>
      </c>
      <c r="B70" s="1">
        <v>6.4589469999999996E-4</v>
      </c>
    </row>
    <row r="71" spans="1:2" x14ac:dyDescent="0.25">
      <c r="A71">
        <v>70</v>
      </c>
      <c r="B71" s="1">
        <v>6.4414629999999995E-4</v>
      </c>
    </row>
    <row r="72" spans="1:2" x14ac:dyDescent="0.25">
      <c r="A72">
        <v>71</v>
      </c>
      <c r="B72" s="1">
        <v>6.4208009999999999E-4</v>
      </c>
    </row>
    <row r="73" spans="1:2" x14ac:dyDescent="0.25">
      <c r="A73">
        <v>72</v>
      </c>
      <c r="B73" s="1">
        <v>6.3969609999999996E-4</v>
      </c>
    </row>
    <row r="74" spans="1:2" x14ac:dyDescent="0.25">
      <c r="A74">
        <v>73</v>
      </c>
      <c r="B74" s="1">
        <v>6.3699410000000003E-4</v>
      </c>
    </row>
    <row r="75" spans="1:2" x14ac:dyDescent="0.25">
      <c r="A75">
        <v>74</v>
      </c>
      <c r="B75" s="1">
        <v>6.3397439999999996E-4</v>
      </c>
    </row>
    <row r="76" spans="1:2" x14ac:dyDescent="0.25">
      <c r="A76">
        <v>75</v>
      </c>
      <c r="B76" s="1">
        <v>6.3063690000000005E-4</v>
      </c>
    </row>
    <row r="77" spans="1:2" x14ac:dyDescent="0.25">
      <c r="A77">
        <v>76</v>
      </c>
      <c r="B77" s="1">
        <v>6.2698150000000004E-4</v>
      </c>
    </row>
    <row r="78" spans="1:2" x14ac:dyDescent="0.25">
      <c r="A78">
        <v>77</v>
      </c>
      <c r="B78" s="1">
        <v>6.2300840000000001E-4</v>
      </c>
    </row>
    <row r="79" spans="1:2" x14ac:dyDescent="0.25">
      <c r="A79">
        <v>78</v>
      </c>
      <c r="B79" s="1">
        <v>6.1871750000000003E-4</v>
      </c>
    </row>
    <row r="80" spans="1:2" x14ac:dyDescent="0.25">
      <c r="A80">
        <v>79</v>
      </c>
      <c r="B80" s="1">
        <v>6.1410890000000002E-4</v>
      </c>
    </row>
    <row r="81" spans="1:2" x14ac:dyDescent="0.25">
      <c r="A81">
        <v>80</v>
      </c>
      <c r="B81" s="1">
        <v>6.0918259999999998E-4</v>
      </c>
    </row>
    <row r="82" spans="1:2" x14ac:dyDescent="0.25">
      <c r="A82">
        <v>81</v>
      </c>
      <c r="B82" s="1">
        <v>6.0393860000000003E-4</v>
      </c>
    </row>
    <row r="83" spans="1:2" x14ac:dyDescent="0.25">
      <c r="A83">
        <v>82</v>
      </c>
      <c r="B83" s="1">
        <v>5.9837689999999995E-4</v>
      </c>
    </row>
    <row r="84" spans="1:2" x14ac:dyDescent="0.25">
      <c r="A84">
        <v>83</v>
      </c>
      <c r="B84" s="1">
        <v>5.9249759999999998E-4</v>
      </c>
    </row>
    <row r="85" spans="1:2" x14ac:dyDescent="0.25">
      <c r="A85">
        <v>84</v>
      </c>
      <c r="B85" s="1">
        <v>5.8630070000000002E-4</v>
      </c>
    </row>
    <row r="86" spans="1:2" x14ac:dyDescent="0.25">
      <c r="A86">
        <v>85</v>
      </c>
      <c r="B86" s="1">
        <v>5.7978619999999995E-4</v>
      </c>
    </row>
    <row r="87" spans="1:2" x14ac:dyDescent="0.25">
      <c r="A87">
        <v>86</v>
      </c>
      <c r="B87" s="1">
        <v>5.7295420000000004E-4</v>
      </c>
    </row>
    <row r="88" spans="1:2" x14ac:dyDescent="0.25">
      <c r="A88">
        <v>87</v>
      </c>
      <c r="B88" s="1">
        <v>5.6580460000000003E-4</v>
      </c>
    </row>
    <row r="89" spans="1:2" x14ac:dyDescent="0.25">
      <c r="A89">
        <v>88</v>
      </c>
      <c r="B89" s="1">
        <v>5.5833759999999999E-4</v>
      </c>
    </row>
    <row r="90" spans="1:2" x14ac:dyDescent="0.25">
      <c r="A90">
        <v>89</v>
      </c>
      <c r="B90" s="1">
        <v>5.5055320000000003E-4</v>
      </c>
    </row>
    <row r="91" spans="1:2" x14ac:dyDescent="0.25">
      <c r="A91">
        <v>90</v>
      </c>
      <c r="B91" s="1">
        <v>5.4245140000000003E-4</v>
      </c>
    </row>
    <row r="92" spans="1:2" x14ac:dyDescent="0.25">
      <c r="A92">
        <v>91</v>
      </c>
      <c r="B92" s="1">
        <v>5.340322E-4</v>
      </c>
    </row>
    <row r="93" spans="1:2" x14ac:dyDescent="0.25">
      <c r="A93">
        <v>92</v>
      </c>
      <c r="B93" s="1">
        <v>5.2529569999999997E-4</v>
      </c>
    </row>
    <row r="94" spans="1:2" x14ac:dyDescent="0.25">
      <c r="A94">
        <v>93</v>
      </c>
      <c r="B94" s="1">
        <v>5.1624189999999995E-4</v>
      </c>
    </row>
    <row r="95" spans="1:2" x14ac:dyDescent="0.25">
      <c r="A95">
        <v>94</v>
      </c>
      <c r="B95" s="1">
        <v>5.0687099999999999E-4</v>
      </c>
    </row>
    <row r="96" spans="1:2" x14ac:dyDescent="0.25">
      <c r="A96">
        <v>95</v>
      </c>
      <c r="B96" s="1">
        <v>4.9718280000000004E-4</v>
      </c>
    </row>
    <row r="97" spans="1:2" x14ac:dyDescent="0.25">
      <c r="A97">
        <v>96</v>
      </c>
      <c r="B97" s="1">
        <v>4.8717759999999998E-4</v>
      </c>
    </row>
    <row r="98" spans="1:2" x14ac:dyDescent="0.25">
      <c r="A98">
        <v>97</v>
      </c>
      <c r="B98" s="1">
        <v>4.768552E-4</v>
      </c>
    </row>
    <row r="99" spans="1:2" x14ac:dyDescent="0.25">
      <c r="A99">
        <v>98</v>
      </c>
      <c r="B99" s="1">
        <v>4.662159E-4</v>
      </c>
    </row>
    <row r="100" spans="1:2" x14ac:dyDescent="0.25">
      <c r="A100">
        <v>99</v>
      </c>
      <c r="B100" s="1">
        <v>4.552596E-4</v>
      </c>
    </row>
    <row r="101" spans="1:2" x14ac:dyDescent="0.25">
      <c r="A101">
        <v>100</v>
      </c>
      <c r="B101" s="1">
        <v>4.4398629999999999E-4</v>
      </c>
    </row>
    <row r="102" spans="1:2" x14ac:dyDescent="0.25">
      <c r="A102">
        <v>101</v>
      </c>
      <c r="B102" s="1">
        <v>4.3239629999999998E-4</v>
      </c>
    </row>
    <row r="103" spans="1:2" x14ac:dyDescent="0.25">
      <c r="A103">
        <v>102</v>
      </c>
      <c r="B103" s="1">
        <v>4.2048939999999999E-4</v>
      </c>
    </row>
    <row r="104" spans="1:2" x14ac:dyDescent="0.25">
      <c r="A104">
        <v>103</v>
      </c>
      <c r="B104" s="1">
        <v>4.0826589999999998E-4</v>
      </c>
    </row>
    <row r="105" spans="1:2" x14ac:dyDescent="0.25">
      <c r="A105">
        <v>104</v>
      </c>
      <c r="B105" s="1">
        <v>3.957257E-4</v>
      </c>
    </row>
    <row r="106" spans="1:2" x14ac:dyDescent="0.25">
      <c r="A106">
        <v>105</v>
      </c>
      <c r="B106" s="1">
        <v>3.828689E-4</v>
      </c>
    </row>
    <row r="107" spans="1:2" x14ac:dyDescent="0.25">
      <c r="A107">
        <v>106</v>
      </c>
      <c r="B107" s="1">
        <v>3.696956E-4</v>
      </c>
    </row>
    <row r="108" spans="1:2" x14ac:dyDescent="0.25">
      <c r="A108">
        <v>107</v>
      </c>
      <c r="B108" s="1">
        <v>3.5620580000000001E-4</v>
      </c>
    </row>
    <row r="109" spans="1:2" x14ac:dyDescent="0.25">
      <c r="A109">
        <v>108</v>
      </c>
      <c r="B109" s="1">
        <v>3.4239969999999998E-4</v>
      </c>
    </row>
    <row r="110" spans="1:2" x14ac:dyDescent="0.25">
      <c r="A110">
        <v>109</v>
      </c>
      <c r="B110" s="1">
        <v>3.2827730000000002E-4</v>
      </c>
    </row>
    <row r="111" spans="1:2" x14ac:dyDescent="0.25">
      <c r="A111">
        <v>110</v>
      </c>
      <c r="B111" s="1">
        <v>3.1383859999999997E-4</v>
      </c>
    </row>
    <row r="112" spans="1:2" x14ac:dyDescent="0.25">
      <c r="A112">
        <v>111</v>
      </c>
      <c r="B112" s="1">
        <v>2.9908380000000001E-4</v>
      </c>
    </row>
    <row r="113" spans="1:2" x14ac:dyDescent="0.25">
      <c r="A113">
        <v>112</v>
      </c>
      <c r="B113" s="1">
        <v>2.8401300000000001E-4</v>
      </c>
    </row>
    <row r="114" spans="1:2" x14ac:dyDescent="0.25">
      <c r="A114">
        <v>113</v>
      </c>
      <c r="B114" s="1">
        <v>2.6862620000000001E-4</v>
      </c>
    </row>
    <row r="115" spans="1:2" x14ac:dyDescent="0.25">
      <c r="A115">
        <v>114</v>
      </c>
      <c r="B115" s="1">
        <v>2.5292359999999999E-4</v>
      </c>
    </row>
    <row r="116" spans="1:2" x14ac:dyDescent="0.25">
      <c r="A116">
        <v>115</v>
      </c>
      <c r="B116" s="1">
        <v>2.369052E-4</v>
      </c>
    </row>
    <row r="117" spans="1:2" x14ac:dyDescent="0.25">
      <c r="A117">
        <v>116</v>
      </c>
      <c r="B117" s="1">
        <v>2.2057110000000001E-4</v>
      </c>
    </row>
    <row r="118" spans="1:2" x14ac:dyDescent="0.25">
      <c r="A118">
        <v>117</v>
      </c>
      <c r="B118" s="1">
        <v>2.039214E-4</v>
      </c>
    </row>
    <row r="119" spans="1:2" x14ac:dyDescent="0.25">
      <c r="A119">
        <v>118</v>
      </c>
      <c r="B119" s="1">
        <v>1.8695610000000001E-4</v>
      </c>
    </row>
    <row r="120" spans="1:2" x14ac:dyDescent="0.25">
      <c r="A120">
        <v>119</v>
      </c>
      <c r="B120" s="1">
        <v>1.6967539999999999E-4</v>
      </c>
    </row>
    <row r="121" spans="1:2" x14ac:dyDescent="0.25">
      <c r="A121">
        <v>120</v>
      </c>
      <c r="B121" s="1">
        <v>1.5207940000000001E-4</v>
      </c>
    </row>
    <row r="122" spans="1:2" x14ac:dyDescent="0.25">
      <c r="A122">
        <v>121</v>
      </c>
      <c r="B122" s="1">
        <v>1.3416790000000001E-4</v>
      </c>
    </row>
    <row r="123" spans="1:2" x14ac:dyDescent="0.25">
      <c r="A123">
        <v>122</v>
      </c>
      <c r="B123" s="1">
        <v>1.159411E-4</v>
      </c>
    </row>
    <row r="124" spans="1:2" x14ac:dyDescent="0.25">
      <c r="A124">
        <v>123</v>
      </c>
      <c r="B124" s="1">
        <v>9.7399049999999997E-5</v>
      </c>
    </row>
    <row r="125" spans="1:2" x14ac:dyDescent="0.25">
      <c r="A125">
        <v>124</v>
      </c>
      <c r="B125" s="1">
        <v>7.8541920000000002E-5</v>
      </c>
    </row>
    <row r="126" spans="1:2" x14ac:dyDescent="0.25">
      <c r="A126">
        <v>125</v>
      </c>
      <c r="B126" s="1">
        <v>5.9370519999999998E-5</v>
      </c>
    </row>
    <row r="127" spans="1:2" x14ac:dyDescent="0.25">
      <c r="A127">
        <v>126</v>
      </c>
      <c r="B127" s="1">
        <v>3.9887949999999998E-5</v>
      </c>
    </row>
    <row r="128" spans="1:2" x14ac:dyDescent="0.25">
      <c r="A128">
        <v>127</v>
      </c>
      <c r="B128" s="1">
        <v>2.0108259999999999E-5</v>
      </c>
    </row>
    <row r="129" spans="1:2" x14ac:dyDescent="0.25">
      <c r="A129">
        <v>128</v>
      </c>
      <c r="B129" s="1">
        <v>8.4771049999999995E-8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2"/>
  <sheetViews>
    <sheetView workbookViewId="0">
      <selection activeCell="H21" sqref="H21"/>
    </sheetView>
  </sheetViews>
  <sheetFormatPr defaultRowHeight="15" x14ac:dyDescent="0.25"/>
  <cols>
    <col min="1" max="1" width="8.5703125" bestFit="1" customWidth="1"/>
    <col min="2" max="2" width="16.42578125" style="11" bestFit="1" customWidth="1"/>
  </cols>
  <sheetData>
    <row r="1" spans="1:2" x14ac:dyDescent="0.25">
      <c r="A1" s="1">
        <v>0</v>
      </c>
      <c r="B1" s="11">
        <v>1.059638E-8</v>
      </c>
    </row>
    <row r="2" spans="1:2" x14ac:dyDescent="0.25">
      <c r="A2" s="1">
        <v>1</v>
      </c>
      <c r="B2" s="11">
        <v>5.0547839999999998E-6</v>
      </c>
    </row>
    <row r="3" spans="1:2" x14ac:dyDescent="0.25">
      <c r="A3" s="1">
        <v>2</v>
      </c>
      <c r="B3" s="11">
        <v>1.0068439999999999E-5</v>
      </c>
    </row>
    <row r="4" spans="1:2" x14ac:dyDescent="0.25">
      <c r="A4" s="1">
        <v>3</v>
      </c>
      <c r="B4" s="11">
        <v>1.504491E-5</v>
      </c>
    </row>
    <row r="5" spans="1:2" x14ac:dyDescent="0.25">
      <c r="A5" s="1">
        <v>4</v>
      </c>
      <c r="B5" s="11">
        <v>1.998245E-5</v>
      </c>
    </row>
    <row r="6" spans="1:2" x14ac:dyDescent="0.25">
      <c r="A6" s="1">
        <v>5</v>
      </c>
      <c r="B6" s="11">
        <v>2.4880660000000001E-5</v>
      </c>
    </row>
    <row r="7" spans="1:2" x14ac:dyDescent="0.25">
      <c r="A7" s="1">
        <v>6</v>
      </c>
      <c r="B7" s="11">
        <v>2.9739430000000001E-5</v>
      </c>
    </row>
    <row r="8" spans="1:2" x14ac:dyDescent="0.25">
      <c r="A8" s="1">
        <v>7</v>
      </c>
      <c r="B8" s="11">
        <v>3.4558740000000001E-5</v>
      </c>
    </row>
    <row r="9" spans="1:2" x14ac:dyDescent="0.25">
      <c r="A9" s="1">
        <v>8</v>
      </c>
      <c r="B9" s="11">
        <v>3.9338570000000001E-5</v>
      </c>
    </row>
    <row r="10" spans="1:2" x14ac:dyDescent="0.25">
      <c r="A10" s="1">
        <v>9</v>
      </c>
      <c r="B10" s="11">
        <v>4.4078919999999997E-5</v>
      </c>
    </row>
    <row r="11" spans="1:2" x14ac:dyDescent="0.25">
      <c r="A11" s="1">
        <v>10</v>
      </c>
      <c r="B11" s="11">
        <v>4.8779780000000002E-5</v>
      </c>
    </row>
    <row r="12" spans="1:2" x14ac:dyDescent="0.25">
      <c r="A12" s="1">
        <v>11</v>
      </c>
      <c r="B12" s="11">
        <v>5.3441140000000002E-5</v>
      </c>
    </row>
    <row r="13" spans="1:2" x14ac:dyDescent="0.25">
      <c r="A13" s="1">
        <v>12</v>
      </c>
      <c r="B13" s="11">
        <v>5.8063009999999997E-5</v>
      </c>
    </row>
    <row r="14" spans="1:2" x14ac:dyDescent="0.25">
      <c r="A14" s="1">
        <v>13</v>
      </c>
      <c r="B14" s="11">
        <v>6.2645370000000006E-5</v>
      </c>
    </row>
    <row r="15" spans="1:2" x14ac:dyDescent="0.25">
      <c r="A15" s="1">
        <v>14</v>
      </c>
      <c r="B15" s="11">
        <v>6.7188219999999996E-5</v>
      </c>
    </row>
    <row r="16" spans="1:2" x14ac:dyDescent="0.25">
      <c r="A16" s="1">
        <v>15</v>
      </c>
      <c r="B16" s="11">
        <v>7.169155E-5</v>
      </c>
    </row>
    <row r="17" spans="1:2" x14ac:dyDescent="0.25">
      <c r="A17" s="1">
        <v>16</v>
      </c>
      <c r="B17" s="11">
        <v>7.6155350000000003E-5</v>
      </c>
    </row>
    <row r="18" spans="1:2" x14ac:dyDescent="0.25">
      <c r="A18" s="1">
        <v>17</v>
      </c>
      <c r="B18" s="11">
        <v>8.0579620000000005E-5</v>
      </c>
    </row>
    <row r="19" spans="1:2" x14ac:dyDescent="0.25">
      <c r="A19" s="1">
        <v>18</v>
      </c>
      <c r="B19" s="11">
        <v>8.4964340000000005E-5</v>
      </c>
    </row>
    <row r="20" spans="1:2" x14ac:dyDescent="0.25">
      <c r="A20" s="1">
        <v>19</v>
      </c>
      <c r="B20" s="11">
        <v>8.9309520000000004E-5</v>
      </c>
    </row>
    <row r="21" spans="1:2" x14ac:dyDescent="0.25">
      <c r="A21" s="1">
        <v>20</v>
      </c>
      <c r="B21" s="11">
        <v>9.361514E-5</v>
      </c>
    </row>
    <row r="22" spans="1:2" x14ac:dyDescent="0.25">
      <c r="A22" s="1">
        <v>21</v>
      </c>
      <c r="B22" s="11">
        <v>9.7881199999999994E-5</v>
      </c>
    </row>
    <row r="23" spans="1:2" x14ac:dyDescent="0.25">
      <c r="A23" s="1">
        <v>22</v>
      </c>
      <c r="B23" s="11">
        <v>1.021077E-4</v>
      </c>
    </row>
    <row r="24" spans="1:2" x14ac:dyDescent="0.25">
      <c r="A24" s="1">
        <v>23</v>
      </c>
      <c r="B24" s="11">
        <v>1.062946E-4</v>
      </c>
    </row>
    <row r="25" spans="1:2" x14ac:dyDescent="0.25">
      <c r="A25" s="1">
        <v>24</v>
      </c>
      <c r="B25" s="11">
        <v>1.10442E-4</v>
      </c>
    </row>
    <row r="26" spans="1:2" x14ac:dyDescent="0.25">
      <c r="A26" s="1">
        <v>25</v>
      </c>
      <c r="B26" s="11">
        <v>1.145497E-4</v>
      </c>
    </row>
    <row r="27" spans="1:2" x14ac:dyDescent="0.25">
      <c r="A27" s="1">
        <v>26</v>
      </c>
      <c r="B27" s="11">
        <v>1.186179E-4</v>
      </c>
    </row>
    <row r="28" spans="1:2" x14ac:dyDescent="0.25">
      <c r="A28" s="1">
        <v>27</v>
      </c>
      <c r="B28" s="11">
        <v>1.226465E-4</v>
      </c>
    </row>
    <row r="29" spans="1:2" x14ac:dyDescent="0.25">
      <c r="A29" s="1">
        <v>28</v>
      </c>
      <c r="B29" s="11">
        <v>1.266355E-4</v>
      </c>
    </row>
    <row r="30" spans="1:2" x14ac:dyDescent="0.25">
      <c r="A30" s="1">
        <v>29</v>
      </c>
      <c r="B30" s="11">
        <v>1.305849E-4</v>
      </c>
    </row>
    <row r="31" spans="1:2" x14ac:dyDescent="0.25">
      <c r="A31" s="1">
        <v>30</v>
      </c>
      <c r="B31" s="11">
        <v>1.344947E-4</v>
      </c>
    </row>
    <row r="32" spans="1:2" x14ac:dyDescent="0.25">
      <c r="A32" s="1">
        <v>31</v>
      </c>
      <c r="B32" s="11">
        <v>1.3836489999999999E-4</v>
      </c>
    </row>
    <row r="33" spans="1:2" x14ac:dyDescent="0.25">
      <c r="A33" s="1">
        <v>32</v>
      </c>
      <c r="B33" s="11">
        <v>1.421955E-4</v>
      </c>
    </row>
    <row r="34" spans="1:2" x14ac:dyDescent="0.25">
      <c r="A34" s="1">
        <v>33</v>
      </c>
      <c r="B34" s="11">
        <v>1.459865E-4</v>
      </c>
    </row>
    <row r="35" spans="1:2" x14ac:dyDescent="0.25">
      <c r="A35" s="1">
        <v>34</v>
      </c>
      <c r="B35" s="11">
        <v>1.4973779999999999E-4</v>
      </c>
    </row>
    <row r="36" spans="1:2" x14ac:dyDescent="0.25">
      <c r="A36" s="1">
        <v>35</v>
      </c>
      <c r="B36" s="11">
        <v>1.5344959999999999E-4</v>
      </c>
    </row>
    <row r="37" spans="1:2" x14ac:dyDescent="0.25">
      <c r="A37" s="1">
        <v>36</v>
      </c>
      <c r="B37" s="11">
        <v>1.571217E-4</v>
      </c>
    </row>
    <row r="38" spans="1:2" x14ac:dyDescent="0.25">
      <c r="A38" s="1">
        <v>37</v>
      </c>
      <c r="B38" s="11">
        <v>1.607542E-4</v>
      </c>
    </row>
    <row r="39" spans="1:2" x14ac:dyDescent="0.25">
      <c r="A39" s="1">
        <v>38</v>
      </c>
      <c r="B39" s="11">
        <v>1.643471E-4</v>
      </c>
    </row>
    <row r="40" spans="1:2" x14ac:dyDescent="0.25">
      <c r="A40" s="1">
        <v>39</v>
      </c>
      <c r="B40" s="11">
        <v>1.6790030000000001E-4</v>
      </c>
    </row>
    <row r="41" spans="1:2" x14ac:dyDescent="0.25">
      <c r="A41" s="1">
        <v>40</v>
      </c>
      <c r="B41" s="11">
        <v>1.7141389999999999E-4</v>
      </c>
    </row>
    <row r="42" spans="1:2" x14ac:dyDescent="0.25">
      <c r="A42" s="1">
        <v>41</v>
      </c>
      <c r="B42" s="11">
        <v>1.7488789999999999E-4</v>
      </c>
    </row>
    <row r="43" spans="1:2" x14ac:dyDescent="0.25">
      <c r="A43" s="1">
        <v>42</v>
      </c>
      <c r="B43" s="11">
        <v>1.7832220000000001E-4</v>
      </c>
    </row>
    <row r="44" spans="1:2" x14ac:dyDescent="0.25">
      <c r="A44" s="1">
        <v>43</v>
      </c>
      <c r="B44" s="11">
        <v>1.8171689999999999E-4</v>
      </c>
    </row>
    <row r="45" spans="1:2" x14ac:dyDescent="0.25">
      <c r="A45" s="1">
        <v>44</v>
      </c>
      <c r="B45" s="11">
        <v>1.8507199999999999E-4</v>
      </c>
    </row>
    <row r="46" spans="1:2" x14ac:dyDescent="0.25">
      <c r="A46" s="1">
        <v>45</v>
      </c>
      <c r="B46" s="11">
        <v>1.8838740000000001E-4</v>
      </c>
    </row>
    <row r="47" spans="1:2" x14ac:dyDescent="0.25">
      <c r="A47" s="1">
        <v>46</v>
      </c>
      <c r="B47" s="11">
        <v>1.916632E-4</v>
      </c>
    </row>
    <row r="48" spans="1:2" x14ac:dyDescent="0.25">
      <c r="A48" s="1">
        <v>47</v>
      </c>
      <c r="B48" s="11">
        <v>1.948993E-4</v>
      </c>
    </row>
    <row r="49" spans="1:2" x14ac:dyDescent="0.25">
      <c r="A49" s="1">
        <v>48</v>
      </c>
      <c r="B49" s="11">
        <v>1.9809579999999999E-4</v>
      </c>
    </row>
    <row r="50" spans="1:2" x14ac:dyDescent="0.25">
      <c r="A50" s="1">
        <v>49</v>
      </c>
      <c r="B50" s="11">
        <v>2.0125260000000001E-4</v>
      </c>
    </row>
    <row r="51" spans="1:2" x14ac:dyDescent="0.25">
      <c r="A51" s="1">
        <v>50</v>
      </c>
      <c r="B51" s="11">
        <v>2.043697E-4</v>
      </c>
    </row>
    <row r="52" spans="1:2" x14ac:dyDescent="0.25">
      <c r="A52" s="1">
        <v>51</v>
      </c>
      <c r="B52" s="11">
        <v>2.0744719999999999E-4</v>
      </c>
    </row>
    <row r="53" spans="1:2" x14ac:dyDescent="0.25">
      <c r="A53" s="1">
        <v>52</v>
      </c>
      <c r="B53" s="11">
        <v>2.1048510000000001E-4</v>
      </c>
    </row>
    <row r="54" spans="1:2" x14ac:dyDescent="0.25">
      <c r="A54" s="1">
        <v>53</v>
      </c>
      <c r="B54" s="11">
        <v>2.1348330000000001E-4</v>
      </c>
    </row>
    <row r="55" spans="1:2" x14ac:dyDescent="0.25">
      <c r="A55" s="1">
        <v>54</v>
      </c>
      <c r="B55" s="11">
        <v>2.164418E-4</v>
      </c>
    </row>
    <row r="56" spans="1:2" x14ac:dyDescent="0.25">
      <c r="A56" s="1">
        <v>55</v>
      </c>
      <c r="B56" s="11">
        <v>2.193606E-4</v>
      </c>
    </row>
    <row r="57" spans="1:2" x14ac:dyDescent="0.25">
      <c r="A57" s="1">
        <v>56</v>
      </c>
      <c r="B57" s="11">
        <v>2.222398E-4</v>
      </c>
    </row>
    <row r="58" spans="1:2" x14ac:dyDescent="0.25">
      <c r="A58" s="1">
        <v>57</v>
      </c>
      <c r="B58" s="11">
        <v>2.2507939999999999E-4</v>
      </c>
    </row>
    <row r="59" spans="1:2" x14ac:dyDescent="0.25">
      <c r="A59" s="1">
        <v>58</v>
      </c>
      <c r="B59" s="11">
        <v>2.2787919999999999E-4</v>
      </c>
    </row>
    <row r="60" spans="1:2" x14ac:dyDescent="0.25">
      <c r="A60" s="1">
        <v>59</v>
      </c>
      <c r="B60" s="11">
        <v>2.3063940000000001E-4</v>
      </c>
    </row>
    <row r="61" spans="1:2" x14ac:dyDescent="0.25">
      <c r="A61" s="1">
        <v>60</v>
      </c>
      <c r="B61" s="11">
        <v>2.3335989999999999E-4</v>
      </c>
    </row>
    <row r="62" spans="1:2" x14ac:dyDescent="0.25">
      <c r="A62" s="1">
        <v>61</v>
      </c>
      <c r="B62" s="11">
        <v>2.3604069999999999E-4</v>
      </c>
    </row>
    <row r="63" spans="1:2" x14ac:dyDescent="0.25">
      <c r="A63" s="1">
        <v>62</v>
      </c>
      <c r="B63" s="11">
        <v>2.3868190000000001E-4</v>
      </c>
    </row>
    <row r="64" spans="1:2" x14ac:dyDescent="0.25">
      <c r="A64" s="1">
        <v>63</v>
      </c>
      <c r="B64" s="11">
        <v>2.4128330000000001E-4</v>
      </c>
    </row>
    <row r="65" spans="1:2" x14ac:dyDescent="0.25">
      <c r="A65" s="1">
        <v>64</v>
      </c>
      <c r="B65" s="11">
        <v>2.438451E-4</v>
      </c>
    </row>
    <row r="66" spans="1:2" x14ac:dyDescent="0.25">
      <c r="A66" s="1">
        <v>65</v>
      </c>
      <c r="B66" s="11">
        <v>2.4636729999999999E-4</v>
      </c>
    </row>
    <row r="67" spans="1:2" x14ac:dyDescent="0.25">
      <c r="A67" s="1">
        <v>66</v>
      </c>
      <c r="B67" s="11">
        <v>2.4884970000000001E-4</v>
      </c>
    </row>
    <row r="68" spans="1:2" x14ac:dyDescent="0.25">
      <c r="A68" s="1">
        <v>67</v>
      </c>
      <c r="B68" s="11">
        <v>2.5129239999999999E-4</v>
      </c>
    </row>
    <row r="69" spans="1:2" x14ac:dyDescent="0.25">
      <c r="A69" s="1">
        <v>68</v>
      </c>
      <c r="B69" s="11">
        <v>2.5369550000000002E-4</v>
      </c>
    </row>
    <row r="70" spans="1:2" x14ac:dyDescent="0.25">
      <c r="A70" s="1">
        <v>69</v>
      </c>
      <c r="B70" s="11">
        <v>2.5605879999999998E-4</v>
      </c>
    </row>
    <row r="71" spans="1:2" x14ac:dyDescent="0.25">
      <c r="A71" s="1">
        <v>70</v>
      </c>
      <c r="B71" s="11">
        <v>2.5838249999999999E-4</v>
      </c>
    </row>
    <row r="72" spans="1:2" x14ac:dyDescent="0.25">
      <c r="A72" s="1">
        <v>71</v>
      </c>
      <c r="B72" s="11">
        <v>2.6066650000000001E-4</v>
      </c>
    </row>
    <row r="73" spans="1:2" x14ac:dyDescent="0.25">
      <c r="A73" s="1">
        <v>72</v>
      </c>
      <c r="B73" s="11">
        <v>2.6291079999999999E-4</v>
      </c>
    </row>
    <row r="74" spans="1:2" x14ac:dyDescent="0.25">
      <c r="A74" s="1">
        <v>73</v>
      </c>
      <c r="B74" s="11">
        <v>2.6511539999999999E-4</v>
      </c>
    </row>
    <row r="75" spans="1:2" x14ac:dyDescent="0.25">
      <c r="A75" s="1">
        <v>74</v>
      </c>
      <c r="B75" s="11">
        <v>2.672803E-4</v>
      </c>
    </row>
    <row r="76" spans="1:2" x14ac:dyDescent="0.25">
      <c r="A76" s="1">
        <v>75</v>
      </c>
      <c r="B76" s="11">
        <v>2.6940550000000002E-4</v>
      </c>
    </row>
    <row r="77" spans="1:2" x14ac:dyDescent="0.25">
      <c r="A77" s="1">
        <v>76</v>
      </c>
      <c r="B77" s="11">
        <v>2.7149100000000001E-4</v>
      </c>
    </row>
    <row r="78" spans="1:2" x14ac:dyDescent="0.25">
      <c r="A78" s="1">
        <v>77</v>
      </c>
      <c r="B78" s="11">
        <v>2.7353680000000001E-4</v>
      </c>
    </row>
    <row r="79" spans="1:2" x14ac:dyDescent="0.25">
      <c r="A79" s="1">
        <v>78</v>
      </c>
      <c r="B79" s="11">
        <v>2.7554290000000002E-4</v>
      </c>
    </row>
    <row r="80" spans="1:2" x14ac:dyDescent="0.25">
      <c r="A80" s="1">
        <v>79</v>
      </c>
      <c r="B80" s="11">
        <v>2.775093E-4</v>
      </c>
    </row>
    <row r="81" spans="1:2" x14ac:dyDescent="0.25">
      <c r="A81" s="1">
        <v>80</v>
      </c>
      <c r="B81" s="11">
        <v>2.7943599999999999E-4</v>
      </c>
    </row>
    <row r="82" spans="1:2" x14ac:dyDescent="0.25">
      <c r="A82" s="1">
        <v>81</v>
      </c>
      <c r="B82" s="11">
        <v>2.8132299999999999E-4</v>
      </c>
    </row>
    <row r="83" spans="1:2" x14ac:dyDescent="0.25">
      <c r="A83" s="1">
        <v>82</v>
      </c>
      <c r="B83" s="11">
        <v>2.8317030000000001E-4</v>
      </c>
    </row>
    <row r="84" spans="1:2" x14ac:dyDescent="0.25">
      <c r="A84" s="1">
        <v>83</v>
      </c>
      <c r="B84" s="11">
        <v>2.8497789999999999E-4</v>
      </c>
    </row>
    <row r="85" spans="1:2" x14ac:dyDescent="0.25">
      <c r="A85" s="1">
        <v>84</v>
      </c>
      <c r="B85" s="11">
        <v>2.867457E-4</v>
      </c>
    </row>
    <row r="86" spans="1:2" x14ac:dyDescent="0.25">
      <c r="A86" s="1">
        <v>85</v>
      </c>
      <c r="B86" s="11">
        <v>2.8847390000000001E-4</v>
      </c>
    </row>
    <row r="87" spans="1:2" x14ac:dyDescent="0.25">
      <c r="A87" s="1">
        <v>86</v>
      </c>
      <c r="B87" s="11">
        <v>2.9016239999999998E-4</v>
      </c>
    </row>
    <row r="88" spans="1:2" x14ac:dyDescent="0.25">
      <c r="A88" s="1">
        <v>87</v>
      </c>
      <c r="B88" s="11">
        <v>2.9181109999999998E-4</v>
      </c>
    </row>
    <row r="89" spans="1:2" x14ac:dyDescent="0.25">
      <c r="A89" s="1">
        <v>88</v>
      </c>
      <c r="B89" s="11">
        <v>2.934201E-4</v>
      </c>
    </row>
    <row r="90" spans="1:2" x14ac:dyDescent="0.25">
      <c r="A90" s="1">
        <v>89</v>
      </c>
      <c r="B90" s="11">
        <v>2.9498939999999998E-4</v>
      </c>
    </row>
    <row r="91" spans="1:2" x14ac:dyDescent="0.25">
      <c r="A91" s="1">
        <v>90</v>
      </c>
      <c r="B91" s="11">
        <v>2.9651900000000003E-4</v>
      </c>
    </row>
    <row r="92" spans="1:2" x14ac:dyDescent="0.25">
      <c r="A92" s="1">
        <v>91</v>
      </c>
      <c r="B92" s="11">
        <v>2.9800889999999998E-4</v>
      </c>
    </row>
    <row r="93" spans="1:2" x14ac:dyDescent="0.25">
      <c r="A93" s="1">
        <v>92</v>
      </c>
      <c r="B93" s="11">
        <v>2.9945900000000002E-4</v>
      </c>
    </row>
    <row r="94" spans="1:2" x14ac:dyDescent="0.25">
      <c r="A94" s="1">
        <v>93</v>
      </c>
      <c r="B94" s="11">
        <v>3.008695E-4</v>
      </c>
    </row>
    <row r="95" spans="1:2" x14ac:dyDescent="0.25">
      <c r="A95" s="1">
        <v>94</v>
      </c>
      <c r="B95" s="11">
        <v>3.0224020000000002E-4</v>
      </c>
    </row>
    <row r="96" spans="1:2" x14ac:dyDescent="0.25">
      <c r="A96" s="1">
        <v>95</v>
      </c>
      <c r="B96" s="11">
        <v>3.035712E-4</v>
      </c>
    </row>
    <row r="97" spans="1:2" x14ac:dyDescent="0.25">
      <c r="A97" s="1">
        <v>96</v>
      </c>
      <c r="B97" s="11">
        <v>3.0486249999999999E-4</v>
      </c>
    </row>
    <row r="98" spans="1:2" x14ac:dyDescent="0.25">
      <c r="A98" s="1">
        <v>97</v>
      </c>
      <c r="B98" s="11">
        <v>3.0611400000000002E-4</v>
      </c>
    </row>
    <row r="99" spans="1:2" x14ac:dyDescent="0.25">
      <c r="A99" s="1">
        <v>98</v>
      </c>
      <c r="B99" s="11">
        <v>3.073258E-4</v>
      </c>
    </row>
    <row r="100" spans="1:2" x14ac:dyDescent="0.25">
      <c r="A100" s="1">
        <v>99</v>
      </c>
      <c r="B100" s="11">
        <v>3.0849790000000001E-4</v>
      </c>
    </row>
    <row r="101" spans="1:2" x14ac:dyDescent="0.25">
      <c r="A101" s="1">
        <v>100</v>
      </c>
      <c r="B101" s="11">
        <v>3.0963030000000002E-4</v>
      </c>
    </row>
    <row r="102" spans="1:2" x14ac:dyDescent="0.25">
      <c r="A102" s="1">
        <v>101</v>
      </c>
      <c r="B102" s="11">
        <v>3.10723E-4</v>
      </c>
    </row>
    <row r="103" spans="1:2" x14ac:dyDescent="0.25">
      <c r="A103" s="1">
        <v>102</v>
      </c>
      <c r="B103" s="11">
        <v>3.1177590000000001E-4</v>
      </c>
    </row>
    <row r="104" spans="1:2" x14ac:dyDescent="0.25">
      <c r="A104" s="1">
        <v>103</v>
      </c>
      <c r="B104" s="11">
        <v>3.1278909999999998E-4</v>
      </c>
    </row>
    <row r="105" spans="1:2" x14ac:dyDescent="0.25">
      <c r="A105" s="1">
        <v>104</v>
      </c>
      <c r="B105" s="11">
        <v>3.1376260000000002E-4</v>
      </c>
    </row>
    <row r="106" spans="1:2" x14ac:dyDescent="0.25">
      <c r="A106" s="1">
        <v>105</v>
      </c>
      <c r="B106" s="11">
        <v>3.1469629999999999E-4</v>
      </c>
    </row>
    <row r="107" spans="1:2" x14ac:dyDescent="0.25">
      <c r="A107" s="1">
        <v>106</v>
      </c>
      <c r="B107" s="11">
        <v>3.1559030000000003E-4</v>
      </c>
    </row>
    <row r="108" spans="1:2" x14ac:dyDescent="0.25">
      <c r="A108" s="1">
        <v>107</v>
      </c>
      <c r="B108" s="11">
        <v>3.1644460000000002E-4</v>
      </c>
    </row>
    <row r="109" spans="1:2" x14ac:dyDescent="0.25">
      <c r="A109" s="1">
        <v>108</v>
      </c>
      <c r="B109" s="11">
        <v>3.1725919999999998E-4</v>
      </c>
    </row>
    <row r="110" spans="1:2" x14ac:dyDescent="0.25">
      <c r="A110" s="1">
        <v>109</v>
      </c>
      <c r="B110" s="11">
        <v>3.1803400000000003E-4</v>
      </c>
    </row>
    <row r="111" spans="1:2" x14ac:dyDescent="0.25">
      <c r="A111" s="1">
        <v>110</v>
      </c>
      <c r="B111" s="11">
        <v>3.1876909999999998E-4</v>
      </c>
    </row>
    <row r="112" spans="1:2" x14ac:dyDescent="0.25">
      <c r="A112" s="1">
        <v>111</v>
      </c>
      <c r="B112" s="11">
        <v>3.194645E-4</v>
      </c>
    </row>
    <row r="113" spans="1:2" x14ac:dyDescent="0.25">
      <c r="A113" s="1">
        <v>112</v>
      </c>
      <c r="B113" s="11">
        <v>3.201201E-4</v>
      </c>
    </row>
    <row r="114" spans="1:2" x14ac:dyDescent="0.25">
      <c r="A114" s="1">
        <v>113</v>
      </c>
      <c r="B114" s="11">
        <v>3.2073600000000001E-4</v>
      </c>
    </row>
    <row r="115" spans="1:2" x14ac:dyDescent="0.25">
      <c r="A115" s="1">
        <v>114</v>
      </c>
      <c r="B115" s="11">
        <v>3.2131219999999999E-4</v>
      </c>
    </row>
    <row r="116" spans="1:2" x14ac:dyDescent="0.25">
      <c r="A116" s="1">
        <v>115</v>
      </c>
      <c r="B116" s="11">
        <v>3.218486E-4</v>
      </c>
    </row>
    <row r="117" spans="1:2" x14ac:dyDescent="0.25">
      <c r="A117" s="1">
        <v>116</v>
      </c>
      <c r="B117" s="11">
        <v>3.2234530000000003E-4</v>
      </c>
    </row>
    <row r="118" spans="1:2" x14ac:dyDescent="0.25">
      <c r="A118" s="1">
        <v>117</v>
      </c>
      <c r="B118" s="11">
        <v>3.2280219999999998E-4</v>
      </c>
    </row>
    <row r="119" spans="1:2" x14ac:dyDescent="0.25">
      <c r="A119" s="1">
        <v>118</v>
      </c>
      <c r="B119" s="11">
        <v>3.2321949999999998E-4</v>
      </c>
    </row>
    <row r="120" spans="1:2" x14ac:dyDescent="0.25">
      <c r="A120" s="1">
        <v>119</v>
      </c>
      <c r="B120" s="11">
        <v>3.2359700000000001E-4</v>
      </c>
    </row>
    <row r="121" spans="1:2" x14ac:dyDescent="0.25">
      <c r="A121" s="1">
        <v>120</v>
      </c>
      <c r="B121" s="11">
        <v>3.2393469999999997E-4</v>
      </c>
    </row>
    <row r="122" spans="1:2" x14ac:dyDescent="0.25">
      <c r="A122" s="1">
        <v>121</v>
      </c>
      <c r="B122" s="11">
        <v>3.242327E-4</v>
      </c>
    </row>
    <row r="123" spans="1:2" x14ac:dyDescent="0.25">
      <c r="A123" s="1">
        <v>122</v>
      </c>
      <c r="B123" s="11">
        <v>3.2449099999999999E-4</v>
      </c>
    </row>
    <row r="124" spans="1:2" x14ac:dyDescent="0.25">
      <c r="A124" s="1">
        <v>123</v>
      </c>
      <c r="B124" s="11">
        <v>3.247096E-4</v>
      </c>
    </row>
    <row r="125" spans="1:2" x14ac:dyDescent="0.25">
      <c r="A125" s="1">
        <v>124</v>
      </c>
      <c r="B125" s="11">
        <v>3.2488839999999998E-4</v>
      </c>
    </row>
    <row r="126" spans="1:2" x14ac:dyDescent="0.25">
      <c r="A126" s="1">
        <v>125</v>
      </c>
      <c r="B126" s="11">
        <v>3.2502749999999998E-4</v>
      </c>
    </row>
    <row r="127" spans="1:2" x14ac:dyDescent="0.25">
      <c r="A127" s="1">
        <v>126</v>
      </c>
      <c r="B127" s="11">
        <v>3.2512680000000002E-4</v>
      </c>
    </row>
    <row r="128" spans="1:2" x14ac:dyDescent="0.25">
      <c r="A128" s="1">
        <v>127</v>
      </c>
      <c r="B128" s="11">
        <v>3.2518640000000001E-4</v>
      </c>
    </row>
    <row r="129" spans="1:2" x14ac:dyDescent="0.25">
      <c r="A129" s="1">
        <v>128</v>
      </c>
      <c r="B129" s="11">
        <v>3.2520630000000002E-4</v>
      </c>
    </row>
    <row r="130" spans="1:2" x14ac:dyDescent="0.25">
      <c r="A130" s="1">
        <v>129</v>
      </c>
      <c r="B130" s="11">
        <v>3.2518640000000001E-4</v>
      </c>
    </row>
    <row r="131" spans="1:2" x14ac:dyDescent="0.25">
      <c r="A131" s="1">
        <v>130</v>
      </c>
      <c r="B131" s="11">
        <v>3.2512680000000002E-4</v>
      </c>
    </row>
    <row r="132" spans="1:2" x14ac:dyDescent="0.25">
      <c r="A132" s="1">
        <v>131</v>
      </c>
      <c r="B132" s="11">
        <v>3.2502749999999998E-4</v>
      </c>
    </row>
    <row r="133" spans="1:2" x14ac:dyDescent="0.25">
      <c r="A133" s="1">
        <v>132</v>
      </c>
      <c r="B133" s="11">
        <v>3.2488839999999998E-4</v>
      </c>
    </row>
    <row r="134" spans="1:2" x14ac:dyDescent="0.25">
      <c r="A134" s="1">
        <v>133</v>
      </c>
      <c r="B134" s="11">
        <v>3.247096E-4</v>
      </c>
    </row>
    <row r="135" spans="1:2" x14ac:dyDescent="0.25">
      <c r="A135" s="1">
        <v>134</v>
      </c>
      <c r="B135" s="11">
        <v>3.2449099999999999E-4</v>
      </c>
    </row>
    <row r="136" spans="1:2" x14ac:dyDescent="0.25">
      <c r="A136" s="1">
        <v>135</v>
      </c>
      <c r="B136" s="11">
        <v>3.242327E-4</v>
      </c>
    </row>
    <row r="137" spans="1:2" x14ac:dyDescent="0.25">
      <c r="A137" s="1">
        <v>136</v>
      </c>
      <c r="B137" s="11">
        <v>3.2393469999999997E-4</v>
      </c>
    </row>
    <row r="138" spans="1:2" x14ac:dyDescent="0.25">
      <c r="A138" s="1">
        <v>137</v>
      </c>
      <c r="B138" s="11">
        <v>3.2359700000000001E-4</v>
      </c>
    </row>
    <row r="139" spans="1:2" x14ac:dyDescent="0.25">
      <c r="A139" s="1">
        <v>138</v>
      </c>
      <c r="B139" s="11">
        <v>3.2321949999999998E-4</v>
      </c>
    </row>
    <row r="140" spans="1:2" x14ac:dyDescent="0.25">
      <c r="A140" s="1">
        <v>139</v>
      </c>
      <c r="B140" s="11">
        <v>3.2280219999999998E-4</v>
      </c>
    </row>
    <row r="141" spans="1:2" x14ac:dyDescent="0.25">
      <c r="A141" s="1">
        <v>140</v>
      </c>
      <c r="B141" s="11">
        <v>3.2234530000000003E-4</v>
      </c>
    </row>
    <row r="142" spans="1:2" x14ac:dyDescent="0.25">
      <c r="A142" s="1">
        <v>141</v>
      </c>
      <c r="B142" s="11">
        <v>3.218486E-4</v>
      </c>
    </row>
    <row r="143" spans="1:2" x14ac:dyDescent="0.25">
      <c r="A143" s="1">
        <v>142</v>
      </c>
      <c r="B143" s="11">
        <v>3.2131219999999999E-4</v>
      </c>
    </row>
    <row r="144" spans="1:2" x14ac:dyDescent="0.25">
      <c r="A144" s="1">
        <v>143</v>
      </c>
      <c r="B144" s="11">
        <v>3.2073600000000001E-4</v>
      </c>
    </row>
    <row r="145" spans="1:2" x14ac:dyDescent="0.25">
      <c r="A145" s="1">
        <v>144</v>
      </c>
      <c r="B145" s="11">
        <v>3.201201E-4</v>
      </c>
    </row>
    <row r="146" spans="1:2" x14ac:dyDescent="0.25">
      <c r="A146" s="1">
        <v>145</v>
      </c>
      <c r="B146" s="11">
        <v>3.194645E-4</v>
      </c>
    </row>
    <row r="147" spans="1:2" x14ac:dyDescent="0.25">
      <c r="A147" s="1">
        <v>146</v>
      </c>
      <c r="B147" s="11">
        <v>3.1876909999999998E-4</v>
      </c>
    </row>
    <row r="148" spans="1:2" x14ac:dyDescent="0.25">
      <c r="A148" s="1">
        <v>147</v>
      </c>
      <c r="B148" s="11">
        <v>3.1803400000000003E-4</v>
      </c>
    </row>
    <row r="149" spans="1:2" x14ac:dyDescent="0.25">
      <c r="A149" s="1">
        <v>148</v>
      </c>
      <c r="B149" s="11">
        <v>3.1725919999999998E-4</v>
      </c>
    </row>
    <row r="150" spans="1:2" x14ac:dyDescent="0.25">
      <c r="A150" s="1">
        <v>149</v>
      </c>
      <c r="B150" s="11">
        <v>3.1644460000000002E-4</v>
      </c>
    </row>
    <row r="151" spans="1:2" x14ac:dyDescent="0.25">
      <c r="A151" s="1">
        <v>150</v>
      </c>
      <c r="B151" s="11">
        <v>3.1559030000000003E-4</v>
      </c>
    </row>
    <row r="152" spans="1:2" x14ac:dyDescent="0.25">
      <c r="A152" s="1">
        <v>151</v>
      </c>
      <c r="B152" s="11">
        <v>3.1469629999999999E-4</v>
      </c>
    </row>
    <row r="153" spans="1:2" x14ac:dyDescent="0.25">
      <c r="A153" s="1">
        <v>152</v>
      </c>
      <c r="B153" s="11">
        <v>3.1376260000000002E-4</v>
      </c>
    </row>
    <row r="154" spans="1:2" x14ac:dyDescent="0.25">
      <c r="A154" s="1">
        <v>153</v>
      </c>
      <c r="B154" s="11">
        <v>3.1278909999999998E-4</v>
      </c>
    </row>
    <row r="155" spans="1:2" x14ac:dyDescent="0.25">
      <c r="A155" s="1">
        <v>154</v>
      </c>
      <c r="B155" s="11">
        <v>3.1177590000000001E-4</v>
      </c>
    </row>
    <row r="156" spans="1:2" x14ac:dyDescent="0.25">
      <c r="A156" s="1">
        <v>155</v>
      </c>
      <c r="B156" s="11">
        <v>3.10723E-4</v>
      </c>
    </row>
    <row r="157" spans="1:2" x14ac:dyDescent="0.25">
      <c r="A157" s="1">
        <v>156</v>
      </c>
      <c r="B157" s="11">
        <v>3.0963030000000002E-4</v>
      </c>
    </row>
    <row r="158" spans="1:2" x14ac:dyDescent="0.25">
      <c r="A158" s="1">
        <v>157</v>
      </c>
      <c r="B158" s="11">
        <v>3.0849790000000001E-4</v>
      </c>
    </row>
    <row r="159" spans="1:2" x14ac:dyDescent="0.25">
      <c r="A159" s="1">
        <v>158</v>
      </c>
      <c r="B159" s="11">
        <v>3.073258E-4</v>
      </c>
    </row>
    <row r="160" spans="1:2" x14ac:dyDescent="0.25">
      <c r="A160" s="1">
        <v>159</v>
      </c>
      <c r="B160" s="11">
        <v>3.0611400000000002E-4</v>
      </c>
    </row>
    <row r="161" spans="1:2" x14ac:dyDescent="0.25">
      <c r="A161" s="1">
        <v>160</v>
      </c>
      <c r="B161" s="11">
        <v>3.0486249999999999E-4</v>
      </c>
    </row>
    <row r="162" spans="1:2" x14ac:dyDescent="0.25">
      <c r="A162" s="1">
        <v>161</v>
      </c>
      <c r="B162" s="11">
        <v>3.035712E-4</v>
      </c>
    </row>
    <row r="163" spans="1:2" x14ac:dyDescent="0.25">
      <c r="A163" s="1">
        <v>162</v>
      </c>
      <c r="B163" s="11">
        <v>3.0224020000000002E-4</v>
      </c>
    </row>
    <row r="164" spans="1:2" x14ac:dyDescent="0.25">
      <c r="A164" s="1">
        <v>163</v>
      </c>
      <c r="B164" s="11">
        <v>3.008695E-4</v>
      </c>
    </row>
    <row r="165" spans="1:2" x14ac:dyDescent="0.25">
      <c r="A165" s="1">
        <v>164</v>
      </c>
      <c r="B165" s="11">
        <v>2.9945900000000002E-4</v>
      </c>
    </row>
    <row r="166" spans="1:2" x14ac:dyDescent="0.25">
      <c r="A166" s="1">
        <v>165</v>
      </c>
      <c r="B166" s="11">
        <v>2.9800889999999998E-4</v>
      </c>
    </row>
    <row r="167" spans="1:2" x14ac:dyDescent="0.25">
      <c r="A167" s="1">
        <v>166</v>
      </c>
      <c r="B167" s="11">
        <v>2.9651900000000003E-4</v>
      </c>
    </row>
    <row r="168" spans="1:2" x14ac:dyDescent="0.25">
      <c r="A168" s="1">
        <v>167</v>
      </c>
      <c r="B168" s="11">
        <v>2.9498939999999998E-4</v>
      </c>
    </row>
    <row r="169" spans="1:2" x14ac:dyDescent="0.25">
      <c r="A169" s="1">
        <v>168</v>
      </c>
      <c r="B169" s="11">
        <v>2.934201E-4</v>
      </c>
    </row>
    <row r="170" spans="1:2" x14ac:dyDescent="0.25">
      <c r="A170" s="1">
        <v>169</v>
      </c>
      <c r="B170" s="11">
        <v>2.9181109999999998E-4</v>
      </c>
    </row>
    <row r="171" spans="1:2" x14ac:dyDescent="0.25">
      <c r="A171" s="1">
        <v>170</v>
      </c>
      <c r="B171" s="11">
        <v>2.9016239999999998E-4</v>
      </c>
    </row>
    <row r="172" spans="1:2" x14ac:dyDescent="0.25">
      <c r="A172" s="1">
        <v>171</v>
      </c>
      <c r="B172" s="11">
        <v>2.8847390000000001E-4</v>
      </c>
    </row>
    <row r="173" spans="1:2" x14ac:dyDescent="0.25">
      <c r="A173" s="1">
        <v>172</v>
      </c>
      <c r="B173" s="11">
        <v>2.867457E-4</v>
      </c>
    </row>
    <row r="174" spans="1:2" x14ac:dyDescent="0.25">
      <c r="A174" s="1">
        <v>173</v>
      </c>
      <c r="B174" s="11">
        <v>2.8497789999999999E-4</v>
      </c>
    </row>
    <row r="175" spans="1:2" x14ac:dyDescent="0.25">
      <c r="A175" s="1">
        <v>174</v>
      </c>
      <c r="B175" s="11">
        <v>2.8317030000000001E-4</v>
      </c>
    </row>
    <row r="176" spans="1:2" x14ac:dyDescent="0.25">
      <c r="A176" s="1">
        <v>175</v>
      </c>
      <c r="B176" s="11">
        <v>2.8132299999999999E-4</v>
      </c>
    </row>
    <row r="177" spans="1:2" x14ac:dyDescent="0.25">
      <c r="A177" s="1">
        <v>176</v>
      </c>
      <c r="B177" s="11">
        <v>2.7943599999999999E-4</v>
      </c>
    </row>
    <row r="178" spans="1:2" x14ac:dyDescent="0.25">
      <c r="A178" s="1">
        <v>177</v>
      </c>
      <c r="B178" s="11">
        <v>2.775093E-4</v>
      </c>
    </row>
    <row r="179" spans="1:2" x14ac:dyDescent="0.25">
      <c r="A179" s="1">
        <v>178</v>
      </c>
      <c r="B179" s="11">
        <v>2.7554290000000002E-4</v>
      </c>
    </row>
    <row r="180" spans="1:2" x14ac:dyDescent="0.25">
      <c r="A180" s="1">
        <v>179</v>
      </c>
      <c r="B180" s="11">
        <v>2.7353680000000001E-4</v>
      </c>
    </row>
    <row r="181" spans="1:2" x14ac:dyDescent="0.25">
      <c r="A181" s="1">
        <v>180</v>
      </c>
      <c r="B181" s="11">
        <v>2.7149100000000001E-4</v>
      </c>
    </row>
    <row r="182" spans="1:2" x14ac:dyDescent="0.25">
      <c r="A182" s="1">
        <v>181</v>
      </c>
      <c r="B182" s="11">
        <v>2.6940550000000002E-4</v>
      </c>
    </row>
    <row r="183" spans="1:2" x14ac:dyDescent="0.25">
      <c r="A183" s="1">
        <v>182</v>
      </c>
      <c r="B183" s="11">
        <v>2.672803E-4</v>
      </c>
    </row>
    <row r="184" spans="1:2" x14ac:dyDescent="0.25">
      <c r="A184" s="1">
        <v>183</v>
      </c>
      <c r="B184" s="11">
        <v>2.6511539999999999E-4</v>
      </c>
    </row>
    <row r="185" spans="1:2" x14ac:dyDescent="0.25">
      <c r="A185" s="1">
        <v>184</v>
      </c>
      <c r="B185" s="11">
        <v>2.6291079999999999E-4</v>
      </c>
    </row>
    <row r="186" spans="1:2" x14ac:dyDescent="0.25">
      <c r="A186" s="1">
        <v>185</v>
      </c>
      <c r="B186" s="11">
        <v>2.6066650000000001E-4</v>
      </c>
    </row>
    <row r="187" spans="1:2" x14ac:dyDescent="0.25">
      <c r="A187" s="1">
        <v>186</v>
      </c>
      <c r="B187" s="11">
        <v>2.5838249999999999E-4</v>
      </c>
    </row>
    <row r="188" spans="1:2" x14ac:dyDescent="0.25">
      <c r="A188" s="1">
        <v>187</v>
      </c>
      <c r="B188" s="11">
        <v>2.5605879999999998E-4</v>
      </c>
    </row>
    <row r="189" spans="1:2" x14ac:dyDescent="0.25">
      <c r="A189" s="1">
        <v>188</v>
      </c>
      <c r="B189" s="11">
        <v>2.5369550000000002E-4</v>
      </c>
    </row>
    <row r="190" spans="1:2" x14ac:dyDescent="0.25">
      <c r="A190" s="1">
        <v>189</v>
      </c>
      <c r="B190" s="11">
        <v>2.5129239999999999E-4</v>
      </c>
    </row>
    <row r="191" spans="1:2" x14ac:dyDescent="0.25">
      <c r="A191" s="1">
        <v>190</v>
      </c>
      <c r="B191" s="11">
        <v>2.4884970000000001E-4</v>
      </c>
    </row>
    <row r="192" spans="1:2" x14ac:dyDescent="0.25">
      <c r="A192" s="1">
        <v>191</v>
      </c>
      <c r="B192" s="11">
        <v>2.4636729999999999E-4</v>
      </c>
    </row>
    <row r="193" spans="1:2" x14ac:dyDescent="0.25">
      <c r="A193" s="1">
        <v>192</v>
      </c>
      <c r="B193" s="11">
        <v>2.438451E-4</v>
      </c>
    </row>
    <row r="194" spans="1:2" x14ac:dyDescent="0.25">
      <c r="A194" s="1">
        <v>193</v>
      </c>
      <c r="B194" s="11">
        <v>2.4128330000000001E-4</v>
      </c>
    </row>
    <row r="195" spans="1:2" x14ac:dyDescent="0.25">
      <c r="A195" s="1">
        <v>194</v>
      </c>
      <c r="B195" s="11">
        <v>2.3868190000000001E-4</v>
      </c>
    </row>
    <row r="196" spans="1:2" x14ac:dyDescent="0.25">
      <c r="A196" s="1">
        <v>195</v>
      </c>
      <c r="B196" s="11">
        <v>2.3604069999999999E-4</v>
      </c>
    </row>
    <row r="197" spans="1:2" x14ac:dyDescent="0.25">
      <c r="A197" s="1">
        <v>196</v>
      </c>
      <c r="B197" s="11">
        <v>2.3335989999999999E-4</v>
      </c>
    </row>
    <row r="198" spans="1:2" x14ac:dyDescent="0.25">
      <c r="A198" s="1">
        <v>197</v>
      </c>
      <c r="B198" s="11">
        <v>2.3063940000000001E-4</v>
      </c>
    </row>
    <row r="199" spans="1:2" x14ac:dyDescent="0.25">
      <c r="A199" s="1">
        <v>198</v>
      </c>
      <c r="B199" s="11">
        <v>2.2787919999999999E-4</v>
      </c>
    </row>
    <row r="200" spans="1:2" x14ac:dyDescent="0.25">
      <c r="A200" s="1">
        <v>199</v>
      </c>
      <c r="B200" s="11">
        <v>2.2507939999999999E-4</v>
      </c>
    </row>
    <row r="201" spans="1:2" x14ac:dyDescent="0.25">
      <c r="A201" s="1">
        <v>200</v>
      </c>
      <c r="B201" s="11">
        <v>2.222398E-4</v>
      </c>
    </row>
    <row r="202" spans="1:2" x14ac:dyDescent="0.25">
      <c r="A202" s="1">
        <v>201</v>
      </c>
      <c r="B202" s="11">
        <v>2.193606E-4</v>
      </c>
    </row>
    <row r="203" spans="1:2" x14ac:dyDescent="0.25">
      <c r="A203" s="1">
        <v>202</v>
      </c>
      <c r="B203" s="11">
        <v>2.164418E-4</v>
      </c>
    </row>
    <row r="204" spans="1:2" x14ac:dyDescent="0.25">
      <c r="A204" s="1">
        <v>203</v>
      </c>
      <c r="B204" s="11">
        <v>2.1348330000000001E-4</v>
      </c>
    </row>
    <row r="205" spans="1:2" x14ac:dyDescent="0.25">
      <c r="A205" s="1">
        <v>204</v>
      </c>
      <c r="B205" s="11">
        <v>2.1048510000000001E-4</v>
      </c>
    </row>
    <row r="206" spans="1:2" x14ac:dyDescent="0.25">
      <c r="A206" s="1">
        <v>205</v>
      </c>
      <c r="B206" s="11">
        <v>2.0744719999999999E-4</v>
      </c>
    </row>
    <row r="207" spans="1:2" x14ac:dyDescent="0.25">
      <c r="A207" s="1">
        <v>206</v>
      </c>
      <c r="B207" s="11">
        <v>2.043697E-4</v>
      </c>
    </row>
    <row r="208" spans="1:2" x14ac:dyDescent="0.25">
      <c r="A208" s="1">
        <v>207</v>
      </c>
      <c r="B208" s="11">
        <v>2.0125260000000001E-4</v>
      </c>
    </row>
    <row r="209" spans="1:2" x14ac:dyDescent="0.25">
      <c r="A209" s="1">
        <v>208</v>
      </c>
      <c r="B209" s="11">
        <v>1.9809579999999999E-4</v>
      </c>
    </row>
    <row r="210" spans="1:2" x14ac:dyDescent="0.25">
      <c r="A210" s="1">
        <v>209</v>
      </c>
      <c r="B210" s="11">
        <v>1.948993E-4</v>
      </c>
    </row>
    <row r="211" spans="1:2" x14ac:dyDescent="0.25">
      <c r="A211" s="1">
        <v>210</v>
      </c>
      <c r="B211" s="11">
        <v>1.916632E-4</v>
      </c>
    </row>
    <row r="212" spans="1:2" x14ac:dyDescent="0.25">
      <c r="A212" s="1">
        <v>211</v>
      </c>
      <c r="B212" s="11">
        <v>1.8838740000000001E-4</v>
      </c>
    </row>
    <row r="213" spans="1:2" x14ac:dyDescent="0.25">
      <c r="A213" s="1">
        <v>212</v>
      </c>
      <c r="B213" s="11">
        <v>1.8507199999999999E-4</v>
      </c>
    </row>
    <row r="214" spans="1:2" x14ac:dyDescent="0.25">
      <c r="A214" s="1">
        <v>213</v>
      </c>
      <c r="B214" s="11">
        <v>1.8171689999999999E-4</v>
      </c>
    </row>
    <row r="215" spans="1:2" x14ac:dyDescent="0.25">
      <c r="A215" s="1">
        <v>214</v>
      </c>
      <c r="B215" s="11">
        <v>1.7832220000000001E-4</v>
      </c>
    </row>
    <row r="216" spans="1:2" x14ac:dyDescent="0.25">
      <c r="A216" s="1">
        <v>215</v>
      </c>
      <c r="B216" s="11">
        <v>1.7488789999999999E-4</v>
      </c>
    </row>
    <row r="217" spans="1:2" x14ac:dyDescent="0.25">
      <c r="A217" s="1">
        <v>216</v>
      </c>
      <c r="B217" s="11">
        <v>1.7141389999999999E-4</v>
      </c>
    </row>
    <row r="218" spans="1:2" x14ac:dyDescent="0.25">
      <c r="A218" s="1">
        <v>217</v>
      </c>
      <c r="B218" s="11">
        <v>1.6790030000000001E-4</v>
      </c>
    </row>
    <row r="219" spans="1:2" x14ac:dyDescent="0.25">
      <c r="A219" s="1">
        <v>218</v>
      </c>
      <c r="B219" s="11">
        <v>1.643471E-4</v>
      </c>
    </row>
    <row r="220" spans="1:2" x14ac:dyDescent="0.25">
      <c r="A220" s="1">
        <v>219</v>
      </c>
      <c r="B220" s="11">
        <v>1.607542E-4</v>
      </c>
    </row>
    <row r="221" spans="1:2" x14ac:dyDescent="0.25">
      <c r="A221" s="1">
        <v>220</v>
      </c>
      <c r="B221" s="11">
        <v>1.571217E-4</v>
      </c>
    </row>
    <row r="222" spans="1:2" x14ac:dyDescent="0.25">
      <c r="A222" s="1">
        <v>221</v>
      </c>
      <c r="B222" s="11">
        <v>1.5344959999999999E-4</v>
      </c>
    </row>
    <row r="223" spans="1:2" x14ac:dyDescent="0.25">
      <c r="A223" s="1">
        <v>222</v>
      </c>
      <c r="B223" s="11">
        <v>1.4973779999999999E-4</v>
      </c>
    </row>
    <row r="224" spans="1:2" x14ac:dyDescent="0.25">
      <c r="A224" s="1">
        <v>223</v>
      </c>
      <c r="B224" s="11">
        <v>1.459865E-4</v>
      </c>
    </row>
    <row r="225" spans="1:2" x14ac:dyDescent="0.25">
      <c r="A225" s="1">
        <v>224</v>
      </c>
      <c r="B225" s="11">
        <v>1.421955E-4</v>
      </c>
    </row>
    <row r="226" spans="1:2" x14ac:dyDescent="0.25">
      <c r="A226" s="1">
        <v>225</v>
      </c>
      <c r="B226" s="11">
        <v>1.3836489999999999E-4</v>
      </c>
    </row>
    <row r="227" spans="1:2" x14ac:dyDescent="0.25">
      <c r="A227" s="1">
        <v>226</v>
      </c>
      <c r="B227" s="11">
        <v>1.344947E-4</v>
      </c>
    </row>
    <row r="228" spans="1:2" x14ac:dyDescent="0.25">
      <c r="A228" s="1">
        <v>227</v>
      </c>
      <c r="B228" s="11">
        <v>1.305849E-4</v>
      </c>
    </row>
    <row r="229" spans="1:2" x14ac:dyDescent="0.25">
      <c r="A229" s="1">
        <v>228</v>
      </c>
      <c r="B229" s="11">
        <v>1.266355E-4</v>
      </c>
    </row>
    <row r="230" spans="1:2" x14ac:dyDescent="0.25">
      <c r="A230" s="1">
        <v>229</v>
      </c>
      <c r="B230" s="11">
        <v>1.226465E-4</v>
      </c>
    </row>
    <row r="231" spans="1:2" x14ac:dyDescent="0.25">
      <c r="A231" s="1">
        <v>230</v>
      </c>
      <c r="B231" s="11">
        <v>1.186179E-4</v>
      </c>
    </row>
    <row r="232" spans="1:2" x14ac:dyDescent="0.25">
      <c r="A232" s="1">
        <v>231</v>
      </c>
      <c r="B232" s="11">
        <v>1.145497E-4</v>
      </c>
    </row>
    <row r="233" spans="1:2" x14ac:dyDescent="0.25">
      <c r="A233" s="1">
        <v>232</v>
      </c>
      <c r="B233" s="11">
        <v>1.10442E-4</v>
      </c>
    </row>
    <row r="234" spans="1:2" x14ac:dyDescent="0.25">
      <c r="A234" s="1">
        <v>233</v>
      </c>
      <c r="B234" s="11">
        <v>1.062946E-4</v>
      </c>
    </row>
    <row r="235" spans="1:2" x14ac:dyDescent="0.25">
      <c r="A235" s="1">
        <v>234</v>
      </c>
      <c r="B235" s="11">
        <v>1.021077E-4</v>
      </c>
    </row>
    <row r="236" spans="1:2" x14ac:dyDescent="0.25">
      <c r="A236" s="1">
        <v>235</v>
      </c>
      <c r="B236" s="11">
        <v>9.7881199999999994E-5</v>
      </c>
    </row>
    <row r="237" spans="1:2" x14ac:dyDescent="0.25">
      <c r="A237" s="1">
        <v>236</v>
      </c>
      <c r="B237" s="11">
        <v>9.361514E-5</v>
      </c>
    </row>
    <row r="238" spans="1:2" x14ac:dyDescent="0.25">
      <c r="A238" s="1">
        <v>237</v>
      </c>
      <c r="B238" s="11">
        <v>8.9309520000000004E-5</v>
      </c>
    </row>
    <row r="239" spans="1:2" x14ac:dyDescent="0.25">
      <c r="A239" s="1">
        <v>238</v>
      </c>
      <c r="B239" s="11">
        <v>8.4964340000000005E-5</v>
      </c>
    </row>
    <row r="240" spans="1:2" x14ac:dyDescent="0.25">
      <c r="A240" s="1">
        <v>239</v>
      </c>
      <c r="B240" s="11">
        <v>8.0579620000000005E-5</v>
      </c>
    </row>
    <row r="241" spans="1:2" x14ac:dyDescent="0.25">
      <c r="A241" s="1">
        <v>240</v>
      </c>
      <c r="B241" s="11">
        <v>7.6155350000000003E-5</v>
      </c>
    </row>
    <row r="242" spans="1:2" x14ac:dyDescent="0.25">
      <c r="A242" s="1">
        <v>241</v>
      </c>
      <c r="B242" s="11">
        <v>7.169155E-5</v>
      </c>
    </row>
    <row r="243" spans="1:2" x14ac:dyDescent="0.25">
      <c r="A243" s="1">
        <v>242</v>
      </c>
      <c r="B243" s="11">
        <v>6.7188219999999996E-5</v>
      </c>
    </row>
    <row r="244" spans="1:2" x14ac:dyDescent="0.25">
      <c r="A244" s="1">
        <v>243</v>
      </c>
      <c r="B244" s="11">
        <v>6.2645370000000006E-5</v>
      </c>
    </row>
    <row r="245" spans="1:2" x14ac:dyDescent="0.25">
      <c r="A245" s="1">
        <v>244</v>
      </c>
      <c r="B245" s="11">
        <v>5.8063009999999997E-5</v>
      </c>
    </row>
    <row r="246" spans="1:2" x14ac:dyDescent="0.25">
      <c r="A246" s="1">
        <v>245</v>
      </c>
      <c r="B246" s="11">
        <v>5.3441140000000002E-5</v>
      </c>
    </row>
    <row r="247" spans="1:2" x14ac:dyDescent="0.25">
      <c r="A247" s="1">
        <v>246</v>
      </c>
      <c r="B247" s="11">
        <v>4.8779780000000002E-5</v>
      </c>
    </row>
    <row r="248" spans="1:2" x14ac:dyDescent="0.25">
      <c r="A248" s="1">
        <v>247</v>
      </c>
      <c r="B248" s="11">
        <v>4.4078919999999997E-5</v>
      </c>
    </row>
    <row r="249" spans="1:2" x14ac:dyDescent="0.25">
      <c r="A249" s="1">
        <v>248</v>
      </c>
      <c r="B249" s="11">
        <v>3.9338570000000001E-5</v>
      </c>
    </row>
    <row r="250" spans="1:2" x14ac:dyDescent="0.25">
      <c r="A250" s="1">
        <v>249</v>
      </c>
      <c r="B250" s="11">
        <v>3.4558740000000001E-5</v>
      </c>
    </row>
    <row r="251" spans="1:2" x14ac:dyDescent="0.25">
      <c r="A251" s="1">
        <v>250</v>
      </c>
      <c r="B251" s="11">
        <v>2.9739430000000001E-5</v>
      </c>
    </row>
    <row r="252" spans="1:2" x14ac:dyDescent="0.25">
      <c r="A252" s="1">
        <v>251</v>
      </c>
      <c r="B252" s="11">
        <v>2.4880660000000001E-5</v>
      </c>
    </row>
    <row r="253" spans="1:2" x14ac:dyDescent="0.25">
      <c r="A253" s="1">
        <v>252</v>
      </c>
      <c r="B253" s="11">
        <v>1.998245E-5</v>
      </c>
    </row>
    <row r="254" spans="1:2" x14ac:dyDescent="0.25">
      <c r="A254" s="1">
        <v>253</v>
      </c>
      <c r="B254" s="11">
        <v>1.504491E-5</v>
      </c>
    </row>
    <row r="255" spans="1:2" x14ac:dyDescent="0.25">
      <c r="A255" s="1">
        <v>254</v>
      </c>
      <c r="B255" s="11">
        <v>1.0068439999999999E-5</v>
      </c>
    </row>
    <row r="256" spans="1:2" x14ac:dyDescent="0.25">
      <c r="A256" s="1">
        <v>255</v>
      </c>
      <c r="B256" s="11">
        <v>5.0547839999999998E-6</v>
      </c>
    </row>
    <row r="257" spans="1:2" x14ac:dyDescent="0.25">
      <c r="A257" s="1">
        <v>256</v>
      </c>
      <c r="B257" s="11">
        <v>1.059638E-8</v>
      </c>
    </row>
    <row r="258" spans="1:2" x14ac:dyDescent="0.25">
      <c r="A258" s="1"/>
    </row>
    <row r="259" spans="1:2" x14ac:dyDescent="0.25">
      <c r="A259" s="1"/>
    </row>
    <row r="260" spans="1:2" x14ac:dyDescent="0.25">
      <c r="A260" s="1"/>
    </row>
    <row r="261" spans="1:2" x14ac:dyDescent="0.25">
      <c r="A261" s="1"/>
    </row>
    <row r="262" spans="1:2" x14ac:dyDescent="0.25">
      <c r="A262" s="1"/>
    </row>
    <row r="263" spans="1:2" x14ac:dyDescent="0.25">
      <c r="A263" s="1"/>
    </row>
    <row r="264" spans="1:2" x14ac:dyDescent="0.25">
      <c r="A264" s="1"/>
    </row>
    <row r="265" spans="1:2" x14ac:dyDescent="0.25">
      <c r="A265" s="1"/>
    </row>
    <row r="266" spans="1:2" x14ac:dyDescent="0.25">
      <c r="A266" s="1"/>
    </row>
    <row r="267" spans="1:2" x14ac:dyDescent="0.25">
      <c r="A267" s="1"/>
    </row>
    <row r="268" spans="1:2" x14ac:dyDescent="0.25">
      <c r="A268" s="1"/>
    </row>
    <row r="269" spans="1:2" x14ac:dyDescent="0.25">
      <c r="A269" s="1"/>
    </row>
    <row r="270" spans="1:2" x14ac:dyDescent="0.25">
      <c r="A270" s="1"/>
    </row>
    <row r="271" spans="1:2" x14ac:dyDescent="0.25">
      <c r="A271" s="1"/>
    </row>
    <row r="272" spans="1:2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262"/>
  <sheetViews>
    <sheetView tabSelected="1" zoomScale="85" zoomScaleNormal="85" workbookViewId="0">
      <selection activeCell="I36" sqref="I36"/>
    </sheetView>
  </sheetViews>
  <sheetFormatPr defaultRowHeight="15" x14ac:dyDescent="0.25"/>
  <cols>
    <col min="1" max="1" width="9.140625" style="1"/>
    <col min="2" max="2" width="11.5703125" style="1" customWidth="1"/>
    <col min="3" max="3" width="9.140625" style="1"/>
    <col min="4" max="4" width="9.42578125" style="1" customWidth="1"/>
    <col min="5" max="5" width="10.28515625" style="1" customWidth="1"/>
    <col min="6" max="8" width="11.5703125" style="1" customWidth="1"/>
    <col min="9" max="9" width="9.140625" style="1"/>
    <col min="10" max="10" width="11" style="1" customWidth="1"/>
    <col min="11" max="11" width="9.140625" style="1" customWidth="1"/>
    <col min="12" max="12" width="9.42578125" style="1" customWidth="1"/>
    <col min="13" max="13" width="13.28515625" style="1" customWidth="1"/>
    <col min="14" max="15" width="11" style="1" customWidth="1"/>
    <col min="16" max="16" width="7.42578125" style="1" customWidth="1"/>
    <col min="17" max="19" width="9.140625" style="1"/>
    <col min="20" max="20" width="9.42578125" style="1" customWidth="1"/>
    <col min="21" max="21" width="13.5703125" style="1" customWidth="1"/>
    <col min="22" max="22" width="10.28515625" style="1" bestFit="1" customWidth="1"/>
    <col min="23" max="23" width="11.7109375" style="1" customWidth="1"/>
    <col min="24" max="27" width="9.140625" style="1"/>
    <col min="28" max="28" width="9.42578125" style="1" customWidth="1"/>
    <col min="29" max="30" width="9.140625" style="1"/>
    <col min="31" max="31" width="10.28515625" style="1" bestFit="1" customWidth="1"/>
    <col min="32" max="32" width="10.140625" style="1" bestFit="1" customWidth="1"/>
    <col min="33" max="38" width="9.140625" style="1"/>
    <col min="39" max="39" width="12.5703125" style="1" customWidth="1"/>
    <col min="40" max="16384" width="9.140625" style="1"/>
  </cols>
  <sheetData>
    <row r="1" spans="1:39" x14ac:dyDescent="0.25">
      <c r="A1" s="1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9" x14ac:dyDescent="0.25">
      <c r="A2" s="7" t="s">
        <v>10</v>
      </c>
      <c r="B2" s="7"/>
      <c r="C2" s="7"/>
      <c r="D2" s="7"/>
      <c r="E2" s="7"/>
      <c r="F2" s="7"/>
      <c r="G2" s="7"/>
      <c r="H2" s="7"/>
      <c r="I2" s="1" t="s">
        <v>11</v>
      </c>
      <c r="K2" s="7"/>
      <c r="L2" s="7"/>
      <c r="Q2" s="1" t="s">
        <v>9</v>
      </c>
      <c r="S2" s="7"/>
      <c r="T2" s="7"/>
      <c r="X2" s="7"/>
      <c r="Y2" s="1" t="s">
        <v>13</v>
      </c>
      <c r="AA2" s="7"/>
      <c r="AB2" s="7"/>
      <c r="AF2" s="7"/>
      <c r="AG2" s="1" t="s">
        <v>16</v>
      </c>
      <c r="AI2" s="7"/>
      <c r="AJ2" s="7"/>
    </row>
    <row r="3" spans="1:39" x14ac:dyDescent="0.25">
      <c r="A3" s="5" t="s">
        <v>1</v>
      </c>
      <c r="B3" s="9" t="s">
        <v>2</v>
      </c>
      <c r="C3" s="9" t="s">
        <v>15</v>
      </c>
      <c r="E3" s="9" t="s">
        <v>4</v>
      </c>
      <c r="F3" s="9" t="s">
        <v>6</v>
      </c>
      <c r="G3" s="9" t="s">
        <v>5</v>
      </c>
      <c r="H3" s="8"/>
      <c r="I3" s="5" t="s">
        <v>1</v>
      </c>
      <c r="J3" s="9" t="s">
        <v>2</v>
      </c>
      <c r="K3" s="9" t="s">
        <v>15</v>
      </c>
      <c r="M3" s="9" t="s">
        <v>4</v>
      </c>
      <c r="N3" s="9" t="s">
        <v>6</v>
      </c>
      <c r="O3" s="9" t="s">
        <v>5</v>
      </c>
      <c r="P3" s="8"/>
      <c r="Q3" s="5" t="s">
        <v>1</v>
      </c>
      <c r="R3" s="9" t="s">
        <v>2</v>
      </c>
      <c r="S3" s="9" t="s">
        <v>15</v>
      </c>
      <c r="U3" s="9" t="s">
        <v>4</v>
      </c>
      <c r="V3" s="9" t="s">
        <v>6</v>
      </c>
      <c r="W3" s="9" t="s">
        <v>5</v>
      </c>
      <c r="Y3" s="8" t="s">
        <v>1</v>
      </c>
      <c r="Z3" s="9" t="s">
        <v>2</v>
      </c>
      <c r="AA3" s="9" t="s">
        <v>15</v>
      </c>
      <c r="AC3" s="9" t="s">
        <v>4</v>
      </c>
      <c r="AD3" s="9" t="s">
        <v>6</v>
      </c>
      <c r="AE3" s="9" t="s">
        <v>5</v>
      </c>
      <c r="AF3" s="2"/>
      <c r="AG3" s="8" t="s">
        <v>1</v>
      </c>
      <c r="AH3" s="9" t="s">
        <v>2</v>
      </c>
      <c r="AI3" s="9" t="s">
        <v>15</v>
      </c>
      <c r="AK3" s="9" t="s">
        <v>4</v>
      </c>
      <c r="AL3" s="9" t="s">
        <v>6</v>
      </c>
      <c r="AM3" s="9" t="s">
        <v>5</v>
      </c>
    </row>
    <row r="4" spans="1:39" x14ac:dyDescent="0.25">
      <c r="A4" s="1">
        <f>'uz n=16'!A1/16</f>
        <v>0</v>
      </c>
      <c r="B4" s="1">
        <f>'uz n=16'!B1</f>
        <v>4.3402760000000001E-5</v>
      </c>
      <c r="C4" s="1">
        <f>(B4-B$4)/D$6</f>
        <v>0</v>
      </c>
      <c r="E4" s="1">
        <f>2*(1-POWER(ABS(A4-0.5)*2, 2))</f>
        <v>0</v>
      </c>
      <c r="F4" s="1">
        <f>E4*E4</f>
        <v>0</v>
      </c>
      <c r="G4" s="1">
        <f>(E4-C4)^2</f>
        <v>0</v>
      </c>
      <c r="I4" s="1">
        <f>'uz n=32'!A1/32</f>
        <v>0</v>
      </c>
      <c r="J4" s="1">
        <f>'uz n=32'!B1</f>
        <v>5.4253469999999998E-6</v>
      </c>
      <c r="K4" s="1">
        <f>(J4-J$4)/L$6</f>
        <v>0</v>
      </c>
      <c r="M4" s="1">
        <f>2*(1-POWER(ABS(I4-0.5)*2, 2))</f>
        <v>0</v>
      </c>
      <c r="N4" s="1">
        <f>M4*M4</f>
        <v>0</v>
      </c>
      <c r="O4" s="1">
        <f>(M4-K4)^2</f>
        <v>0</v>
      </c>
      <c r="Q4" s="1">
        <f>'uz n=64'!A1/64</f>
        <v>0</v>
      </c>
      <c r="R4" s="1">
        <f>'uz n=64'!B1</f>
        <v>6.7816839999999996E-7</v>
      </c>
      <c r="S4" s="1">
        <f>(R4-R$4)/T$6</f>
        <v>0</v>
      </c>
      <c r="U4" s="1">
        <f>2*(1-POWER(ABS(Q4-0.5)*2, 2))</f>
        <v>0</v>
      </c>
      <c r="V4" s="1">
        <f>U4*U4</f>
        <v>0</v>
      </c>
      <c r="W4" s="1">
        <f>(U4-S4)^2</f>
        <v>0</v>
      </c>
      <c r="Y4" s="1">
        <f>'uz n=128'!A1/128</f>
        <v>0</v>
      </c>
      <c r="Z4" s="1">
        <f>'uz n=128'!B1</f>
        <v>8.4771049999999995E-8</v>
      </c>
      <c r="AA4" s="1">
        <f>(Z4-Z$4)/AB$6</f>
        <v>0</v>
      </c>
      <c r="AC4" s="1">
        <f>2*(1-POWER(ABS(Y4-0.5)*2, 2))</f>
        <v>0</v>
      </c>
      <c r="AD4" s="1">
        <f>AC4*AC4</f>
        <v>0</v>
      </c>
      <c r="AE4" s="1">
        <f>(AC4-AA4)^2</f>
        <v>0</v>
      </c>
      <c r="AG4" s="1">
        <f>'uz n=256'!A1/256</f>
        <v>0</v>
      </c>
      <c r="AH4" s="1">
        <f>'uz n=256'!$B1</f>
        <v>1.059638E-8</v>
      </c>
      <c r="AI4" s="1">
        <f>(AH4)/AJ$6</f>
        <v>6.5226675497846476E-5</v>
      </c>
      <c r="AK4" s="1">
        <f>2*(1-POWER(ABS(AG4-0.5)*2, 2))</f>
        <v>0</v>
      </c>
      <c r="AL4" s="1">
        <f>AK4*AK4</f>
        <v>0</v>
      </c>
      <c r="AM4" s="1">
        <f>(AK4-AI4)^2</f>
        <v>4.2545191965013656E-9</v>
      </c>
    </row>
    <row r="5" spans="1:39" x14ac:dyDescent="0.25">
      <c r="A5" s="1">
        <f>'uz n=16'!A2/16</f>
        <v>6.25E-2</v>
      </c>
      <c r="B5" s="1">
        <f>'uz n=16'!B2</f>
        <v>1.188258E-3</v>
      </c>
      <c r="C5" s="1">
        <f t="shared" ref="C5:C20" si="0">(B5-B$4)/D$6</f>
        <v>0.47122789527951053</v>
      </c>
      <c r="D5" s="1" t="s">
        <v>3</v>
      </c>
      <c r="E5" s="1">
        <f t="shared" ref="E5:E20" si="1">2*(1-POWER(ABS(A5-0.5)*2, 2))</f>
        <v>0.46875</v>
      </c>
      <c r="F5" s="1">
        <f t="shared" ref="F5:F18" si="2">E5*E5</f>
        <v>0.2197265625</v>
      </c>
      <c r="G5" s="1">
        <f t="shared" ref="G5:G20" si="3">(E5-C5)^2</f>
        <v>6.139965016220585E-6</v>
      </c>
      <c r="I5" s="1">
        <f>'uz n=32'!A2/32</f>
        <v>3.125E-2</v>
      </c>
      <c r="J5" s="1">
        <f>'uz n=32'!B2</f>
        <v>3.110198E-4</v>
      </c>
      <c r="K5" s="1">
        <f t="shared" ref="K5:K36" si="4">(J5-J$4)/L$6</f>
        <v>0.23975018220873867</v>
      </c>
      <c r="L5" s="1" t="s">
        <v>3</v>
      </c>
      <c r="M5" s="1">
        <f t="shared" ref="M5:M35" si="5">2*(1-POWER(ABS(I5-0.5)*2, 2))</f>
        <v>0.2421875</v>
      </c>
      <c r="N5" s="1">
        <f t="shared" ref="N5:N35" si="6">M5*M5</f>
        <v>5.865478515625E-2</v>
      </c>
      <c r="O5" s="1">
        <f t="shared" ref="O5:O35" si="7">(M5-K5)^2</f>
        <v>5.9405180155990013E-6</v>
      </c>
      <c r="Q5" s="1">
        <f>'uz n=64'!A2/64</f>
        <v>1.5625E-2</v>
      </c>
      <c r="R5" s="1">
        <f>'uz n=64'!B2</f>
        <v>7.9508769999999998E-5</v>
      </c>
      <c r="S5" s="1">
        <f t="shared" ref="S5:S68" si="8">(R5-R$4)/T$6</f>
        <v>0.12132553888490015</v>
      </c>
      <c r="T5" s="1" t="s">
        <v>3</v>
      </c>
      <c r="U5" s="1">
        <f t="shared" ref="U5:U67" si="9">2*(1-POWER(ABS(Q5-0.5)*2, 2))</f>
        <v>0.123046875</v>
      </c>
      <c r="V5" s="1">
        <f t="shared" ref="V5:V67" si="10">U5*U5</f>
        <v>1.5140533447265625E-2</v>
      </c>
      <c r="W5" s="1">
        <f t="shared" ref="W5:W67" si="11">(U5-S5)^2</f>
        <v>2.9629980211470447E-6</v>
      </c>
      <c r="Y5" s="1">
        <f>'uz n=128'!A2/128</f>
        <v>7.8125E-3</v>
      </c>
      <c r="Z5" s="1">
        <f>'uz n=128'!B2</f>
        <v>2.0108259999999999E-5</v>
      </c>
      <c r="AA5" s="1">
        <f t="shared" ref="AA5:AA68" si="12">(Z5-Z$4)/AB$6</f>
        <v>6.1682571702736881E-2</v>
      </c>
      <c r="AB5" s="1" t="s">
        <v>3</v>
      </c>
      <c r="AC5" s="1">
        <f t="shared" ref="AC5:AC68" si="13">2*(1-POWER(ABS(Y5-0.5)*2, 2))</f>
        <v>6.201171875E-2</v>
      </c>
      <c r="AD5" s="1">
        <f t="shared" ref="AD5:AD68" si="14">AC5*AC5</f>
        <v>3.8454532623291016E-3</v>
      </c>
      <c r="AE5" s="1">
        <f t="shared" ref="AE5:AE68" si="15">(AC5-AA5)^2</f>
        <v>1.0833777872202981E-7</v>
      </c>
      <c r="AG5" s="1">
        <f>'uz n=256'!A2/256</f>
        <v>3.90625E-3</v>
      </c>
      <c r="AH5" s="1">
        <f>'uz n=256'!$B2</f>
        <v>5.0547839999999998E-6</v>
      </c>
      <c r="AI5" s="1">
        <f t="shared" ref="AI5:AI68" si="16">(AH5)/AJ$6</f>
        <v>3.1115036991850652E-2</v>
      </c>
      <c r="AJ5" s="1" t="s">
        <v>3</v>
      </c>
      <c r="AK5" s="1">
        <f t="shared" ref="AK5:AK68" si="17">2*(1-POWER(ABS(AG5-0.5)*2, 2))</f>
        <v>3.11279296875E-2</v>
      </c>
      <c r="AL5" s="1">
        <f t="shared" ref="AL5:AL68" si="18">AK5*AK5</f>
        <v>9.6894800662994385E-4</v>
      </c>
      <c r="AM5" s="1">
        <f t="shared" ref="AM5:AM68" si="19">(AK5-AI5)^2</f>
        <v>1.6622160110670688E-10</v>
      </c>
    </row>
    <row r="6" spans="1:39" x14ac:dyDescent="0.25">
      <c r="A6" s="1">
        <f>'uz n=16'!A3/16</f>
        <v>0.125</v>
      </c>
      <c r="B6" s="1">
        <f>'uz n=16'!B3</f>
        <v>2.215598E-3</v>
      </c>
      <c r="C6" s="1">
        <f t="shared" si="0"/>
        <v>0.89408595542731772</v>
      </c>
      <c r="D6" s="1">
        <v>2.4295150000000001E-3</v>
      </c>
      <c r="E6" s="1">
        <f t="shared" si="1"/>
        <v>0.875</v>
      </c>
      <c r="F6" s="1">
        <f t="shared" si="2"/>
        <v>0.765625</v>
      </c>
      <c r="G6" s="1">
        <f t="shared" si="3"/>
        <v>3.6427369457355891E-4</v>
      </c>
      <c r="I6" s="1">
        <f>'uz n=32'!A3/32</f>
        <v>6.25E-2</v>
      </c>
      <c r="J6" s="1">
        <f>'uz n=32'!B3</f>
        <v>6.0127589999999995E-4</v>
      </c>
      <c r="K6" s="1">
        <f t="shared" si="4"/>
        <v>0.46746685762299384</v>
      </c>
      <c r="L6" s="1">
        <v>1.2746369999999999E-3</v>
      </c>
      <c r="M6" s="1">
        <f t="shared" si="5"/>
        <v>0.46875</v>
      </c>
      <c r="N6" s="1">
        <f t="shared" si="6"/>
        <v>0.2197265625</v>
      </c>
      <c r="O6" s="1">
        <f t="shared" si="7"/>
        <v>1.6464543596690272E-6</v>
      </c>
      <c r="Q6" s="1">
        <f>'uz n=64'!A3/64</f>
        <v>3.125E-2</v>
      </c>
      <c r="R6" s="1">
        <f>'uz n=64'!B3</f>
        <v>1.5640669999999999E-4</v>
      </c>
      <c r="S6" s="1">
        <f t="shared" si="8"/>
        <v>0.23967656763543208</v>
      </c>
      <c r="T6" s="1">
        <v>6.4974450000000001E-4</v>
      </c>
      <c r="U6" s="1">
        <f t="shared" si="9"/>
        <v>0.2421875</v>
      </c>
      <c r="V6" s="1">
        <f t="shared" si="10"/>
        <v>5.865478515625E-2</v>
      </c>
      <c r="W6" s="1">
        <f t="shared" si="11"/>
        <v>6.3047813394346706E-6</v>
      </c>
      <c r="Y6" s="1">
        <f>'uz n=128'!A3/128</f>
        <v>1.5625E-2</v>
      </c>
      <c r="Z6" s="1">
        <f>'uz n=128'!B3</f>
        <v>3.9887949999999998E-5</v>
      </c>
      <c r="AA6" s="1">
        <f t="shared" si="12"/>
        <v>0.12261411813450433</v>
      </c>
      <c r="AB6" s="1">
        <v>3.2462149999999999E-4</v>
      </c>
      <c r="AC6" s="1">
        <f t="shared" si="13"/>
        <v>0.123046875</v>
      </c>
      <c r="AD6" s="1">
        <f t="shared" si="14"/>
        <v>1.5140533447265625E-2</v>
      </c>
      <c r="AE6" s="1">
        <f t="shared" si="15"/>
        <v>1.8727850463363535E-7</v>
      </c>
      <c r="AG6" s="1">
        <f>'uz n=256'!A3/256</f>
        <v>7.8125E-3</v>
      </c>
      <c r="AH6" s="1">
        <f>'uz n=256'!$B3</f>
        <v>1.0068439999999999E-5</v>
      </c>
      <c r="AI6" s="1">
        <f t="shared" si="16"/>
        <v>6.1976908024206134E-2</v>
      </c>
      <c r="AJ6" s="1">
        <v>1.6245469999999999E-4</v>
      </c>
      <c r="AK6" s="1">
        <f t="shared" si="17"/>
        <v>6.201171875E-2</v>
      </c>
      <c r="AL6" s="1">
        <f t="shared" si="18"/>
        <v>3.8454532623291016E-3</v>
      </c>
      <c r="AM6" s="1">
        <f t="shared" si="19"/>
        <v>1.2117866302957056E-9</v>
      </c>
    </row>
    <row r="7" spans="1:39" x14ac:dyDescent="0.25">
      <c r="A7" s="1">
        <f>'uz n=16'!A4/16</f>
        <v>0.1875</v>
      </c>
      <c r="B7" s="1">
        <f>'uz n=16'!B4</f>
        <v>3.097743E-3</v>
      </c>
      <c r="C7" s="1">
        <f t="shared" si="0"/>
        <v>1.2571810587709891</v>
      </c>
      <c r="D7" s="1" t="s">
        <v>12</v>
      </c>
      <c r="E7" s="1">
        <f t="shared" si="1"/>
        <v>1.21875</v>
      </c>
      <c r="F7" s="1">
        <f t="shared" si="2"/>
        <v>1.4853515625</v>
      </c>
      <c r="G7" s="1">
        <f>(E7-C7)^2</f>
        <v>1.4769462782592158E-3</v>
      </c>
      <c r="I7" s="1">
        <f>'uz n=32'!A4/32</f>
        <v>9.375E-2</v>
      </c>
      <c r="J7" s="1">
        <f>'uz n=32'!B4</f>
        <v>8.7285539999999999E-4</v>
      </c>
      <c r="K7" s="1">
        <f t="shared" si="4"/>
        <v>0.68053104766298178</v>
      </c>
      <c r="L7" s="1" t="s">
        <v>12</v>
      </c>
      <c r="M7" s="1">
        <f t="shared" si="5"/>
        <v>0.6796875</v>
      </c>
      <c r="N7" s="1">
        <f t="shared" si="6"/>
        <v>0.46197509765625</v>
      </c>
      <c r="O7" s="1">
        <f t="shared" si="7"/>
        <v>7.1157265972202372E-7</v>
      </c>
      <c r="Q7" s="1">
        <f>'uz n=64'!A4/64</f>
        <v>4.6875E-2</v>
      </c>
      <c r="R7" s="1">
        <f>'uz n=64'!B4</f>
        <v>2.3095400000000001E-4</v>
      </c>
      <c r="S7" s="1">
        <f t="shared" si="8"/>
        <v>0.35440982047558695</v>
      </c>
      <c r="T7" s="1" t="s">
        <v>12</v>
      </c>
      <c r="U7" s="1">
        <f t="shared" si="9"/>
        <v>0.357421875</v>
      </c>
      <c r="V7" s="1">
        <f t="shared" si="10"/>
        <v>0.12775039672851563</v>
      </c>
      <c r="W7" s="1">
        <f t="shared" si="11"/>
        <v>9.072472458037154E-6</v>
      </c>
      <c r="Y7" s="1">
        <f>'uz n=128'!A4/128</f>
        <v>2.34375E-2</v>
      </c>
      <c r="Z7" s="1">
        <f>'uz n=128'!B4</f>
        <v>5.9370519999999998E-5</v>
      </c>
      <c r="AA7" s="1">
        <f t="shared" si="12"/>
        <v>0.18263038323093203</v>
      </c>
      <c r="AB7" s="1" t="s">
        <v>12</v>
      </c>
      <c r="AC7" s="1">
        <f t="shared" si="13"/>
        <v>0.18310546875</v>
      </c>
      <c r="AD7" s="1">
        <f t="shared" si="14"/>
        <v>3.3527612686157227E-2</v>
      </c>
      <c r="AE7" s="1">
        <f t="shared" si="15"/>
        <v>2.2570625042808177E-7</v>
      </c>
      <c r="AG7" s="1">
        <f>'uz n=256'!A4/256</f>
        <v>1.171875E-2</v>
      </c>
      <c r="AH7" s="1">
        <f>'uz n=256'!$B4</f>
        <v>1.504491E-5</v>
      </c>
      <c r="AI7" s="1">
        <f t="shared" si="16"/>
        <v>9.260987832300327E-2</v>
      </c>
      <c r="AJ7" s="1" t="s">
        <v>12</v>
      </c>
      <c r="AK7" s="1">
        <f t="shared" si="17"/>
        <v>9.26513671875E-2</v>
      </c>
      <c r="AL7" s="1">
        <f t="shared" si="18"/>
        <v>8.5842758417129517E-3</v>
      </c>
      <c r="AM7" s="1">
        <f t="shared" si="19"/>
        <v>1.7213258772280557E-9</v>
      </c>
    </row>
    <row r="8" spans="1:39" x14ac:dyDescent="0.25">
      <c r="A8" s="1">
        <f>'uz n=16'!A5/16</f>
        <v>0.25</v>
      </c>
      <c r="B8" s="1">
        <f>'uz n=16'!B5</f>
        <v>3.8245229999999998E-3</v>
      </c>
      <c r="C8" s="1">
        <f t="shared" si="0"/>
        <v>1.5563271846438484</v>
      </c>
      <c r="D8" s="1">
        <v>16</v>
      </c>
      <c r="E8" s="1">
        <f t="shared" si="1"/>
        <v>1.5</v>
      </c>
      <c r="F8" s="1">
        <f t="shared" si="2"/>
        <v>2.25</v>
      </c>
      <c r="G8" s="1">
        <f t="shared" si="3"/>
        <v>3.1727517299021965E-3</v>
      </c>
      <c r="I8" s="1">
        <f>'uz n=32'!A5/32</f>
        <v>0.125</v>
      </c>
      <c r="J8" s="1">
        <f>'uz n=32'!B5</f>
        <v>1.124884E-3</v>
      </c>
      <c r="K8" s="1">
        <f t="shared" si="4"/>
        <v>0.87825683155282652</v>
      </c>
      <c r="L8" s="1">
        <v>32</v>
      </c>
      <c r="M8" s="1">
        <f t="shared" si="5"/>
        <v>0.875</v>
      </c>
      <c r="N8" s="1">
        <f t="shared" si="6"/>
        <v>0.765625</v>
      </c>
      <c r="O8" s="1">
        <f t="shared" si="7"/>
        <v>1.0606951763486416E-5</v>
      </c>
      <c r="Q8" s="1">
        <f>'uz n=64'!A5/64</f>
        <v>6.25E-2</v>
      </c>
      <c r="R8" s="1">
        <f>'uz n=64'!B5</f>
        <v>3.0304190000000002E-4</v>
      </c>
      <c r="S8" s="1">
        <f t="shared" si="8"/>
        <v>0.46535789314107318</v>
      </c>
      <c r="T8" s="1">
        <v>64</v>
      </c>
      <c r="U8" s="1">
        <f t="shared" si="9"/>
        <v>0.46875</v>
      </c>
      <c r="V8" s="1">
        <f t="shared" si="10"/>
        <v>0.2197265625</v>
      </c>
      <c r="W8" s="1">
        <f t="shared" si="11"/>
        <v>1.1506388942378407E-5</v>
      </c>
      <c r="Y8" s="1">
        <f>'uz n=128'!A5/128</f>
        <v>3.125E-2</v>
      </c>
      <c r="Z8" s="1">
        <f>'uz n=128'!B5</f>
        <v>7.8541920000000002E-5</v>
      </c>
      <c r="AA8" s="1">
        <f t="shared" si="12"/>
        <v>0.24168808581686671</v>
      </c>
      <c r="AB8" s="1">
        <v>128</v>
      </c>
      <c r="AC8" s="1">
        <f t="shared" si="13"/>
        <v>0.2421875</v>
      </c>
      <c r="AD8" s="1">
        <f t="shared" si="14"/>
        <v>5.865478515625E-2</v>
      </c>
      <c r="AE8" s="1">
        <f t="shared" si="15"/>
        <v>2.4941452631469123E-7</v>
      </c>
      <c r="AG8" s="1">
        <f>'uz n=256'!A5/256</f>
        <v>1.5625E-2</v>
      </c>
      <c r="AH8" s="1">
        <f>'uz n=256'!$B5</f>
        <v>1.998245E-5</v>
      </c>
      <c r="AI8" s="1">
        <f t="shared" si="16"/>
        <v>0.12300321258787834</v>
      </c>
      <c r="AJ8" s="1">
        <v>256</v>
      </c>
      <c r="AK8" s="1">
        <f t="shared" si="17"/>
        <v>0.123046875</v>
      </c>
      <c r="AL8" s="1">
        <f t="shared" si="18"/>
        <v>1.5140533447265625E-2</v>
      </c>
      <c r="AM8" s="1">
        <f t="shared" si="19"/>
        <v>1.9064062322813428E-9</v>
      </c>
    </row>
    <row r="9" spans="1:39" x14ac:dyDescent="0.25">
      <c r="A9" s="1">
        <f>'uz n=16'!A6/16</f>
        <v>0.3125</v>
      </c>
      <c r="B9" s="1">
        <f>'uz n=16'!B6</f>
        <v>4.3918840000000004E-3</v>
      </c>
      <c r="C9" s="1">
        <f t="shared" si="0"/>
        <v>1.7898556872462199</v>
      </c>
      <c r="D9" s="1" t="s">
        <v>14</v>
      </c>
      <c r="E9" s="1">
        <f t="shared" si="1"/>
        <v>1.71875</v>
      </c>
      <c r="F9" s="1">
        <f t="shared" si="2"/>
        <v>2.9541015625</v>
      </c>
      <c r="G9" s="1">
        <f t="shared" si="3"/>
        <v>5.05601875875724E-3</v>
      </c>
      <c r="I9" s="1">
        <f>'uz n=32'!A6/32</f>
        <v>0.15625</v>
      </c>
      <c r="J9" s="1">
        <f>'uz n=32'!B6</f>
        <v>1.3571309999999999E-3</v>
      </c>
      <c r="K9" s="1">
        <f t="shared" si="4"/>
        <v>1.0604632165863692</v>
      </c>
      <c r="L9" s="1" t="s">
        <v>14</v>
      </c>
      <c r="M9" s="1">
        <f t="shared" si="5"/>
        <v>1.0546875</v>
      </c>
      <c r="N9" s="1">
        <f t="shared" si="6"/>
        <v>1.11236572265625</v>
      </c>
      <c r="O9" s="1">
        <f>(M9-K9)^2</f>
        <v>3.3358902086060481E-5</v>
      </c>
      <c r="Q9" s="1">
        <f>'uz n=64'!A6/64</f>
        <v>7.8125E-2</v>
      </c>
      <c r="R9" s="1">
        <f>'uz n=64'!B6</f>
        <v>3.7264390000000001E-4</v>
      </c>
      <c r="S9" s="1">
        <f t="shared" si="8"/>
        <v>0.57248000036937596</v>
      </c>
      <c r="T9" s="1" t="s">
        <v>14</v>
      </c>
      <c r="U9" s="1">
        <f t="shared" si="9"/>
        <v>0.576171875</v>
      </c>
      <c r="V9" s="1">
        <f t="shared" si="10"/>
        <v>0.33197402954101563</v>
      </c>
      <c r="W9" s="1">
        <f t="shared" si="11"/>
        <v>1.3629938288245368E-5</v>
      </c>
      <c r="Y9" s="1">
        <f>'uz n=128'!A6/128</f>
        <v>3.90625E-2</v>
      </c>
      <c r="Z9" s="1">
        <f>'uz n=128'!B6</f>
        <v>9.7399049999999997E-5</v>
      </c>
      <c r="AA9" s="1">
        <f t="shared" si="12"/>
        <v>0.29977767630917851</v>
      </c>
      <c r="AB9" s="1" t="s">
        <v>14</v>
      </c>
      <c r="AC9" s="1">
        <f t="shared" si="13"/>
        <v>0.30029296875</v>
      </c>
      <c r="AD9" s="1">
        <f t="shared" si="14"/>
        <v>9.0175867080688477E-2</v>
      </c>
      <c r="AE9" s="1">
        <f t="shared" si="15"/>
        <v>2.6552629956776978E-7</v>
      </c>
      <c r="AG9" s="1">
        <f>'uz n=256'!A6/256</f>
        <v>1.953125E-2</v>
      </c>
      <c r="AH9" s="1">
        <f>'uz n=256'!$B6</f>
        <v>2.4880660000000001E-5</v>
      </c>
      <c r="AI9" s="1">
        <f t="shared" si="16"/>
        <v>0.15315444859397728</v>
      </c>
      <c r="AJ9" s="1" t="s">
        <v>14</v>
      </c>
      <c r="AK9" s="1">
        <f t="shared" si="17"/>
        <v>0.1531982421875</v>
      </c>
      <c r="AL9" s="1">
        <f t="shared" si="18"/>
        <v>2.3469701409339905E-2</v>
      </c>
      <c r="AM9" s="1">
        <f t="shared" si="19"/>
        <v>1.9178788336329946E-9</v>
      </c>
    </row>
    <row r="10" spans="1:39" x14ac:dyDescent="0.25">
      <c r="A10" s="1">
        <f>'uz n=16'!A7/16</f>
        <v>0.375</v>
      </c>
      <c r="B10" s="1">
        <f>'uz n=16'!B7</f>
        <v>4.7979959999999997E-3</v>
      </c>
      <c r="C10" s="1">
        <f t="shared" si="0"/>
        <v>1.9570133298209722</v>
      </c>
      <c r="D10" s="1">
        <f>1/D$8</f>
        <v>6.25E-2</v>
      </c>
      <c r="E10" s="1">
        <f t="shared" si="1"/>
        <v>1.875</v>
      </c>
      <c r="F10" s="1">
        <f t="shared" si="2"/>
        <v>3.515625</v>
      </c>
      <c r="G10" s="1">
        <f t="shared" si="3"/>
        <v>6.7261862683235685E-3</v>
      </c>
      <c r="I10" s="1">
        <f>'uz n=32'!A7/32</f>
        <v>0.1875</v>
      </c>
      <c r="J10" s="1">
        <f>'uz n=32'!B7</f>
        <v>1.5694750000000001E-3</v>
      </c>
      <c r="K10" s="1">
        <f t="shared" si="4"/>
        <v>1.2270549599611498</v>
      </c>
      <c r="L10" s="1">
        <f>1/L$8</f>
        <v>3.125E-2</v>
      </c>
      <c r="M10" s="1">
        <f t="shared" si="5"/>
        <v>1.21875</v>
      </c>
      <c r="N10" s="1">
        <f t="shared" si="6"/>
        <v>1.4853515625</v>
      </c>
      <c r="O10" s="1">
        <f t="shared" si="7"/>
        <v>6.8972359956300812E-5</v>
      </c>
      <c r="Q10" s="1">
        <f>'uz n=64'!A7/64</f>
        <v>9.375E-2</v>
      </c>
      <c r="R10" s="1">
        <f>'uz n=64'!B7</f>
        <v>4.397491E-4</v>
      </c>
      <c r="S10" s="1">
        <f t="shared" si="8"/>
        <v>0.67575936633553646</v>
      </c>
      <c r="T10" s="1">
        <f>1/T$8</f>
        <v>1.5625E-2</v>
      </c>
      <c r="U10" s="1">
        <f t="shared" si="9"/>
        <v>0.6796875</v>
      </c>
      <c r="V10" s="1">
        <f t="shared" si="10"/>
        <v>0.46197509765625</v>
      </c>
      <c r="W10" s="1">
        <f t="shared" si="11"/>
        <v>1.543023408589176E-5</v>
      </c>
      <c r="Y10" s="1">
        <f>'uz n=128'!A7/128</f>
        <v>4.6875E-2</v>
      </c>
      <c r="Z10" s="1">
        <f>'uz n=128'!B7</f>
        <v>1.159411E-4</v>
      </c>
      <c r="AA10" s="1">
        <f t="shared" si="12"/>
        <v>0.35689665949421095</v>
      </c>
      <c r="AB10" s="1">
        <f>1/AB$8</f>
        <v>7.8125E-3</v>
      </c>
      <c r="AC10" s="1">
        <f t="shared" si="13"/>
        <v>0.357421875</v>
      </c>
      <c r="AD10" s="1">
        <f t="shared" si="14"/>
        <v>0.12775039672851563</v>
      </c>
      <c r="AE10" s="1">
        <f t="shared" si="15"/>
        <v>2.7585132752124244E-7</v>
      </c>
      <c r="AG10" s="1">
        <f>'uz n=256'!A7/256</f>
        <v>2.34375E-2</v>
      </c>
      <c r="AH10" s="1">
        <f>'uz n=256'!$B7</f>
        <v>2.9739430000000001E-5</v>
      </c>
      <c r="AI10" s="1">
        <f t="shared" si="16"/>
        <v>0.18306290922946522</v>
      </c>
      <c r="AJ10" s="1">
        <f>1/AJ$8</f>
        <v>3.90625E-3</v>
      </c>
      <c r="AK10" s="1">
        <f t="shared" si="17"/>
        <v>0.18310546875</v>
      </c>
      <c r="AL10" s="1">
        <f t="shared" si="18"/>
        <v>3.3527612686157227E-2</v>
      </c>
      <c r="AM10" s="1">
        <f t="shared" si="19"/>
        <v>1.8113127881503194E-9</v>
      </c>
    </row>
    <row r="11" spans="1:39" x14ac:dyDescent="0.25">
      <c r="A11" s="1">
        <f>'uz n=16'!A8/16</f>
        <v>0.4375</v>
      </c>
      <c r="B11" s="1">
        <f>'uz n=16'!B8</f>
        <v>5.0419669999999996E-3</v>
      </c>
      <c r="C11" s="1">
        <f t="shared" si="0"/>
        <v>2.0574329608996029</v>
      </c>
      <c r="E11" s="1">
        <f t="shared" si="1"/>
        <v>1.96875</v>
      </c>
      <c r="F11" s="1">
        <f t="shared" si="2"/>
        <v>3.8759765625</v>
      </c>
      <c r="G11" s="1">
        <f t="shared" si="3"/>
        <v>7.864667553920502E-3</v>
      </c>
      <c r="I11" s="1">
        <f>'uz n=32'!A8/32</f>
        <v>0.21875</v>
      </c>
      <c r="J11" s="1">
        <f>'uz n=32'!B8</f>
        <v>1.7618250000000001E-3</v>
      </c>
      <c r="K11" s="1">
        <f t="shared" si="4"/>
        <v>1.3779606688021768</v>
      </c>
      <c r="M11" s="1">
        <f t="shared" si="5"/>
        <v>1.3671875</v>
      </c>
      <c r="N11" s="1">
        <f t="shared" si="6"/>
        <v>1.86920166015625</v>
      </c>
      <c r="O11" s="1">
        <f t="shared" si="7"/>
        <v>1.1606116604019604E-4</v>
      </c>
      <c r="Q11" s="1">
        <f>'uz n=64'!A8/64</f>
        <v>0.109375</v>
      </c>
      <c r="R11" s="1">
        <f>'uz n=64'!B8</f>
        <v>5.0434980000000002E-4</v>
      </c>
      <c r="S11" s="1">
        <f t="shared" si="8"/>
        <v>0.77518414022742776</v>
      </c>
      <c r="U11" s="1">
        <f t="shared" si="9"/>
        <v>0.779296875</v>
      </c>
      <c r="V11" s="1">
        <f t="shared" si="10"/>
        <v>0.60730361938476563</v>
      </c>
      <c r="W11" s="1">
        <f t="shared" si="11"/>
        <v>1.6914587309524796E-5</v>
      </c>
      <c r="Y11" s="1">
        <f>'uz n=128'!A8/128</f>
        <v>5.46875E-2</v>
      </c>
      <c r="Z11" s="1">
        <f>'uz n=128'!B8</f>
        <v>1.3416790000000001E-4</v>
      </c>
      <c r="AA11" s="1">
        <f t="shared" si="12"/>
        <v>0.41304451168514722</v>
      </c>
      <c r="AC11" s="1">
        <f t="shared" si="13"/>
        <v>0.41357421875</v>
      </c>
      <c r="AD11" s="1">
        <f t="shared" si="14"/>
        <v>0.17104363441467285</v>
      </c>
      <c r="AE11" s="1">
        <f t="shared" si="15"/>
        <v>2.805895745549475E-7</v>
      </c>
      <c r="AG11" s="1">
        <f>'uz n=256'!A8/256</f>
        <v>2.734375E-2</v>
      </c>
      <c r="AH11" s="1">
        <f>'uz n=256'!$B8</f>
        <v>3.4558740000000001E-5</v>
      </c>
      <c r="AI11" s="1">
        <f t="shared" si="16"/>
        <v>0.21272847138309942</v>
      </c>
      <c r="AK11" s="1">
        <f t="shared" si="17"/>
        <v>0.2127685546875</v>
      </c>
      <c r="AL11" s="1">
        <f t="shared" si="18"/>
        <v>4.5270457863807678E-2</v>
      </c>
      <c r="AM11" s="1">
        <f t="shared" si="19"/>
        <v>1.6066712916699076E-9</v>
      </c>
    </row>
    <row r="12" spans="1:39" x14ac:dyDescent="0.25">
      <c r="A12" s="1">
        <f>'uz n=16'!A9/16</f>
        <v>0.5</v>
      </c>
      <c r="B12" s="1">
        <f>'uz n=16'!B9</f>
        <v>5.1233399999999997E-3</v>
      </c>
      <c r="C12" s="1">
        <f t="shared" si="0"/>
        <v>2.0909264770952225</v>
      </c>
      <c r="E12" s="1">
        <f t="shared" si="1"/>
        <v>2</v>
      </c>
      <c r="F12" s="1">
        <f t="shared" si="2"/>
        <v>4</v>
      </c>
      <c r="G12" s="1">
        <f t="shared" si="3"/>
        <v>8.2676242369480232E-3</v>
      </c>
      <c r="I12" s="1">
        <f>'uz n=32'!A9/32</f>
        <v>0.25</v>
      </c>
      <c r="J12" s="1">
        <f>'uz n=32'!B9</f>
        <v>1.934103E-3</v>
      </c>
      <c r="K12" s="1">
        <f t="shared" si="4"/>
        <v>1.5131191492166005</v>
      </c>
      <c r="M12" s="1">
        <f t="shared" si="5"/>
        <v>1.5</v>
      </c>
      <c r="N12" s="1">
        <f t="shared" si="6"/>
        <v>2.25</v>
      </c>
      <c r="O12" s="1">
        <f t="shared" si="7"/>
        <v>1.7211207616742982E-4</v>
      </c>
      <c r="Q12" s="1">
        <f>'uz n=64'!A9/64</f>
        <v>0.125</v>
      </c>
      <c r="R12" s="1">
        <f>'uz n=64'!B9</f>
        <v>5.6644040000000001E-4</v>
      </c>
      <c r="S12" s="1">
        <f t="shared" si="8"/>
        <v>0.87074570327259404</v>
      </c>
      <c r="U12" s="1">
        <f t="shared" si="9"/>
        <v>0.875</v>
      </c>
      <c r="V12" s="1">
        <f t="shared" si="10"/>
        <v>0.765625</v>
      </c>
      <c r="W12" s="1">
        <f t="shared" si="11"/>
        <v>1.8099040644817058E-5</v>
      </c>
      <c r="Y12" s="1">
        <f>'uz n=128'!A9/128</f>
        <v>6.25E-2</v>
      </c>
      <c r="Z12" s="1">
        <f>'uz n=128'!B9</f>
        <v>1.5207940000000001E-4</v>
      </c>
      <c r="AA12" s="1">
        <f t="shared" si="12"/>
        <v>0.46822107885645287</v>
      </c>
      <c r="AC12" s="1">
        <f t="shared" si="13"/>
        <v>0.46875</v>
      </c>
      <c r="AD12" s="1">
        <f t="shared" si="14"/>
        <v>0.2197265625</v>
      </c>
      <c r="AE12" s="1">
        <f t="shared" si="15"/>
        <v>2.7975757609120809E-7</v>
      </c>
      <c r="AG12" s="1">
        <f>'uz n=256'!A9/256</f>
        <v>3.125E-2</v>
      </c>
      <c r="AH12" s="1">
        <f>'uz n=256'!$B9</f>
        <v>3.9338570000000001E-5</v>
      </c>
      <c r="AI12" s="1">
        <f t="shared" si="16"/>
        <v>0.24215101194363722</v>
      </c>
      <c r="AK12" s="1">
        <f t="shared" si="17"/>
        <v>0.2421875</v>
      </c>
      <c r="AL12" s="1">
        <f t="shared" si="18"/>
        <v>5.865478515625E-2</v>
      </c>
      <c r="AM12" s="1">
        <f t="shared" si="19"/>
        <v>1.3313782571331724E-9</v>
      </c>
    </row>
    <row r="13" spans="1:39" x14ac:dyDescent="0.25">
      <c r="A13" s="1">
        <f>'uz n=16'!A10/16</f>
        <v>0.5625</v>
      </c>
      <c r="B13" s="1">
        <f>'uz n=16'!B10</f>
        <v>5.0419669999999996E-3</v>
      </c>
      <c r="C13" s="1">
        <f t="shared" si="0"/>
        <v>2.0574329608996029</v>
      </c>
      <c r="E13" s="1">
        <f t="shared" si="1"/>
        <v>1.96875</v>
      </c>
      <c r="F13" s="1">
        <f t="shared" si="2"/>
        <v>3.8759765625</v>
      </c>
      <c r="G13" s="1">
        <f t="shared" si="3"/>
        <v>7.864667553920502E-3</v>
      </c>
      <c r="I13" s="1">
        <f>'uz n=32'!A10/32</f>
        <v>0.28125</v>
      </c>
      <c r="J13" s="1">
        <f>'uz n=32'!B10</f>
        <v>2.0862469999999998E-3</v>
      </c>
      <c r="K13" s="1">
        <f t="shared" si="4"/>
        <v>1.632481759904977</v>
      </c>
      <c r="M13" s="1">
        <f t="shared" si="5"/>
        <v>1.6171875</v>
      </c>
      <c r="N13" s="1">
        <f t="shared" si="6"/>
        <v>2.61529541015625</v>
      </c>
      <c r="O13" s="1">
        <f t="shared" si="7"/>
        <v>2.339143860409875E-4</v>
      </c>
      <c r="Q13" s="1">
        <f>'uz n=64'!A10/64</f>
        <v>0.140625</v>
      </c>
      <c r="R13" s="1">
        <f>'uz n=64'!B10</f>
        <v>6.2601599999999996E-4</v>
      </c>
      <c r="S13" s="1">
        <f t="shared" si="8"/>
        <v>0.96243651404513608</v>
      </c>
      <c r="U13" s="1">
        <f t="shared" si="9"/>
        <v>0.966796875</v>
      </c>
      <c r="V13" s="1">
        <f t="shared" si="10"/>
        <v>0.93469619750976563</v>
      </c>
      <c r="W13" s="1">
        <f t="shared" si="11"/>
        <v>1.9012747656701778E-5</v>
      </c>
      <c r="Y13" s="1">
        <f>'uz n=128'!A10/128</f>
        <v>7.03125E-2</v>
      </c>
      <c r="Z13" s="1">
        <f>'uz n=128'!B10</f>
        <v>1.6967539999999999E-4</v>
      </c>
      <c r="AA13" s="1">
        <f t="shared" si="12"/>
        <v>0.52242574490599059</v>
      </c>
      <c r="AC13" s="1">
        <f t="shared" si="13"/>
        <v>0.52294921875</v>
      </c>
      <c r="AD13" s="1">
        <f t="shared" si="14"/>
        <v>0.27347588539123535</v>
      </c>
      <c r="AE13" s="1">
        <f t="shared" si="15"/>
        <v>2.7402486536199275E-7</v>
      </c>
      <c r="AG13" s="1">
        <f>'uz n=256'!A10/256</f>
        <v>3.515625E-2</v>
      </c>
      <c r="AH13" s="1">
        <f>'uz n=256'!$B10</f>
        <v>4.4078919999999997E-5</v>
      </c>
      <c r="AI13" s="1">
        <f t="shared" si="16"/>
        <v>0.27133053091107856</v>
      </c>
      <c r="AK13" s="1">
        <f t="shared" si="17"/>
        <v>0.2713623046875</v>
      </c>
      <c r="AL13" s="1">
        <f t="shared" si="18"/>
        <v>7.3637500405311584E-2</v>
      </c>
      <c r="AM13" s="1">
        <f t="shared" si="19"/>
        <v>1.0095728680796475E-9</v>
      </c>
    </row>
    <row r="14" spans="1:39" x14ac:dyDescent="0.25">
      <c r="A14" s="1">
        <f>'uz n=16'!A11/16</f>
        <v>0.625</v>
      </c>
      <c r="B14" s="1">
        <f>'uz n=16'!B11</f>
        <v>4.7979959999999997E-3</v>
      </c>
      <c r="C14" s="1">
        <f t="shared" si="0"/>
        <v>1.9570133298209722</v>
      </c>
      <c r="E14" s="1">
        <f t="shared" si="1"/>
        <v>1.875</v>
      </c>
      <c r="F14" s="1">
        <f t="shared" si="2"/>
        <v>3.515625</v>
      </c>
      <c r="G14" s="1">
        <f t="shared" si="3"/>
        <v>6.7261862683235685E-3</v>
      </c>
      <c r="I14" s="1">
        <f>'uz n=32'!A11/32</f>
        <v>0.3125</v>
      </c>
      <c r="J14" s="1">
        <f>'uz n=32'!B11</f>
        <v>2.2182030000000002E-3</v>
      </c>
      <c r="K14" s="1">
        <f t="shared" si="4"/>
        <v>1.7360061358645642</v>
      </c>
      <c r="M14" s="1">
        <f t="shared" si="5"/>
        <v>1.71875</v>
      </c>
      <c r="N14" s="1">
        <f t="shared" si="6"/>
        <v>2.9541015625</v>
      </c>
      <c r="O14" s="1">
        <f t="shared" si="7"/>
        <v>2.9777422497629898E-4</v>
      </c>
      <c r="Q14" s="1">
        <f>'uz n=64'!A11/64</f>
        <v>0.15625</v>
      </c>
      <c r="R14" s="1">
        <f>'uz n=64'!B11</f>
        <v>6.8307329999999996E-4</v>
      </c>
      <c r="S14" s="1">
        <f t="shared" si="8"/>
        <v>1.0502514936255711</v>
      </c>
      <c r="U14" s="1">
        <f t="shared" si="9"/>
        <v>1.0546875</v>
      </c>
      <c r="V14" s="1">
        <f t="shared" si="10"/>
        <v>1.11236572265625</v>
      </c>
      <c r="W14" s="1">
        <f t="shared" si="11"/>
        <v>1.967815255397356E-5</v>
      </c>
      <c r="Y14" s="1">
        <f>'uz n=128'!A11/128</f>
        <v>7.8125E-2</v>
      </c>
      <c r="Z14" s="1">
        <f>'uz n=128'!B11</f>
        <v>1.8695610000000001E-4</v>
      </c>
      <c r="AA14" s="1">
        <f t="shared" si="12"/>
        <v>0.57565912593589774</v>
      </c>
      <c r="AC14" s="1">
        <f t="shared" si="13"/>
        <v>0.576171875</v>
      </c>
      <c r="AD14" s="1">
        <f t="shared" si="14"/>
        <v>0.33197402954101563</v>
      </c>
      <c r="AE14" s="1">
        <f t="shared" si="15"/>
        <v>2.6291160273774156E-7</v>
      </c>
      <c r="AG14" s="1">
        <f>'uz n=256'!A11/256</f>
        <v>3.90625E-2</v>
      </c>
      <c r="AH14" s="1">
        <f>'uz n=256'!$B11</f>
        <v>4.8779780000000002E-5</v>
      </c>
      <c r="AI14" s="1">
        <f t="shared" si="16"/>
        <v>0.30026696672980224</v>
      </c>
      <c r="AK14" s="1">
        <f t="shared" si="17"/>
        <v>0.30029296875</v>
      </c>
      <c r="AL14" s="1">
        <f t="shared" si="18"/>
        <v>9.0175867080688477E-2</v>
      </c>
      <c r="AM14" s="1">
        <f t="shared" si="19"/>
        <v>6.7610505436457986E-10</v>
      </c>
    </row>
    <row r="15" spans="1:39" x14ac:dyDescent="0.25">
      <c r="A15" s="1">
        <f>'uz n=16'!A12/16</f>
        <v>0.6875</v>
      </c>
      <c r="B15" s="1">
        <f>'uz n=16'!B12</f>
        <v>4.3918840000000004E-3</v>
      </c>
      <c r="C15" s="1">
        <f t="shared" si="0"/>
        <v>1.7898556872462199</v>
      </c>
      <c r="E15" s="1">
        <f t="shared" si="1"/>
        <v>1.71875</v>
      </c>
      <c r="F15" s="1">
        <f t="shared" si="2"/>
        <v>2.9541015625</v>
      </c>
      <c r="G15" s="1">
        <f t="shared" si="3"/>
        <v>5.05601875875724E-3</v>
      </c>
      <c r="I15" s="1">
        <f>'uz n=32'!A12/32</f>
        <v>0.34375</v>
      </c>
      <c r="J15" s="1">
        <f>'uz n=32'!B12</f>
        <v>2.3299280000000002E-3</v>
      </c>
      <c r="K15" s="1">
        <f t="shared" si="4"/>
        <v>1.8236585420005857</v>
      </c>
      <c r="M15" s="1">
        <f t="shared" si="5"/>
        <v>1.8046875</v>
      </c>
      <c r="N15" s="1">
        <f t="shared" si="6"/>
        <v>3.25689697265625</v>
      </c>
      <c r="O15" s="1">
        <f t="shared" si="7"/>
        <v>3.5990043458798845E-4</v>
      </c>
      <c r="Q15" s="1">
        <f>'uz n=64'!A12/64</f>
        <v>0.171875</v>
      </c>
      <c r="R15" s="1">
        <f>'uz n=64'!B12</f>
        <v>7.3760920000000003E-4</v>
      </c>
      <c r="S15" s="1">
        <f t="shared" si="8"/>
        <v>1.1341858709077184</v>
      </c>
      <c r="U15" s="1">
        <f t="shared" si="9"/>
        <v>1.138671875</v>
      </c>
      <c r="V15" s="1">
        <f t="shared" si="10"/>
        <v>1.2965736389160156</v>
      </c>
      <c r="W15" s="1">
        <f t="shared" si="11"/>
        <v>2.0124232715967393E-5</v>
      </c>
      <c r="Y15" s="1">
        <f>'uz n=128'!A12/128</f>
        <v>8.59375E-2</v>
      </c>
      <c r="Z15" s="1">
        <f>'uz n=128'!B12</f>
        <v>2.039214E-4</v>
      </c>
      <c r="AA15" s="1">
        <f t="shared" si="12"/>
        <v>0.62792091389510563</v>
      </c>
      <c r="AC15" s="1">
        <f t="shared" si="13"/>
        <v>0.62841796875</v>
      </c>
      <c r="AD15" s="1">
        <f t="shared" si="14"/>
        <v>0.39490914344787598</v>
      </c>
      <c r="AE15" s="1">
        <f t="shared" si="15"/>
        <v>2.4706352877406749E-7</v>
      </c>
      <c r="AG15" s="1">
        <f>'uz n=256'!A12/256</f>
        <v>4.296875E-2</v>
      </c>
      <c r="AH15" s="1">
        <f>'uz n=256'!$B12</f>
        <v>5.3441140000000002E-5</v>
      </c>
      <c r="AI15" s="1">
        <f t="shared" si="16"/>
        <v>0.32896025784418675</v>
      </c>
      <c r="AK15" s="1">
        <f t="shared" si="17"/>
        <v>0.3289794921875</v>
      </c>
      <c r="AL15" s="1">
        <f t="shared" si="18"/>
        <v>0.10822750627994537</v>
      </c>
      <c r="AM15" s="1">
        <f t="shared" si="19"/>
        <v>3.6995996269180361E-10</v>
      </c>
    </row>
    <row r="16" spans="1:39" x14ac:dyDescent="0.25">
      <c r="A16" s="1">
        <f>'uz n=16'!A13/16</f>
        <v>0.75</v>
      </c>
      <c r="B16" s="1">
        <f>'uz n=16'!B13</f>
        <v>3.8245229999999998E-3</v>
      </c>
      <c r="C16" s="1">
        <f t="shared" si="0"/>
        <v>1.5563271846438484</v>
      </c>
      <c r="E16" s="1">
        <f t="shared" si="1"/>
        <v>1.5</v>
      </c>
      <c r="F16" s="1">
        <f t="shared" si="2"/>
        <v>2.25</v>
      </c>
      <c r="G16" s="1">
        <f t="shared" si="3"/>
        <v>3.1727517299021965E-3</v>
      </c>
      <c r="I16" s="1">
        <f>'uz n=32'!A13/32</f>
        <v>0.375</v>
      </c>
      <c r="J16" s="1">
        <f>'uz n=32'!B13</f>
        <v>2.4213860000000002E-3</v>
      </c>
      <c r="K16" s="1">
        <f t="shared" si="4"/>
        <v>1.8954107349778804</v>
      </c>
      <c r="M16" s="1">
        <f t="shared" si="5"/>
        <v>1.875</v>
      </c>
      <c r="N16" s="1">
        <f t="shared" si="6"/>
        <v>3.515625</v>
      </c>
      <c r="O16" s="1">
        <f t="shared" si="7"/>
        <v>4.1659810233726931E-4</v>
      </c>
      <c r="Q16" s="1">
        <f>'uz n=64'!A13/64</f>
        <v>0.1875</v>
      </c>
      <c r="R16" s="1">
        <f>'uz n=64'!B13</f>
        <v>7.896213E-4</v>
      </c>
      <c r="S16" s="1">
        <f t="shared" si="8"/>
        <v>1.2142359521319532</v>
      </c>
      <c r="U16" s="1">
        <f t="shared" si="9"/>
        <v>1.21875</v>
      </c>
      <c r="V16" s="1">
        <f t="shared" si="10"/>
        <v>1.4853515625</v>
      </c>
      <c r="W16" s="1">
        <f t="shared" si="11"/>
        <v>2.037662815501756E-5</v>
      </c>
      <c r="Y16" s="1">
        <f>'uz n=128'!A13/128</f>
        <v>9.375E-2</v>
      </c>
      <c r="Z16" s="1">
        <f>'uz n=128'!B13</f>
        <v>2.2057110000000001E-4</v>
      </c>
      <c r="AA16" s="1">
        <f t="shared" si="12"/>
        <v>0.67921049268147682</v>
      </c>
      <c r="AC16" s="1">
        <f t="shared" si="13"/>
        <v>0.6796875</v>
      </c>
      <c r="AD16" s="1">
        <f t="shared" si="14"/>
        <v>0.46197509765625</v>
      </c>
      <c r="AE16" s="1">
        <f t="shared" si="15"/>
        <v>2.27535981924676E-7</v>
      </c>
      <c r="AG16" s="1">
        <f>'uz n=256'!A13/256</f>
        <v>4.6875E-2</v>
      </c>
      <c r="AH16" s="1">
        <f>'uz n=256'!$B13</f>
        <v>5.8063009999999997E-5</v>
      </c>
      <c r="AI16" s="1">
        <f t="shared" si="16"/>
        <v>0.35741046580985347</v>
      </c>
      <c r="AK16" s="1">
        <f t="shared" si="17"/>
        <v>0.357421875</v>
      </c>
      <c r="AL16" s="1">
        <f t="shared" si="18"/>
        <v>0.12775039672851563</v>
      </c>
      <c r="AM16" s="1">
        <f t="shared" si="19"/>
        <v>1.3016961979961825E-10</v>
      </c>
    </row>
    <row r="17" spans="1:39" x14ac:dyDescent="0.25">
      <c r="A17" s="1">
        <f>'uz n=16'!A14/16</f>
        <v>0.8125</v>
      </c>
      <c r="B17" s="1">
        <f>'uz n=16'!B14</f>
        <v>3.097743E-3</v>
      </c>
      <c r="C17" s="1">
        <f t="shared" si="0"/>
        <v>1.2571810587709891</v>
      </c>
      <c r="E17" s="1">
        <f t="shared" si="1"/>
        <v>1.21875</v>
      </c>
      <c r="F17" s="1">
        <f t="shared" si="2"/>
        <v>1.4853515625</v>
      </c>
      <c r="G17" s="1">
        <f t="shared" si="3"/>
        <v>1.4769462782592158E-3</v>
      </c>
      <c r="I17" s="1">
        <f>'uz n=32'!A14/32</f>
        <v>0.40625</v>
      </c>
      <c r="J17" s="1">
        <f>'uz n=32'!B14</f>
        <v>2.4925490000000002E-3</v>
      </c>
      <c r="K17" s="1">
        <f t="shared" si="4"/>
        <v>1.9512407477579896</v>
      </c>
      <c r="M17" s="1">
        <f t="shared" si="5"/>
        <v>1.9296875</v>
      </c>
      <c r="N17" s="1">
        <f t="shared" si="6"/>
        <v>3.72369384765625</v>
      </c>
      <c r="O17" s="1">
        <f t="shared" si="7"/>
        <v>4.6454248891728429E-4</v>
      </c>
      <c r="Q17" s="1">
        <f>'uz n=64'!A14/64</f>
        <v>0.203125</v>
      </c>
      <c r="R17" s="1">
        <f>'uz n=64'!B14</f>
        <v>8.3910759999999995E-4</v>
      </c>
      <c r="S17" s="1">
        <f t="shared" si="8"/>
        <v>1.2903986591652563</v>
      </c>
      <c r="U17" s="1">
        <f t="shared" si="9"/>
        <v>1.294921875</v>
      </c>
      <c r="V17" s="1">
        <f t="shared" si="10"/>
        <v>1.6768226623535156</v>
      </c>
      <c r="W17" s="1">
        <f t="shared" si="11"/>
        <v>2.0459481487676039E-5</v>
      </c>
      <c r="Y17" s="1">
        <f>'uz n=128'!A14/128</f>
        <v>0.1015625</v>
      </c>
      <c r="Z17" s="1">
        <f>'uz n=128'!B14</f>
        <v>2.369052E-4</v>
      </c>
      <c r="AA17" s="1">
        <f t="shared" si="12"/>
        <v>0.72952786229501132</v>
      </c>
      <c r="AC17" s="1">
        <f t="shared" si="13"/>
        <v>0.72998046875</v>
      </c>
      <c r="AD17" s="1">
        <f t="shared" si="14"/>
        <v>0.53287148475646973</v>
      </c>
      <c r="AE17" s="1">
        <f t="shared" si="15"/>
        <v>2.0485260309741994E-7</v>
      </c>
      <c r="AG17" s="1">
        <f>'uz n=256'!A14/256</f>
        <v>5.078125E-2</v>
      </c>
      <c r="AH17" s="1">
        <f>'uz n=256'!$B14</f>
        <v>6.2645370000000006E-5</v>
      </c>
      <c r="AI17" s="1">
        <f t="shared" si="16"/>
        <v>0.38561746751555975</v>
      </c>
      <c r="AK17" s="1">
        <f t="shared" si="17"/>
        <v>0.3856201171875</v>
      </c>
      <c r="AL17" s="1">
        <f t="shared" si="18"/>
        <v>0.14870287477970123</v>
      </c>
      <c r="AM17" s="1">
        <f t="shared" si="19"/>
        <v>7.0207613909317737E-12</v>
      </c>
    </row>
    <row r="18" spans="1:39" x14ac:dyDescent="0.25">
      <c r="A18" s="1">
        <f>'uz n=16'!A15/16</f>
        <v>0.875</v>
      </c>
      <c r="B18" s="1">
        <f>'uz n=16'!B15</f>
        <v>2.215598E-3</v>
      </c>
      <c r="C18" s="1">
        <f t="shared" si="0"/>
        <v>0.89408595542731772</v>
      </c>
      <c r="E18" s="1">
        <f t="shared" si="1"/>
        <v>0.875</v>
      </c>
      <c r="F18" s="1">
        <f t="shared" si="2"/>
        <v>0.765625</v>
      </c>
      <c r="G18" s="1">
        <f t="shared" si="3"/>
        <v>3.6427369457355891E-4</v>
      </c>
      <c r="I18" s="1">
        <f>'uz n=32'!A15/32</f>
        <v>0.4375</v>
      </c>
      <c r="J18" s="1">
        <f>'uz n=32'!B15</f>
        <v>2.5433949999999999E-3</v>
      </c>
      <c r="K18" s="1">
        <f t="shared" si="4"/>
        <v>1.9911313205249812</v>
      </c>
      <c r="M18" s="1">
        <f t="shared" si="5"/>
        <v>1.96875</v>
      </c>
      <c r="N18" s="1">
        <f t="shared" si="6"/>
        <v>3.8759765625</v>
      </c>
      <c r="O18" s="1">
        <f t="shared" si="7"/>
        <v>5.0092350844194503E-4</v>
      </c>
      <c r="Q18" s="1">
        <f>'uz n=64'!A15/64</f>
        <v>0.21875</v>
      </c>
      <c r="R18" s="1">
        <f>'uz n=64'!B15</f>
        <v>8.8606619999999998E-4</v>
      </c>
      <c r="S18" s="1">
        <f t="shared" si="8"/>
        <v>1.3626710677812586</v>
      </c>
      <c r="U18" s="1">
        <f t="shared" si="9"/>
        <v>1.3671875</v>
      </c>
      <c r="V18" s="1">
        <f t="shared" si="10"/>
        <v>1.86920166015625</v>
      </c>
      <c r="W18" s="1">
        <f t="shared" si="11"/>
        <v>2.0398159986485624E-5</v>
      </c>
      <c r="Y18" s="1">
        <f>'uz n=128'!A15/128</f>
        <v>0.109375</v>
      </c>
      <c r="Z18" s="1">
        <f>'uz n=128'!B15</f>
        <v>2.5292359999999999E-4</v>
      </c>
      <c r="AA18" s="1">
        <f t="shared" si="12"/>
        <v>0.77887271468464037</v>
      </c>
      <c r="AC18" s="1">
        <f t="shared" si="13"/>
        <v>0.779296875</v>
      </c>
      <c r="AD18" s="1">
        <f t="shared" si="14"/>
        <v>0.60730361938476563</v>
      </c>
      <c r="AE18" s="1">
        <f t="shared" si="15"/>
        <v>1.7991197312598422E-7</v>
      </c>
      <c r="AG18" s="1">
        <f>'uz n=256'!A15/256</f>
        <v>5.46875E-2</v>
      </c>
      <c r="AH18" s="1">
        <f>'uz n=256'!$B15</f>
        <v>6.7188219999999996E-5</v>
      </c>
      <c r="AI18" s="1">
        <f t="shared" si="16"/>
        <v>0.41358126296130548</v>
      </c>
      <c r="AK18" s="1">
        <f t="shared" si="17"/>
        <v>0.41357421875</v>
      </c>
      <c r="AL18" s="1">
        <f t="shared" si="18"/>
        <v>0.17104363441467285</v>
      </c>
      <c r="AM18" s="1">
        <f t="shared" si="19"/>
        <v>4.9620912916318683E-11</v>
      </c>
    </row>
    <row r="19" spans="1:39" x14ac:dyDescent="0.25">
      <c r="A19" s="1">
        <f>'uz n=16'!A16/16</f>
        <v>0.9375</v>
      </c>
      <c r="B19" s="1">
        <f>'uz n=16'!B16</f>
        <v>1.188258E-3</v>
      </c>
      <c r="C19" s="1">
        <f t="shared" si="0"/>
        <v>0.47122789527951053</v>
      </c>
      <c r="E19" s="1">
        <f t="shared" si="1"/>
        <v>0.46875</v>
      </c>
      <c r="F19" s="1">
        <f>E19*E19</f>
        <v>0.2197265625</v>
      </c>
      <c r="G19" s="1">
        <f t="shared" si="3"/>
        <v>6.139965016220585E-6</v>
      </c>
      <c r="I19" s="1">
        <f>'uz n=32'!A16/32</f>
        <v>0.46875</v>
      </c>
      <c r="J19" s="1">
        <f>'uz n=32'!B16</f>
        <v>2.5739090000000001E-3</v>
      </c>
      <c r="K19" s="1">
        <f t="shared" si="4"/>
        <v>2.0150706852225384</v>
      </c>
      <c r="M19" s="1">
        <f t="shared" si="5"/>
        <v>1.9921875</v>
      </c>
      <c r="N19" s="1">
        <f t="shared" si="6"/>
        <v>3.96881103515625</v>
      </c>
      <c r="O19" s="1">
        <f t="shared" si="7"/>
        <v>5.2364016592900005E-4</v>
      </c>
      <c r="Q19" s="1">
        <f>'uz n=64'!A16/64</f>
        <v>0.234375</v>
      </c>
      <c r="R19" s="1">
        <f>'uz n=64'!B16</f>
        <v>9.304955E-4</v>
      </c>
      <c r="S19" s="1">
        <f t="shared" si="8"/>
        <v>1.4310507154735437</v>
      </c>
      <c r="U19" s="1">
        <f t="shared" si="9"/>
        <v>1.435546875</v>
      </c>
      <c r="V19" s="1">
        <f t="shared" si="10"/>
        <v>2.0607948303222656</v>
      </c>
      <c r="W19" s="1">
        <f t="shared" si="11"/>
        <v>2.0215450487343943E-5</v>
      </c>
      <c r="Y19" s="1">
        <f>'uz n=128'!A16/128</f>
        <v>0.1171875</v>
      </c>
      <c r="Z19" s="1">
        <f>'uz n=128'!B16</f>
        <v>2.6862620000000001E-4</v>
      </c>
      <c r="AA19" s="1">
        <f t="shared" si="12"/>
        <v>0.82724474179929552</v>
      </c>
      <c r="AC19" s="1">
        <f t="shared" si="13"/>
        <v>0.82763671875</v>
      </c>
      <c r="AD19" s="1">
        <f t="shared" si="14"/>
        <v>0.6849825382232666</v>
      </c>
      <c r="AE19" s="1">
        <f t="shared" si="15"/>
        <v>1.5364592988357896E-7</v>
      </c>
      <c r="AG19" s="1">
        <f>'uz n=256'!A16/256</f>
        <v>5.859375E-2</v>
      </c>
      <c r="AH19" s="1">
        <f>'uz n=256'!$B16</f>
        <v>7.169155E-5</v>
      </c>
      <c r="AI19" s="1">
        <f t="shared" si="16"/>
        <v>0.44130179059146951</v>
      </c>
      <c r="AK19" s="1">
        <f t="shared" si="17"/>
        <v>0.4412841796875</v>
      </c>
      <c r="AL19" s="1">
        <f t="shared" si="18"/>
        <v>0.19473172724246979</v>
      </c>
      <c r="AM19" s="1">
        <f t="shared" si="19"/>
        <v>3.1014393862335919E-10</v>
      </c>
    </row>
    <row r="20" spans="1:39" x14ac:dyDescent="0.25">
      <c r="A20" s="1">
        <f>'uz n=16'!A17/16</f>
        <v>1</v>
      </c>
      <c r="B20" s="1">
        <f>'uz n=16'!B17</f>
        <v>4.3402760000000001E-5</v>
      </c>
      <c r="C20" s="1">
        <f t="shared" si="0"/>
        <v>0</v>
      </c>
      <c r="E20" s="1">
        <f t="shared" si="1"/>
        <v>0</v>
      </c>
      <c r="F20" s="1">
        <f>E20*E20</f>
        <v>0</v>
      </c>
      <c r="G20" s="1">
        <f t="shared" si="3"/>
        <v>0</v>
      </c>
      <c r="I20" s="1">
        <f>'uz n=32'!A17/32</f>
        <v>0.5</v>
      </c>
      <c r="J20" s="1">
        <f>'uz n=32'!B17</f>
        <v>2.5840809999999998E-3</v>
      </c>
      <c r="K20" s="1">
        <f t="shared" si="4"/>
        <v>2.0230509964797823</v>
      </c>
      <c r="M20" s="1">
        <f t="shared" si="5"/>
        <v>2</v>
      </c>
      <c r="N20" s="1">
        <f t="shared" si="6"/>
        <v>4</v>
      </c>
      <c r="O20" s="1">
        <f t="shared" si="7"/>
        <v>5.3134843871093418E-4</v>
      </c>
      <c r="Q20" s="1">
        <f>'uz n=64'!A17/64</f>
        <v>0.25</v>
      </c>
      <c r="R20" s="1">
        <f>'uz n=64'!B17</f>
        <v>9.7239389999999998E-4</v>
      </c>
      <c r="S20" s="1">
        <f t="shared" si="8"/>
        <v>1.495535139735696</v>
      </c>
      <c r="U20" s="1">
        <f t="shared" si="9"/>
        <v>1.5</v>
      </c>
      <c r="V20" s="1">
        <f t="shared" si="10"/>
        <v>2.25</v>
      </c>
      <c r="W20" s="1">
        <f t="shared" si="11"/>
        <v>1.9934977179761125E-5</v>
      </c>
      <c r="Y20" s="1">
        <f>'uz n=128'!A17/128</f>
        <v>0.125</v>
      </c>
      <c r="Z20" s="1">
        <f>'uz n=128'!B17</f>
        <v>2.8401300000000001E-4</v>
      </c>
      <c r="AA20" s="1">
        <f t="shared" si="12"/>
        <v>0.87464394363897646</v>
      </c>
      <c r="AC20" s="1">
        <f t="shared" si="13"/>
        <v>0.875</v>
      </c>
      <c r="AD20" s="1">
        <f t="shared" si="14"/>
        <v>0.765625</v>
      </c>
      <c r="AE20" s="1">
        <f t="shared" si="15"/>
        <v>1.2677613222532394E-7</v>
      </c>
      <c r="AG20" s="1">
        <f>'uz n=256'!A17/256</f>
        <v>6.25E-2</v>
      </c>
      <c r="AH20" s="1">
        <f>'uz n=256'!$B17</f>
        <v>7.6155350000000003E-5</v>
      </c>
      <c r="AI20" s="1">
        <f t="shared" si="16"/>
        <v>0.46877898885043034</v>
      </c>
      <c r="AK20" s="1">
        <f t="shared" si="17"/>
        <v>0.46875</v>
      </c>
      <c r="AL20" s="1">
        <f t="shared" si="18"/>
        <v>0.2197265625</v>
      </c>
      <c r="AM20" s="1">
        <f t="shared" si="19"/>
        <v>8.4035344927290334E-10</v>
      </c>
    </row>
    <row r="21" spans="1:39" x14ac:dyDescent="0.25">
      <c r="F21" s="1">
        <f>SUM(F4:F20)</f>
        <v>34.1328125</v>
      </c>
      <c r="G21" s="1">
        <f>SUM(G4:G20)</f>
        <v>5.7601592734453019E-2</v>
      </c>
      <c r="I21" s="1">
        <f>'uz n=32'!A18/32</f>
        <v>0.53125</v>
      </c>
      <c r="J21" s="1">
        <f>'uz n=32'!B18</f>
        <v>2.5739090000000001E-3</v>
      </c>
      <c r="K21" s="1">
        <f t="shared" si="4"/>
        <v>2.0150706852225384</v>
      </c>
      <c r="M21" s="1">
        <f t="shared" si="5"/>
        <v>1.9921875</v>
      </c>
      <c r="N21" s="1">
        <f t="shared" si="6"/>
        <v>3.96881103515625</v>
      </c>
      <c r="O21" s="1">
        <f t="shared" si="7"/>
        <v>5.2364016592900005E-4</v>
      </c>
      <c r="Q21" s="1">
        <f>'uz n=64'!A18/64</f>
        <v>0.265625</v>
      </c>
      <c r="R21" s="1">
        <f>'uz n=64'!B18</f>
        <v>1.01176E-3</v>
      </c>
      <c r="S21" s="1">
        <f t="shared" si="8"/>
        <v>1.5561221858746015</v>
      </c>
      <c r="U21" s="1">
        <f t="shared" si="9"/>
        <v>1.560546875</v>
      </c>
      <c r="V21" s="1">
        <f t="shared" si="10"/>
        <v>2.4353065490722656</v>
      </c>
      <c r="W21" s="1">
        <f t="shared" si="11"/>
        <v>1.9577873856419801E-5</v>
      </c>
      <c r="Y21" s="1">
        <f>'uz n=128'!A18/128</f>
        <v>0.1328125</v>
      </c>
      <c r="Z21" s="1">
        <f>'uz n=128'!B18</f>
        <v>2.9908380000000001E-4</v>
      </c>
      <c r="AA21" s="1">
        <f t="shared" si="12"/>
        <v>0.92106970410154598</v>
      </c>
      <c r="AC21" s="1">
        <f t="shared" si="13"/>
        <v>0.92138671875</v>
      </c>
      <c r="AD21" s="1">
        <f t="shared" si="14"/>
        <v>0.8489534854888916</v>
      </c>
      <c r="AE21" s="1">
        <f t="shared" si="15"/>
        <v>1.0049828733442401E-7</v>
      </c>
      <c r="AF21" s="2"/>
      <c r="AG21" s="1">
        <f>'uz n=256'!A18/256</f>
        <v>6.640625E-2</v>
      </c>
      <c r="AH21" s="1">
        <f>'uz n=256'!$B18</f>
        <v>8.0579620000000005E-5</v>
      </c>
      <c r="AI21" s="1">
        <f t="shared" si="16"/>
        <v>0.49601285773818798</v>
      </c>
      <c r="AK21" s="1">
        <f t="shared" si="17"/>
        <v>0.4959716796875</v>
      </c>
      <c r="AL21" s="1">
        <f t="shared" si="18"/>
        <v>0.2459879070520401</v>
      </c>
      <c r="AM21" s="1">
        <f t="shared" si="19"/>
        <v>1.6956318584622136E-9</v>
      </c>
    </row>
    <row r="22" spans="1:39" x14ac:dyDescent="0.25">
      <c r="F22" s="2" t="s">
        <v>7</v>
      </c>
      <c r="G22" s="3">
        <f>SQRT(G21/F21)</f>
        <v>4.1080073179750397E-2</v>
      </c>
      <c r="I22" s="1">
        <f>'uz n=32'!A19/32</f>
        <v>0.5625</v>
      </c>
      <c r="J22" s="1">
        <f>'uz n=32'!B19</f>
        <v>2.5433949999999999E-3</v>
      </c>
      <c r="K22" s="1">
        <f t="shared" si="4"/>
        <v>1.9911313205249812</v>
      </c>
      <c r="M22" s="1">
        <f t="shared" si="5"/>
        <v>1.96875</v>
      </c>
      <c r="N22" s="1">
        <f t="shared" si="6"/>
        <v>3.8759765625</v>
      </c>
      <c r="O22" s="1">
        <f t="shared" si="7"/>
        <v>5.0092350844194503E-4</v>
      </c>
      <c r="Q22" s="1">
        <f>'uz n=64'!A19/64</f>
        <v>0.28125</v>
      </c>
      <c r="R22" s="1">
        <f>'uz n=64'!B19</f>
        <v>1.048593E-3</v>
      </c>
      <c r="S22" s="1">
        <f t="shared" si="8"/>
        <v>1.612810622637052</v>
      </c>
      <c r="U22" s="1">
        <f t="shared" si="9"/>
        <v>1.6171875</v>
      </c>
      <c r="V22" s="1">
        <f t="shared" si="10"/>
        <v>2.61529541015625</v>
      </c>
      <c r="W22" s="1">
        <f t="shared" si="11"/>
        <v>1.9157055450286693E-5</v>
      </c>
      <c r="Y22" s="1">
        <f>'uz n=128'!A19/128</f>
        <v>0.140625</v>
      </c>
      <c r="Z22" s="1">
        <f>'uz n=128'!B19</f>
        <v>3.1383859999999997E-4</v>
      </c>
      <c r="AA22" s="1">
        <f t="shared" si="12"/>
        <v>0.96652202318700386</v>
      </c>
      <c r="AC22" s="1">
        <f t="shared" si="13"/>
        <v>0.966796875</v>
      </c>
      <c r="AD22" s="1">
        <f t="shared" si="14"/>
        <v>0.93469619750976563</v>
      </c>
      <c r="AE22" s="1">
        <f t="shared" si="15"/>
        <v>7.5543519107262502E-8</v>
      </c>
      <c r="AG22" s="1">
        <f>'uz n=256'!A19/256</f>
        <v>7.03125E-2</v>
      </c>
      <c r="AH22" s="1">
        <f>'uz n=256'!$B19</f>
        <v>8.4964340000000005E-5</v>
      </c>
      <c r="AI22" s="1">
        <f t="shared" si="16"/>
        <v>0.52300327414349979</v>
      </c>
      <c r="AK22" s="1">
        <f t="shared" si="17"/>
        <v>0.52294921875</v>
      </c>
      <c r="AL22" s="1">
        <f t="shared" si="18"/>
        <v>0.27347588539123535</v>
      </c>
      <c r="AM22" s="1">
        <f t="shared" si="19"/>
        <v>2.9219855664166644E-9</v>
      </c>
    </row>
    <row r="23" spans="1:39" x14ac:dyDescent="0.25">
      <c r="I23" s="1">
        <f>'uz n=32'!A20/32</f>
        <v>0.59375</v>
      </c>
      <c r="J23" s="1">
        <f>'uz n=32'!B20</f>
        <v>2.4925490000000002E-3</v>
      </c>
      <c r="K23" s="1">
        <f t="shared" si="4"/>
        <v>1.9512407477579896</v>
      </c>
      <c r="M23" s="1">
        <f t="shared" si="5"/>
        <v>1.9296875</v>
      </c>
      <c r="N23" s="1">
        <f t="shared" si="6"/>
        <v>3.72369384765625</v>
      </c>
      <c r="O23" s="1">
        <f t="shared" si="7"/>
        <v>4.6454248891728429E-4</v>
      </c>
      <c r="Q23" s="1">
        <f>'uz n=64'!A20/64</f>
        <v>0.296875</v>
      </c>
      <c r="R23" s="1">
        <f>'uz n=64'!B20</f>
        <v>1.08289E-3</v>
      </c>
      <c r="S23" s="1">
        <f t="shared" si="8"/>
        <v>1.6655959867301686</v>
      </c>
      <c r="U23" s="1">
        <f t="shared" si="9"/>
        <v>1.669921875</v>
      </c>
      <c r="V23" s="1">
        <f t="shared" si="10"/>
        <v>2.7886390686035156</v>
      </c>
      <c r="W23" s="1">
        <f t="shared" si="11"/>
        <v>1.8713309323064726E-5</v>
      </c>
      <c r="X23" s="7"/>
      <c r="Y23" s="1">
        <f>'uz n=128'!A20/128</f>
        <v>0.1484375</v>
      </c>
      <c r="Z23" s="1">
        <f>'uz n=128'!B20</f>
        <v>3.2827730000000002E-4</v>
      </c>
      <c r="AA23" s="1">
        <f t="shared" si="12"/>
        <v>1.0110005928442818</v>
      </c>
      <c r="AC23" s="1">
        <f t="shared" si="13"/>
        <v>1.01123046875</v>
      </c>
      <c r="AD23" s="1">
        <f t="shared" si="14"/>
        <v>1.0225870609283447</v>
      </c>
      <c r="AE23" s="1">
        <f t="shared" si="15"/>
        <v>5.2842932029768818E-8</v>
      </c>
      <c r="AF23" s="7"/>
      <c r="AG23" s="1">
        <f>'uz n=256'!A20/256</f>
        <v>7.421875E-2</v>
      </c>
      <c r="AH23" s="1">
        <f>'uz n=256'!$B20</f>
        <v>8.9309520000000004E-5</v>
      </c>
      <c r="AI23" s="1">
        <f t="shared" si="16"/>
        <v>0.54975029962198696</v>
      </c>
      <c r="AK23" s="1">
        <f t="shared" si="17"/>
        <v>0.5496826171875</v>
      </c>
      <c r="AL23" s="1">
        <f t="shared" si="18"/>
        <v>0.30215097963809967</v>
      </c>
      <c r="AM23" s="1">
        <f t="shared" si="19"/>
        <v>4.5809119380816003E-9</v>
      </c>
    </row>
    <row r="24" spans="1:39" x14ac:dyDescent="0.25">
      <c r="I24" s="1">
        <f>'uz n=32'!A21/32</f>
        <v>0.625</v>
      </c>
      <c r="J24" s="1">
        <f>'uz n=32'!B21</f>
        <v>2.4213860000000002E-3</v>
      </c>
      <c r="K24" s="1">
        <f t="shared" si="4"/>
        <v>1.8954107349778804</v>
      </c>
      <c r="M24" s="1">
        <f t="shared" si="5"/>
        <v>1.875</v>
      </c>
      <c r="N24" s="1">
        <f t="shared" si="6"/>
        <v>3.515625</v>
      </c>
      <c r="O24" s="1">
        <f t="shared" si="7"/>
        <v>4.1659810233726931E-4</v>
      </c>
      <c r="Q24" s="1">
        <f>'uz n=64'!A21/64</f>
        <v>0.3125</v>
      </c>
      <c r="R24" s="1">
        <f>'uz n=64'!B21</f>
        <v>1.114652E-3</v>
      </c>
      <c r="S24" s="1">
        <f t="shared" si="8"/>
        <v>1.7144798172204614</v>
      </c>
      <c r="U24" s="1">
        <f t="shared" si="9"/>
        <v>1.71875</v>
      </c>
      <c r="V24" s="1">
        <f t="shared" si="10"/>
        <v>2.9541015625</v>
      </c>
      <c r="W24" s="1">
        <f t="shared" si="11"/>
        <v>1.8234460970668102E-5</v>
      </c>
      <c r="Y24" s="1">
        <f>'uz n=128'!A21/128</f>
        <v>0.15625</v>
      </c>
      <c r="Z24" s="1">
        <f>'uz n=128'!B21</f>
        <v>3.4239969999999998E-4</v>
      </c>
      <c r="AA24" s="1">
        <f t="shared" si="12"/>
        <v>1.0545047969712418</v>
      </c>
      <c r="AC24" s="1">
        <f t="shared" si="13"/>
        <v>1.0546875</v>
      </c>
      <c r="AD24" s="1">
        <f t="shared" si="14"/>
        <v>1.11236572265625</v>
      </c>
      <c r="AE24" s="1">
        <f t="shared" si="15"/>
        <v>3.3380396717428541E-8</v>
      </c>
      <c r="AG24" s="1">
        <f>'uz n=256'!A21/256</f>
        <v>7.8125E-2</v>
      </c>
      <c r="AH24" s="1">
        <f>'uz n=256'!$B21</f>
        <v>9.361514E-5</v>
      </c>
      <c r="AI24" s="1">
        <f t="shared" si="16"/>
        <v>0.57625381106240692</v>
      </c>
      <c r="AK24" s="1">
        <f t="shared" si="17"/>
        <v>0.576171875</v>
      </c>
      <c r="AL24" s="1">
        <f t="shared" si="18"/>
        <v>0.33197402954101563</v>
      </c>
      <c r="AM24" s="1">
        <f t="shared" si="19"/>
        <v>6.7135183227503025E-9</v>
      </c>
    </row>
    <row r="25" spans="1:39" x14ac:dyDescent="0.25">
      <c r="I25" s="1">
        <f>'uz n=32'!A22/32</f>
        <v>0.65625</v>
      </c>
      <c r="J25" s="1">
        <f>'uz n=32'!B22</f>
        <v>2.3299280000000002E-3</v>
      </c>
      <c r="K25" s="1">
        <f t="shared" si="4"/>
        <v>1.8236585420005857</v>
      </c>
      <c r="M25" s="1">
        <f t="shared" si="5"/>
        <v>1.8046875</v>
      </c>
      <c r="N25" s="1">
        <f t="shared" si="6"/>
        <v>3.25689697265625</v>
      </c>
      <c r="O25" s="1">
        <f t="shared" si="7"/>
        <v>3.5990043458798845E-4</v>
      </c>
      <c r="Q25" s="1">
        <f>'uz n=64'!A22/64</f>
        <v>0.328125</v>
      </c>
      <c r="R25" s="1">
        <f>'uz n=64'!B22</f>
        <v>1.143877E-3</v>
      </c>
      <c r="S25" s="1">
        <f t="shared" si="8"/>
        <v>1.75945903597491</v>
      </c>
      <c r="U25" s="1">
        <f t="shared" si="9"/>
        <v>1.763671875</v>
      </c>
      <c r="V25" s="1">
        <f t="shared" si="10"/>
        <v>3.1105384826660156</v>
      </c>
      <c r="W25" s="1">
        <f t="shared" si="11"/>
        <v>1.7748012651320872E-5</v>
      </c>
      <c r="Y25" s="1">
        <f>'uz n=128'!A22/128</f>
        <v>0.1640625</v>
      </c>
      <c r="Z25" s="1">
        <f>'uz n=128'!B22</f>
        <v>3.5620580000000001E-4</v>
      </c>
      <c r="AA25" s="1">
        <f t="shared" si="12"/>
        <v>1.0970346355678844</v>
      </c>
      <c r="AC25" s="1">
        <f t="shared" si="13"/>
        <v>1.09716796875</v>
      </c>
      <c r="AD25" s="1">
        <f t="shared" si="14"/>
        <v>1.203777551651001</v>
      </c>
      <c r="AE25" s="1">
        <f t="shared" si="15"/>
        <v>1.777773745307539E-8</v>
      </c>
      <c r="AG25" s="1">
        <f>'uz n=256'!A22/256</f>
        <v>8.203125E-2</v>
      </c>
      <c r="AH25" s="1">
        <f>'uz n=256'!$B22</f>
        <v>9.7881199999999994E-5</v>
      </c>
      <c r="AI25" s="1">
        <f t="shared" si="16"/>
        <v>0.60251380846475966</v>
      </c>
      <c r="AK25" s="1">
        <f t="shared" si="17"/>
        <v>0.6024169921875</v>
      </c>
      <c r="AL25" s="1">
        <f t="shared" si="18"/>
        <v>0.36290623247623444</v>
      </c>
      <c r="AM25" s="1">
        <f t="shared" si="19"/>
        <v>9.3733915424192112E-9</v>
      </c>
    </row>
    <row r="26" spans="1:39" x14ac:dyDescent="0.25">
      <c r="I26" s="1">
        <f>'uz n=32'!A23/32</f>
        <v>0.6875</v>
      </c>
      <c r="J26" s="1">
        <f>'uz n=32'!B23</f>
        <v>2.2182030000000002E-3</v>
      </c>
      <c r="K26" s="1">
        <f t="shared" si="4"/>
        <v>1.7360061358645642</v>
      </c>
      <c r="M26" s="1">
        <f t="shared" si="5"/>
        <v>1.71875</v>
      </c>
      <c r="N26" s="1">
        <f t="shared" si="6"/>
        <v>2.9541015625</v>
      </c>
      <c r="O26" s="1">
        <f t="shared" si="7"/>
        <v>2.9777422497629898E-4</v>
      </c>
      <c r="Q26" s="1">
        <f>'uz n=64'!A23/64</f>
        <v>0.34375</v>
      </c>
      <c r="R26" s="1">
        <f>'uz n=64'!B23</f>
        <v>1.1705629999999999E-3</v>
      </c>
      <c r="S26" s="1">
        <f t="shared" si="8"/>
        <v>1.800530564860495</v>
      </c>
      <c r="U26" s="1">
        <f t="shared" si="9"/>
        <v>1.8046875</v>
      </c>
      <c r="V26" s="1">
        <f t="shared" si="10"/>
        <v>3.25689697265625</v>
      </c>
      <c r="W26" s="1">
        <f t="shared" si="11"/>
        <v>1.7280109754051381E-5</v>
      </c>
      <c r="Y26" s="1">
        <f>'uz n=128'!A23/128</f>
        <v>0.171875</v>
      </c>
      <c r="Z26" s="1">
        <f>'uz n=128'!B23</f>
        <v>3.696956E-4</v>
      </c>
      <c r="AA26" s="1">
        <f t="shared" si="12"/>
        <v>1.1385901086342094</v>
      </c>
      <c r="AC26" s="1">
        <f t="shared" si="13"/>
        <v>1.138671875</v>
      </c>
      <c r="AD26" s="1">
        <f t="shared" si="14"/>
        <v>1.2965736389160156</v>
      </c>
      <c r="AE26" s="1">
        <f t="shared" si="15"/>
        <v>6.6857385746027168E-9</v>
      </c>
      <c r="AG26" s="1">
        <f>'uz n=256'!A23/256</f>
        <v>8.59375E-2</v>
      </c>
      <c r="AH26" s="1">
        <f>'uz n=256'!$B23</f>
        <v>1.021077E-4</v>
      </c>
      <c r="AI26" s="1">
        <f t="shared" si="16"/>
        <v>0.6285302918290453</v>
      </c>
      <c r="AK26" s="1">
        <f t="shared" si="17"/>
        <v>0.62841796875</v>
      </c>
      <c r="AL26" s="1">
        <f t="shared" si="18"/>
        <v>0.39490914344787598</v>
      </c>
      <c r="AM26" s="1">
        <f t="shared" si="19"/>
        <v>1.2616474086215723E-8</v>
      </c>
    </row>
    <row r="27" spans="1:39" x14ac:dyDescent="0.25">
      <c r="I27" s="1">
        <f>'uz n=32'!A24/32</f>
        <v>0.71875</v>
      </c>
      <c r="J27" s="1">
        <f>'uz n=32'!B24</f>
        <v>2.0862469999999998E-3</v>
      </c>
      <c r="K27" s="1">
        <f t="shared" si="4"/>
        <v>1.632481759904977</v>
      </c>
      <c r="M27" s="1">
        <f t="shared" si="5"/>
        <v>1.6171875</v>
      </c>
      <c r="N27" s="1">
        <f t="shared" si="6"/>
        <v>2.61529541015625</v>
      </c>
      <c r="O27" s="1">
        <f t="shared" si="7"/>
        <v>2.339143860409875E-4</v>
      </c>
      <c r="Q27" s="1">
        <f>'uz n=64'!A24/64</f>
        <v>0.359375</v>
      </c>
      <c r="R27" s="1">
        <f>'uz n=64'!B24</f>
        <v>1.194711E-3</v>
      </c>
      <c r="S27" s="1">
        <f t="shared" si="8"/>
        <v>1.8376959429437263</v>
      </c>
      <c r="U27" s="1">
        <f t="shared" si="9"/>
        <v>1.841796875</v>
      </c>
      <c r="V27" s="1">
        <f t="shared" si="10"/>
        <v>3.3922157287597656</v>
      </c>
      <c r="W27" s="1">
        <f t="shared" si="11"/>
        <v>1.6817643730173315E-5</v>
      </c>
      <c r="Y27" s="1">
        <f>'uz n=128'!A24/128</f>
        <v>0.1796875</v>
      </c>
      <c r="Z27" s="1">
        <f>'uz n=128'!B24</f>
        <v>3.828689E-4</v>
      </c>
      <c r="AA27" s="1">
        <f t="shared" si="12"/>
        <v>1.1791706000680793</v>
      </c>
      <c r="AC27" s="1">
        <f t="shared" si="13"/>
        <v>1.17919921875</v>
      </c>
      <c r="AD27" s="1">
        <f t="shared" si="14"/>
        <v>1.3905107975006104</v>
      </c>
      <c r="AE27" s="1">
        <f t="shared" si="15"/>
        <v>8.1902895487948124E-10</v>
      </c>
      <c r="AG27" s="1">
        <f>'uz n=256'!A24/256</f>
        <v>8.984375E-2</v>
      </c>
      <c r="AH27" s="1">
        <f>'uz n=256'!$B24</f>
        <v>1.062946E-4</v>
      </c>
      <c r="AI27" s="1">
        <f t="shared" si="16"/>
        <v>0.6543030149327782</v>
      </c>
      <c r="AK27" s="1">
        <f t="shared" si="17"/>
        <v>0.6541748046875</v>
      </c>
      <c r="AL27" s="1">
        <f t="shared" si="18"/>
        <v>0.42794467508792877</v>
      </c>
      <c r="AM27" s="1">
        <f t="shared" si="19"/>
        <v>1.6437866994297263E-8</v>
      </c>
    </row>
    <row r="28" spans="1:39" x14ac:dyDescent="0.25">
      <c r="I28" s="1">
        <f>'uz n=32'!A25/32</f>
        <v>0.75</v>
      </c>
      <c r="J28" s="1">
        <f>'uz n=32'!B25</f>
        <v>1.934103E-3</v>
      </c>
      <c r="K28" s="1">
        <f t="shared" si="4"/>
        <v>1.5131191492166005</v>
      </c>
      <c r="M28" s="1">
        <f t="shared" si="5"/>
        <v>1.5</v>
      </c>
      <c r="N28" s="1">
        <f t="shared" si="6"/>
        <v>2.25</v>
      </c>
      <c r="O28" s="1">
        <f t="shared" si="7"/>
        <v>1.7211207616742982E-4</v>
      </c>
      <c r="Q28" s="1">
        <f>'uz n=64'!A25/64</f>
        <v>0.375</v>
      </c>
      <c r="R28" s="1">
        <f>'uz n=64'!B25</f>
        <v>1.216319E-3</v>
      </c>
      <c r="S28" s="1">
        <f t="shared" si="8"/>
        <v>1.8709520920915836</v>
      </c>
      <c r="U28" s="1">
        <f t="shared" si="9"/>
        <v>1.875</v>
      </c>
      <c r="V28" s="1">
        <f t="shared" si="10"/>
        <v>3.515625</v>
      </c>
      <c r="W28" s="1">
        <f t="shared" si="11"/>
        <v>1.6385558435019706E-5</v>
      </c>
      <c r="Y28" s="1">
        <f>'uz n=128'!A25/128</f>
        <v>0.1875</v>
      </c>
      <c r="Z28" s="1">
        <f>'uz n=128'!B25</f>
        <v>3.957257E-4</v>
      </c>
      <c r="AA28" s="1">
        <f t="shared" si="12"/>
        <v>1.2187761098694943</v>
      </c>
      <c r="AC28" s="1">
        <f t="shared" si="13"/>
        <v>1.21875</v>
      </c>
      <c r="AD28" s="1">
        <f t="shared" si="14"/>
        <v>1.4853515625</v>
      </c>
      <c r="AE28" s="1">
        <f t="shared" si="15"/>
        <v>6.8172528500680642E-10</v>
      </c>
      <c r="AG28" s="1">
        <f>'uz n=256'!A25/256</f>
        <v>9.375E-2</v>
      </c>
      <c r="AH28" s="1">
        <f>'uz n=256'!$B25</f>
        <v>1.10442E-4</v>
      </c>
      <c r="AI28" s="1">
        <f t="shared" si="16"/>
        <v>0.67983259333217194</v>
      </c>
      <c r="AK28" s="1">
        <f t="shared" si="17"/>
        <v>0.6796875</v>
      </c>
      <c r="AL28" s="1">
        <f t="shared" si="18"/>
        <v>0.46197509765625</v>
      </c>
      <c r="AM28" s="1">
        <f t="shared" si="19"/>
        <v>2.1052075040757395E-8</v>
      </c>
    </row>
    <row r="29" spans="1:39" x14ac:dyDescent="0.25">
      <c r="I29" s="1">
        <f>'uz n=32'!A26/32</f>
        <v>0.78125</v>
      </c>
      <c r="J29" s="1">
        <f>'uz n=32'!B26</f>
        <v>1.7618250000000001E-3</v>
      </c>
      <c r="K29" s="1">
        <f t="shared" si="4"/>
        <v>1.3779606688021768</v>
      </c>
      <c r="M29" s="1">
        <f t="shared" si="5"/>
        <v>1.3671875</v>
      </c>
      <c r="N29" s="1">
        <f t="shared" si="6"/>
        <v>1.86920166015625</v>
      </c>
      <c r="O29" s="1">
        <f t="shared" si="7"/>
        <v>1.1606116604019604E-4</v>
      </c>
      <c r="Q29" s="1">
        <f>'uz n=64'!A26/64</f>
        <v>0.390625</v>
      </c>
      <c r="R29" s="1">
        <f>'uz n=64'!B26</f>
        <v>1.235386E-3</v>
      </c>
      <c r="S29" s="1">
        <f t="shared" si="8"/>
        <v>1.9002974732375573</v>
      </c>
      <c r="U29" s="1">
        <f t="shared" si="9"/>
        <v>1.904296875</v>
      </c>
      <c r="V29" s="1">
        <f t="shared" si="10"/>
        <v>3.6263465881347656</v>
      </c>
      <c r="W29" s="1">
        <f t="shared" si="11"/>
        <v>1.5995214457430044E-5</v>
      </c>
      <c r="Y29" s="1">
        <f>'uz n=128'!A26/128</f>
        <v>0.1953125</v>
      </c>
      <c r="Z29" s="1">
        <f>'uz n=128'!B26</f>
        <v>4.0826589999999998E-4</v>
      </c>
      <c r="AA29" s="1">
        <f t="shared" si="12"/>
        <v>1.2574063299873852</v>
      </c>
      <c r="AC29" s="1">
        <f t="shared" si="13"/>
        <v>1.25732421875</v>
      </c>
      <c r="AD29" s="1">
        <f t="shared" si="14"/>
        <v>1.5808641910552979</v>
      </c>
      <c r="AE29" s="1">
        <f t="shared" si="15"/>
        <v>6.7422553049316901E-9</v>
      </c>
      <c r="AG29" s="1">
        <f>'uz n=256'!A26/256</f>
        <v>9.765625E-2</v>
      </c>
      <c r="AH29" s="1">
        <f>'uz n=256'!$B26</f>
        <v>1.145497E-4</v>
      </c>
      <c r="AI29" s="1">
        <f t="shared" si="16"/>
        <v>0.70511779591479962</v>
      </c>
      <c r="AK29" s="1">
        <f t="shared" si="17"/>
        <v>0.7049560546875</v>
      </c>
      <c r="AL29" s="1">
        <f t="shared" si="18"/>
        <v>0.49696303904056549</v>
      </c>
      <c r="AM29" s="1">
        <f t="shared" si="19"/>
        <v>2.6160224608386241E-8</v>
      </c>
    </row>
    <row r="30" spans="1:39" x14ac:dyDescent="0.25">
      <c r="I30" s="1">
        <f>'uz n=32'!A27/32</f>
        <v>0.8125</v>
      </c>
      <c r="J30" s="1">
        <f>'uz n=32'!B27</f>
        <v>1.5694750000000001E-3</v>
      </c>
      <c r="K30" s="1">
        <f t="shared" si="4"/>
        <v>1.2270549599611498</v>
      </c>
      <c r="M30" s="1">
        <f t="shared" si="5"/>
        <v>1.21875</v>
      </c>
      <c r="N30" s="1">
        <f t="shared" si="6"/>
        <v>1.4853515625</v>
      </c>
      <c r="O30" s="1">
        <f t="shared" si="7"/>
        <v>6.8972359956300812E-5</v>
      </c>
      <c r="Q30" s="1">
        <f>'uz n=64'!A27/64</f>
        <v>0.40625</v>
      </c>
      <c r="R30" s="1">
        <f>'uz n=64'!B27</f>
        <v>1.2519129999999999E-3</v>
      </c>
      <c r="S30" s="1">
        <f t="shared" si="8"/>
        <v>1.9257336254481567</v>
      </c>
      <c r="U30" s="1">
        <f t="shared" si="9"/>
        <v>1.9296875</v>
      </c>
      <c r="V30" s="1">
        <f t="shared" si="10"/>
        <v>3.72369384765625</v>
      </c>
      <c r="W30" s="1">
        <f t="shared" si="11"/>
        <v>1.5633123971713752E-5</v>
      </c>
      <c r="Y30" s="1">
        <f>'uz n=128'!A27/128</f>
        <v>0.203125</v>
      </c>
      <c r="Z30" s="1">
        <f>'uz n=128'!B27</f>
        <v>4.2048939999999999E-4</v>
      </c>
      <c r="AA30" s="1">
        <f t="shared" si="12"/>
        <v>1.295060952370684</v>
      </c>
      <c r="AC30" s="1">
        <f t="shared" si="13"/>
        <v>1.294921875</v>
      </c>
      <c r="AD30" s="1">
        <f t="shared" si="14"/>
        <v>1.6768226623535156</v>
      </c>
      <c r="AE30" s="1">
        <f t="shared" si="15"/>
        <v>1.9342515036366669E-8</v>
      </c>
      <c r="AG30" s="1">
        <f>'uz n=256'!A27/256</f>
        <v>0.1015625</v>
      </c>
      <c r="AH30" s="1">
        <f>'uz n=256'!$B27</f>
        <v>1.186179E-4</v>
      </c>
      <c r="AI30" s="1">
        <f t="shared" si="16"/>
        <v>0.73015985379308823</v>
      </c>
      <c r="AK30" s="1">
        <f t="shared" si="17"/>
        <v>0.72998046875</v>
      </c>
      <c r="AL30" s="1">
        <f t="shared" si="18"/>
        <v>0.53287148475646973</v>
      </c>
      <c r="AM30" s="1">
        <f t="shared" si="19"/>
        <v>3.2178993683766692E-8</v>
      </c>
    </row>
    <row r="31" spans="1:39" x14ac:dyDescent="0.25">
      <c r="I31" s="1">
        <f>'uz n=32'!A28/32</f>
        <v>0.84375</v>
      </c>
      <c r="J31" s="1">
        <f>'uz n=32'!B28</f>
        <v>1.3571309999999999E-3</v>
      </c>
      <c r="K31" s="1">
        <f t="shared" si="4"/>
        <v>1.0604632165863692</v>
      </c>
      <c r="M31" s="1">
        <f t="shared" si="5"/>
        <v>1.0546875</v>
      </c>
      <c r="N31" s="1">
        <f t="shared" si="6"/>
        <v>1.11236572265625</v>
      </c>
      <c r="O31" s="1">
        <f t="shared" si="7"/>
        <v>3.3358902086060481E-5</v>
      </c>
      <c r="Q31" s="1">
        <f>'uz n=64'!A28/64</f>
        <v>0.421875</v>
      </c>
      <c r="R31" s="1">
        <f>'uz n=64'!B28</f>
        <v>1.2658979999999999E-3</v>
      </c>
      <c r="S31" s="1">
        <f t="shared" si="8"/>
        <v>1.9472574705903627</v>
      </c>
      <c r="U31" s="1">
        <f t="shared" si="9"/>
        <v>1.951171875</v>
      </c>
      <c r="V31" s="1">
        <f t="shared" si="10"/>
        <v>3.8070716857910156</v>
      </c>
      <c r="W31" s="1">
        <f t="shared" si="11"/>
        <v>1.5322561882187991E-5</v>
      </c>
      <c r="Y31" s="1">
        <f>'uz n=128'!A28/128</f>
        <v>0.2109375</v>
      </c>
      <c r="Z31" s="1">
        <f>'uz n=128'!B28</f>
        <v>4.3239629999999998E-4</v>
      </c>
      <c r="AA31" s="1">
        <f t="shared" si="12"/>
        <v>1.3317402850704589</v>
      </c>
      <c r="AC31" s="1">
        <f t="shared" si="13"/>
        <v>1.33154296875</v>
      </c>
      <c r="AD31" s="1">
        <f t="shared" si="14"/>
        <v>1.7730066776275635</v>
      </c>
      <c r="AE31" s="1">
        <f t="shared" si="15"/>
        <v>3.8933730319455144E-8</v>
      </c>
      <c r="AG31" s="1">
        <f>'uz n=256'!A28/256</f>
        <v>0.10546875</v>
      </c>
      <c r="AH31" s="1">
        <f>'uz n=256'!$B28</f>
        <v>1.226465E-4</v>
      </c>
      <c r="AI31" s="1">
        <f t="shared" si="16"/>
        <v>0.75495815141082412</v>
      </c>
      <c r="AK31" s="1">
        <f t="shared" si="17"/>
        <v>0.7547607421875</v>
      </c>
      <c r="AL31" s="1">
        <f t="shared" si="18"/>
        <v>0.56966377794742584</v>
      </c>
      <c r="AM31" s="1">
        <f t="shared" si="19"/>
        <v>3.8970401453431768E-8</v>
      </c>
    </row>
    <row r="32" spans="1:39" x14ac:dyDescent="0.25">
      <c r="I32" s="1">
        <f>'uz n=32'!A29/32</f>
        <v>0.875</v>
      </c>
      <c r="J32" s="1">
        <f>'uz n=32'!B29</f>
        <v>1.124884E-3</v>
      </c>
      <c r="K32" s="1">
        <f t="shared" si="4"/>
        <v>0.87825683155282652</v>
      </c>
      <c r="M32" s="1">
        <f t="shared" si="5"/>
        <v>0.875</v>
      </c>
      <c r="N32" s="1">
        <f t="shared" si="6"/>
        <v>0.765625</v>
      </c>
      <c r="O32" s="1">
        <f t="shared" si="7"/>
        <v>1.0606951763486416E-5</v>
      </c>
      <c r="Q32" s="1">
        <f>'uz n=64'!A29/64</f>
        <v>0.4375</v>
      </c>
      <c r="R32" s="1">
        <f>'uz n=64'!B29</f>
        <v>1.2773400000000001E-3</v>
      </c>
      <c r="S32" s="1">
        <f t="shared" si="8"/>
        <v>1.9648674695976651</v>
      </c>
      <c r="U32" s="1">
        <f t="shared" si="9"/>
        <v>1.96875</v>
      </c>
      <c r="V32" s="1">
        <f t="shared" si="10"/>
        <v>3.8759765625</v>
      </c>
      <c r="W32" s="1">
        <f t="shared" si="11"/>
        <v>1.5074042325054667E-5</v>
      </c>
      <c r="Y32" s="1">
        <f>'uz n=128'!A29/128</f>
        <v>0.21875</v>
      </c>
      <c r="Z32" s="1">
        <f>'uz n=128'!B29</f>
        <v>4.4398629999999999E-4</v>
      </c>
      <c r="AA32" s="1">
        <f t="shared" si="12"/>
        <v>1.3674434039335042</v>
      </c>
      <c r="AC32" s="1">
        <f t="shared" si="13"/>
        <v>1.3671875</v>
      </c>
      <c r="AD32" s="1">
        <f t="shared" si="14"/>
        <v>1.86920166015625</v>
      </c>
      <c r="AE32" s="1">
        <f t="shared" si="15"/>
        <v>6.5486823182903916E-8</v>
      </c>
      <c r="AG32" s="1">
        <f>'uz n=256'!A29/256</f>
        <v>0.109375</v>
      </c>
      <c r="AH32" s="1">
        <f>'uz n=256'!$B29</f>
        <v>1.266355E-4</v>
      </c>
      <c r="AI32" s="1">
        <f t="shared" si="16"/>
        <v>0.77951268876800739</v>
      </c>
      <c r="AK32" s="1">
        <f t="shared" si="17"/>
        <v>0.779296875</v>
      </c>
      <c r="AL32" s="1">
        <f t="shared" si="18"/>
        <v>0.60730361938476563</v>
      </c>
      <c r="AM32" s="1">
        <f t="shared" si="19"/>
        <v>4.657558246154714E-8</v>
      </c>
    </row>
    <row r="33" spans="3:39" x14ac:dyDescent="0.25">
      <c r="I33" s="1">
        <f>'uz n=32'!A30/32</f>
        <v>0.90625</v>
      </c>
      <c r="J33" s="1">
        <f>'uz n=32'!B30</f>
        <v>8.7285539999999999E-4</v>
      </c>
      <c r="K33" s="1">
        <f t="shared" si="4"/>
        <v>0.68053104766298178</v>
      </c>
      <c r="M33" s="1">
        <f t="shared" si="5"/>
        <v>0.6796875</v>
      </c>
      <c r="N33" s="1">
        <f t="shared" si="6"/>
        <v>0.46197509765625</v>
      </c>
      <c r="O33" s="1">
        <f t="shared" si="7"/>
        <v>7.1157265972202372E-7</v>
      </c>
      <c r="Q33" s="1">
        <f>'uz n=64'!A30/64</f>
        <v>0.453125</v>
      </c>
      <c r="R33" s="1">
        <f>'uz n=64'!B30</f>
        <v>1.286241E-3</v>
      </c>
      <c r="S33" s="1">
        <f t="shared" si="8"/>
        <v>1.9785667006030834</v>
      </c>
      <c r="U33" s="1">
        <f t="shared" si="9"/>
        <v>1.982421875</v>
      </c>
      <c r="V33" s="1">
        <f t="shared" si="10"/>
        <v>3.9299964904785156</v>
      </c>
      <c r="W33" s="1">
        <f t="shared" si="11"/>
        <v>1.4862369630641481E-5</v>
      </c>
      <c r="Y33" s="1">
        <f>'uz n=128'!A30/128</f>
        <v>0.2265625</v>
      </c>
      <c r="Z33" s="1">
        <f>'uz n=128'!B30</f>
        <v>4.552596E-4</v>
      </c>
      <c r="AA33" s="1">
        <f t="shared" si="12"/>
        <v>1.4021709250619567</v>
      </c>
      <c r="AC33" s="1">
        <f t="shared" si="13"/>
        <v>1.40185546875</v>
      </c>
      <c r="AD33" s="1">
        <f t="shared" si="14"/>
        <v>1.9651987552642822</v>
      </c>
      <c r="AE33" s="1">
        <f t="shared" si="15"/>
        <v>9.9512684753341737E-8</v>
      </c>
      <c r="AG33" s="1">
        <f>'uz n=256'!A30/256</f>
        <v>0.11328125</v>
      </c>
      <c r="AH33" s="1">
        <f>'uz n=256'!$B30</f>
        <v>1.305849E-4</v>
      </c>
      <c r="AI33" s="1">
        <f t="shared" si="16"/>
        <v>0.80382346586463804</v>
      </c>
      <c r="AK33" s="1">
        <f t="shared" si="17"/>
        <v>0.8035888671875</v>
      </c>
      <c r="AL33" s="1">
        <f t="shared" si="18"/>
        <v>0.64575506746768951</v>
      </c>
      <c r="AM33" s="1">
        <f t="shared" si="19"/>
        <v>5.5036539314919558E-8</v>
      </c>
    </row>
    <row r="34" spans="3:39" x14ac:dyDescent="0.25">
      <c r="I34" s="1">
        <f>'uz n=32'!A31/32</f>
        <v>0.9375</v>
      </c>
      <c r="J34" s="1">
        <f>'uz n=32'!B31</f>
        <v>6.0127589999999995E-4</v>
      </c>
      <c r="K34" s="1">
        <f t="shared" si="4"/>
        <v>0.46746685762299384</v>
      </c>
      <c r="M34" s="1">
        <f t="shared" si="5"/>
        <v>0.46875</v>
      </c>
      <c r="N34" s="1">
        <f t="shared" si="6"/>
        <v>0.2197265625</v>
      </c>
      <c r="O34" s="1">
        <f t="shared" si="7"/>
        <v>1.6464543596690272E-6</v>
      </c>
      <c r="Q34" s="1">
        <f>'uz n=64'!A31/64</f>
        <v>0.46875</v>
      </c>
      <c r="R34" s="1">
        <f>'uz n=64'!B31</f>
        <v>1.2925980000000001E-3</v>
      </c>
      <c r="S34" s="1">
        <f t="shared" si="8"/>
        <v>1.9883505464070879</v>
      </c>
      <c r="U34" s="1">
        <f t="shared" si="9"/>
        <v>1.9921875</v>
      </c>
      <c r="V34" s="1">
        <f t="shared" si="10"/>
        <v>3.96881103515625</v>
      </c>
      <c r="W34" s="1">
        <f t="shared" si="11"/>
        <v>1.472221287416138E-5</v>
      </c>
      <c r="Y34" s="1">
        <f>'uz n=128'!A31/128</f>
        <v>0.234375</v>
      </c>
      <c r="Z34" s="1">
        <f>'uz n=128'!B31</f>
        <v>4.662159E-4</v>
      </c>
      <c r="AA34" s="1">
        <f t="shared" si="12"/>
        <v>1.4359219243026109</v>
      </c>
      <c r="AC34" s="1">
        <f t="shared" si="13"/>
        <v>1.435546875</v>
      </c>
      <c r="AD34" s="1">
        <f t="shared" si="14"/>
        <v>2.0607948303222656</v>
      </c>
      <c r="AE34" s="1">
        <f t="shared" si="15"/>
        <v>1.4066197938892018E-7</v>
      </c>
      <c r="AG34" s="1">
        <f>'uz n=256'!A31/256</f>
        <v>0.1171875</v>
      </c>
      <c r="AH34" s="1">
        <f>'uz n=256'!$B31</f>
        <v>1.344947E-4</v>
      </c>
      <c r="AI34" s="1">
        <f t="shared" si="16"/>
        <v>0.82789048270071597</v>
      </c>
      <c r="AK34" s="1">
        <f t="shared" si="17"/>
        <v>0.82763671875</v>
      </c>
      <c r="AL34" s="1">
        <f t="shared" si="18"/>
        <v>0.6849825382232666</v>
      </c>
      <c r="AM34" s="1">
        <f t="shared" si="19"/>
        <v>6.4396142682976418E-8</v>
      </c>
    </row>
    <row r="35" spans="3:39" x14ac:dyDescent="0.25">
      <c r="I35" s="1">
        <f>'uz n=32'!A32/32</f>
        <v>0.96875</v>
      </c>
      <c r="J35" s="1">
        <f>'uz n=32'!B32</f>
        <v>3.110198E-4</v>
      </c>
      <c r="K35" s="1">
        <f t="shared" si="4"/>
        <v>0.23975018220873867</v>
      </c>
      <c r="M35" s="1">
        <f t="shared" si="5"/>
        <v>0.2421875</v>
      </c>
      <c r="N35" s="1">
        <f t="shared" si="6"/>
        <v>5.865478515625E-2</v>
      </c>
      <c r="O35" s="1">
        <f t="shared" si="7"/>
        <v>5.9405180155990013E-6</v>
      </c>
      <c r="Q35" s="1">
        <f>'uz n=64'!A32/64</f>
        <v>0.484375</v>
      </c>
      <c r="R35" s="1">
        <f>'uz n=64'!B32</f>
        <v>1.2964129999999999E-3</v>
      </c>
      <c r="S35" s="1">
        <f t="shared" si="8"/>
        <v>1.9942220851426984</v>
      </c>
      <c r="U35" s="1">
        <f t="shared" si="9"/>
        <v>1.998046875</v>
      </c>
      <c r="V35" s="1">
        <f t="shared" si="10"/>
        <v>3.9921913146972656</v>
      </c>
      <c r="W35" s="1">
        <f t="shared" si="11"/>
        <v>1.4629017452517298E-5</v>
      </c>
      <c r="Y35" s="1">
        <f>'uz n=128'!A32/128</f>
        <v>0.2421875</v>
      </c>
      <c r="Z35" s="1">
        <f>'uz n=128'!B32</f>
        <v>4.768552E-4</v>
      </c>
      <c r="AA35" s="1">
        <f t="shared" si="12"/>
        <v>1.4686964016554664</v>
      </c>
      <c r="AC35" s="1">
        <f t="shared" si="13"/>
        <v>1.46826171875</v>
      </c>
      <c r="AD35" s="1">
        <f t="shared" si="14"/>
        <v>2.1557924747467041</v>
      </c>
      <c r="AE35" s="1">
        <f t="shared" si="15"/>
        <v>1.8894922830474915E-7</v>
      </c>
      <c r="AG35" s="1">
        <f>'uz n=256'!A32/256</f>
        <v>0.12109375</v>
      </c>
      <c r="AH35" s="1">
        <f>'uz n=256'!$B32</f>
        <v>1.3836489999999999E-4</v>
      </c>
      <c r="AI35" s="1">
        <f t="shared" si="16"/>
        <v>0.85171373927624128</v>
      </c>
      <c r="AK35" s="1">
        <f t="shared" si="17"/>
        <v>0.8514404296875</v>
      </c>
      <c r="AL35" s="1">
        <f t="shared" si="18"/>
        <v>0.72495080530643463</v>
      </c>
      <c r="AM35" s="1">
        <f t="shared" si="19"/>
        <v>7.4698131297926141E-8</v>
      </c>
    </row>
    <row r="36" spans="3:39" x14ac:dyDescent="0.25">
      <c r="I36" s="1">
        <f>'uz n=32'!A33/32</f>
        <v>1</v>
      </c>
      <c r="J36" s="1">
        <f>'uz n=32'!B33</f>
        <v>5.4253469999999998E-6</v>
      </c>
      <c r="K36" s="1">
        <f t="shared" si="4"/>
        <v>0</v>
      </c>
      <c r="M36" s="1">
        <f t="shared" ref="M36" si="20">2*(1-POWER(ABS(I36-0.5)*2, 2))</f>
        <v>0</v>
      </c>
      <c r="N36" s="1">
        <f t="shared" ref="N36" si="21">M36*M36</f>
        <v>0</v>
      </c>
      <c r="O36" s="1">
        <f t="shared" ref="O36" si="22">(M36-K36)^2</f>
        <v>0</v>
      </c>
      <c r="Q36" s="1">
        <f>'uz n=64'!A33/64</f>
        <v>0.5</v>
      </c>
      <c r="R36" s="1">
        <f>'uz n=64'!B33</f>
        <v>1.2976839999999999E-3</v>
      </c>
      <c r="S36" s="1">
        <f t="shared" si="8"/>
        <v>1.9961782386768951</v>
      </c>
      <c r="U36" s="1">
        <f t="shared" si="9"/>
        <v>2</v>
      </c>
      <c r="V36" s="1">
        <f t="shared" si="10"/>
        <v>4</v>
      </c>
      <c r="W36" s="1">
        <f t="shared" si="11"/>
        <v>1.4605859610780174E-5</v>
      </c>
      <c r="Y36" s="1">
        <f>'uz n=128'!A33/128</f>
        <v>0.25</v>
      </c>
      <c r="Z36" s="1">
        <f>'uz n=128'!B33</f>
        <v>4.8717759999999998E-4</v>
      </c>
      <c r="AA36" s="1">
        <f t="shared" si="12"/>
        <v>1.500494665171592</v>
      </c>
      <c r="AC36" s="1">
        <f t="shared" si="13"/>
        <v>1.5</v>
      </c>
      <c r="AD36" s="1">
        <f t="shared" si="14"/>
        <v>2.25</v>
      </c>
      <c r="AE36" s="1">
        <f t="shared" si="15"/>
        <v>2.4469363198616615E-7</v>
      </c>
      <c r="AG36" s="1">
        <f>'uz n=256'!A33/256</f>
        <v>0.125</v>
      </c>
      <c r="AH36" s="1">
        <f>'uz n=256'!$B33</f>
        <v>1.421955E-4</v>
      </c>
      <c r="AI36" s="1">
        <f t="shared" si="16"/>
        <v>0.87529323559121408</v>
      </c>
      <c r="AK36" s="1">
        <f t="shared" si="17"/>
        <v>0.875</v>
      </c>
      <c r="AL36" s="1">
        <f t="shared" si="18"/>
        <v>0.765625</v>
      </c>
      <c r="AM36" s="1">
        <f t="shared" si="19"/>
        <v>8.598711195467132E-8</v>
      </c>
    </row>
    <row r="37" spans="3:39" x14ac:dyDescent="0.25">
      <c r="N37" s="1">
        <f>SUM(N4:N36)</f>
        <v>68.2666015625</v>
      </c>
      <c r="O37" s="1">
        <f>SUM(O4:O36)</f>
        <v>6.9447550632694074E-3</v>
      </c>
      <c r="Q37" s="1">
        <f>'uz n=64'!A34/64</f>
        <v>0.515625</v>
      </c>
      <c r="R37" s="1">
        <f>'uz n=64'!B34</f>
        <v>1.2964129999999999E-3</v>
      </c>
      <c r="S37" s="1">
        <f t="shared" si="8"/>
        <v>1.9942220851426984</v>
      </c>
      <c r="U37" s="1">
        <f t="shared" si="9"/>
        <v>1.998046875</v>
      </c>
      <c r="V37" s="1">
        <f t="shared" si="10"/>
        <v>3.9921913146972656</v>
      </c>
      <c r="W37" s="1">
        <f t="shared" si="11"/>
        <v>1.4629017452517298E-5</v>
      </c>
      <c r="Y37" s="1">
        <f>'uz n=128'!A34/128</f>
        <v>0.2578125</v>
      </c>
      <c r="Z37" s="1">
        <f>'uz n=128'!B34</f>
        <v>4.9718280000000004E-4</v>
      </c>
      <c r="AA37" s="1">
        <f t="shared" si="12"/>
        <v>1.5313157906977819</v>
      </c>
      <c r="AC37" s="1">
        <f t="shared" si="13"/>
        <v>1.53076171875</v>
      </c>
      <c r="AD37" s="1">
        <f t="shared" si="14"/>
        <v>2.3432314395904541</v>
      </c>
      <c r="AE37" s="1">
        <f t="shared" si="15"/>
        <v>3.0699572331882615E-7</v>
      </c>
      <c r="AG37" s="1">
        <f>'uz n=256'!A34/256</f>
        <v>0.12890625</v>
      </c>
      <c r="AH37" s="1">
        <f>'uz n=256'!$B34</f>
        <v>1.459865E-4</v>
      </c>
      <c r="AI37" s="1">
        <f t="shared" si="16"/>
        <v>0.89862897164563416</v>
      </c>
      <c r="AK37" s="1">
        <f t="shared" si="17"/>
        <v>0.8983154296875</v>
      </c>
      <c r="AL37" s="1">
        <f t="shared" si="18"/>
        <v>0.80697061121463776</v>
      </c>
      <c r="AM37" s="1">
        <f t="shared" si="19"/>
        <v>9.830855951060075E-8</v>
      </c>
    </row>
    <row r="38" spans="3:39" x14ac:dyDescent="0.25">
      <c r="N38" s="2" t="s">
        <v>7</v>
      </c>
      <c r="O38" s="3">
        <f>SQRT(O37/N37)</f>
        <v>1.0086124504204302E-2</v>
      </c>
      <c r="Q38" s="1">
        <f>'uz n=64'!A35/64</f>
        <v>0.53125</v>
      </c>
      <c r="R38" s="1">
        <f>'uz n=64'!B35</f>
        <v>1.2925980000000001E-3</v>
      </c>
      <c r="S38" s="1">
        <f t="shared" si="8"/>
        <v>1.9883505464070879</v>
      </c>
      <c r="U38" s="1">
        <f t="shared" si="9"/>
        <v>1.9921875</v>
      </c>
      <c r="V38" s="1">
        <f t="shared" si="10"/>
        <v>3.96881103515625</v>
      </c>
      <c r="W38" s="1">
        <f t="shared" si="11"/>
        <v>1.472221287416138E-5</v>
      </c>
      <c r="Y38" s="1">
        <f>'uz n=128'!A35/128</f>
        <v>0.265625</v>
      </c>
      <c r="Z38" s="1">
        <f>'uz n=128'!B35</f>
        <v>5.0687099999999999E-4</v>
      </c>
      <c r="AA38" s="1">
        <f t="shared" si="12"/>
        <v>1.5611603943361729</v>
      </c>
      <c r="AC38" s="1">
        <f t="shared" si="13"/>
        <v>1.560546875</v>
      </c>
      <c r="AD38" s="1">
        <f t="shared" si="14"/>
        <v>2.4353065490722656</v>
      </c>
      <c r="AE38" s="1">
        <f t="shared" si="15"/>
        <v>3.7640597585807225E-7</v>
      </c>
      <c r="AG38" s="1">
        <f>'uz n=256'!A35/256</f>
        <v>0.1328125</v>
      </c>
      <c r="AH38" s="1">
        <f>'uz n=256'!$B35</f>
        <v>1.4973779999999999E-4</v>
      </c>
      <c r="AI38" s="1">
        <f t="shared" si="16"/>
        <v>0.92172033188328806</v>
      </c>
      <c r="AK38" s="1">
        <f t="shared" si="17"/>
        <v>0.92138671875</v>
      </c>
      <c r="AL38" s="1">
        <f t="shared" si="18"/>
        <v>0.8489534854888916</v>
      </c>
      <c r="AM38" s="1">
        <f t="shared" si="19"/>
        <v>1.1129772270227531E-7</v>
      </c>
    </row>
    <row r="39" spans="3:39" x14ac:dyDescent="0.25">
      <c r="H39" s="12"/>
      <c r="Q39" s="1">
        <f>'uz n=64'!A36/64</f>
        <v>0.546875</v>
      </c>
      <c r="R39" s="1">
        <f>'uz n=64'!B36</f>
        <v>1.286241E-3</v>
      </c>
      <c r="S39" s="1">
        <f t="shared" si="8"/>
        <v>1.9785667006030834</v>
      </c>
      <c r="U39" s="1">
        <f t="shared" si="9"/>
        <v>1.982421875</v>
      </c>
      <c r="V39" s="1">
        <f t="shared" si="10"/>
        <v>3.9299964904785156</v>
      </c>
      <c r="W39" s="1">
        <f t="shared" si="11"/>
        <v>1.4862369630641481E-5</v>
      </c>
      <c r="Y39" s="1">
        <f>'uz n=128'!A36/128</f>
        <v>0.2734375</v>
      </c>
      <c r="Z39" s="1">
        <f>'uz n=128'!B36</f>
        <v>5.1624189999999995E-4</v>
      </c>
      <c r="AA39" s="1">
        <f t="shared" si="12"/>
        <v>1.5900275519335594</v>
      </c>
      <c r="AC39" s="1">
        <f t="shared" si="13"/>
        <v>1.58935546875</v>
      </c>
      <c r="AD39" s="1">
        <f t="shared" si="14"/>
        <v>2.5260508060455322</v>
      </c>
      <c r="AE39" s="1">
        <f t="shared" si="15"/>
        <v>4.5169580562331114E-7</v>
      </c>
      <c r="AG39" s="1">
        <f>'uz n=256'!A36/256</f>
        <v>0.13671875</v>
      </c>
      <c r="AH39" s="1">
        <f>'uz n=256'!$B36</f>
        <v>1.5344959999999999E-4</v>
      </c>
      <c r="AI39" s="1">
        <f t="shared" si="16"/>
        <v>0.9445685474166029</v>
      </c>
      <c r="AK39" s="1">
        <f t="shared" si="17"/>
        <v>0.9442138671875</v>
      </c>
      <c r="AL39" s="1">
        <f t="shared" si="18"/>
        <v>0.89153982698917389</v>
      </c>
      <c r="AM39" s="1">
        <f t="shared" si="19"/>
        <v>1.2579806491648522E-7</v>
      </c>
    </row>
    <row r="40" spans="3:39" x14ac:dyDescent="0.25">
      <c r="Q40" s="1">
        <f>'uz n=64'!A37/64</f>
        <v>0.5625</v>
      </c>
      <c r="R40" s="1">
        <f>'uz n=64'!B37</f>
        <v>1.2773400000000001E-3</v>
      </c>
      <c r="S40" s="1">
        <f t="shared" si="8"/>
        <v>1.9648674695976651</v>
      </c>
      <c r="U40" s="1">
        <f t="shared" si="9"/>
        <v>1.96875</v>
      </c>
      <c r="V40" s="1">
        <f t="shared" si="10"/>
        <v>3.8759765625</v>
      </c>
      <c r="W40" s="1">
        <f t="shared" si="11"/>
        <v>1.5074042325054667E-5</v>
      </c>
      <c r="Y40" s="1">
        <f>'uz n=128'!A37/128</f>
        <v>0.28125</v>
      </c>
      <c r="Z40" s="1">
        <f>'uz n=128'!B37</f>
        <v>5.2529569999999997E-4</v>
      </c>
      <c r="AA40" s="1">
        <f t="shared" si="12"/>
        <v>1.6179178795920788</v>
      </c>
      <c r="AC40" s="1">
        <f t="shared" si="13"/>
        <v>1.6171875</v>
      </c>
      <c r="AD40" s="1">
        <f t="shared" si="14"/>
        <v>2.61529541015625</v>
      </c>
      <c r="AE40" s="1">
        <f t="shared" si="15"/>
        <v>5.3345434852516228E-7</v>
      </c>
      <c r="AG40" s="1">
        <f>'uz n=256'!A37/256</f>
        <v>0.140625</v>
      </c>
      <c r="AH40" s="1">
        <f>'uz n=256'!$B37</f>
        <v>1.571217E-4</v>
      </c>
      <c r="AI40" s="1">
        <f t="shared" si="16"/>
        <v>0.96717238713315157</v>
      </c>
      <c r="AK40" s="1">
        <f t="shared" si="17"/>
        <v>0.966796875</v>
      </c>
      <c r="AL40" s="1">
        <f t="shared" si="18"/>
        <v>0.93469619750976563</v>
      </c>
      <c r="AM40" s="1">
        <f t="shared" si="19"/>
        <v>1.4100936214404066E-7</v>
      </c>
    </row>
    <row r="41" spans="3:39" x14ac:dyDescent="0.25">
      <c r="Q41" s="1">
        <f>'uz n=64'!A38/64</f>
        <v>0.578125</v>
      </c>
      <c r="R41" s="1">
        <f>'uz n=64'!B38</f>
        <v>1.2658979999999999E-3</v>
      </c>
      <c r="S41" s="1">
        <f t="shared" si="8"/>
        <v>1.9472574705903627</v>
      </c>
      <c r="U41" s="1">
        <f t="shared" si="9"/>
        <v>1.951171875</v>
      </c>
      <c r="V41" s="1">
        <f t="shared" si="10"/>
        <v>3.8070716857910156</v>
      </c>
      <c r="W41" s="1">
        <f t="shared" si="11"/>
        <v>1.5322561882187991E-5</v>
      </c>
      <c r="Y41" s="1">
        <f>'uz n=128'!A38/128</f>
        <v>0.2890625</v>
      </c>
      <c r="Z41" s="1">
        <f>'uz n=128'!B38</f>
        <v>5.340322E-4</v>
      </c>
      <c r="AA41" s="1">
        <f t="shared" si="12"/>
        <v>1.6448307612095934</v>
      </c>
      <c r="AC41" s="1">
        <f t="shared" si="13"/>
        <v>1.64404296875</v>
      </c>
      <c r="AD41" s="1">
        <f t="shared" si="14"/>
        <v>2.7028772830963135</v>
      </c>
      <c r="AE41" s="1">
        <f t="shared" si="15"/>
        <v>6.2061695939217587E-7</v>
      </c>
      <c r="AG41" s="1">
        <f>'uz n=256'!A38/256</f>
        <v>0.14453125</v>
      </c>
      <c r="AH41" s="1">
        <f>'uz n=256'!$B38</f>
        <v>1.607542E-4</v>
      </c>
      <c r="AI41" s="1">
        <f t="shared" si="16"/>
        <v>0.98953246658914762</v>
      </c>
      <c r="AK41" s="1">
        <f t="shared" si="17"/>
        <v>0.9891357421875</v>
      </c>
      <c r="AL41" s="1">
        <f t="shared" si="18"/>
        <v>0.97838951647281647</v>
      </c>
      <c r="AM41" s="1">
        <f t="shared" si="19"/>
        <v>1.5739025086266133E-7</v>
      </c>
    </row>
    <row r="42" spans="3:39" x14ac:dyDescent="0.25">
      <c r="Q42" s="1">
        <f>'uz n=64'!A39/64</f>
        <v>0.59375</v>
      </c>
      <c r="R42" s="1">
        <f>'uz n=64'!B39</f>
        <v>1.2519129999999999E-3</v>
      </c>
      <c r="S42" s="1">
        <f t="shared" si="8"/>
        <v>1.9257336254481567</v>
      </c>
      <c r="U42" s="1">
        <f t="shared" si="9"/>
        <v>1.9296875</v>
      </c>
      <c r="V42" s="1">
        <f t="shared" si="10"/>
        <v>3.72369384765625</v>
      </c>
      <c r="W42" s="1">
        <f t="shared" si="11"/>
        <v>1.5633123971713752E-5</v>
      </c>
      <c r="Y42" s="1">
        <f>'uz n=128'!A39/128</f>
        <v>0.296875</v>
      </c>
      <c r="Z42" s="1">
        <f>'uz n=128'!B39</f>
        <v>5.4245140000000003E-4</v>
      </c>
      <c r="AA42" s="1">
        <f t="shared" si="12"/>
        <v>1.6707661967861034</v>
      </c>
      <c r="AC42" s="1">
        <f t="shared" si="13"/>
        <v>1.669921875</v>
      </c>
      <c r="AD42" s="1">
        <f t="shared" si="14"/>
        <v>2.7886390686035156</v>
      </c>
      <c r="AE42" s="1">
        <f t="shared" si="15"/>
        <v>7.1287927848881159E-7</v>
      </c>
      <c r="AG42" s="1">
        <f>'uz n=256'!A39/256</f>
        <v>0.1484375</v>
      </c>
      <c r="AH42" s="1">
        <f>'uz n=256'!$B39</f>
        <v>1.643471E-4</v>
      </c>
      <c r="AI42" s="1">
        <f t="shared" si="16"/>
        <v>1.0116487857845911</v>
      </c>
      <c r="AK42" s="1">
        <f t="shared" si="17"/>
        <v>1.01123046875</v>
      </c>
      <c r="AL42" s="1">
        <f t="shared" si="18"/>
        <v>1.0225870609283447</v>
      </c>
      <c r="AM42" s="1">
        <f t="shared" si="19"/>
        <v>1.7498914142905275E-7</v>
      </c>
    </row>
    <row r="43" spans="3:39" x14ac:dyDescent="0.25">
      <c r="Q43" s="1">
        <f>'uz n=64'!A40/64</f>
        <v>0.609375</v>
      </c>
      <c r="R43" s="1">
        <f>'uz n=64'!B40</f>
        <v>1.235386E-3</v>
      </c>
      <c r="S43" s="1">
        <f t="shared" si="8"/>
        <v>1.9002974732375573</v>
      </c>
      <c r="U43" s="1">
        <f t="shared" si="9"/>
        <v>1.904296875</v>
      </c>
      <c r="V43" s="1">
        <f t="shared" si="10"/>
        <v>3.6263465881347656</v>
      </c>
      <c r="W43" s="1">
        <f t="shared" si="11"/>
        <v>1.5995214457430044E-5</v>
      </c>
      <c r="Y43" s="1">
        <f>'uz n=128'!A40/128</f>
        <v>0.3046875</v>
      </c>
      <c r="Z43" s="1">
        <f>'uz n=128'!B40</f>
        <v>5.5055320000000003E-4</v>
      </c>
      <c r="AA43" s="1">
        <f t="shared" si="12"/>
        <v>1.6957238782705397</v>
      </c>
      <c r="AC43" s="1">
        <f t="shared" si="13"/>
        <v>1.69482421875</v>
      </c>
      <c r="AD43" s="1">
        <f t="shared" si="14"/>
        <v>2.8724291324615479</v>
      </c>
      <c r="AE43" s="1">
        <f t="shared" si="15"/>
        <v>8.09387252897758E-7</v>
      </c>
      <c r="AG43" s="1">
        <f>'uz n=256'!A40/256</f>
        <v>0.15234375</v>
      </c>
      <c r="AH43" s="1">
        <f>'uz n=256'!$B40</f>
        <v>1.6790030000000001E-4</v>
      </c>
      <c r="AI43" s="1">
        <f t="shared" si="16"/>
        <v>1.0335207291632684</v>
      </c>
      <c r="AK43" s="1">
        <f t="shared" si="17"/>
        <v>1.0330810546875</v>
      </c>
      <c r="AL43" s="1">
        <f t="shared" si="18"/>
        <v>1.0672564655542374</v>
      </c>
      <c r="AM43" s="1">
        <f t="shared" si="19"/>
        <v>1.9331364464223993E-7</v>
      </c>
    </row>
    <row r="44" spans="3:39" x14ac:dyDescent="0.25">
      <c r="C44" s="1" t="s">
        <v>8</v>
      </c>
      <c r="D44" s="1" t="s">
        <v>1</v>
      </c>
      <c r="E44" s="1">
        <f>10^(LOG10(D45)*(-0.5)-LOG10(C45))</f>
        <v>0.30836452719434498</v>
      </c>
      <c r="F44" s="1">
        <f>10^(LOG10(D45)*(-1)-LOG10(C45))</f>
        <v>1.5214189061086711</v>
      </c>
      <c r="Q44" s="1">
        <f>'uz n=64'!A41/64</f>
        <v>0.625</v>
      </c>
      <c r="R44" s="1">
        <f>'uz n=64'!B41</f>
        <v>1.216319E-3</v>
      </c>
      <c r="S44" s="1">
        <f t="shared" si="8"/>
        <v>1.8709520920915836</v>
      </c>
      <c r="U44" s="1">
        <f t="shared" si="9"/>
        <v>1.875</v>
      </c>
      <c r="V44" s="1">
        <f t="shared" si="10"/>
        <v>3.515625</v>
      </c>
      <c r="W44" s="1">
        <f t="shared" si="11"/>
        <v>1.6385558435019706E-5</v>
      </c>
      <c r="Y44" s="1">
        <f>'uz n=128'!A41/128</f>
        <v>0.3125</v>
      </c>
      <c r="Z44" s="1">
        <f>'uz n=128'!B41</f>
        <v>5.5833759999999999E-4</v>
      </c>
      <c r="AA44" s="1">
        <f t="shared" si="12"/>
        <v>1.7197038056629028</v>
      </c>
      <c r="AC44" s="1">
        <f t="shared" si="13"/>
        <v>1.71875</v>
      </c>
      <c r="AD44" s="1">
        <f t="shared" si="14"/>
        <v>2.9541015625</v>
      </c>
      <c r="AE44" s="1">
        <f t="shared" si="15"/>
        <v>9.0974524258548405E-7</v>
      </c>
      <c r="AG44" s="1">
        <f>'uz n=256'!A41/256</f>
        <v>0.15625</v>
      </c>
      <c r="AH44" s="1">
        <f>'uz n=256'!$B41</f>
        <v>1.7141389999999999E-4</v>
      </c>
      <c r="AI44" s="1">
        <f t="shared" si="16"/>
        <v>1.0551489122813928</v>
      </c>
      <c r="AK44" s="1">
        <f t="shared" si="17"/>
        <v>1.0546875</v>
      </c>
      <c r="AL44" s="1">
        <f t="shared" si="18"/>
        <v>1.11236572265625</v>
      </c>
      <c r="AM44" s="1">
        <f t="shared" si="19"/>
        <v>2.129012934201526E-7</v>
      </c>
    </row>
    <row r="45" spans="3:39" x14ac:dyDescent="0.25">
      <c r="C45" s="10">
        <v>16</v>
      </c>
      <c r="D45" s="1">
        <f>$G$22</f>
        <v>4.1080073179750397E-2</v>
      </c>
      <c r="E45" s="1">
        <f>($E$44*C45)^-2</f>
        <v>4.1080073179750397E-2</v>
      </c>
      <c r="F45" s="1">
        <f>($F$44*C45)^-1</f>
        <v>4.108007317975039E-2</v>
      </c>
      <c r="Q45" s="1">
        <f>'uz n=64'!A42/64</f>
        <v>0.640625</v>
      </c>
      <c r="R45" s="1">
        <f>'uz n=64'!B42</f>
        <v>1.194711E-3</v>
      </c>
      <c r="S45" s="1">
        <f t="shared" si="8"/>
        <v>1.8376959429437263</v>
      </c>
      <c r="U45" s="1">
        <f t="shared" si="9"/>
        <v>1.841796875</v>
      </c>
      <c r="V45" s="1">
        <f t="shared" si="10"/>
        <v>3.3922157287597656</v>
      </c>
      <c r="W45" s="1">
        <f t="shared" si="11"/>
        <v>1.6817643730173315E-5</v>
      </c>
      <c r="X45" s="7"/>
      <c r="Y45" s="1">
        <f>'uz n=128'!A42/128</f>
        <v>0.3203125</v>
      </c>
      <c r="Z45" s="1">
        <f>'uz n=128'!B42</f>
        <v>5.6580460000000003E-4</v>
      </c>
      <c r="AA45" s="1">
        <f t="shared" si="12"/>
        <v>1.7427059789631927</v>
      </c>
      <c r="AC45" s="1">
        <f t="shared" si="13"/>
        <v>1.74169921875</v>
      </c>
      <c r="AD45" s="1">
        <f t="shared" si="14"/>
        <v>3.0335161685943604</v>
      </c>
      <c r="AE45" s="1">
        <f t="shared" si="15"/>
        <v>1.0135661268677728E-6</v>
      </c>
      <c r="AF45" s="7"/>
      <c r="AG45" s="1">
        <f>'uz n=256'!A42/256</f>
        <v>0.16015625</v>
      </c>
      <c r="AH45" s="1">
        <f>'uz n=256'!$B42</f>
        <v>1.7488789999999999E-4</v>
      </c>
      <c r="AI45" s="1">
        <f t="shared" si="16"/>
        <v>1.0765333351389648</v>
      </c>
      <c r="AK45" s="1">
        <f t="shared" si="17"/>
        <v>1.0760498046875</v>
      </c>
      <c r="AL45" s="1">
        <f t="shared" si="18"/>
        <v>1.1578831821680069</v>
      </c>
      <c r="AM45" s="1">
        <f t="shared" si="19"/>
        <v>2.3380169749371875E-7</v>
      </c>
    </row>
    <row r="46" spans="3:39" x14ac:dyDescent="0.25">
      <c r="C46" s="10">
        <f>2*C45</f>
        <v>32</v>
      </c>
      <c r="D46" s="1">
        <f>$O$38</f>
        <v>1.0086124504204302E-2</v>
      </c>
      <c r="E46" s="1">
        <f>($E$44*C46)^-2</f>
        <v>1.0270018294937599E-2</v>
      </c>
      <c r="F46" s="1">
        <f>($F$44*C46)^-1</f>
        <v>2.0540036589875195E-2</v>
      </c>
      <c r="Q46" s="1">
        <f>'uz n=64'!A43/64</f>
        <v>0.65625</v>
      </c>
      <c r="R46" s="1">
        <f>'uz n=64'!B43</f>
        <v>1.1705629999999999E-3</v>
      </c>
      <c r="S46" s="1">
        <f t="shared" si="8"/>
        <v>1.800530564860495</v>
      </c>
      <c r="U46" s="1">
        <f t="shared" si="9"/>
        <v>1.8046875</v>
      </c>
      <c r="V46" s="1">
        <f t="shared" si="10"/>
        <v>3.25689697265625</v>
      </c>
      <c r="W46" s="1">
        <f t="shared" si="11"/>
        <v>1.7280109754051381E-5</v>
      </c>
      <c r="Y46" s="1">
        <f>'uz n=128'!A43/128</f>
        <v>0.328125</v>
      </c>
      <c r="Z46" s="1">
        <f>'uz n=128'!B43</f>
        <v>5.7295420000000004E-4</v>
      </c>
      <c r="AA46" s="1">
        <f t="shared" si="12"/>
        <v>1.7647303981714091</v>
      </c>
      <c r="AC46" s="1">
        <f t="shared" si="13"/>
        <v>1.763671875</v>
      </c>
      <c r="AD46" s="1">
        <f t="shared" si="14"/>
        <v>3.1105384826660156</v>
      </c>
      <c r="AE46" s="1">
        <f t="shared" si="15"/>
        <v>1.1204713044099514E-6</v>
      </c>
      <c r="AF46" s="2"/>
      <c r="AG46" s="1">
        <f>'uz n=256'!A43/256</f>
        <v>0.1640625</v>
      </c>
      <c r="AH46" s="1">
        <f>'uz n=256'!$B43</f>
        <v>1.7832220000000001E-4</v>
      </c>
      <c r="AI46" s="1">
        <f t="shared" si="16"/>
        <v>1.0976733821797708</v>
      </c>
      <c r="AK46" s="1">
        <f t="shared" si="17"/>
        <v>1.09716796875</v>
      </c>
      <c r="AL46" s="1">
        <f t="shared" si="18"/>
        <v>1.203777551651001</v>
      </c>
      <c r="AM46" s="1">
        <f t="shared" si="19"/>
        <v>2.5544273499272397E-7</v>
      </c>
    </row>
    <row r="47" spans="3:39" x14ac:dyDescent="0.25">
      <c r="C47" s="10">
        <f>2*C46</f>
        <v>64</v>
      </c>
      <c r="D47" s="1">
        <f>$W$70</f>
        <v>2.7374780563514723E-3</v>
      </c>
      <c r="E47" s="1">
        <f>($E$44*C47)^-2</f>
        <v>2.5675045737343998E-3</v>
      </c>
      <c r="F47" s="1">
        <f>($F$44*C47)^-1</f>
        <v>1.0270018294937597E-2</v>
      </c>
      <c r="Q47" s="1">
        <f>'uz n=64'!A44/64</f>
        <v>0.671875</v>
      </c>
      <c r="R47" s="1">
        <f>'uz n=64'!B44</f>
        <v>1.143877E-3</v>
      </c>
      <c r="S47" s="1">
        <f t="shared" si="8"/>
        <v>1.75945903597491</v>
      </c>
      <c r="U47" s="1">
        <f t="shared" si="9"/>
        <v>1.763671875</v>
      </c>
      <c r="V47" s="1">
        <f t="shared" si="10"/>
        <v>3.1105384826660156</v>
      </c>
      <c r="W47" s="1">
        <f t="shared" si="11"/>
        <v>1.7748012651320872E-5</v>
      </c>
      <c r="Y47" s="1">
        <f>'uz n=128'!A44/128</f>
        <v>0.3359375</v>
      </c>
      <c r="Z47" s="1">
        <f>'uz n=128'!B44</f>
        <v>5.7978619999999995E-4</v>
      </c>
      <c r="AA47" s="1">
        <f t="shared" si="12"/>
        <v>1.7857764471854143</v>
      </c>
      <c r="AC47" s="1">
        <f t="shared" si="13"/>
        <v>1.78466796875</v>
      </c>
      <c r="AD47" s="1">
        <f t="shared" si="14"/>
        <v>3.185039758682251</v>
      </c>
      <c r="AE47" s="1">
        <f t="shared" si="15"/>
        <v>1.2287244417784991E-6</v>
      </c>
      <c r="AF47" s="4"/>
      <c r="AG47" s="1">
        <f>'uz n=256'!A44/256</f>
        <v>0.16796875</v>
      </c>
      <c r="AH47" s="1">
        <f>'uz n=256'!$B44</f>
        <v>1.8171689999999999E-4</v>
      </c>
      <c r="AI47" s="1">
        <f t="shared" si="16"/>
        <v>1.118569668960024</v>
      </c>
      <c r="AK47" s="1">
        <f t="shared" si="17"/>
        <v>1.1180419921875</v>
      </c>
      <c r="AL47" s="1">
        <f t="shared" si="18"/>
        <v>1.2500178962945938</v>
      </c>
      <c r="AM47" s="1">
        <f t="shared" si="19"/>
        <v>2.7844277626130951E-7</v>
      </c>
    </row>
    <row r="48" spans="3:39" x14ac:dyDescent="0.25">
      <c r="C48" s="10">
        <f>2*C47</f>
        <v>128</v>
      </c>
      <c r="D48" s="1">
        <f>$AE$134</f>
        <v>6.5364856887288603E-4</v>
      </c>
      <c r="E48" s="1">
        <f>($E$44*C48)^-2</f>
        <v>6.4187614343359995E-4</v>
      </c>
      <c r="F48" s="1">
        <f>($F$44*C48)^-1</f>
        <v>5.1350091474687987E-3</v>
      </c>
      <c r="Q48" s="1">
        <f>'uz n=64'!A45/64</f>
        <v>0.6875</v>
      </c>
      <c r="R48" s="1">
        <f>'uz n=64'!B45</f>
        <v>1.114652E-3</v>
      </c>
      <c r="S48" s="1">
        <f t="shared" si="8"/>
        <v>1.7144798172204614</v>
      </c>
      <c r="U48" s="1">
        <f t="shared" si="9"/>
        <v>1.71875</v>
      </c>
      <c r="V48" s="1">
        <f t="shared" si="10"/>
        <v>2.9541015625</v>
      </c>
      <c r="W48" s="1">
        <f t="shared" si="11"/>
        <v>1.8234460970668102E-5</v>
      </c>
      <c r="Y48" s="1">
        <f>'uz n=128'!A45/128</f>
        <v>0.34375</v>
      </c>
      <c r="Z48" s="1">
        <f>'uz n=128'!B45</f>
        <v>5.8630070000000002E-4</v>
      </c>
      <c r="AA48" s="1">
        <f t="shared" si="12"/>
        <v>1.8058444340562778</v>
      </c>
      <c r="AC48" s="1">
        <f t="shared" si="13"/>
        <v>1.8046875</v>
      </c>
      <c r="AD48" s="1">
        <f t="shared" si="14"/>
        <v>3.25689697265625</v>
      </c>
      <c r="AE48" s="1">
        <f t="shared" si="15"/>
        <v>1.3384964105754364E-6</v>
      </c>
      <c r="AF48" s="4"/>
      <c r="AG48" s="1">
        <f>'uz n=256'!A45/256</f>
        <v>0.171875</v>
      </c>
      <c r="AH48" s="1">
        <f>'uz n=256'!$B45</f>
        <v>1.8507199999999999E-4</v>
      </c>
      <c r="AI48" s="1">
        <f t="shared" si="16"/>
        <v>1.1392221954797246</v>
      </c>
      <c r="AK48" s="1">
        <f t="shared" si="17"/>
        <v>1.138671875</v>
      </c>
      <c r="AL48" s="1">
        <f t="shared" si="18"/>
        <v>1.2965736389160156</v>
      </c>
      <c r="AM48" s="1">
        <f t="shared" si="19"/>
        <v>3.0285263040429894E-7</v>
      </c>
    </row>
    <row r="49" spans="3:39" x14ac:dyDescent="0.25">
      <c r="C49" s="10">
        <f>2*C48</f>
        <v>256</v>
      </c>
      <c r="D49" s="1">
        <f>$AM$261</f>
        <v>1.6872714901681646E-4</v>
      </c>
      <c r="E49" s="1">
        <f>($E$44*C49)^-2</f>
        <v>1.6046903585839999E-4</v>
      </c>
      <c r="F49" s="1">
        <f>($F$44*C49)^-1</f>
        <v>2.5675045737343994E-3</v>
      </c>
      <c r="Q49" s="1">
        <f>'uz n=64'!A46/64</f>
        <v>0.703125</v>
      </c>
      <c r="R49" s="1">
        <f>'uz n=64'!B46</f>
        <v>1.08289E-3</v>
      </c>
      <c r="S49" s="1">
        <f t="shared" si="8"/>
        <v>1.6655959867301686</v>
      </c>
      <c r="U49" s="1">
        <f t="shared" si="9"/>
        <v>1.669921875</v>
      </c>
      <c r="V49" s="1">
        <f t="shared" si="10"/>
        <v>2.7886390686035156</v>
      </c>
      <c r="W49" s="1">
        <f t="shared" si="11"/>
        <v>1.8713309323064726E-5</v>
      </c>
      <c r="Y49" s="1">
        <f>'uz n=128'!A46/128</f>
        <v>0.3515625</v>
      </c>
      <c r="Z49" s="1">
        <f>'uz n=128'!B46</f>
        <v>5.9249759999999998E-4</v>
      </c>
      <c r="AA49" s="1">
        <f t="shared" si="12"/>
        <v>1.8249340507329304</v>
      </c>
      <c r="AC49" s="1">
        <f t="shared" si="13"/>
        <v>1.82373046875</v>
      </c>
      <c r="AD49" s="1">
        <f t="shared" si="14"/>
        <v>3.3259928226470947</v>
      </c>
      <c r="AE49" s="1">
        <f t="shared" si="15"/>
        <v>1.448609589634571E-6</v>
      </c>
      <c r="AF49" s="4"/>
      <c r="AG49" s="1">
        <f>'uz n=256'!A46/256</f>
        <v>0.17578125</v>
      </c>
      <c r="AH49" s="1">
        <f>'uz n=256'!$B46</f>
        <v>1.8838740000000001E-4</v>
      </c>
      <c r="AI49" s="1">
        <f t="shared" si="16"/>
        <v>1.1596303461826589</v>
      </c>
      <c r="AK49" s="1">
        <f t="shared" si="17"/>
        <v>1.1590576171875</v>
      </c>
      <c r="AL49" s="1">
        <f t="shared" si="18"/>
        <v>1.3434145599603653</v>
      </c>
      <c r="AM49" s="1">
        <f t="shared" si="19"/>
        <v>3.2801850189574858E-7</v>
      </c>
    </row>
    <row r="50" spans="3:39" x14ac:dyDescent="0.25">
      <c r="Q50" s="1">
        <f>'uz n=64'!A47/64</f>
        <v>0.71875</v>
      </c>
      <c r="R50" s="1">
        <f>'uz n=64'!B47</f>
        <v>1.048593E-3</v>
      </c>
      <c r="S50" s="1">
        <f t="shared" si="8"/>
        <v>1.612810622637052</v>
      </c>
      <c r="U50" s="1">
        <f t="shared" si="9"/>
        <v>1.6171875</v>
      </c>
      <c r="V50" s="1">
        <f t="shared" si="10"/>
        <v>2.61529541015625</v>
      </c>
      <c r="W50" s="1">
        <f t="shared" si="11"/>
        <v>1.9157055450286693E-5</v>
      </c>
      <c r="Y50" s="1">
        <f>'uz n=128'!A47/128</f>
        <v>0.359375</v>
      </c>
      <c r="Z50" s="1">
        <f>'uz n=128'!B47</f>
        <v>5.9837689999999995E-4</v>
      </c>
      <c r="AA50" s="1">
        <f t="shared" si="12"/>
        <v>1.8430452972153721</v>
      </c>
      <c r="AC50" s="1">
        <f t="shared" si="13"/>
        <v>1.841796875</v>
      </c>
      <c r="AD50" s="1">
        <f t="shared" si="14"/>
        <v>3.3922157287597656</v>
      </c>
      <c r="AE50" s="1">
        <f t="shared" si="15"/>
        <v>1.5585580278346714E-6</v>
      </c>
      <c r="AF50" s="4"/>
      <c r="AG50" s="1">
        <f>'uz n=256'!A47/256</f>
        <v>0.1796875</v>
      </c>
      <c r="AH50" s="1">
        <f>'uz n=256'!$B47</f>
        <v>1.916632E-4</v>
      </c>
      <c r="AI50" s="1">
        <f t="shared" si="16"/>
        <v>1.1797947366250408</v>
      </c>
      <c r="AK50" s="1">
        <f t="shared" si="17"/>
        <v>1.17919921875</v>
      </c>
      <c r="AL50" s="1">
        <f t="shared" si="18"/>
        <v>1.3905107975006104</v>
      </c>
      <c r="AM50" s="1">
        <f t="shared" si="19"/>
        <v>3.5464153949305261E-7</v>
      </c>
    </row>
    <row r="51" spans="3:39" x14ac:dyDescent="0.25">
      <c r="Q51" s="1">
        <f>'uz n=64'!A48/64</f>
        <v>0.734375</v>
      </c>
      <c r="R51" s="1">
        <f>'uz n=64'!B48</f>
        <v>1.01176E-3</v>
      </c>
      <c r="S51" s="1">
        <f t="shared" si="8"/>
        <v>1.5561221858746015</v>
      </c>
      <c r="U51" s="1">
        <f t="shared" si="9"/>
        <v>1.560546875</v>
      </c>
      <c r="V51" s="1">
        <f t="shared" si="10"/>
        <v>2.4353065490722656</v>
      </c>
      <c r="W51" s="1">
        <f t="shared" si="11"/>
        <v>1.9577873856419801E-5</v>
      </c>
      <c r="Y51" s="1">
        <f>'uz n=128'!A48/128</f>
        <v>0.3671875</v>
      </c>
      <c r="Z51" s="1">
        <f>'uz n=128'!B48</f>
        <v>6.0393860000000003E-4</v>
      </c>
      <c r="AA51" s="1">
        <f t="shared" si="12"/>
        <v>1.8601781735036036</v>
      </c>
      <c r="AC51" s="1">
        <f t="shared" si="13"/>
        <v>1.85888671875</v>
      </c>
      <c r="AD51" s="1">
        <f t="shared" si="14"/>
        <v>3.4554598331451416</v>
      </c>
      <c r="AE51" s="1">
        <f t="shared" si="15"/>
        <v>1.6678553806053188E-6</v>
      </c>
      <c r="AF51" s="4"/>
      <c r="AG51" s="1">
        <f>'uz n=256'!A48/256</f>
        <v>0.18359375</v>
      </c>
      <c r="AH51" s="1">
        <f>'uz n=256'!$B48</f>
        <v>1.948993E-4</v>
      </c>
      <c r="AI51" s="1">
        <f t="shared" si="16"/>
        <v>1.1997147512506563</v>
      </c>
      <c r="AK51" s="1">
        <f t="shared" si="17"/>
        <v>1.1990966796875</v>
      </c>
      <c r="AL51" s="1">
        <f t="shared" si="18"/>
        <v>1.437832847237587</v>
      </c>
      <c r="AM51" s="1">
        <f t="shared" si="19"/>
        <v>3.8201245718246867E-7</v>
      </c>
    </row>
    <row r="52" spans="3:39" x14ac:dyDescent="0.25">
      <c r="Q52" s="1">
        <f>'uz n=64'!A49/64</f>
        <v>0.75</v>
      </c>
      <c r="R52" s="1">
        <f>'uz n=64'!B49</f>
        <v>9.7239389999999998E-4</v>
      </c>
      <c r="S52" s="1">
        <f t="shared" si="8"/>
        <v>1.495535139735696</v>
      </c>
      <c r="U52" s="1">
        <f t="shared" si="9"/>
        <v>1.5</v>
      </c>
      <c r="V52" s="1">
        <f t="shared" si="10"/>
        <v>2.25</v>
      </c>
      <c r="W52" s="1">
        <f t="shared" si="11"/>
        <v>1.9934977179761125E-5</v>
      </c>
      <c r="Y52" s="1">
        <f>'uz n=128'!A49/128</f>
        <v>0.375</v>
      </c>
      <c r="Z52" s="1">
        <f>'uz n=128'!B49</f>
        <v>6.0918259999999998E-4</v>
      </c>
      <c r="AA52" s="1">
        <f t="shared" si="12"/>
        <v>1.876332371546555</v>
      </c>
      <c r="AC52" s="1">
        <f t="shared" si="13"/>
        <v>1.875</v>
      </c>
      <c r="AD52" s="1">
        <f t="shared" si="14"/>
        <v>3.515625</v>
      </c>
      <c r="AE52" s="1">
        <f t="shared" si="15"/>
        <v>1.7752139380692741E-6</v>
      </c>
      <c r="AF52" s="4"/>
      <c r="AG52" s="1">
        <f>'uz n=256'!A49/256</f>
        <v>0.1875</v>
      </c>
      <c r="AH52" s="1">
        <f>'uz n=256'!$B49</f>
        <v>1.9809579999999999E-4</v>
      </c>
      <c r="AI52" s="1">
        <f t="shared" si="16"/>
        <v>1.2193910056157193</v>
      </c>
      <c r="AK52" s="1">
        <f t="shared" si="17"/>
        <v>1.21875</v>
      </c>
      <c r="AL52" s="1">
        <f t="shared" si="18"/>
        <v>1.4853515625</v>
      </c>
      <c r="AM52" s="1">
        <f t="shared" si="19"/>
        <v>4.1088819938372591E-7</v>
      </c>
    </row>
    <row r="53" spans="3:39" x14ac:dyDescent="0.25">
      <c r="Q53" s="1">
        <f>'uz n=64'!A50/64</f>
        <v>0.765625</v>
      </c>
      <c r="R53" s="1">
        <f>'uz n=64'!B50</f>
        <v>9.304955E-4</v>
      </c>
      <c r="S53" s="1">
        <f t="shared" si="8"/>
        <v>1.4310507154735437</v>
      </c>
      <c r="U53" s="1">
        <f t="shared" si="9"/>
        <v>1.435546875</v>
      </c>
      <c r="V53" s="1">
        <f t="shared" si="10"/>
        <v>2.0607948303222656</v>
      </c>
      <c r="W53" s="1">
        <f t="shared" si="11"/>
        <v>2.0215450487343943E-5</v>
      </c>
      <c r="Y53" s="1">
        <f>'uz n=128'!A50/128</f>
        <v>0.3828125</v>
      </c>
      <c r="Z53" s="1">
        <f>'uz n=128'!B50</f>
        <v>6.1410890000000002E-4</v>
      </c>
      <c r="AA53" s="1">
        <f t="shared" si="12"/>
        <v>1.8915078913442271</v>
      </c>
      <c r="AC53" s="1">
        <f t="shared" si="13"/>
        <v>1.89013671875</v>
      </c>
      <c r="AD53" s="1">
        <f t="shared" si="14"/>
        <v>3.5726168155670166</v>
      </c>
      <c r="AE53" s="1">
        <f t="shared" si="15"/>
        <v>1.8801142831595948E-6</v>
      </c>
      <c r="AF53" s="4"/>
      <c r="AG53" s="1">
        <f>'uz n=256'!A50/256</f>
        <v>0.19140625</v>
      </c>
      <c r="AH53" s="1">
        <f>'uz n=256'!$B50</f>
        <v>2.0125260000000001E-4</v>
      </c>
      <c r="AI53" s="1">
        <f t="shared" si="16"/>
        <v>1.2388228841640163</v>
      </c>
      <c r="AK53" s="1">
        <f t="shared" si="17"/>
        <v>1.2381591796875</v>
      </c>
      <c r="AL53" s="1">
        <f t="shared" si="18"/>
        <v>1.5330381542444229</v>
      </c>
      <c r="AM53" s="1">
        <f t="shared" si="19"/>
        <v>4.4050363214779386E-7</v>
      </c>
    </row>
    <row r="54" spans="3:39" x14ac:dyDescent="0.25">
      <c r="Q54" s="1">
        <f>'uz n=64'!A51/64</f>
        <v>0.78125</v>
      </c>
      <c r="R54" s="1">
        <f>'uz n=64'!B51</f>
        <v>8.8606619999999998E-4</v>
      </c>
      <c r="S54" s="1">
        <f t="shared" si="8"/>
        <v>1.3626710677812586</v>
      </c>
      <c r="U54" s="1">
        <f t="shared" si="9"/>
        <v>1.3671875</v>
      </c>
      <c r="V54" s="1">
        <f t="shared" si="10"/>
        <v>1.86920166015625</v>
      </c>
      <c r="W54" s="1">
        <f t="shared" si="11"/>
        <v>2.0398159986485624E-5</v>
      </c>
      <c r="Y54" s="1">
        <f>'uz n=128'!A51/128</f>
        <v>0.390625</v>
      </c>
      <c r="Z54" s="1">
        <f>'uz n=128'!B51</f>
        <v>6.1871750000000003E-4</v>
      </c>
      <c r="AA54" s="1">
        <f t="shared" si="12"/>
        <v>1.9057047328966197</v>
      </c>
      <c r="AC54" s="1">
        <f t="shared" si="13"/>
        <v>1.904296875</v>
      </c>
      <c r="AD54" s="1">
        <f t="shared" si="14"/>
        <v>3.6263465881347656</v>
      </c>
      <c r="AE54" s="1">
        <f t="shared" si="15"/>
        <v>1.9820638570743887E-6</v>
      </c>
      <c r="AF54" s="4"/>
      <c r="AG54" s="1">
        <f>'uz n=256'!A51/256</f>
        <v>0.1953125</v>
      </c>
      <c r="AH54" s="1">
        <f>'uz n=256'!$B51</f>
        <v>2.043697E-4</v>
      </c>
      <c r="AI54" s="1">
        <f t="shared" si="16"/>
        <v>1.258010386895547</v>
      </c>
      <c r="AK54" s="1">
        <f t="shared" si="17"/>
        <v>1.25732421875</v>
      </c>
      <c r="AL54" s="1">
        <f t="shared" si="18"/>
        <v>1.5808641910552979</v>
      </c>
      <c r="AM54" s="1">
        <f t="shared" si="19"/>
        <v>4.7082672396341709E-7</v>
      </c>
    </row>
    <row r="55" spans="3:39" x14ac:dyDescent="0.25">
      <c r="Q55" s="1">
        <f>'uz n=64'!A52/64</f>
        <v>0.796875</v>
      </c>
      <c r="R55" s="1">
        <f>'uz n=64'!B52</f>
        <v>8.3910759999999995E-4</v>
      </c>
      <c r="S55" s="1">
        <f t="shared" si="8"/>
        <v>1.2903986591652563</v>
      </c>
      <c r="U55" s="1">
        <f t="shared" si="9"/>
        <v>1.294921875</v>
      </c>
      <c r="V55" s="1">
        <f t="shared" si="10"/>
        <v>1.6768226623535156</v>
      </c>
      <c r="W55" s="1">
        <f t="shared" si="11"/>
        <v>2.0459481487676039E-5</v>
      </c>
      <c r="Y55" s="1">
        <f>'uz n=128'!A52/128</f>
        <v>0.3984375</v>
      </c>
      <c r="Z55" s="1">
        <f>'uz n=128'!B52</f>
        <v>6.2300840000000001E-4</v>
      </c>
      <c r="AA55" s="1">
        <f t="shared" si="12"/>
        <v>1.9189228962037328</v>
      </c>
      <c r="AC55" s="1">
        <f t="shared" si="13"/>
        <v>1.91748046875</v>
      </c>
      <c r="AD55" s="1">
        <f t="shared" si="14"/>
        <v>3.6767313480377197</v>
      </c>
      <c r="AE55" s="1">
        <f t="shared" si="15"/>
        <v>2.0805969592820816E-6</v>
      </c>
      <c r="AF55" s="4"/>
      <c r="AG55" s="1">
        <f>'uz n=256'!A52/256</f>
        <v>0.19921875</v>
      </c>
      <c r="AH55" s="1">
        <f>'uz n=256'!$B52</f>
        <v>2.0744719999999999E-4</v>
      </c>
      <c r="AI55" s="1">
        <f t="shared" si="16"/>
        <v>1.276954129366525</v>
      </c>
      <c r="AK55" s="1">
        <f t="shared" si="17"/>
        <v>1.2762451171875</v>
      </c>
      <c r="AL55" s="1">
        <f t="shared" si="18"/>
        <v>1.6288015991449356</v>
      </c>
      <c r="AM55" s="1">
        <f t="shared" si="19"/>
        <v>5.0269827000573668E-7</v>
      </c>
    </row>
    <row r="56" spans="3:39" x14ac:dyDescent="0.25">
      <c r="Q56" s="1">
        <f>'uz n=64'!A53/64</f>
        <v>0.8125</v>
      </c>
      <c r="R56" s="1">
        <f>'uz n=64'!B53</f>
        <v>7.896213E-4</v>
      </c>
      <c r="S56" s="1">
        <f t="shared" si="8"/>
        <v>1.2142359521319532</v>
      </c>
      <c r="U56" s="1">
        <f t="shared" si="9"/>
        <v>1.21875</v>
      </c>
      <c r="V56" s="1">
        <f t="shared" si="10"/>
        <v>1.4853515625</v>
      </c>
      <c r="W56" s="1">
        <f t="shared" si="11"/>
        <v>2.037662815501756E-5</v>
      </c>
      <c r="Y56" s="1">
        <f>'uz n=128'!A53/128</f>
        <v>0.40625</v>
      </c>
      <c r="Z56" s="1">
        <f>'uz n=128'!B53</f>
        <v>6.2698150000000004E-4</v>
      </c>
      <c r="AA56" s="1">
        <f t="shared" si="12"/>
        <v>1.9311620732144976</v>
      </c>
      <c r="AC56" s="1">
        <f t="shared" si="13"/>
        <v>1.9296875</v>
      </c>
      <c r="AD56" s="1">
        <f t="shared" si="14"/>
        <v>3.72369384765625</v>
      </c>
      <c r="AE56" s="1">
        <f t="shared" si="15"/>
        <v>2.1743661649138469E-6</v>
      </c>
      <c r="AF56" s="4"/>
      <c r="AG56" s="1">
        <f>'uz n=256'!A53/256</f>
        <v>0.203125</v>
      </c>
      <c r="AH56" s="1">
        <f>'uz n=256'!$B53</f>
        <v>2.1048510000000001E-4</v>
      </c>
      <c r="AI56" s="1">
        <f t="shared" si="16"/>
        <v>1.2956541115769504</v>
      </c>
      <c r="AK56" s="1">
        <f t="shared" si="17"/>
        <v>1.294921875</v>
      </c>
      <c r="AL56" s="1">
        <f t="shared" si="18"/>
        <v>1.6768226623535156</v>
      </c>
      <c r="AM56" s="1">
        <f t="shared" si="19"/>
        <v>5.3617040462408165E-7</v>
      </c>
    </row>
    <row r="57" spans="3:39" x14ac:dyDescent="0.25">
      <c r="Q57" s="1">
        <f>'uz n=64'!A54/64</f>
        <v>0.828125</v>
      </c>
      <c r="R57" s="1">
        <f>'uz n=64'!B54</f>
        <v>7.3760920000000003E-4</v>
      </c>
      <c r="S57" s="1">
        <f t="shared" si="8"/>
        <v>1.1341858709077184</v>
      </c>
      <c r="U57" s="1">
        <f t="shared" si="9"/>
        <v>1.138671875</v>
      </c>
      <c r="V57" s="1">
        <f t="shared" si="10"/>
        <v>1.2965736389160156</v>
      </c>
      <c r="W57" s="1">
        <f t="shared" si="11"/>
        <v>2.0124232715967393E-5</v>
      </c>
      <c r="Y57" s="1">
        <f>'uz n=128'!A54/128</f>
        <v>0.4140625</v>
      </c>
      <c r="Z57" s="1">
        <f>'uz n=128'!B54</f>
        <v>6.3063690000000005E-4</v>
      </c>
      <c r="AA57" s="1">
        <f t="shared" si="12"/>
        <v>1.942422571979983</v>
      </c>
      <c r="AC57" s="1">
        <f t="shared" si="13"/>
        <v>1.94091796875</v>
      </c>
      <c r="AD57" s="1">
        <f t="shared" si="14"/>
        <v>3.767162561416626</v>
      </c>
      <c r="AE57" s="1">
        <f t="shared" si="15"/>
        <v>2.2638308796753543E-6</v>
      </c>
      <c r="AF57" s="4"/>
      <c r="AG57" s="1">
        <f>'uz n=256'!A54/256</f>
        <v>0.20703125</v>
      </c>
      <c r="AH57" s="1">
        <f>'uz n=256'!$B54</f>
        <v>2.1348330000000001E-4</v>
      </c>
      <c r="AI57" s="1">
        <f t="shared" si="16"/>
        <v>1.3141097179706098</v>
      </c>
      <c r="AK57" s="1">
        <f t="shared" si="17"/>
        <v>1.3133544921875</v>
      </c>
      <c r="AL57" s="1">
        <f t="shared" si="18"/>
        <v>1.724900022149086</v>
      </c>
      <c r="AM57" s="1">
        <f t="shared" si="19"/>
        <v>5.7036598347384879E-7</v>
      </c>
    </row>
    <row r="58" spans="3:39" x14ac:dyDescent="0.25">
      <c r="Q58" s="1">
        <f>'uz n=64'!A55/64</f>
        <v>0.84375</v>
      </c>
      <c r="R58" s="1">
        <f>'uz n=64'!B55</f>
        <v>6.8307329999999996E-4</v>
      </c>
      <c r="S58" s="1">
        <f t="shared" si="8"/>
        <v>1.0502514936255711</v>
      </c>
      <c r="U58" s="1">
        <f t="shared" si="9"/>
        <v>1.0546875</v>
      </c>
      <c r="V58" s="1">
        <f t="shared" si="10"/>
        <v>1.11236572265625</v>
      </c>
      <c r="W58" s="1">
        <f t="shared" si="11"/>
        <v>1.967815255397356E-5</v>
      </c>
      <c r="Y58" s="1">
        <f>'uz n=128'!A55/128</f>
        <v>0.421875</v>
      </c>
      <c r="Z58" s="1">
        <f>'uz n=128'!B55</f>
        <v>6.3397439999999996E-4</v>
      </c>
      <c r="AA58" s="1">
        <f t="shared" si="12"/>
        <v>1.952703776398051</v>
      </c>
      <c r="AC58" s="1">
        <f t="shared" si="13"/>
        <v>1.951171875</v>
      </c>
      <c r="AD58" s="1">
        <f t="shared" si="14"/>
        <v>3.8070716857910156</v>
      </c>
      <c r="AE58" s="1">
        <f t="shared" si="15"/>
        <v>2.3467218933507271E-6</v>
      </c>
      <c r="AF58" s="4"/>
      <c r="AG58" s="1">
        <f>'uz n=256'!A55/256</f>
        <v>0.2109375</v>
      </c>
      <c r="AH58" s="1">
        <f>'uz n=256'!$B55</f>
        <v>2.164418E-4</v>
      </c>
      <c r="AI58" s="1">
        <f t="shared" si="16"/>
        <v>1.3323209485475027</v>
      </c>
      <c r="AK58" s="1">
        <f t="shared" si="17"/>
        <v>1.33154296875</v>
      </c>
      <c r="AL58" s="1">
        <f t="shared" si="18"/>
        <v>1.7730066776275635</v>
      </c>
      <c r="AM58" s="1">
        <f t="shared" si="19"/>
        <v>6.05252565322365E-7</v>
      </c>
    </row>
    <row r="59" spans="3:39" x14ac:dyDescent="0.25">
      <c r="Q59" s="1">
        <f>'uz n=64'!A56/64</f>
        <v>0.859375</v>
      </c>
      <c r="R59" s="1">
        <f>'uz n=64'!B56</f>
        <v>6.2601599999999996E-4</v>
      </c>
      <c r="S59" s="1">
        <f t="shared" si="8"/>
        <v>0.96243651404513608</v>
      </c>
      <c r="U59" s="1">
        <f t="shared" si="9"/>
        <v>0.966796875</v>
      </c>
      <c r="V59" s="1">
        <f t="shared" si="10"/>
        <v>0.93469619750976563</v>
      </c>
      <c r="W59" s="1">
        <f t="shared" si="11"/>
        <v>1.9012747656701778E-5</v>
      </c>
      <c r="Y59" s="1">
        <f>'uz n=128'!A56/128</f>
        <v>0.4296875</v>
      </c>
      <c r="Z59" s="1">
        <f>'uz n=128'!B56</f>
        <v>6.3699410000000003E-4</v>
      </c>
      <c r="AA59" s="1">
        <f t="shared" si="12"/>
        <v>1.9620059945197716</v>
      </c>
      <c r="AC59" s="1">
        <f t="shared" si="13"/>
        <v>1.96044921875</v>
      </c>
      <c r="AD59" s="1">
        <f t="shared" si="14"/>
        <v>3.8433611392974854</v>
      </c>
      <c r="AE59" s="1">
        <f t="shared" si="15"/>
        <v>2.4235507973480997E-6</v>
      </c>
      <c r="AF59" s="4"/>
      <c r="AG59" s="1">
        <f>'uz n=256'!A56/256</f>
        <v>0.21484375</v>
      </c>
      <c r="AH59" s="1">
        <f>'uz n=256'!$B56</f>
        <v>2.193606E-4</v>
      </c>
      <c r="AI59" s="1">
        <f t="shared" si="16"/>
        <v>1.3502878033076298</v>
      </c>
      <c r="AK59" s="1">
        <f t="shared" si="17"/>
        <v>1.3494873046875</v>
      </c>
      <c r="AL59" s="1">
        <f t="shared" si="18"/>
        <v>1.8211159855127335</v>
      </c>
      <c r="AM59" s="1">
        <f t="shared" si="19"/>
        <v>6.407980408296557E-7</v>
      </c>
    </row>
    <row r="60" spans="3:39" x14ac:dyDescent="0.25">
      <c r="Q60" s="1">
        <f>'uz n=64'!A57/64</f>
        <v>0.875</v>
      </c>
      <c r="R60" s="1">
        <f>'uz n=64'!B57</f>
        <v>5.6644040000000001E-4</v>
      </c>
      <c r="S60" s="1">
        <f t="shared" si="8"/>
        <v>0.87074570327259404</v>
      </c>
      <c r="U60" s="1">
        <f t="shared" si="9"/>
        <v>0.875</v>
      </c>
      <c r="V60" s="1">
        <f t="shared" si="10"/>
        <v>0.765625</v>
      </c>
      <c r="W60" s="1">
        <f t="shared" si="11"/>
        <v>1.8099040644817058E-5</v>
      </c>
      <c r="Y60" s="1">
        <f>'uz n=128'!A57/128</f>
        <v>0.4375</v>
      </c>
      <c r="Z60" s="1">
        <f>'uz n=128'!B57</f>
        <v>6.3969609999999996E-4</v>
      </c>
      <c r="AA60" s="1">
        <f t="shared" si="12"/>
        <v>1.9703295343962122</v>
      </c>
      <c r="AC60" s="1">
        <f t="shared" si="13"/>
        <v>1.96875</v>
      </c>
      <c r="AD60" s="1">
        <f t="shared" si="14"/>
        <v>3.8759765625</v>
      </c>
      <c r="AE60" s="1">
        <f t="shared" si="15"/>
        <v>2.4949289088173371E-6</v>
      </c>
      <c r="AF60" s="4"/>
      <c r="AG60" s="1">
        <f>'uz n=256'!A57/256</f>
        <v>0.21875</v>
      </c>
      <c r="AH60" s="1">
        <f>'uz n=256'!$B57</f>
        <v>2.222398E-4</v>
      </c>
      <c r="AI60" s="1">
        <f t="shared" si="16"/>
        <v>1.3680108978072041</v>
      </c>
      <c r="AK60" s="1">
        <f t="shared" si="17"/>
        <v>1.3671875</v>
      </c>
      <c r="AL60" s="1">
        <f t="shared" si="18"/>
        <v>1.86920166015625</v>
      </c>
      <c r="AM60" s="1">
        <f t="shared" si="19"/>
        <v>6.7798394890849526E-7</v>
      </c>
    </row>
    <row r="61" spans="3:39" x14ac:dyDescent="0.25">
      <c r="Q61" s="1">
        <f>'uz n=64'!A58/64</f>
        <v>0.890625</v>
      </c>
      <c r="R61" s="1">
        <f>'uz n=64'!B58</f>
        <v>5.0434980000000002E-4</v>
      </c>
      <c r="S61" s="1">
        <f t="shared" si="8"/>
        <v>0.77518414022742776</v>
      </c>
      <c r="U61" s="1">
        <f t="shared" si="9"/>
        <v>0.779296875</v>
      </c>
      <c r="V61" s="1">
        <f t="shared" si="10"/>
        <v>0.60730361938476563</v>
      </c>
      <c r="W61" s="1">
        <f t="shared" si="11"/>
        <v>1.6914587309524796E-5</v>
      </c>
      <c r="Y61" s="1">
        <f>'uz n=128'!A58/128</f>
        <v>0.4453125</v>
      </c>
      <c r="Z61" s="1">
        <f>'uz n=128'!B58</f>
        <v>6.4208009999999999E-4</v>
      </c>
      <c r="AA61" s="1">
        <f t="shared" si="12"/>
        <v>1.9776734718741673</v>
      </c>
      <c r="AC61" s="1">
        <f t="shared" si="13"/>
        <v>1.97607421875</v>
      </c>
      <c r="AD61" s="1">
        <f t="shared" si="14"/>
        <v>3.9048693180084229</v>
      </c>
      <c r="AE61" s="1">
        <f t="shared" si="15"/>
        <v>2.5576105551589023E-6</v>
      </c>
      <c r="AF61" s="4"/>
      <c r="AG61" s="1">
        <f>'uz n=256'!A58/256</f>
        <v>0.22265625</v>
      </c>
      <c r="AH61" s="1">
        <f>'uz n=256'!$B58</f>
        <v>2.2507939999999999E-4</v>
      </c>
      <c r="AI61" s="1">
        <f t="shared" si="16"/>
        <v>1.3854902320462259</v>
      </c>
      <c r="AK61" s="1">
        <f t="shared" si="17"/>
        <v>1.3846435546875</v>
      </c>
      <c r="AL61" s="1">
        <f t="shared" si="18"/>
        <v>1.9172377735376358</v>
      </c>
      <c r="AM61" s="1">
        <f t="shared" si="19"/>
        <v>7.1686254977906677E-7</v>
      </c>
    </row>
    <row r="62" spans="3:39" x14ac:dyDescent="0.25">
      <c r="Q62" s="1">
        <f>'uz n=64'!A59/64</f>
        <v>0.90625</v>
      </c>
      <c r="R62" s="1">
        <f>'uz n=64'!B59</f>
        <v>4.397491E-4</v>
      </c>
      <c r="S62" s="1">
        <f t="shared" si="8"/>
        <v>0.67575936633553646</v>
      </c>
      <c r="U62" s="1">
        <f t="shared" si="9"/>
        <v>0.6796875</v>
      </c>
      <c r="V62" s="1">
        <f t="shared" si="10"/>
        <v>0.46197509765625</v>
      </c>
      <c r="W62" s="1">
        <f t="shared" si="11"/>
        <v>1.543023408589176E-5</v>
      </c>
      <c r="Y62" s="1">
        <f>'uz n=128'!A59/128</f>
        <v>0.453125</v>
      </c>
      <c r="Z62" s="1">
        <f>'uz n=128'!B59</f>
        <v>6.4414629999999995E-4</v>
      </c>
      <c r="AA62" s="1">
        <f t="shared" si="12"/>
        <v>1.9840384230557739</v>
      </c>
      <c r="AC62" s="1">
        <f t="shared" si="13"/>
        <v>1.982421875</v>
      </c>
      <c r="AD62" s="1">
        <f t="shared" si="14"/>
        <v>3.9299964904785156</v>
      </c>
      <c r="AE62" s="1">
        <f t="shared" si="15"/>
        <v>2.613227616626494E-6</v>
      </c>
      <c r="AF62" s="4"/>
      <c r="AG62" s="1">
        <f>'uz n=256'!A59/256</f>
        <v>0.2265625</v>
      </c>
      <c r="AH62" s="1">
        <f>'uz n=256'!$B59</f>
        <v>2.2787919999999999E-4</v>
      </c>
      <c r="AI62" s="1">
        <f t="shared" si="16"/>
        <v>1.4027245749122679</v>
      </c>
      <c r="AK62" s="1">
        <f t="shared" si="17"/>
        <v>1.40185546875</v>
      </c>
      <c r="AL62" s="1">
        <f t="shared" si="18"/>
        <v>1.9651987552642822</v>
      </c>
      <c r="AM62" s="1">
        <f t="shared" si="19"/>
        <v>7.5534552129199243E-7</v>
      </c>
    </row>
    <row r="63" spans="3:39" x14ac:dyDescent="0.25">
      <c r="Q63" s="1">
        <f>'uz n=64'!A60/64</f>
        <v>0.921875</v>
      </c>
      <c r="R63" s="1">
        <f>'uz n=64'!B60</f>
        <v>3.7264390000000001E-4</v>
      </c>
      <c r="S63" s="1">
        <f t="shared" si="8"/>
        <v>0.57248000036937596</v>
      </c>
      <c r="U63" s="1">
        <f t="shared" si="9"/>
        <v>0.576171875</v>
      </c>
      <c r="V63" s="1">
        <f t="shared" si="10"/>
        <v>0.33197402954101563</v>
      </c>
      <c r="W63" s="1">
        <f t="shared" si="11"/>
        <v>1.3629938288245368E-5</v>
      </c>
      <c r="Y63" s="1">
        <f>'uz n=128'!A60/128</f>
        <v>0.4609375</v>
      </c>
      <c r="Z63" s="1">
        <f>'uz n=128'!B60</f>
        <v>6.4589469999999996E-4</v>
      </c>
      <c r="AA63" s="1">
        <f t="shared" si="12"/>
        <v>1.9894243879410327</v>
      </c>
      <c r="AC63" s="1">
        <f t="shared" si="13"/>
        <v>1.98779296875</v>
      </c>
      <c r="AD63" s="1">
        <f t="shared" si="14"/>
        <v>3.9513208866119385</v>
      </c>
      <c r="AE63" s="1">
        <f t="shared" si="15"/>
        <v>2.6615285768698302E-6</v>
      </c>
      <c r="AF63" s="4"/>
      <c r="AG63" s="1">
        <f>'uz n=256'!A60/256</f>
        <v>0.23046875</v>
      </c>
      <c r="AH63" s="1">
        <f>'uz n=256'!$B60</f>
        <v>2.3063940000000001E-4</v>
      </c>
      <c r="AI63" s="1">
        <f t="shared" si="16"/>
        <v>1.4197151575177573</v>
      </c>
      <c r="AK63" s="1">
        <f t="shared" si="17"/>
        <v>1.4188232421875</v>
      </c>
      <c r="AL63" s="1">
        <f t="shared" si="18"/>
        <v>2.0130593925714493</v>
      </c>
      <c r="AM63" s="1">
        <f t="shared" si="19"/>
        <v>7.9551295634806409E-7</v>
      </c>
    </row>
    <row r="64" spans="3:39" x14ac:dyDescent="0.25">
      <c r="Q64" s="1">
        <f>'uz n=64'!A61/64</f>
        <v>0.9375</v>
      </c>
      <c r="R64" s="1">
        <f>'uz n=64'!B61</f>
        <v>3.0304190000000002E-4</v>
      </c>
      <c r="S64" s="1">
        <f t="shared" si="8"/>
        <v>0.46535789314107318</v>
      </c>
      <c r="U64" s="1">
        <f t="shared" si="9"/>
        <v>0.46875</v>
      </c>
      <c r="V64" s="1">
        <f t="shared" si="10"/>
        <v>0.2197265625</v>
      </c>
      <c r="W64" s="1">
        <f t="shared" si="11"/>
        <v>1.1506388942378407E-5</v>
      </c>
      <c r="Y64" s="1">
        <f>'uz n=128'!A61/128</f>
        <v>0.46875</v>
      </c>
      <c r="Z64" s="1">
        <f>'uz n=128'!B61</f>
        <v>6.4732519999999999E-4</v>
      </c>
      <c r="AA64" s="1">
        <f t="shared" si="12"/>
        <v>1.9938310584788745</v>
      </c>
      <c r="AC64" s="1">
        <f t="shared" si="13"/>
        <v>1.9921875</v>
      </c>
      <c r="AD64" s="1">
        <f t="shared" si="14"/>
        <v>3.96881103515625</v>
      </c>
      <c r="AE64" s="1">
        <f t="shared" si="15"/>
        <v>2.7012844734803937E-6</v>
      </c>
      <c r="AF64" s="4"/>
      <c r="AG64" s="1">
        <f>'uz n=256'!A61/256</f>
        <v>0.234375</v>
      </c>
      <c r="AH64" s="1">
        <f>'uz n=256'!$B61</f>
        <v>2.3335989999999999E-4</v>
      </c>
      <c r="AI64" s="1">
        <f t="shared" si="16"/>
        <v>1.4364613643064805</v>
      </c>
      <c r="AK64" s="1">
        <f t="shared" si="17"/>
        <v>1.435546875</v>
      </c>
      <c r="AL64" s="1">
        <f t="shared" si="18"/>
        <v>2.0607948303222656</v>
      </c>
      <c r="AM64" s="1">
        <f t="shared" si="19"/>
        <v>8.3629069166723331E-7</v>
      </c>
    </row>
    <row r="65" spans="17:39" x14ac:dyDescent="0.25">
      <c r="Q65" s="1">
        <f>'uz n=64'!A62/64</f>
        <v>0.953125</v>
      </c>
      <c r="R65" s="1">
        <f>'uz n=64'!B62</f>
        <v>2.3095400000000001E-4</v>
      </c>
      <c r="S65" s="1">
        <f t="shared" si="8"/>
        <v>0.35440982047558695</v>
      </c>
      <c r="U65" s="1">
        <f t="shared" si="9"/>
        <v>0.357421875</v>
      </c>
      <c r="V65" s="1">
        <f t="shared" si="10"/>
        <v>0.12775039672851563</v>
      </c>
      <c r="W65" s="1">
        <f t="shared" si="11"/>
        <v>9.072472458037154E-6</v>
      </c>
      <c r="Y65" s="1">
        <f>'uz n=128'!A62/128</f>
        <v>0.4765625</v>
      </c>
      <c r="Z65" s="1">
        <f>'uz n=128'!B62</f>
        <v>6.4843780000000003E-4</v>
      </c>
      <c r="AA65" s="1">
        <f t="shared" si="12"/>
        <v>1.9972584346692996</v>
      </c>
      <c r="AC65" s="1">
        <f t="shared" si="13"/>
        <v>1.99560546875</v>
      </c>
      <c r="AD65" s="1">
        <f t="shared" si="14"/>
        <v>3.9824411869049072</v>
      </c>
      <c r="AE65" s="1">
        <f t="shared" si="15"/>
        <v>2.7322963303661127E-6</v>
      </c>
      <c r="AG65" s="1">
        <f>'uz n=256'!A62/256</f>
        <v>0.23828125</v>
      </c>
      <c r="AH65" s="1">
        <f>'uz n=256'!$B62</f>
        <v>2.3604069999999999E-4</v>
      </c>
      <c r="AI65" s="1">
        <f t="shared" si="16"/>
        <v>1.4529631952784376</v>
      </c>
      <c r="AK65" s="1">
        <f t="shared" si="17"/>
        <v>1.4520263671875</v>
      </c>
      <c r="AL65" s="1">
        <f t="shared" si="18"/>
        <v>2.1083805710077286</v>
      </c>
      <c r="AM65" s="1">
        <f t="shared" si="19"/>
        <v>8.7764687196987608E-7</v>
      </c>
    </row>
    <row r="66" spans="17:39" x14ac:dyDescent="0.25">
      <c r="Q66" s="1">
        <f>'uz n=64'!A63/64</f>
        <v>0.96875</v>
      </c>
      <c r="R66" s="1">
        <f>'uz n=64'!B63</f>
        <v>1.5640669999999999E-4</v>
      </c>
      <c r="S66" s="1">
        <f t="shared" si="8"/>
        <v>0.23967656763543208</v>
      </c>
      <c r="U66" s="1">
        <f t="shared" si="9"/>
        <v>0.2421875</v>
      </c>
      <c r="V66" s="1">
        <f t="shared" si="10"/>
        <v>5.865478515625E-2</v>
      </c>
      <c r="W66" s="1">
        <f t="shared" si="11"/>
        <v>6.3047813394346706E-6</v>
      </c>
      <c r="X66" s="7"/>
      <c r="Y66" s="1">
        <f>'uz n=128'!A63/128</f>
        <v>0.484375</v>
      </c>
      <c r="Z66" s="1">
        <f>'uz n=128'!B63</f>
        <v>6.4923249999999997E-4</v>
      </c>
      <c r="AA66" s="1">
        <f t="shared" si="12"/>
        <v>1.9997065165123074</v>
      </c>
      <c r="AC66" s="1">
        <f t="shared" si="13"/>
        <v>1.998046875</v>
      </c>
      <c r="AD66" s="1">
        <f t="shared" si="14"/>
        <v>3.9921913146972656</v>
      </c>
      <c r="AE66" s="1">
        <f t="shared" si="15"/>
        <v>2.7544099493738365E-6</v>
      </c>
      <c r="AF66" s="7"/>
      <c r="AG66" s="1">
        <f>'uz n=256'!A63/256</f>
        <v>0.2421875</v>
      </c>
      <c r="AH66" s="1">
        <f>'uz n=256'!$B63</f>
        <v>2.3868190000000001E-4</v>
      </c>
      <c r="AI66" s="1">
        <f t="shared" si="16"/>
        <v>1.4692212659898423</v>
      </c>
      <c r="AK66" s="1">
        <f t="shared" si="17"/>
        <v>1.46826171875</v>
      </c>
      <c r="AL66" s="1">
        <f t="shared" si="18"/>
        <v>2.1557924747467041</v>
      </c>
      <c r="AM66" s="1">
        <f t="shared" si="19"/>
        <v>9.2073090548890383E-7</v>
      </c>
    </row>
    <row r="67" spans="17:39" x14ac:dyDescent="0.25">
      <c r="Q67" s="1">
        <f>'uz n=64'!A64/64</f>
        <v>0.984375</v>
      </c>
      <c r="R67" s="1">
        <f>'uz n=64'!B64</f>
        <v>7.9508769999999998E-5</v>
      </c>
      <c r="S67" s="1">
        <f t="shared" si="8"/>
        <v>0.12132553888490015</v>
      </c>
      <c r="U67" s="1">
        <f t="shared" si="9"/>
        <v>0.123046875</v>
      </c>
      <c r="V67" s="1">
        <f t="shared" si="10"/>
        <v>1.5140533447265625E-2</v>
      </c>
      <c r="W67" s="1">
        <f t="shared" si="11"/>
        <v>2.9629980211470447E-6</v>
      </c>
      <c r="Y67" s="1">
        <f>'uz n=128'!A64/128</f>
        <v>0.4921875</v>
      </c>
      <c r="Z67" s="1">
        <f>'uz n=128'!B64</f>
        <v>6.4970930000000004E-4</v>
      </c>
      <c r="AA67" s="1">
        <f t="shared" si="12"/>
        <v>2.0011753040078988</v>
      </c>
      <c r="AC67" s="1">
        <f t="shared" si="13"/>
        <v>1.99951171875</v>
      </c>
      <c r="AD67" s="1">
        <f t="shared" si="14"/>
        <v>3.9980471134185791</v>
      </c>
      <c r="AE67" s="1">
        <f t="shared" si="15"/>
        <v>2.7675159102981531E-6</v>
      </c>
      <c r="AG67" s="1">
        <f>'uz n=256'!A64/256</f>
        <v>0.24609375</v>
      </c>
      <c r="AH67" s="1">
        <f>'uz n=256'!$B64</f>
        <v>2.4128330000000001E-4</v>
      </c>
      <c r="AI67" s="1">
        <f t="shared" si="16"/>
        <v>1.485234345328267</v>
      </c>
      <c r="AK67" s="1">
        <f t="shared" si="17"/>
        <v>1.4842529296875</v>
      </c>
      <c r="AL67" s="1">
        <f t="shared" si="18"/>
        <v>2.2030067592859268</v>
      </c>
      <c r="AM67" s="1">
        <f t="shared" si="19"/>
        <v>9.6317665994217198E-7</v>
      </c>
    </row>
    <row r="68" spans="17:39" x14ac:dyDescent="0.25">
      <c r="Q68" s="1">
        <f>'uz n=64'!A65/64</f>
        <v>1</v>
      </c>
      <c r="R68" s="1">
        <f>'uz n=64'!B65</f>
        <v>6.7816839999999996E-7</v>
      </c>
      <c r="S68" s="1">
        <f t="shared" si="8"/>
        <v>0</v>
      </c>
      <c r="U68" s="1">
        <f t="shared" ref="U68" si="23">2*(1-POWER(ABS(Q68-0.5)*2, 2))</f>
        <v>0</v>
      </c>
      <c r="V68" s="1">
        <f t="shared" ref="V68" si="24">U68*U68</f>
        <v>0</v>
      </c>
      <c r="W68" s="1">
        <f t="shared" ref="W68" si="25">(U68-S68)^2</f>
        <v>0</v>
      </c>
      <c r="Y68" s="1">
        <f>'uz n=128'!A65/128</f>
        <v>0.5</v>
      </c>
      <c r="Z68" s="1">
        <f>'uz n=128'!B65</f>
        <v>6.4986830000000005E-4</v>
      </c>
      <c r="AA68" s="1">
        <f t="shared" si="12"/>
        <v>2.0016651052071412</v>
      </c>
      <c r="AC68" s="1">
        <f t="shared" si="13"/>
        <v>2</v>
      </c>
      <c r="AD68" s="1">
        <f t="shared" si="14"/>
        <v>4</v>
      </c>
      <c r="AE68" s="1">
        <f t="shared" si="15"/>
        <v>2.7725753508489007E-6</v>
      </c>
      <c r="AF68" s="4"/>
      <c r="AG68" s="1">
        <f>'uz n=256'!A65/256</f>
        <v>0.25</v>
      </c>
      <c r="AH68" s="1">
        <f>'uz n=256'!$B65</f>
        <v>2.438451E-4</v>
      </c>
      <c r="AI68" s="1">
        <f t="shared" si="16"/>
        <v>1.5010036644061391</v>
      </c>
      <c r="AK68" s="1">
        <f t="shared" si="17"/>
        <v>1.5</v>
      </c>
      <c r="AL68" s="1">
        <f t="shared" si="18"/>
        <v>2.25</v>
      </c>
      <c r="AM68" s="1">
        <f t="shared" si="19"/>
        <v>1.0073422401505163E-6</v>
      </c>
    </row>
    <row r="69" spans="17:39" x14ac:dyDescent="0.25">
      <c r="V69" s="1">
        <f>SUM(V4:V68)</f>
        <v>136.5333251953125</v>
      </c>
      <c r="W69" s="1">
        <f>SUM(W4:W68)</f>
        <v>1.0231515357650093E-3</v>
      </c>
      <c r="Y69" s="1">
        <f>'uz n=128'!A66/128</f>
        <v>0.5078125</v>
      </c>
      <c r="Z69" s="1">
        <f>'uz n=128'!B66</f>
        <v>6.4970930000000004E-4</v>
      </c>
      <c r="AA69" s="1">
        <f t="shared" ref="AA69:AA132" si="26">(Z69-Z$4)/AB$6</f>
        <v>2.0011753040078988</v>
      </c>
      <c r="AC69" s="1">
        <f t="shared" ref="AC69:AC132" si="27">2*(1-POWER(ABS(Y69-0.5)*2, 2))</f>
        <v>1.99951171875</v>
      </c>
      <c r="AD69" s="1">
        <f t="shared" ref="AD69:AD132" si="28">AC69*AC69</f>
        <v>3.9980471134185791</v>
      </c>
      <c r="AE69" s="1">
        <f t="shared" ref="AE69:AE131" si="29">(AC69-AA69)^2</f>
        <v>2.7675159102981531E-6</v>
      </c>
      <c r="AF69" s="4"/>
      <c r="AG69" s="1">
        <f>'uz n=256'!A66/256</f>
        <v>0.25390625</v>
      </c>
      <c r="AH69" s="1">
        <f>'uz n=256'!$B66</f>
        <v>2.4636729999999999E-4</v>
      </c>
      <c r="AI69" s="1">
        <f t="shared" ref="AI69:AI132" si="30">(AH69)/AJ$6</f>
        <v>1.5165292232234586</v>
      </c>
      <c r="AK69" s="1">
        <f t="shared" ref="AK69:AK132" si="31">2*(1-POWER(ABS(AG69-0.5)*2, 2))</f>
        <v>1.5155029296875</v>
      </c>
      <c r="AL69" s="1">
        <f t="shared" ref="AL69:AL131" si="32">AK69*AK69</f>
        <v>2.2967491298913956</v>
      </c>
      <c r="AM69" s="1">
        <f t="shared" ref="AM69:AM131" si="33">(AK69-AI69)^2</f>
        <v>1.053278421950452E-6</v>
      </c>
    </row>
    <row r="70" spans="17:39" x14ac:dyDescent="0.25">
      <c r="Q70"/>
      <c r="V70" s="2" t="s">
        <v>7</v>
      </c>
      <c r="W70" s="3">
        <f>SQRT(W69/V69)</f>
        <v>2.7374780563514723E-3</v>
      </c>
      <c r="Y70" s="1">
        <f>'uz n=128'!A67/128</f>
        <v>0.515625</v>
      </c>
      <c r="Z70" s="1">
        <f>'uz n=128'!B67</f>
        <v>6.4923249999999997E-4</v>
      </c>
      <c r="AA70" s="1">
        <f t="shared" si="26"/>
        <v>1.9997065165123074</v>
      </c>
      <c r="AC70" s="1">
        <f t="shared" si="27"/>
        <v>1.998046875</v>
      </c>
      <c r="AD70" s="1">
        <f t="shared" si="28"/>
        <v>3.9921913146972656</v>
      </c>
      <c r="AE70" s="1">
        <f t="shared" si="29"/>
        <v>2.7544099493738365E-6</v>
      </c>
      <c r="AF70" s="4"/>
      <c r="AG70" s="1">
        <f>'uz n=256'!A67/256</f>
        <v>0.2578125</v>
      </c>
      <c r="AH70" s="1">
        <f>'uz n=256'!$B67</f>
        <v>2.4884970000000001E-4</v>
      </c>
      <c r="AI70" s="1">
        <f t="shared" si="30"/>
        <v>1.5318097906677985</v>
      </c>
      <c r="AK70" s="1">
        <f t="shared" si="31"/>
        <v>1.53076171875</v>
      </c>
      <c r="AL70" s="1">
        <f t="shared" si="32"/>
        <v>2.3432314395904541</v>
      </c>
      <c r="AM70" s="1">
        <f t="shared" si="33"/>
        <v>1.0984547448779161E-6</v>
      </c>
    </row>
    <row r="71" spans="17:39" x14ac:dyDescent="0.25">
      <c r="Q71"/>
      <c r="Y71" s="1">
        <f>'uz n=128'!A68/128</f>
        <v>0.5234375</v>
      </c>
      <c r="Z71" s="1">
        <f>'uz n=128'!B68</f>
        <v>6.4843780000000003E-4</v>
      </c>
      <c r="AA71" s="1">
        <f t="shared" si="26"/>
        <v>1.9972584346692996</v>
      </c>
      <c r="AC71" s="1">
        <f t="shared" si="27"/>
        <v>1.99560546875</v>
      </c>
      <c r="AD71" s="1">
        <f t="shared" si="28"/>
        <v>3.9824411869049072</v>
      </c>
      <c r="AE71" s="1">
        <f t="shared" si="29"/>
        <v>2.7322963303661127E-6</v>
      </c>
      <c r="AF71" s="4"/>
      <c r="AG71" s="1">
        <f>'uz n=256'!A68/256</f>
        <v>0.26171875</v>
      </c>
      <c r="AH71" s="1">
        <f>'uz n=256'!$B68</f>
        <v>2.5129239999999999E-4</v>
      </c>
      <c r="AI71" s="1">
        <f t="shared" si="30"/>
        <v>1.5468459822953722</v>
      </c>
      <c r="AK71" s="1">
        <f t="shared" si="31"/>
        <v>1.5457763671875</v>
      </c>
      <c r="AL71" s="1">
        <f t="shared" si="32"/>
        <v>2.3894245773553848</v>
      </c>
      <c r="AM71" s="1">
        <f t="shared" si="33"/>
        <v>1.144076478988414E-6</v>
      </c>
    </row>
    <row r="72" spans="17:39" x14ac:dyDescent="0.25">
      <c r="Q72"/>
      <c r="Y72" s="1">
        <f>'uz n=128'!A69/128</f>
        <v>0.53125</v>
      </c>
      <c r="Z72" s="1">
        <f>'uz n=128'!B69</f>
        <v>6.4732519999999999E-4</v>
      </c>
      <c r="AA72" s="1">
        <f t="shared" si="26"/>
        <v>1.9938310584788745</v>
      </c>
      <c r="AC72" s="1">
        <f t="shared" si="27"/>
        <v>1.9921875</v>
      </c>
      <c r="AD72" s="1">
        <f t="shared" si="28"/>
        <v>3.96881103515625</v>
      </c>
      <c r="AE72" s="1">
        <f t="shared" si="29"/>
        <v>2.7012844734803937E-6</v>
      </c>
      <c r="AF72" s="4"/>
      <c r="AG72" s="1">
        <f>'uz n=256'!A69/256</f>
        <v>0.265625</v>
      </c>
      <c r="AH72" s="1">
        <f>'uz n=256'!$B69</f>
        <v>2.5369550000000002E-4</v>
      </c>
      <c r="AI72" s="1">
        <f t="shared" si="30"/>
        <v>1.5616384136623935</v>
      </c>
      <c r="AK72" s="1">
        <f t="shared" si="31"/>
        <v>1.560546875</v>
      </c>
      <c r="AL72" s="1">
        <f t="shared" si="32"/>
        <v>2.4353065490722656</v>
      </c>
      <c r="AM72" s="1">
        <f t="shared" si="33"/>
        <v>1.191456651499861E-6</v>
      </c>
    </row>
    <row r="73" spans="17:39" x14ac:dyDescent="0.25">
      <c r="Q73"/>
      <c r="Y73" s="1">
        <f>'uz n=128'!A70/128</f>
        <v>0.5390625</v>
      </c>
      <c r="Z73" s="1">
        <f>'uz n=128'!B70</f>
        <v>6.4589469999999996E-4</v>
      </c>
      <c r="AA73" s="1">
        <f t="shared" si="26"/>
        <v>1.9894243879410327</v>
      </c>
      <c r="AC73" s="1">
        <f t="shared" si="27"/>
        <v>1.98779296875</v>
      </c>
      <c r="AD73" s="1">
        <f t="shared" si="28"/>
        <v>3.9513208866119385</v>
      </c>
      <c r="AE73" s="1">
        <f t="shared" si="29"/>
        <v>2.6615285768698302E-6</v>
      </c>
      <c r="AF73" s="4"/>
      <c r="AG73" s="1">
        <f>'uz n=256'!A70/256</f>
        <v>0.26953125</v>
      </c>
      <c r="AH73" s="1">
        <f>'uz n=256'!$B70</f>
        <v>2.5605879999999998E-4</v>
      </c>
      <c r="AI73" s="1">
        <f t="shared" si="30"/>
        <v>1.5761858536564346</v>
      </c>
      <c r="AK73" s="1">
        <f t="shared" si="31"/>
        <v>1.5750732421875</v>
      </c>
      <c r="AL73" s="1">
        <f t="shared" si="32"/>
        <v>2.480855718255043</v>
      </c>
      <c r="AM73" s="1">
        <f t="shared" si="33"/>
        <v>1.2379042808048061E-6</v>
      </c>
    </row>
    <row r="74" spans="17:39" x14ac:dyDescent="0.25">
      <c r="Q74"/>
      <c r="Y74" s="1">
        <f>'uz n=128'!A71/128</f>
        <v>0.546875</v>
      </c>
      <c r="Z74" s="1">
        <f>'uz n=128'!B71</f>
        <v>6.4414629999999995E-4</v>
      </c>
      <c r="AA74" s="1">
        <f t="shared" si="26"/>
        <v>1.9840384230557739</v>
      </c>
      <c r="AC74" s="1">
        <f t="shared" si="27"/>
        <v>1.982421875</v>
      </c>
      <c r="AD74" s="1">
        <f t="shared" si="28"/>
        <v>3.9299964904785156</v>
      </c>
      <c r="AE74" s="1">
        <f t="shared" si="29"/>
        <v>2.613227616626494E-6</v>
      </c>
      <c r="AF74" s="4"/>
      <c r="AG74" s="1">
        <f>'uz n=256'!A71/256</f>
        <v>0.2734375</v>
      </c>
      <c r="AH74" s="1">
        <f>'uz n=256'!$B71</f>
        <v>2.5838249999999999E-4</v>
      </c>
      <c r="AI74" s="1">
        <f t="shared" si="30"/>
        <v>1.5904895333899234</v>
      </c>
      <c r="AK74" s="1">
        <f t="shared" si="31"/>
        <v>1.58935546875</v>
      </c>
      <c r="AL74" s="1">
        <f t="shared" si="32"/>
        <v>2.5260508060455322</v>
      </c>
      <c r="AM74" s="1">
        <f t="shared" si="33"/>
        <v>1.2861026075245507E-6</v>
      </c>
    </row>
    <row r="75" spans="17:39" x14ac:dyDescent="0.25">
      <c r="Q75"/>
      <c r="Y75" s="1">
        <f>'uz n=128'!A72/128</f>
        <v>0.5546875</v>
      </c>
      <c r="Z75" s="1">
        <f>'uz n=128'!B72</f>
        <v>6.4208009999999999E-4</v>
      </c>
      <c r="AA75" s="1">
        <f t="shared" si="26"/>
        <v>1.9776734718741673</v>
      </c>
      <c r="AC75" s="1">
        <f t="shared" si="27"/>
        <v>1.97607421875</v>
      </c>
      <c r="AD75" s="1">
        <f t="shared" si="28"/>
        <v>3.9048693180084229</v>
      </c>
      <c r="AE75" s="1">
        <f t="shared" si="29"/>
        <v>2.5576105551589023E-6</v>
      </c>
      <c r="AF75" s="4"/>
      <c r="AG75" s="1">
        <f>'uz n=256'!A72/256</f>
        <v>0.27734375</v>
      </c>
      <c r="AH75" s="1">
        <f>'uz n=256'!$B72</f>
        <v>2.6066650000000001E-4</v>
      </c>
      <c r="AI75" s="1">
        <f t="shared" si="30"/>
        <v>1.6045488373066461</v>
      </c>
      <c r="AK75" s="1">
        <f t="shared" si="31"/>
        <v>1.6033935546875</v>
      </c>
      <c r="AL75" s="1">
        <f t="shared" si="32"/>
        <v>2.5708708912134171</v>
      </c>
      <c r="AM75" s="1">
        <f t="shared" si="33"/>
        <v>1.3346779301010797E-6</v>
      </c>
    </row>
    <row r="76" spans="17:39" x14ac:dyDescent="0.25">
      <c r="Q76"/>
      <c r="Y76" s="1">
        <f>'uz n=128'!A73/128</f>
        <v>0.5625</v>
      </c>
      <c r="Z76" s="1">
        <f>'uz n=128'!B73</f>
        <v>6.3969609999999996E-4</v>
      </c>
      <c r="AA76" s="1">
        <f t="shared" si="26"/>
        <v>1.9703295343962122</v>
      </c>
      <c r="AC76" s="1">
        <f t="shared" si="27"/>
        <v>1.96875</v>
      </c>
      <c r="AD76" s="1">
        <f t="shared" si="28"/>
        <v>3.8759765625</v>
      </c>
      <c r="AE76" s="1">
        <f t="shared" si="29"/>
        <v>2.4949289088173371E-6</v>
      </c>
      <c r="AF76" s="4"/>
      <c r="AG76" s="1">
        <f>'uz n=256'!A73/256</f>
        <v>0.28125</v>
      </c>
      <c r="AH76" s="1">
        <f>'uz n=256'!$B73</f>
        <v>2.6291079999999999E-4</v>
      </c>
      <c r="AI76" s="1">
        <f t="shared" si="30"/>
        <v>1.6183637654066025</v>
      </c>
      <c r="AK76" s="1">
        <f t="shared" si="31"/>
        <v>1.6171875</v>
      </c>
      <c r="AL76" s="1">
        <f t="shared" si="32"/>
        <v>2.61529541015625</v>
      </c>
      <c r="AM76" s="1">
        <f t="shared" si="33"/>
        <v>1.3836003067698365E-6</v>
      </c>
    </row>
    <row r="77" spans="17:39" x14ac:dyDescent="0.25">
      <c r="Q77"/>
      <c r="Y77" s="1">
        <f>'uz n=128'!A74/128</f>
        <v>0.5703125</v>
      </c>
      <c r="Z77" s="1">
        <f>'uz n=128'!B74</f>
        <v>6.3699410000000003E-4</v>
      </c>
      <c r="AA77" s="1">
        <f t="shared" si="26"/>
        <v>1.9620059945197716</v>
      </c>
      <c r="AC77" s="1">
        <f t="shared" si="27"/>
        <v>1.96044921875</v>
      </c>
      <c r="AD77" s="1">
        <f t="shared" si="28"/>
        <v>3.8433611392974854</v>
      </c>
      <c r="AE77" s="1">
        <f t="shared" si="29"/>
        <v>2.4235507973480997E-6</v>
      </c>
      <c r="AF77" s="4"/>
      <c r="AG77" s="1">
        <f>'uz n=256'!A74/256</f>
        <v>0.28515625</v>
      </c>
      <c r="AH77" s="1">
        <f>'uz n=256'!$B74</f>
        <v>2.6511539999999999E-4</v>
      </c>
      <c r="AI77" s="1">
        <f t="shared" si="30"/>
        <v>1.6319343176897929</v>
      </c>
      <c r="AK77" s="1">
        <f t="shared" si="31"/>
        <v>1.6307373046875</v>
      </c>
      <c r="AL77" s="1">
        <f t="shared" si="32"/>
        <v>2.6593041568994522</v>
      </c>
      <c r="AM77" s="1">
        <f t="shared" si="33"/>
        <v>1.4328401276582925E-6</v>
      </c>
    </row>
    <row r="78" spans="17:39" x14ac:dyDescent="0.25">
      <c r="Q78"/>
      <c r="Y78" s="1">
        <f>'uz n=128'!A75/128</f>
        <v>0.578125</v>
      </c>
      <c r="Z78" s="1">
        <f>'uz n=128'!B75</f>
        <v>6.3397439999999996E-4</v>
      </c>
      <c r="AA78" s="1">
        <f t="shared" si="26"/>
        <v>1.952703776398051</v>
      </c>
      <c r="AC78" s="1">
        <f t="shared" si="27"/>
        <v>1.951171875</v>
      </c>
      <c r="AD78" s="1">
        <f t="shared" si="28"/>
        <v>3.8070716857910156</v>
      </c>
      <c r="AE78" s="1">
        <f t="shared" si="29"/>
        <v>2.3467218933507271E-6</v>
      </c>
      <c r="AF78" s="4"/>
      <c r="AG78" s="1">
        <f>'uz n=256'!A75/256</f>
        <v>0.2890625</v>
      </c>
      <c r="AH78" s="1">
        <f>'uz n=256'!$B75</f>
        <v>2.672803E-4</v>
      </c>
      <c r="AI78" s="1">
        <f t="shared" si="30"/>
        <v>1.6452604941562172</v>
      </c>
      <c r="AK78" s="1">
        <f t="shared" si="31"/>
        <v>1.64404296875</v>
      </c>
      <c r="AL78" s="1">
        <f t="shared" si="32"/>
        <v>2.7028772830963135</v>
      </c>
      <c r="AM78" s="1">
        <f t="shared" si="33"/>
        <v>1.4823681147844153E-6</v>
      </c>
    </row>
    <row r="79" spans="17:39" x14ac:dyDescent="0.25">
      <c r="Q79"/>
      <c r="Y79" s="1">
        <f>'uz n=128'!A76/128</f>
        <v>0.5859375</v>
      </c>
      <c r="Z79" s="1">
        <f>'uz n=128'!B76</f>
        <v>6.3063690000000005E-4</v>
      </c>
      <c r="AA79" s="1">
        <f t="shared" si="26"/>
        <v>1.942422571979983</v>
      </c>
      <c r="AC79" s="1">
        <f t="shared" si="27"/>
        <v>1.94091796875</v>
      </c>
      <c r="AD79" s="1">
        <f t="shared" si="28"/>
        <v>3.767162561416626</v>
      </c>
      <c r="AE79" s="1">
        <f t="shared" si="29"/>
        <v>2.2638308796753543E-6</v>
      </c>
      <c r="AF79" s="4"/>
      <c r="AG79" s="1">
        <f>'uz n=256'!A76/256</f>
        <v>0.29296875</v>
      </c>
      <c r="AH79" s="1">
        <f>'uz n=256'!$B76</f>
        <v>2.6940550000000002E-4</v>
      </c>
      <c r="AI79" s="1">
        <f t="shared" si="30"/>
        <v>1.6583422948058752</v>
      </c>
      <c r="AK79" s="1">
        <f t="shared" si="31"/>
        <v>1.6571044921875</v>
      </c>
      <c r="AL79" s="1">
        <f t="shared" si="32"/>
        <v>2.7459952980279922</v>
      </c>
      <c r="AM79" s="1">
        <f t="shared" si="33"/>
        <v>1.5321553220566246E-6</v>
      </c>
    </row>
    <row r="80" spans="17:39" x14ac:dyDescent="0.25">
      <c r="Q80"/>
      <c r="Y80" s="1">
        <f>'uz n=128'!A77/128</f>
        <v>0.59375</v>
      </c>
      <c r="Z80" s="1">
        <f>'uz n=128'!B77</f>
        <v>6.2698150000000004E-4</v>
      </c>
      <c r="AA80" s="1">
        <f t="shared" si="26"/>
        <v>1.9311620732144976</v>
      </c>
      <c r="AC80" s="1">
        <f t="shared" si="27"/>
        <v>1.9296875</v>
      </c>
      <c r="AD80" s="1">
        <f t="shared" si="28"/>
        <v>3.72369384765625</v>
      </c>
      <c r="AE80" s="1">
        <f t="shared" si="29"/>
        <v>2.1743661649138469E-6</v>
      </c>
      <c r="AF80" s="4"/>
      <c r="AG80" s="1">
        <f>'uz n=256'!A77/256</f>
        <v>0.296875</v>
      </c>
      <c r="AH80" s="1">
        <f>'uz n=256'!$B77</f>
        <v>2.7149100000000001E-4</v>
      </c>
      <c r="AI80" s="1">
        <f t="shared" si="30"/>
        <v>1.671179719638767</v>
      </c>
      <c r="AK80" s="1">
        <f t="shared" si="31"/>
        <v>1.669921875</v>
      </c>
      <c r="AL80" s="1">
        <f t="shared" si="32"/>
        <v>2.7886390686035156</v>
      </c>
      <c r="AM80" s="1">
        <f t="shared" si="33"/>
        <v>1.5821731352748638E-6</v>
      </c>
    </row>
    <row r="81" spans="3:39" x14ac:dyDescent="0.25">
      <c r="Q81"/>
      <c r="Y81" s="1">
        <f>'uz n=128'!A78/128</f>
        <v>0.6015625</v>
      </c>
      <c r="Z81" s="1">
        <f>'uz n=128'!B78</f>
        <v>6.2300840000000001E-4</v>
      </c>
      <c r="AA81" s="1">
        <f t="shared" si="26"/>
        <v>1.9189228962037328</v>
      </c>
      <c r="AC81" s="1">
        <f t="shared" si="27"/>
        <v>1.91748046875</v>
      </c>
      <c r="AD81" s="1">
        <f t="shared" si="28"/>
        <v>3.6767313480377197</v>
      </c>
      <c r="AE81" s="1">
        <f t="shared" si="29"/>
        <v>2.0805969592820816E-6</v>
      </c>
      <c r="AF81" s="4"/>
      <c r="AG81" s="1">
        <f>'uz n=256'!A78/256</f>
        <v>0.30078125</v>
      </c>
      <c r="AH81" s="1">
        <f>'uz n=256'!$B78</f>
        <v>2.7353680000000001E-4</v>
      </c>
      <c r="AI81" s="1">
        <f t="shared" si="30"/>
        <v>1.6837727686548929</v>
      </c>
      <c r="AK81" s="1">
        <f t="shared" si="31"/>
        <v>1.6824951171875</v>
      </c>
      <c r="AL81" s="1">
        <f t="shared" si="32"/>
        <v>2.8307898193597794</v>
      </c>
      <c r="AM81" s="1">
        <f t="shared" si="33"/>
        <v>1.6323932721312126E-6</v>
      </c>
    </row>
    <row r="82" spans="3:39" x14ac:dyDescent="0.25">
      <c r="Q82"/>
      <c r="Y82" s="1">
        <f>'uz n=128'!A79/128</f>
        <v>0.609375</v>
      </c>
      <c r="Z82" s="1">
        <f>'uz n=128'!B79</f>
        <v>6.1871750000000003E-4</v>
      </c>
      <c r="AA82" s="1">
        <f t="shared" si="26"/>
        <v>1.9057047328966197</v>
      </c>
      <c r="AC82" s="1">
        <f t="shared" si="27"/>
        <v>1.904296875</v>
      </c>
      <c r="AD82" s="1">
        <f t="shared" si="28"/>
        <v>3.6263465881347656</v>
      </c>
      <c r="AE82" s="1">
        <f t="shared" si="29"/>
        <v>1.9820638570743887E-6</v>
      </c>
      <c r="AF82" s="4"/>
      <c r="AG82" s="1">
        <f>'uz n=256'!A79/256</f>
        <v>0.3046875</v>
      </c>
      <c r="AH82" s="1">
        <f>'uz n=256'!$B79</f>
        <v>2.7554290000000002E-4</v>
      </c>
      <c r="AI82" s="1">
        <f t="shared" si="30"/>
        <v>1.6961214418542525</v>
      </c>
      <c r="AK82" s="1">
        <f t="shared" si="31"/>
        <v>1.69482421875</v>
      </c>
      <c r="AL82" s="1">
        <f t="shared" si="32"/>
        <v>2.8724291324615479</v>
      </c>
      <c r="AM82" s="1">
        <f t="shared" si="33"/>
        <v>1.6827877822065172E-6</v>
      </c>
    </row>
    <row r="83" spans="3:39" x14ac:dyDescent="0.25">
      <c r="Q83"/>
      <c r="Y83" s="1">
        <f>'uz n=128'!A80/128</f>
        <v>0.6171875</v>
      </c>
      <c r="Z83" s="1">
        <f>'uz n=128'!B80</f>
        <v>6.1410890000000002E-4</v>
      </c>
      <c r="AA83" s="1">
        <f t="shared" si="26"/>
        <v>1.8915078913442271</v>
      </c>
      <c r="AC83" s="1">
        <f t="shared" si="27"/>
        <v>1.89013671875</v>
      </c>
      <c r="AD83" s="1">
        <f t="shared" si="28"/>
        <v>3.5726168155670166</v>
      </c>
      <c r="AE83" s="1">
        <f t="shared" si="29"/>
        <v>1.8801142831595948E-6</v>
      </c>
      <c r="AF83" s="4"/>
      <c r="AG83" s="1">
        <f>'uz n=256'!A80/256</f>
        <v>0.30859375</v>
      </c>
      <c r="AH83" s="1">
        <f>'uz n=256'!$B80</f>
        <v>2.775093E-4</v>
      </c>
      <c r="AI83" s="1">
        <f t="shared" si="30"/>
        <v>1.7082257392368458</v>
      </c>
      <c r="AK83" s="1">
        <f t="shared" si="31"/>
        <v>1.7069091796875</v>
      </c>
      <c r="AL83" s="1">
        <f t="shared" si="32"/>
        <v>2.9135389477014542</v>
      </c>
      <c r="AM83" s="1">
        <f t="shared" si="33"/>
        <v>1.7333290469737253E-6</v>
      </c>
    </row>
    <row r="84" spans="3:39" x14ac:dyDescent="0.25">
      <c r="Q84"/>
      <c r="Y84" s="1">
        <f>'uz n=128'!A81/128</f>
        <v>0.625</v>
      </c>
      <c r="Z84" s="1">
        <f>'uz n=128'!B81</f>
        <v>6.0918259999999998E-4</v>
      </c>
      <c r="AA84" s="1">
        <f t="shared" si="26"/>
        <v>1.876332371546555</v>
      </c>
      <c r="AC84" s="1">
        <f t="shared" si="27"/>
        <v>1.875</v>
      </c>
      <c r="AD84" s="1">
        <f t="shared" si="28"/>
        <v>3.515625</v>
      </c>
      <c r="AE84" s="1">
        <f t="shared" si="29"/>
        <v>1.7752139380692741E-6</v>
      </c>
      <c r="AF84" s="4"/>
      <c r="AG84" s="1">
        <f>'uz n=256'!A81/256</f>
        <v>0.3125</v>
      </c>
      <c r="AH84" s="1">
        <f>'uz n=256'!$B81</f>
        <v>2.7943599999999999E-4</v>
      </c>
      <c r="AI84" s="1">
        <f t="shared" si="30"/>
        <v>1.7200856608026729</v>
      </c>
      <c r="AK84" s="1">
        <f t="shared" si="31"/>
        <v>1.71875</v>
      </c>
      <c r="AL84" s="1">
        <f t="shared" si="32"/>
        <v>2.9541015625</v>
      </c>
      <c r="AM84" s="1">
        <f t="shared" si="33"/>
        <v>1.7839897797967858E-6</v>
      </c>
    </row>
    <row r="85" spans="3:39" x14ac:dyDescent="0.25">
      <c r="Q85"/>
      <c r="Y85" s="1">
        <f>'uz n=128'!A82/128</f>
        <v>0.6328125</v>
      </c>
      <c r="Z85" s="1">
        <f>'uz n=128'!B82</f>
        <v>6.0393860000000003E-4</v>
      </c>
      <c r="AA85" s="1">
        <f t="shared" si="26"/>
        <v>1.8601781735036036</v>
      </c>
      <c r="AC85" s="1">
        <f t="shared" si="27"/>
        <v>1.85888671875</v>
      </c>
      <c r="AD85" s="1">
        <f t="shared" si="28"/>
        <v>3.4554598331451416</v>
      </c>
      <c r="AE85" s="1">
        <f t="shared" si="29"/>
        <v>1.6678553806053188E-6</v>
      </c>
      <c r="AF85" s="4"/>
      <c r="AG85" s="1">
        <f>'uz n=256'!A82/256</f>
        <v>0.31640625</v>
      </c>
      <c r="AH85" s="1">
        <f>'uz n=256'!$B82</f>
        <v>2.8132299999999999E-4</v>
      </c>
      <c r="AI85" s="1">
        <f t="shared" si="30"/>
        <v>1.7317012065517341</v>
      </c>
      <c r="AK85" s="1">
        <f t="shared" si="31"/>
        <v>1.7303466796875</v>
      </c>
      <c r="AL85" s="1">
        <f t="shared" si="32"/>
        <v>2.9940996319055557</v>
      </c>
      <c r="AM85" s="1">
        <f t="shared" si="33"/>
        <v>1.8347430259318524E-6</v>
      </c>
    </row>
    <row r="86" spans="3:39" x14ac:dyDescent="0.25">
      <c r="Q86"/>
      <c r="Y86" s="1">
        <f>'uz n=128'!A83/128</f>
        <v>0.640625</v>
      </c>
      <c r="Z86" s="1">
        <f>'uz n=128'!B83</f>
        <v>5.9837689999999995E-4</v>
      </c>
      <c r="AA86" s="1">
        <f t="shared" si="26"/>
        <v>1.8430452972153721</v>
      </c>
      <c r="AC86" s="1">
        <f t="shared" si="27"/>
        <v>1.841796875</v>
      </c>
      <c r="AD86" s="1">
        <f t="shared" si="28"/>
        <v>3.3922157287597656</v>
      </c>
      <c r="AE86" s="1">
        <f t="shared" si="29"/>
        <v>1.5585580278346714E-6</v>
      </c>
      <c r="AG86" s="1">
        <f>'uz n=256'!A83/256</f>
        <v>0.3203125</v>
      </c>
      <c r="AH86" s="1">
        <f>'uz n=256'!$B83</f>
        <v>2.8317030000000001E-4</v>
      </c>
      <c r="AI86" s="1">
        <f t="shared" si="30"/>
        <v>1.7430723764840292</v>
      </c>
      <c r="AK86" s="1">
        <f t="shared" si="31"/>
        <v>1.74169921875</v>
      </c>
      <c r="AL86" s="1">
        <f t="shared" si="32"/>
        <v>3.0335161685943604</v>
      </c>
      <c r="AM86" s="1">
        <f t="shared" si="33"/>
        <v>1.8855621625243172E-6</v>
      </c>
    </row>
    <row r="87" spans="3:39" x14ac:dyDescent="0.25">
      <c r="Q87"/>
      <c r="X87" s="7"/>
      <c r="Y87" s="1">
        <f>'uz n=128'!A84/128</f>
        <v>0.6484375</v>
      </c>
      <c r="Z87" s="1">
        <f>'uz n=128'!B84</f>
        <v>5.9249759999999998E-4</v>
      </c>
      <c r="AA87" s="1">
        <f t="shared" si="26"/>
        <v>1.8249340507329304</v>
      </c>
      <c r="AC87" s="1">
        <f t="shared" si="27"/>
        <v>1.82373046875</v>
      </c>
      <c r="AD87" s="1">
        <f t="shared" si="28"/>
        <v>3.3259928226470947</v>
      </c>
      <c r="AE87" s="1">
        <f t="shared" si="29"/>
        <v>1.448609589634571E-6</v>
      </c>
      <c r="AF87" s="7"/>
      <c r="AG87" s="1">
        <f>'uz n=256'!A84/256</f>
        <v>0.32421875</v>
      </c>
      <c r="AH87" s="1">
        <f>'uz n=256'!$B84</f>
        <v>2.8497789999999999E-4</v>
      </c>
      <c r="AI87" s="1">
        <f t="shared" si="30"/>
        <v>1.7541991705995579</v>
      </c>
      <c r="AK87" s="1">
        <f t="shared" si="31"/>
        <v>1.7528076171875</v>
      </c>
      <c r="AL87" s="1">
        <f t="shared" si="32"/>
        <v>3.0723345428705215</v>
      </c>
      <c r="AM87" s="1">
        <f t="shared" si="33"/>
        <v>1.9364208986099213E-6</v>
      </c>
    </row>
    <row r="88" spans="3:39" x14ac:dyDescent="0.25">
      <c r="Q88"/>
      <c r="Y88" s="1">
        <f>'uz n=128'!A85/128</f>
        <v>0.65625</v>
      </c>
      <c r="Z88" s="1">
        <f>'uz n=128'!B85</f>
        <v>5.8630070000000002E-4</v>
      </c>
      <c r="AA88" s="1">
        <f t="shared" si="26"/>
        <v>1.8058444340562778</v>
      </c>
      <c r="AC88" s="1">
        <f t="shared" si="27"/>
        <v>1.8046875</v>
      </c>
      <c r="AD88" s="1">
        <f t="shared" si="28"/>
        <v>3.25689697265625</v>
      </c>
      <c r="AE88" s="1">
        <f t="shared" si="29"/>
        <v>1.3384964105754364E-6</v>
      </c>
      <c r="AG88" s="1">
        <f>'uz n=256'!A85/256</f>
        <v>0.328125</v>
      </c>
      <c r="AH88" s="1">
        <f>'uz n=256'!$B85</f>
        <v>2.867457E-4</v>
      </c>
      <c r="AI88" s="1">
        <f t="shared" si="30"/>
        <v>1.7650809733421071</v>
      </c>
      <c r="AK88" s="1">
        <f t="shared" si="31"/>
        <v>1.763671875</v>
      </c>
      <c r="AL88" s="1">
        <f t="shared" si="32"/>
        <v>3.1105384826660156</v>
      </c>
      <c r="AM88" s="1">
        <f t="shared" si="33"/>
        <v>1.9855581377290283E-6</v>
      </c>
    </row>
    <row r="89" spans="3:39" x14ac:dyDescent="0.25">
      <c r="Q89"/>
      <c r="Y89" s="1">
        <f>'uz n=128'!A86/128</f>
        <v>0.6640625</v>
      </c>
      <c r="Z89" s="1">
        <f>'uz n=128'!B86</f>
        <v>5.7978619999999995E-4</v>
      </c>
      <c r="AA89" s="1">
        <f t="shared" si="26"/>
        <v>1.7857764471854143</v>
      </c>
      <c r="AC89" s="1">
        <f t="shared" si="27"/>
        <v>1.78466796875</v>
      </c>
      <c r="AD89" s="1">
        <f t="shared" si="28"/>
        <v>3.185039758682251</v>
      </c>
      <c r="AE89" s="1">
        <f t="shared" si="29"/>
        <v>1.2287244417784991E-6</v>
      </c>
      <c r="AF89" s="4"/>
      <c r="AG89" s="1">
        <f>'uz n=256'!A86/256</f>
        <v>0.33203125</v>
      </c>
      <c r="AH89" s="1">
        <f>'uz n=256'!$B86</f>
        <v>2.8847390000000001E-4</v>
      </c>
      <c r="AI89" s="1">
        <f t="shared" si="30"/>
        <v>1.7757190158241036</v>
      </c>
      <c r="AK89" s="1">
        <f t="shared" si="31"/>
        <v>1.7742919921875</v>
      </c>
      <c r="AL89" s="1">
        <f t="shared" si="32"/>
        <v>3.1481120735406876</v>
      </c>
      <c r="AM89" s="1">
        <f t="shared" si="33"/>
        <v>2.0363964594254503E-6</v>
      </c>
    </row>
    <row r="90" spans="3:39" x14ac:dyDescent="0.25">
      <c r="Q90"/>
      <c r="Y90" s="1">
        <f>'uz n=128'!A87/128</f>
        <v>0.671875</v>
      </c>
      <c r="Z90" s="1">
        <f>'uz n=128'!B87</f>
        <v>5.7295420000000004E-4</v>
      </c>
      <c r="AA90" s="1">
        <f t="shared" si="26"/>
        <v>1.7647303981714091</v>
      </c>
      <c r="AC90" s="1">
        <f t="shared" si="27"/>
        <v>1.763671875</v>
      </c>
      <c r="AD90" s="1">
        <f t="shared" si="28"/>
        <v>3.1105384826660156</v>
      </c>
      <c r="AE90" s="1">
        <f t="shared" si="29"/>
        <v>1.1204713044099514E-6</v>
      </c>
      <c r="AF90" s="4"/>
      <c r="AG90" s="1">
        <f>'uz n=256'!A87/256</f>
        <v>0.3359375</v>
      </c>
      <c r="AH90" s="1">
        <f>'uz n=256'!$B87</f>
        <v>2.9016239999999998E-4</v>
      </c>
      <c r="AI90" s="1">
        <f t="shared" si="30"/>
        <v>1.7861126824893339</v>
      </c>
      <c r="AK90" s="1">
        <f t="shared" si="31"/>
        <v>1.78466796875</v>
      </c>
      <c r="AL90" s="1">
        <f t="shared" si="32"/>
        <v>3.185039758682251</v>
      </c>
      <c r="AM90" s="1">
        <f t="shared" si="33"/>
        <v>2.0871977886200194E-6</v>
      </c>
    </row>
    <row r="91" spans="3:39" x14ac:dyDescent="0.25">
      <c r="Q91"/>
      <c r="Y91" s="1">
        <f>'uz n=128'!A88/128</f>
        <v>0.6796875</v>
      </c>
      <c r="Z91" s="1">
        <f>'uz n=128'!B88</f>
        <v>5.6580460000000003E-4</v>
      </c>
      <c r="AA91" s="1">
        <f t="shared" si="26"/>
        <v>1.7427059789631927</v>
      </c>
      <c r="AC91" s="1">
        <f t="shared" si="27"/>
        <v>1.74169921875</v>
      </c>
      <c r="AD91" s="1">
        <f t="shared" si="28"/>
        <v>3.0335161685943604</v>
      </c>
      <c r="AE91" s="1">
        <f t="shared" si="29"/>
        <v>1.0135661268677728E-6</v>
      </c>
      <c r="AF91" s="4"/>
      <c r="AG91" s="1">
        <f>'uz n=256'!A88/256</f>
        <v>0.33984375</v>
      </c>
      <c r="AH91" s="1">
        <f>'uz n=256'!$B88</f>
        <v>2.9181109999999998E-4</v>
      </c>
      <c r="AI91" s="1">
        <f t="shared" si="30"/>
        <v>1.7962613577815847</v>
      </c>
      <c r="AK91" s="1">
        <f t="shared" si="31"/>
        <v>1.7947998046875</v>
      </c>
      <c r="AL91" s="1">
        <f t="shared" si="32"/>
        <v>3.2213063389062881</v>
      </c>
      <c r="AM91" s="1">
        <f t="shared" si="33"/>
        <v>2.1361374468285273E-6</v>
      </c>
    </row>
    <row r="92" spans="3:39" x14ac:dyDescent="0.25">
      <c r="Q92"/>
      <c r="Y92" s="1">
        <f>'uz n=128'!A89/128</f>
        <v>0.6875</v>
      </c>
      <c r="Z92" s="1">
        <f>'uz n=128'!B89</f>
        <v>5.5833759999999999E-4</v>
      </c>
      <c r="AA92" s="1">
        <f t="shared" si="26"/>
        <v>1.7197038056629028</v>
      </c>
      <c r="AC92" s="1">
        <f t="shared" si="27"/>
        <v>1.71875</v>
      </c>
      <c r="AD92" s="1">
        <f t="shared" si="28"/>
        <v>2.9541015625</v>
      </c>
      <c r="AE92" s="1">
        <f t="shared" si="29"/>
        <v>9.0974524258548405E-7</v>
      </c>
      <c r="AF92" s="4"/>
      <c r="AG92" s="1">
        <f>'uz n=256'!A89/256</f>
        <v>0.34375</v>
      </c>
      <c r="AH92" s="1">
        <f>'uz n=256'!$B89</f>
        <v>2.934201E-4</v>
      </c>
      <c r="AI92" s="1">
        <f t="shared" si="30"/>
        <v>1.8061656572570692</v>
      </c>
      <c r="AK92" s="1">
        <f t="shared" si="31"/>
        <v>1.8046875</v>
      </c>
      <c r="AL92" s="1">
        <f t="shared" si="32"/>
        <v>3.25689697265625</v>
      </c>
      <c r="AM92" s="1">
        <f t="shared" si="33"/>
        <v>2.1849488766264438E-6</v>
      </c>
    </row>
    <row r="93" spans="3:39" x14ac:dyDescent="0.25">
      <c r="C93" s="10"/>
      <c r="K93" s="10"/>
      <c r="Q93"/>
      <c r="S93" s="10"/>
      <c r="Y93" s="1">
        <f>'uz n=128'!A90/128</f>
        <v>0.6953125</v>
      </c>
      <c r="Z93" s="1">
        <f>'uz n=128'!B90</f>
        <v>5.5055320000000003E-4</v>
      </c>
      <c r="AA93" s="1">
        <f t="shared" si="26"/>
        <v>1.6957238782705397</v>
      </c>
      <c r="AC93" s="1">
        <f t="shared" si="27"/>
        <v>1.69482421875</v>
      </c>
      <c r="AD93" s="1">
        <f t="shared" si="28"/>
        <v>2.8724291324615479</v>
      </c>
      <c r="AE93" s="1">
        <f t="shared" si="29"/>
        <v>8.09387252897758E-7</v>
      </c>
      <c r="AF93" s="4"/>
      <c r="AG93" s="1">
        <f>'uz n=256'!A90/256</f>
        <v>0.34765625</v>
      </c>
      <c r="AH93" s="1">
        <f>'uz n=256'!$B90</f>
        <v>2.9498939999999998E-4</v>
      </c>
      <c r="AI93" s="1">
        <f t="shared" si="30"/>
        <v>1.8158255809157875</v>
      </c>
      <c r="AK93" s="1">
        <f t="shared" si="31"/>
        <v>1.8143310546875</v>
      </c>
      <c r="AL93" s="1">
        <f t="shared" si="32"/>
        <v>3.2917971760034561</v>
      </c>
      <c r="AM93" s="1">
        <f t="shared" si="33"/>
        <v>2.2336086470392488E-6</v>
      </c>
    </row>
    <row r="94" spans="3:39" x14ac:dyDescent="0.25">
      <c r="Q94"/>
      <c r="Y94" s="1">
        <f>'uz n=128'!A91/128</f>
        <v>0.703125</v>
      </c>
      <c r="Z94" s="1">
        <f>'uz n=128'!B91</f>
        <v>5.4245140000000003E-4</v>
      </c>
      <c r="AA94" s="1">
        <f t="shared" si="26"/>
        <v>1.6707661967861034</v>
      </c>
      <c r="AC94" s="1">
        <f t="shared" si="27"/>
        <v>1.669921875</v>
      </c>
      <c r="AD94" s="1">
        <f t="shared" si="28"/>
        <v>2.7886390686035156</v>
      </c>
      <c r="AE94" s="1">
        <f t="shared" si="29"/>
        <v>7.1287927848881159E-7</v>
      </c>
      <c r="AF94" s="4"/>
      <c r="AG94" s="1">
        <f>'uz n=256'!A91/256</f>
        <v>0.3515625</v>
      </c>
      <c r="AH94" s="1">
        <f>'uz n=256'!$B91</f>
        <v>2.9651900000000003E-4</v>
      </c>
      <c r="AI94" s="1">
        <f t="shared" si="30"/>
        <v>1.8252411287577401</v>
      </c>
      <c r="AK94" s="1">
        <f t="shared" si="31"/>
        <v>1.82373046875</v>
      </c>
      <c r="AL94" s="1">
        <f t="shared" si="32"/>
        <v>3.3259928226470947</v>
      </c>
      <c r="AM94" s="1">
        <f t="shared" si="33"/>
        <v>2.2820936589854362E-6</v>
      </c>
    </row>
    <row r="95" spans="3:39" x14ac:dyDescent="0.25">
      <c r="Q95"/>
      <c r="Y95" s="1">
        <f>'uz n=128'!A92/128</f>
        <v>0.7109375</v>
      </c>
      <c r="Z95" s="1">
        <f>'uz n=128'!B92</f>
        <v>5.340322E-4</v>
      </c>
      <c r="AA95" s="1">
        <f t="shared" si="26"/>
        <v>1.6448307612095934</v>
      </c>
      <c r="AC95" s="1">
        <f t="shared" si="27"/>
        <v>1.64404296875</v>
      </c>
      <c r="AD95" s="1">
        <f t="shared" si="28"/>
        <v>2.7028772830963135</v>
      </c>
      <c r="AE95" s="1">
        <f t="shared" si="29"/>
        <v>6.2061695939217587E-7</v>
      </c>
      <c r="AF95" s="4"/>
      <c r="AG95" s="1">
        <f>'uz n=256'!A92/256</f>
        <v>0.35546875</v>
      </c>
      <c r="AH95" s="1">
        <f>'uz n=256'!$B92</f>
        <v>2.9800889999999998E-4</v>
      </c>
      <c r="AI95" s="1">
        <f t="shared" si="30"/>
        <v>1.8344123007829258</v>
      </c>
      <c r="AK95" s="1">
        <f t="shared" si="31"/>
        <v>1.8328857421875</v>
      </c>
      <c r="AL95" s="1">
        <f t="shared" si="32"/>
        <v>3.3594701439142227</v>
      </c>
      <c r="AM95" s="1">
        <f t="shared" si="33"/>
        <v>2.330381145268486E-6</v>
      </c>
    </row>
    <row r="96" spans="3:39" x14ac:dyDescent="0.25">
      <c r="Q96"/>
      <c r="Y96" s="1">
        <f>'uz n=128'!A93/128</f>
        <v>0.71875</v>
      </c>
      <c r="Z96" s="1">
        <f>'uz n=128'!B93</f>
        <v>5.2529569999999997E-4</v>
      </c>
      <c r="AA96" s="1">
        <f t="shared" si="26"/>
        <v>1.6179178795920788</v>
      </c>
      <c r="AC96" s="1">
        <f t="shared" si="27"/>
        <v>1.6171875</v>
      </c>
      <c r="AD96" s="1">
        <f t="shared" si="28"/>
        <v>2.61529541015625</v>
      </c>
      <c r="AE96" s="1">
        <f t="shared" si="29"/>
        <v>5.3345434852516228E-7</v>
      </c>
      <c r="AF96" s="4"/>
      <c r="AG96" s="1">
        <f>'uz n=256'!A93/256</f>
        <v>0.359375</v>
      </c>
      <c r="AH96" s="1">
        <f>'uz n=256'!$B93</f>
        <v>2.9945900000000002E-4</v>
      </c>
      <c r="AI96" s="1">
        <f t="shared" si="30"/>
        <v>1.8433384814351326</v>
      </c>
      <c r="AK96" s="1">
        <f t="shared" si="31"/>
        <v>1.841796875</v>
      </c>
      <c r="AL96" s="1">
        <f t="shared" si="32"/>
        <v>3.3922157287597656</v>
      </c>
      <c r="AM96" s="1">
        <f t="shared" si="33"/>
        <v>2.3765504008421501E-6</v>
      </c>
    </row>
    <row r="97" spans="17:39" x14ac:dyDescent="0.25">
      <c r="Q97"/>
      <c r="Y97" s="1">
        <f>'uz n=128'!A94/128</f>
        <v>0.7265625</v>
      </c>
      <c r="Z97" s="1">
        <f>'uz n=128'!B94</f>
        <v>5.1624189999999995E-4</v>
      </c>
      <c r="AA97" s="1">
        <f t="shared" si="26"/>
        <v>1.5900275519335594</v>
      </c>
      <c r="AC97" s="1">
        <f t="shared" si="27"/>
        <v>1.58935546875</v>
      </c>
      <c r="AD97" s="1">
        <f t="shared" si="28"/>
        <v>2.5260508060455322</v>
      </c>
      <c r="AE97" s="1">
        <f t="shared" si="29"/>
        <v>4.5169580562331114E-7</v>
      </c>
      <c r="AF97" s="4"/>
      <c r="AG97" s="1">
        <f>'uz n=256'!A94/256</f>
        <v>0.36328125</v>
      </c>
      <c r="AH97" s="1">
        <f>'uz n=256'!$B94</f>
        <v>3.008695E-4</v>
      </c>
      <c r="AI97" s="1">
        <f t="shared" si="30"/>
        <v>1.8520209018267864</v>
      </c>
      <c r="AK97" s="1">
        <f t="shared" si="31"/>
        <v>1.8504638671875</v>
      </c>
      <c r="AL97" s="1">
        <f t="shared" si="32"/>
        <v>3.4242165237665176</v>
      </c>
      <c r="AM97" s="1">
        <f t="shared" si="33"/>
        <v>2.4243568679376015E-6</v>
      </c>
    </row>
    <row r="98" spans="17:39" x14ac:dyDescent="0.25">
      <c r="Q98"/>
      <c r="Y98" s="1">
        <f>'uz n=128'!A95/128</f>
        <v>0.734375</v>
      </c>
      <c r="Z98" s="1">
        <f>'uz n=128'!B95</f>
        <v>5.0687099999999999E-4</v>
      </c>
      <c r="AA98" s="1">
        <f t="shared" si="26"/>
        <v>1.5611603943361729</v>
      </c>
      <c r="AC98" s="1">
        <f t="shared" si="27"/>
        <v>1.560546875</v>
      </c>
      <c r="AD98" s="1">
        <f t="shared" si="28"/>
        <v>2.4353065490722656</v>
      </c>
      <c r="AE98" s="1">
        <f t="shared" si="29"/>
        <v>3.7640597585807225E-7</v>
      </c>
      <c r="AF98" s="4"/>
      <c r="AG98" s="1">
        <f>'uz n=256'!A95/256</f>
        <v>0.3671875</v>
      </c>
      <c r="AH98" s="1">
        <f>'uz n=256'!$B95</f>
        <v>3.0224020000000002E-4</v>
      </c>
      <c r="AI98" s="1">
        <f t="shared" si="30"/>
        <v>1.8604583308454605</v>
      </c>
      <c r="AK98" s="1">
        <f t="shared" si="31"/>
        <v>1.85888671875</v>
      </c>
      <c r="AL98" s="1">
        <f t="shared" si="32"/>
        <v>3.4554598331451416</v>
      </c>
      <c r="AM98" s="1">
        <f t="shared" si="33"/>
        <v>2.469964578597833E-6</v>
      </c>
    </row>
    <row r="99" spans="17:39" x14ac:dyDescent="0.25">
      <c r="Q99"/>
      <c r="Y99" s="1">
        <f>'uz n=128'!A96/128</f>
        <v>0.7421875</v>
      </c>
      <c r="Z99" s="1">
        <f>'uz n=128'!B96</f>
        <v>4.9718280000000004E-4</v>
      </c>
      <c r="AA99" s="1">
        <f t="shared" si="26"/>
        <v>1.5313157906977819</v>
      </c>
      <c r="AC99" s="1">
        <f t="shared" si="27"/>
        <v>1.53076171875</v>
      </c>
      <c r="AD99" s="1">
        <f t="shared" si="28"/>
        <v>2.3432314395904541</v>
      </c>
      <c r="AE99" s="1">
        <f t="shared" si="29"/>
        <v>3.0699572331882615E-7</v>
      </c>
      <c r="AF99" s="4"/>
      <c r="AG99" s="1">
        <f>'uz n=256'!A96/256</f>
        <v>0.37109375</v>
      </c>
      <c r="AH99" s="1">
        <f>'uz n=256'!$B96</f>
        <v>3.035712E-4</v>
      </c>
      <c r="AI99" s="1">
        <f t="shared" si="30"/>
        <v>1.8686513840473684</v>
      </c>
      <c r="AK99" s="1">
        <f t="shared" si="31"/>
        <v>1.8670654296875</v>
      </c>
      <c r="AL99" s="1">
        <f t="shared" si="32"/>
        <v>3.485933318734169</v>
      </c>
      <c r="AM99" s="1">
        <f t="shared" si="33"/>
        <v>2.5152512315856289E-6</v>
      </c>
    </row>
    <row r="100" spans="17:39" x14ac:dyDescent="0.25">
      <c r="Q100"/>
      <c r="Y100" s="1">
        <f>'uz n=128'!A97/128</f>
        <v>0.75</v>
      </c>
      <c r="Z100" s="1">
        <f>'uz n=128'!B97</f>
        <v>4.8717759999999998E-4</v>
      </c>
      <c r="AA100" s="1">
        <f t="shared" si="26"/>
        <v>1.500494665171592</v>
      </c>
      <c r="AC100" s="1">
        <f t="shared" si="27"/>
        <v>1.5</v>
      </c>
      <c r="AD100" s="1">
        <f t="shared" si="28"/>
        <v>2.25</v>
      </c>
      <c r="AE100" s="1">
        <f t="shared" si="29"/>
        <v>2.4469363198616615E-7</v>
      </c>
      <c r="AF100" s="4"/>
      <c r="AG100" s="1">
        <f>'uz n=256'!A97/256</f>
        <v>0.375</v>
      </c>
      <c r="AH100" s="1">
        <f>'uz n=256'!$B97</f>
        <v>3.0486249999999999E-4</v>
      </c>
      <c r="AI100" s="1">
        <f t="shared" si="30"/>
        <v>1.87660006143251</v>
      </c>
      <c r="AK100" s="1">
        <f t="shared" si="31"/>
        <v>1.875</v>
      </c>
      <c r="AL100" s="1">
        <f t="shared" si="32"/>
        <v>3.515625</v>
      </c>
      <c r="AM100" s="1">
        <f t="shared" si="33"/>
        <v>2.5601965878059972E-6</v>
      </c>
    </row>
    <row r="101" spans="17:39" x14ac:dyDescent="0.25">
      <c r="Q101"/>
      <c r="Y101" s="1">
        <f>'uz n=128'!A98/128</f>
        <v>0.7578125</v>
      </c>
      <c r="Z101" s="1">
        <f>'uz n=128'!B98</f>
        <v>4.768552E-4</v>
      </c>
      <c r="AA101" s="1">
        <f t="shared" si="26"/>
        <v>1.4686964016554664</v>
      </c>
      <c r="AC101" s="1">
        <f t="shared" si="27"/>
        <v>1.46826171875</v>
      </c>
      <c r="AD101" s="1">
        <f t="shared" si="28"/>
        <v>2.1557924747467041</v>
      </c>
      <c r="AE101" s="1">
        <f t="shared" si="29"/>
        <v>1.8894922830474915E-7</v>
      </c>
      <c r="AF101" s="4"/>
      <c r="AG101" s="1">
        <f>'uz n=256'!A98/256</f>
        <v>0.37890625</v>
      </c>
      <c r="AH101" s="1">
        <f>'uz n=256'!$B98</f>
        <v>3.0611400000000002E-4</v>
      </c>
      <c r="AI101" s="1">
        <f t="shared" si="30"/>
        <v>1.8843037474446724</v>
      </c>
      <c r="AK101" s="1">
        <f t="shared" si="31"/>
        <v>1.8826904296875</v>
      </c>
      <c r="AL101" s="1">
        <f t="shared" si="32"/>
        <v>3.5445232540369034</v>
      </c>
      <c r="AM101" s="1">
        <f t="shared" si="33"/>
        <v>2.6027941856079082E-6</v>
      </c>
    </row>
    <row r="102" spans="17:39" x14ac:dyDescent="0.25">
      <c r="Q102"/>
      <c r="Y102" s="1">
        <f>'uz n=128'!A99/128</f>
        <v>0.765625</v>
      </c>
      <c r="Z102" s="1">
        <f>'uz n=128'!B99</f>
        <v>4.662159E-4</v>
      </c>
      <c r="AA102" s="1">
        <f t="shared" si="26"/>
        <v>1.4359219243026109</v>
      </c>
      <c r="AC102" s="1">
        <f t="shared" si="27"/>
        <v>1.435546875</v>
      </c>
      <c r="AD102" s="1">
        <f t="shared" si="28"/>
        <v>2.0607948303222656</v>
      </c>
      <c r="AE102" s="1">
        <f t="shared" si="29"/>
        <v>1.4066197938892018E-7</v>
      </c>
      <c r="AF102" s="4"/>
      <c r="AG102" s="1">
        <f>'uz n=256'!A99/256</f>
        <v>0.3828125</v>
      </c>
      <c r="AH102" s="1">
        <f>'uz n=256'!$B99</f>
        <v>3.073258E-4</v>
      </c>
      <c r="AI102" s="1">
        <f t="shared" si="30"/>
        <v>1.8917630576400684</v>
      </c>
      <c r="AK102" s="1">
        <f t="shared" si="31"/>
        <v>1.89013671875</v>
      </c>
      <c r="AL102" s="1">
        <f t="shared" si="32"/>
        <v>3.5726168155670166</v>
      </c>
      <c r="AM102" s="1">
        <f t="shared" si="33"/>
        <v>2.6449781853487764E-6</v>
      </c>
    </row>
    <row r="103" spans="17:39" x14ac:dyDescent="0.25">
      <c r="Q103"/>
      <c r="Y103" s="1">
        <f>'uz n=128'!A100/128</f>
        <v>0.7734375</v>
      </c>
      <c r="Z103" s="1">
        <f>'uz n=128'!B100</f>
        <v>4.552596E-4</v>
      </c>
      <c r="AA103" s="1">
        <f t="shared" si="26"/>
        <v>1.4021709250619567</v>
      </c>
      <c r="AC103" s="1">
        <f t="shared" si="27"/>
        <v>1.40185546875</v>
      </c>
      <c r="AD103" s="1">
        <f t="shared" si="28"/>
        <v>1.9651987552642822</v>
      </c>
      <c r="AE103" s="1">
        <f t="shared" si="29"/>
        <v>9.9512684753341737E-8</v>
      </c>
      <c r="AF103" s="4"/>
      <c r="AG103" s="1">
        <f>'uz n=256'!A100/256</f>
        <v>0.38671875</v>
      </c>
      <c r="AH103" s="1">
        <f>'uz n=256'!$B100</f>
        <v>3.0849790000000001E-4</v>
      </c>
      <c r="AI103" s="1">
        <f t="shared" si="30"/>
        <v>1.8989779920186982</v>
      </c>
      <c r="AK103" s="1">
        <f t="shared" si="31"/>
        <v>1.8973388671875</v>
      </c>
      <c r="AL103" s="1">
        <f t="shared" si="32"/>
        <v>3.5998947769403458</v>
      </c>
      <c r="AM103" s="1">
        <f t="shared" si="33"/>
        <v>2.6867302122505709E-6</v>
      </c>
    </row>
    <row r="104" spans="17:39" x14ac:dyDescent="0.25">
      <c r="Q104"/>
      <c r="Y104" s="1">
        <f>'uz n=128'!A101/128</f>
        <v>0.78125</v>
      </c>
      <c r="Z104" s="1">
        <f>'uz n=128'!B101</f>
        <v>4.4398629999999999E-4</v>
      </c>
      <c r="AA104" s="1">
        <f t="shared" si="26"/>
        <v>1.3674434039335042</v>
      </c>
      <c r="AC104" s="1">
        <f t="shared" si="27"/>
        <v>1.3671875</v>
      </c>
      <c r="AD104" s="1">
        <f t="shared" si="28"/>
        <v>1.86920166015625</v>
      </c>
      <c r="AE104" s="1">
        <f t="shared" si="29"/>
        <v>6.5486823182903916E-8</v>
      </c>
      <c r="AF104" s="4"/>
      <c r="AG104" s="1">
        <f>'uz n=256'!A101/256</f>
        <v>0.390625</v>
      </c>
      <c r="AH104" s="1">
        <f>'uz n=256'!$B101</f>
        <v>3.0963030000000002E-4</v>
      </c>
      <c r="AI104" s="1">
        <f t="shared" si="30"/>
        <v>1.905948550580562</v>
      </c>
      <c r="AK104" s="1">
        <f t="shared" si="31"/>
        <v>1.904296875</v>
      </c>
      <c r="AL104" s="1">
        <f t="shared" si="32"/>
        <v>3.6263465881347656</v>
      </c>
      <c r="AM104" s="1">
        <f t="shared" si="33"/>
        <v>2.7280322234248413E-6</v>
      </c>
    </row>
    <row r="105" spans="17:39" x14ac:dyDescent="0.25">
      <c r="Q105"/>
      <c r="Y105" s="1">
        <f>'uz n=128'!A102/128</f>
        <v>0.7890625</v>
      </c>
      <c r="Z105" s="1">
        <f>'uz n=128'!B102</f>
        <v>4.3239629999999998E-4</v>
      </c>
      <c r="AA105" s="1">
        <f t="shared" si="26"/>
        <v>1.3317402850704589</v>
      </c>
      <c r="AC105" s="1">
        <f t="shared" si="27"/>
        <v>1.33154296875</v>
      </c>
      <c r="AD105" s="1">
        <f t="shared" si="28"/>
        <v>1.7730066776275635</v>
      </c>
      <c r="AE105" s="1">
        <f t="shared" si="29"/>
        <v>3.8933730319455144E-8</v>
      </c>
      <c r="AF105" s="4"/>
      <c r="AG105" s="1">
        <f>'uz n=256'!A102/256</f>
        <v>0.39453125</v>
      </c>
      <c r="AH105" s="1">
        <f>'uz n=256'!$B102</f>
        <v>3.10723E-4</v>
      </c>
      <c r="AI105" s="1">
        <f t="shared" si="30"/>
        <v>1.9126747333256595</v>
      </c>
      <c r="AK105" s="1">
        <f t="shared" si="31"/>
        <v>1.9110107421875</v>
      </c>
      <c r="AL105" s="1">
        <f t="shared" si="32"/>
        <v>3.6519620567560196</v>
      </c>
      <c r="AM105" s="1">
        <f t="shared" si="33"/>
        <v>2.7688665078733986E-6</v>
      </c>
    </row>
    <row r="106" spans="17:39" x14ac:dyDescent="0.25">
      <c r="Q106"/>
      <c r="Y106" s="1">
        <f>'uz n=128'!A103/128</f>
        <v>0.796875</v>
      </c>
      <c r="Z106" s="1">
        <f>'uz n=128'!B103</f>
        <v>4.2048939999999999E-4</v>
      </c>
      <c r="AA106" s="1">
        <f t="shared" si="26"/>
        <v>1.295060952370684</v>
      </c>
      <c r="AC106" s="1">
        <f t="shared" si="27"/>
        <v>1.294921875</v>
      </c>
      <c r="AD106" s="1">
        <f t="shared" si="28"/>
        <v>1.6768226623535156</v>
      </c>
      <c r="AE106" s="1">
        <f t="shared" si="29"/>
        <v>1.9342515036366669E-8</v>
      </c>
      <c r="AF106" s="4"/>
      <c r="AG106" s="1">
        <f>'uz n=256'!A103/256</f>
        <v>0.3984375</v>
      </c>
      <c r="AH106" s="1">
        <f>'uz n=256'!$B103</f>
        <v>3.1177590000000001E-4</v>
      </c>
      <c r="AI106" s="1">
        <f t="shared" si="30"/>
        <v>1.9191559246977774</v>
      </c>
      <c r="AK106" s="1">
        <f t="shared" si="31"/>
        <v>1.91748046875</v>
      </c>
      <c r="AL106" s="1">
        <f t="shared" si="32"/>
        <v>3.6767313480377197</v>
      </c>
      <c r="AM106" s="1">
        <f t="shared" si="33"/>
        <v>2.8071526329426809E-6</v>
      </c>
    </row>
    <row r="107" spans="17:39" x14ac:dyDescent="0.25">
      <c r="Q107"/>
      <c r="Y107" s="1">
        <f>'uz n=128'!A104/128</f>
        <v>0.8046875</v>
      </c>
      <c r="Z107" s="1">
        <f>'uz n=128'!B104</f>
        <v>4.0826589999999998E-4</v>
      </c>
      <c r="AA107" s="1">
        <f t="shared" si="26"/>
        <v>1.2574063299873852</v>
      </c>
      <c r="AC107" s="1">
        <f t="shared" si="27"/>
        <v>1.25732421875</v>
      </c>
      <c r="AD107" s="1">
        <f t="shared" si="28"/>
        <v>1.5808641910552979</v>
      </c>
      <c r="AE107" s="1">
        <f t="shared" si="29"/>
        <v>6.7422553049316901E-9</v>
      </c>
      <c r="AG107" s="1">
        <f>'uz n=256'!A104/256</f>
        <v>0.40234375</v>
      </c>
      <c r="AH107" s="1">
        <f>'uz n=256'!$B104</f>
        <v>3.1278909999999998E-4</v>
      </c>
      <c r="AI107" s="1">
        <f t="shared" si="30"/>
        <v>1.925392740253129</v>
      </c>
      <c r="AK107" s="1">
        <f t="shared" si="31"/>
        <v>1.9237060546875</v>
      </c>
      <c r="AL107" s="1">
        <f t="shared" si="32"/>
        <v>3.7006449848413467</v>
      </c>
      <c r="AM107" s="1">
        <f t="shared" si="33"/>
        <v>2.8449081973012507E-6</v>
      </c>
    </row>
    <row r="108" spans="17:39" x14ac:dyDescent="0.25">
      <c r="Q108"/>
      <c r="Y108" s="1">
        <f>'uz n=128'!A105/128</f>
        <v>0.8125</v>
      </c>
      <c r="Z108" s="1">
        <f>'uz n=128'!B105</f>
        <v>3.957257E-4</v>
      </c>
      <c r="AA108" s="1">
        <f t="shared" si="26"/>
        <v>1.2187761098694943</v>
      </c>
      <c r="AC108" s="1">
        <f t="shared" si="27"/>
        <v>1.21875</v>
      </c>
      <c r="AD108" s="1">
        <f t="shared" si="28"/>
        <v>1.4853515625</v>
      </c>
      <c r="AE108" s="1">
        <f t="shared" si="29"/>
        <v>6.8172528500680642E-10</v>
      </c>
      <c r="AG108" s="1">
        <f>'uz n=256'!A105/256</f>
        <v>0.40625</v>
      </c>
      <c r="AH108" s="1">
        <f>'uz n=256'!$B105</f>
        <v>3.1376260000000002E-4</v>
      </c>
      <c r="AI108" s="1">
        <f t="shared" si="30"/>
        <v>1.9313851799917148</v>
      </c>
      <c r="AK108" s="1">
        <f t="shared" si="31"/>
        <v>1.9296875</v>
      </c>
      <c r="AL108" s="1">
        <f t="shared" si="32"/>
        <v>3.72369384765625</v>
      </c>
      <c r="AM108" s="1">
        <f t="shared" si="33"/>
        <v>2.8821173542686729E-6</v>
      </c>
    </row>
    <row r="109" spans="17:39" x14ac:dyDescent="0.25">
      <c r="Q109"/>
      <c r="Y109" s="1">
        <f>'uz n=128'!A106/128</f>
        <v>0.8203125</v>
      </c>
      <c r="Z109" s="1">
        <f>'uz n=128'!B106</f>
        <v>3.828689E-4</v>
      </c>
      <c r="AA109" s="1">
        <f t="shared" si="26"/>
        <v>1.1791706000680793</v>
      </c>
      <c r="AC109" s="1">
        <f t="shared" si="27"/>
        <v>1.17919921875</v>
      </c>
      <c r="AD109" s="1">
        <f t="shared" si="28"/>
        <v>1.3905107975006104</v>
      </c>
      <c r="AE109" s="1">
        <f t="shared" si="29"/>
        <v>8.1902895487948124E-10</v>
      </c>
      <c r="AG109" s="1">
        <f>'uz n=256'!A106/256</f>
        <v>0.41015625</v>
      </c>
      <c r="AH109" s="1">
        <f>'uz n=256'!$B106</f>
        <v>3.1469629999999999E-4</v>
      </c>
      <c r="AI109" s="1">
        <f t="shared" si="30"/>
        <v>1.9371326283573205</v>
      </c>
      <c r="AK109" s="1">
        <f t="shared" si="31"/>
        <v>1.9354248046875</v>
      </c>
      <c r="AL109" s="1">
        <f t="shared" si="32"/>
        <v>3.7458691745996475</v>
      </c>
      <c r="AM109" s="1">
        <f t="shared" si="33"/>
        <v>2.9166616871990718E-6</v>
      </c>
    </row>
    <row r="110" spans="17:39" x14ac:dyDescent="0.25">
      <c r="Q110"/>
      <c r="Y110" s="1">
        <f>'uz n=128'!A107/128</f>
        <v>0.828125</v>
      </c>
      <c r="Z110" s="1">
        <f>'uz n=128'!B107</f>
        <v>3.696956E-4</v>
      </c>
      <c r="AA110" s="1">
        <f t="shared" si="26"/>
        <v>1.1385901086342094</v>
      </c>
      <c r="AC110" s="1">
        <f t="shared" si="27"/>
        <v>1.138671875</v>
      </c>
      <c r="AD110" s="1">
        <f t="shared" si="28"/>
        <v>1.2965736389160156</v>
      </c>
      <c r="AE110" s="1">
        <f t="shared" si="29"/>
        <v>6.6857385746027168E-9</v>
      </c>
      <c r="AG110" s="1">
        <f>'uz n=256'!A107/256</f>
        <v>0.4140625</v>
      </c>
      <c r="AH110" s="1">
        <f>'uz n=256'!$B107</f>
        <v>3.1559030000000003E-4</v>
      </c>
      <c r="AI110" s="1">
        <f t="shared" si="30"/>
        <v>1.9426357009061606</v>
      </c>
      <c r="AK110" s="1">
        <f t="shared" si="31"/>
        <v>1.94091796875</v>
      </c>
      <c r="AL110" s="1">
        <f t="shared" si="32"/>
        <v>3.767162561416626</v>
      </c>
      <c r="AM110" s="1">
        <f t="shared" si="33"/>
        <v>2.9506037603079937E-6</v>
      </c>
    </row>
    <row r="111" spans="17:39" x14ac:dyDescent="0.25">
      <c r="Q111"/>
      <c r="Y111" s="1">
        <f>'uz n=128'!A108/128</f>
        <v>0.8359375</v>
      </c>
      <c r="Z111" s="1">
        <f>'uz n=128'!B108</f>
        <v>3.5620580000000001E-4</v>
      </c>
      <c r="AA111" s="1">
        <f t="shared" si="26"/>
        <v>1.0970346355678844</v>
      </c>
      <c r="AC111" s="1">
        <f t="shared" si="27"/>
        <v>1.09716796875</v>
      </c>
      <c r="AD111" s="1">
        <f t="shared" si="28"/>
        <v>1.203777551651001</v>
      </c>
      <c r="AE111" s="1">
        <f t="shared" si="29"/>
        <v>1.777773745307539E-8</v>
      </c>
      <c r="AG111" s="1">
        <f>'uz n=256'!A108/256</f>
        <v>0.41796875</v>
      </c>
      <c r="AH111" s="1">
        <f>'uz n=256'!$B108</f>
        <v>3.1644460000000002E-4</v>
      </c>
      <c r="AI111" s="1">
        <f t="shared" si="30"/>
        <v>1.9478943976382341</v>
      </c>
      <c r="AK111" s="1">
        <f t="shared" si="31"/>
        <v>1.9461669921875</v>
      </c>
      <c r="AL111" s="1">
        <f t="shared" si="32"/>
        <v>3.7875659614801407</v>
      </c>
      <c r="AM111" s="1">
        <f t="shared" si="33"/>
        <v>2.9839295912259895E-6</v>
      </c>
    </row>
    <row r="112" spans="17:39" x14ac:dyDescent="0.25">
      <c r="Q112"/>
      <c r="Y112" s="1">
        <f>'uz n=128'!A109/128</f>
        <v>0.84375</v>
      </c>
      <c r="Z112" s="1">
        <f>'uz n=128'!B109</f>
        <v>3.4239969999999998E-4</v>
      </c>
      <c r="AA112" s="1">
        <f t="shared" si="26"/>
        <v>1.0545047969712418</v>
      </c>
      <c r="AC112" s="1">
        <f t="shared" si="27"/>
        <v>1.0546875</v>
      </c>
      <c r="AD112" s="1">
        <f t="shared" si="28"/>
        <v>1.11236572265625</v>
      </c>
      <c r="AE112" s="1">
        <f t="shared" si="29"/>
        <v>3.3380396717428541E-8</v>
      </c>
      <c r="AG112" s="1">
        <f>'uz n=256'!A109/256</f>
        <v>0.421875</v>
      </c>
      <c r="AH112" s="1">
        <f>'uz n=256'!$B109</f>
        <v>3.1725919999999998E-4</v>
      </c>
      <c r="AI112" s="1">
        <f t="shared" si="30"/>
        <v>1.9529087185535414</v>
      </c>
      <c r="AK112" s="1">
        <f t="shared" si="31"/>
        <v>1.951171875</v>
      </c>
      <c r="AL112" s="1">
        <f t="shared" si="32"/>
        <v>3.8070716857910156</v>
      </c>
      <c r="AM112" s="1">
        <f t="shared" si="33"/>
        <v>3.0166255294783972E-6</v>
      </c>
    </row>
    <row r="113" spans="17:39" x14ac:dyDescent="0.25">
      <c r="Q113"/>
      <c r="Y113" s="1">
        <f>'uz n=128'!A110/128</f>
        <v>0.8515625</v>
      </c>
      <c r="Z113" s="1">
        <f>'uz n=128'!B110</f>
        <v>3.2827730000000002E-4</v>
      </c>
      <c r="AA113" s="1">
        <f t="shared" si="26"/>
        <v>1.0110005928442818</v>
      </c>
      <c r="AC113" s="1">
        <f t="shared" si="27"/>
        <v>1.01123046875</v>
      </c>
      <c r="AD113" s="1">
        <f t="shared" si="28"/>
        <v>1.0225870609283447</v>
      </c>
      <c r="AE113" s="1">
        <f t="shared" si="29"/>
        <v>5.2842932029768818E-8</v>
      </c>
      <c r="AG113" s="1">
        <f>'uz n=256'!A110/256</f>
        <v>0.42578125</v>
      </c>
      <c r="AH113" s="1">
        <f>'uz n=256'!$B110</f>
        <v>3.1803400000000003E-4</v>
      </c>
      <c r="AI113" s="1">
        <f t="shared" si="30"/>
        <v>1.9576780480958693</v>
      </c>
      <c r="AK113" s="1">
        <f t="shared" si="31"/>
        <v>1.9559326171875</v>
      </c>
      <c r="AL113" s="1">
        <f t="shared" si="32"/>
        <v>3.8256724029779434</v>
      </c>
      <c r="AM113" s="1">
        <f t="shared" si="33"/>
        <v>3.0465290558909372E-6</v>
      </c>
    </row>
    <row r="114" spans="17:39" x14ac:dyDescent="0.25">
      <c r="Q114"/>
      <c r="Y114" s="1">
        <f>'uz n=128'!A111/128</f>
        <v>0.859375</v>
      </c>
      <c r="Z114" s="1">
        <f>'uz n=128'!B111</f>
        <v>3.1383859999999997E-4</v>
      </c>
      <c r="AA114" s="1">
        <f t="shared" si="26"/>
        <v>0.96652202318700386</v>
      </c>
      <c r="AC114" s="1">
        <f t="shared" si="27"/>
        <v>0.966796875</v>
      </c>
      <c r="AD114" s="1">
        <f t="shared" si="28"/>
        <v>0.93469619750976563</v>
      </c>
      <c r="AE114" s="1">
        <f t="shared" si="29"/>
        <v>7.5543519107262502E-8</v>
      </c>
      <c r="AG114" s="1">
        <f>'uz n=256'!A111/256</f>
        <v>0.4296875</v>
      </c>
      <c r="AH114" s="1">
        <f>'uz n=256'!$B111</f>
        <v>3.1876909999999998E-4</v>
      </c>
      <c r="AI114" s="1">
        <f t="shared" si="30"/>
        <v>1.9622030018214307</v>
      </c>
      <c r="AK114" s="1">
        <f t="shared" si="31"/>
        <v>1.96044921875</v>
      </c>
      <c r="AL114" s="1">
        <f t="shared" si="32"/>
        <v>3.8433611392974854</v>
      </c>
      <c r="AM114" s="1">
        <f t="shared" si="33"/>
        <v>3.0757550616369118E-6</v>
      </c>
    </row>
    <row r="115" spans="17:39" x14ac:dyDescent="0.25">
      <c r="Q115"/>
      <c r="Y115" s="1">
        <f>'uz n=128'!A112/128</f>
        <v>0.8671875</v>
      </c>
      <c r="Z115" s="1">
        <f>'uz n=128'!B112</f>
        <v>2.9908380000000001E-4</v>
      </c>
      <c r="AA115" s="1">
        <f t="shared" si="26"/>
        <v>0.92106970410154598</v>
      </c>
      <c r="AC115" s="1">
        <f t="shared" si="27"/>
        <v>0.92138671875</v>
      </c>
      <c r="AD115" s="1">
        <f t="shared" si="28"/>
        <v>0.8489534854888916</v>
      </c>
      <c r="AE115" s="1">
        <f t="shared" si="29"/>
        <v>1.0049828733442401E-7</v>
      </c>
      <c r="AG115" s="1">
        <f>'uz n=256'!A112/256</f>
        <v>0.43359375</v>
      </c>
      <c r="AH115" s="1">
        <f>'uz n=256'!$B112</f>
        <v>3.194645E-4</v>
      </c>
      <c r="AI115" s="1">
        <f t="shared" si="30"/>
        <v>1.9664835797302265</v>
      </c>
      <c r="AK115" s="1">
        <f t="shared" si="31"/>
        <v>1.9647216796875</v>
      </c>
      <c r="AL115" s="1">
        <f t="shared" si="32"/>
        <v>3.8601312786340714</v>
      </c>
      <c r="AM115" s="1">
        <f t="shared" si="33"/>
        <v>3.1042917605595434E-6</v>
      </c>
    </row>
    <row r="116" spans="17:39" x14ac:dyDescent="0.25">
      <c r="Q116"/>
      <c r="Y116" s="1">
        <f>'uz n=128'!A113/128</f>
        <v>0.875</v>
      </c>
      <c r="Z116" s="1">
        <f>'uz n=128'!B113</f>
        <v>2.8401300000000001E-4</v>
      </c>
      <c r="AA116" s="1">
        <f t="shared" si="26"/>
        <v>0.87464394363897646</v>
      </c>
      <c r="AC116" s="1">
        <f t="shared" si="27"/>
        <v>0.875</v>
      </c>
      <c r="AD116" s="1">
        <f t="shared" si="28"/>
        <v>0.765625</v>
      </c>
      <c r="AE116" s="1">
        <f t="shared" si="29"/>
        <v>1.2677613222532394E-7</v>
      </c>
      <c r="AG116" s="1">
        <f>'uz n=256'!A113/256</f>
        <v>0.4375</v>
      </c>
      <c r="AH116" s="1">
        <f>'uz n=256'!$B113</f>
        <v>3.201201E-4</v>
      </c>
      <c r="AI116" s="1">
        <f t="shared" si="30"/>
        <v>1.9705191662660422</v>
      </c>
      <c r="AK116" s="1">
        <f t="shared" si="31"/>
        <v>1.96875</v>
      </c>
      <c r="AL116" s="1">
        <f t="shared" si="32"/>
        <v>3.8759765625</v>
      </c>
      <c r="AM116" s="1">
        <f t="shared" si="33"/>
        <v>3.129949276901619E-6</v>
      </c>
    </row>
    <row r="117" spans="17:39" x14ac:dyDescent="0.25">
      <c r="Q117"/>
      <c r="Y117" s="1">
        <f>'uz n=128'!A114/128</f>
        <v>0.8828125</v>
      </c>
      <c r="Z117" s="1">
        <f>'uz n=128'!B114</f>
        <v>2.6862620000000001E-4</v>
      </c>
      <c r="AA117" s="1">
        <f t="shared" si="26"/>
        <v>0.82724474179929552</v>
      </c>
      <c r="AC117" s="1">
        <f t="shared" si="27"/>
        <v>0.82763671875</v>
      </c>
      <c r="AD117" s="1">
        <f t="shared" si="28"/>
        <v>0.6849825382232666</v>
      </c>
      <c r="AE117" s="1">
        <f t="shared" si="29"/>
        <v>1.5364592988357896E-7</v>
      </c>
      <c r="AG117" s="1">
        <f>'uz n=256'!A114/256</f>
        <v>0.44140625</v>
      </c>
      <c r="AH117" s="1">
        <f>'uz n=256'!$B114</f>
        <v>3.2073600000000001E-4</v>
      </c>
      <c r="AI117" s="1">
        <f t="shared" si="30"/>
        <v>1.974310376985092</v>
      </c>
      <c r="AK117" s="1">
        <f t="shared" si="31"/>
        <v>1.9725341796875</v>
      </c>
      <c r="AL117" s="1">
        <f t="shared" si="32"/>
        <v>3.8908910900354385</v>
      </c>
      <c r="AM117" s="1">
        <f t="shared" si="33"/>
        <v>3.1548768399732714E-6</v>
      </c>
    </row>
    <row r="118" spans="17:39" x14ac:dyDescent="0.25">
      <c r="Q118"/>
      <c r="Y118" s="1">
        <f>'uz n=128'!A115/128</f>
        <v>0.890625</v>
      </c>
      <c r="Z118" s="1">
        <f>'uz n=128'!B115</f>
        <v>2.5292359999999999E-4</v>
      </c>
      <c r="AA118" s="1">
        <f t="shared" si="26"/>
        <v>0.77887271468464037</v>
      </c>
      <c r="AC118" s="1">
        <f t="shared" si="27"/>
        <v>0.779296875</v>
      </c>
      <c r="AD118" s="1">
        <f t="shared" si="28"/>
        <v>0.60730361938476563</v>
      </c>
      <c r="AE118" s="1">
        <f t="shared" si="29"/>
        <v>1.7991197312598422E-7</v>
      </c>
      <c r="AG118" s="1">
        <f>'uz n=256'!A115/256</f>
        <v>0.4453125</v>
      </c>
      <c r="AH118" s="1">
        <f>'uz n=256'!$B115</f>
        <v>3.2131219999999999E-4</v>
      </c>
      <c r="AI118" s="1">
        <f t="shared" si="30"/>
        <v>1.9778572118873754</v>
      </c>
      <c r="AK118" s="1">
        <f t="shared" si="31"/>
        <v>1.97607421875</v>
      </c>
      <c r="AL118" s="1">
        <f t="shared" si="32"/>
        <v>3.9048693180084229</v>
      </c>
      <c r="AM118" s="1">
        <f t="shared" si="33"/>
        <v>3.1790645279277695E-6</v>
      </c>
    </row>
    <row r="119" spans="17:39" x14ac:dyDescent="0.25">
      <c r="Q119"/>
      <c r="Y119" s="1">
        <f>'uz n=128'!A116/128</f>
        <v>0.8984375</v>
      </c>
      <c r="Z119" s="1">
        <f>'uz n=128'!B116</f>
        <v>2.369052E-4</v>
      </c>
      <c r="AA119" s="1">
        <f t="shared" si="26"/>
        <v>0.72952786229501132</v>
      </c>
      <c r="AC119" s="1">
        <f t="shared" si="27"/>
        <v>0.72998046875</v>
      </c>
      <c r="AD119" s="1">
        <f t="shared" si="28"/>
        <v>0.53287148475646973</v>
      </c>
      <c r="AE119" s="1">
        <f t="shared" si="29"/>
        <v>2.0485260309741994E-7</v>
      </c>
      <c r="AG119" s="1">
        <f>'uz n=256'!A116/256</f>
        <v>0.44921875</v>
      </c>
      <c r="AH119" s="1">
        <f>'uz n=256'!$B116</f>
        <v>3.218486E-4</v>
      </c>
      <c r="AI119" s="1">
        <f t="shared" si="30"/>
        <v>1.9811590554166794</v>
      </c>
      <c r="AK119" s="1">
        <f t="shared" si="31"/>
        <v>1.9793701171875</v>
      </c>
      <c r="AL119" s="1">
        <f t="shared" si="32"/>
        <v>3.9179060608148575</v>
      </c>
      <c r="AM119" s="1">
        <f t="shared" si="33"/>
        <v>3.2002999878193838E-6</v>
      </c>
    </row>
    <row r="120" spans="17:39" x14ac:dyDescent="0.25">
      <c r="Q120"/>
      <c r="Y120" s="1">
        <f>'uz n=128'!A117/128</f>
        <v>0.90625</v>
      </c>
      <c r="Z120" s="1">
        <f>'uz n=128'!B117</f>
        <v>2.2057110000000001E-4</v>
      </c>
      <c r="AA120" s="1">
        <f t="shared" si="26"/>
        <v>0.67921049268147682</v>
      </c>
      <c r="AC120" s="1">
        <f t="shared" si="27"/>
        <v>0.6796875</v>
      </c>
      <c r="AD120" s="1">
        <f t="shared" si="28"/>
        <v>0.46197509765625</v>
      </c>
      <c r="AE120" s="1">
        <f t="shared" si="29"/>
        <v>2.27535981924676E-7</v>
      </c>
      <c r="AG120" s="1">
        <f>'uz n=256'!A117/256</f>
        <v>0.453125</v>
      </c>
      <c r="AH120" s="1">
        <f>'uz n=256'!$B117</f>
        <v>3.2234530000000003E-4</v>
      </c>
      <c r="AI120" s="1">
        <f t="shared" si="30"/>
        <v>1.9842165231292173</v>
      </c>
      <c r="AK120" s="1">
        <f t="shared" si="31"/>
        <v>1.982421875</v>
      </c>
      <c r="AL120" s="1">
        <f t="shared" si="32"/>
        <v>3.9299964904785156</v>
      </c>
      <c r="AM120" s="1">
        <f t="shared" si="33"/>
        <v>3.2207619077030032E-6</v>
      </c>
    </row>
    <row r="121" spans="17:39" x14ac:dyDescent="0.25">
      <c r="Q121"/>
      <c r="Y121" s="1">
        <f>'uz n=128'!A118/128</f>
        <v>0.9140625</v>
      </c>
      <c r="Z121" s="1">
        <f>'uz n=128'!B118</f>
        <v>2.039214E-4</v>
      </c>
      <c r="AA121" s="1">
        <f t="shared" si="26"/>
        <v>0.62792091389510563</v>
      </c>
      <c r="AC121" s="1">
        <f t="shared" si="27"/>
        <v>0.62841796875</v>
      </c>
      <c r="AD121" s="1">
        <f t="shared" si="28"/>
        <v>0.39490914344787598</v>
      </c>
      <c r="AE121" s="1">
        <f t="shared" si="29"/>
        <v>2.4706352877406749E-7</v>
      </c>
      <c r="AG121" s="1">
        <f>'uz n=256'!A118/256</f>
        <v>0.45703125</v>
      </c>
      <c r="AH121" s="1">
        <f>'uz n=256'!$B118</f>
        <v>3.2280219999999998E-4</v>
      </c>
      <c r="AI121" s="1">
        <f t="shared" si="30"/>
        <v>1.9870289994687749</v>
      </c>
      <c r="AK121" s="1">
        <f t="shared" si="31"/>
        <v>1.9852294921875</v>
      </c>
      <c r="AL121" s="1">
        <f t="shared" si="32"/>
        <v>3.9411361366510391</v>
      </c>
      <c r="AM121" s="1">
        <f t="shared" si="33"/>
        <v>3.2382264553612749E-6</v>
      </c>
    </row>
    <row r="122" spans="17:39" x14ac:dyDescent="0.25">
      <c r="Q122"/>
      <c r="Y122" s="1">
        <f>'uz n=128'!A119/128</f>
        <v>0.921875</v>
      </c>
      <c r="Z122" s="1">
        <f>'uz n=128'!B119</f>
        <v>1.8695610000000001E-4</v>
      </c>
      <c r="AA122" s="1">
        <f t="shared" si="26"/>
        <v>0.57565912593589774</v>
      </c>
      <c r="AC122" s="1">
        <f t="shared" si="27"/>
        <v>0.576171875</v>
      </c>
      <c r="AD122" s="1">
        <f t="shared" si="28"/>
        <v>0.33197402954101563</v>
      </c>
      <c r="AE122" s="1">
        <f t="shared" si="29"/>
        <v>2.6291160273774156E-7</v>
      </c>
      <c r="AG122" s="1">
        <f>'uz n=256'!A119/256</f>
        <v>0.4609375</v>
      </c>
      <c r="AH122" s="1">
        <f>'uz n=256'!$B119</f>
        <v>3.2321949999999998E-4</v>
      </c>
      <c r="AI122" s="1">
        <f t="shared" si="30"/>
        <v>1.9895977155477804</v>
      </c>
      <c r="AK122" s="1">
        <f t="shared" si="31"/>
        <v>1.98779296875</v>
      </c>
      <c r="AL122" s="1">
        <f t="shared" si="32"/>
        <v>3.9513208866119385</v>
      </c>
      <c r="AM122" s="1">
        <f t="shared" si="33"/>
        <v>3.2571110040986838E-6</v>
      </c>
    </row>
    <row r="123" spans="17:39" x14ac:dyDescent="0.25">
      <c r="Q123"/>
      <c r="Y123" s="1">
        <f>'uz n=128'!A120/128</f>
        <v>0.9296875</v>
      </c>
      <c r="Z123" s="1">
        <f>'uz n=128'!B120</f>
        <v>1.6967539999999999E-4</v>
      </c>
      <c r="AA123" s="1">
        <f t="shared" si="26"/>
        <v>0.52242574490599059</v>
      </c>
      <c r="AC123" s="1">
        <f t="shared" si="27"/>
        <v>0.52294921875</v>
      </c>
      <c r="AD123" s="1">
        <f t="shared" si="28"/>
        <v>0.27347588539123535</v>
      </c>
      <c r="AE123" s="1">
        <f t="shared" si="29"/>
        <v>2.7402486536199275E-7</v>
      </c>
      <c r="AG123" s="1">
        <f>'uz n=256'!A120/256</f>
        <v>0.46484375</v>
      </c>
      <c r="AH123" s="1">
        <f>'uz n=256'!$B120</f>
        <v>3.2359700000000001E-4</v>
      </c>
      <c r="AI123" s="1">
        <f t="shared" si="30"/>
        <v>1.9919214402538064</v>
      </c>
      <c r="AK123" s="1">
        <f t="shared" si="31"/>
        <v>1.9901123046875</v>
      </c>
      <c r="AL123" s="1">
        <f t="shared" si="32"/>
        <v>3.9605469852685928</v>
      </c>
      <c r="AM123" s="1">
        <f t="shared" si="33"/>
        <v>3.2729714972746065E-6</v>
      </c>
    </row>
    <row r="124" spans="17:39" x14ac:dyDescent="0.25">
      <c r="Q124"/>
      <c r="Y124" s="1">
        <f>'uz n=128'!A121/128</f>
        <v>0.9375</v>
      </c>
      <c r="Z124" s="1">
        <f>'uz n=128'!B121</f>
        <v>1.5207940000000001E-4</v>
      </c>
      <c r="AA124" s="1">
        <f t="shared" si="26"/>
        <v>0.46822107885645287</v>
      </c>
      <c r="AC124" s="1">
        <f t="shared" si="27"/>
        <v>0.46875</v>
      </c>
      <c r="AD124" s="1">
        <f t="shared" si="28"/>
        <v>0.2197265625</v>
      </c>
      <c r="AE124" s="1">
        <f t="shared" si="29"/>
        <v>2.7975757609120809E-7</v>
      </c>
      <c r="AG124" s="1">
        <f>'uz n=256'!A121/256</f>
        <v>0.46875</v>
      </c>
      <c r="AH124" s="1">
        <f>'uz n=256'!$B121</f>
        <v>3.2393469999999997E-4</v>
      </c>
      <c r="AI124" s="1">
        <f t="shared" si="30"/>
        <v>1.9940001735868522</v>
      </c>
      <c r="AK124" s="1">
        <f t="shared" si="31"/>
        <v>1.9921875</v>
      </c>
      <c r="AL124" s="1">
        <f t="shared" si="32"/>
        <v>3.96881103515625</v>
      </c>
      <c r="AM124" s="1">
        <f t="shared" si="33"/>
        <v>3.285785532471694E-6</v>
      </c>
    </row>
    <row r="125" spans="17:39" x14ac:dyDescent="0.25">
      <c r="Q125"/>
      <c r="Y125" s="1">
        <f>'uz n=128'!A122/128</f>
        <v>0.9453125</v>
      </c>
      <c r="Z125" s="1">
        <f>'uz n=128'!B122</f>
        <v>1.3416790000000001E-4</v>
      </c>
      <c r="AA125" s="1">
        <f t="shared" si="26"/>
        <v>0.41304451168514722</v>
      </c>
      <c r="AC125" s="1">
        <f t="shared" si="27"/>
        <v>0.41357421875</v>
      </c>
      <c r="AD125" s="1">
        <f t="shared" si="28"/>
        <v>0.17104363441467285</v>
      </c>
      <c r="AE125" s="1">
        <f t="shared" si="29"/>
        <v>2.805895745549475E-7</v>
      </c>
      <c r="AG125" s="1">
        <f>'uz n=256'!A122/256</f>
        <v>0.47265625</v>
      </c>
      <c r="AH125" s="1">
        <f>'uz n=256'!$B122</f>
        <v>3.242327E-4</v>
      </c>
      <c r="AI125" s="1">
        <f t="shared" si="30"/>
        <v>1.9958345311031322</v>
      </c>
      <c r="AK125" s="1">
        <f t="shared" si="31"/>
        <v>1.9940185546875</v>
      </c>
      <c r="AL125" s="1">
        <f t="shared" si="32"/>
        <v>3.9761099964380264</v>
      </c>
      <c r="AM125" s="1">
        <f t="shared" si="33"/>
        <v>3.2977703421325465E-6</v>
      </c>
    </row>
    <row r="126" spans="17:39" x14ac:dyDescent="0.25">
      <c r="Q126"/>
      <c r="Y126" s="1">
        <f>'uz n=128'!A123/128</f>
        <v>0.953125</v>
      </c>
      <c r="Z126" s="1">
        <f>'uz n=128'!B123</f>
        <v>1.159411E-4</v>
      </c>
      <c r="AA126" s="1">
        <f t="shared" si="26"/>
        <v>0.35689665949421095</v>
      </c>
      <c r="AC126" s="1">
        <f t="shared" si="27"/>
        <v>0.357421875</v>
      </c>
      <c r="AD126" s="1">
        <f t="shared" si="28"/>
        <v>0.12775039672851563</v>
      </c>
      <c r="AE126" s="1">
        <f t="shared" si="29"/>
        <v>2.7585132752124244E-7</v>
      </c>
      <c r="AG126" s="1">
        <f>'uz n=256'!A123/256</f>
        <v>0.4765625</v>
      </c>
      <c r="AH126" s="1">
        <f>'uz n=256'!$B123</f>
        <v>3.2449099999999999E-4</v>
      </c>
      <c r="AI126" s="1">
        <f t="shared" si="30"/>
        <v>1.997424512802646</v>
      </c>
      <c r="AK126" s="1">
        <f t="shared" si="31"/>
        <v>1.99560546875</v>
      </c>
      <c r="AL126" s="1">
        <f t="shared" si="32"/>
        <v>3.9824411869049072</v>
      </c>
      <c r="AM126" s="1">
        <f t="shared" si="33"/>
        <v>3.3089212654667492E-6</v>
      </c>
    </row>
    <row r="127" spans="17:39" x14ac:dyDescent="0.25">
      <c r="Q127"/>
      <c r="Y127" s="1">
        <f>'uz n=128'!A124/128</f>
        <v>0.9609375</v>
      </c>
      <c r="Z127" s="1">
        <f>'uz n=128'!B124</f>
        <v>9.7399049999999997E-5</v>
      </c>
      <c r="AA127" s="1">
        <f t="shared" si="26"/>
        <v>0.29977767630917851</v>
      </c>
      <c r="AC127" s="1">
        <f t="shared" si="27"/>
        <v>0.30029296875</v>
      </c>
      <c r="AD127" s="1">
        <f t="shared" si="28"/>
        <v>9.0175867080688477E-2</v>
      </c>
      <c r="AE127" s="1">
        <f t="shared" si="29"/>
        <v>2.6552629956776978E-7</v>
      </c>
      <c r="AG127" s="1">
        <f>'uz n=256'!A124/256</f>
        <v>0.48046875</v>
      </c>
      <c r="AH127" s="1">
        <f>'uz n=256'!$B124</f>
        <v>3.247096E-4</v>
      </c>
      <c r="AI127" s="1">
        <f t="shared" si="30"/>
        <v>1.9987701186853937</v>
      </c>
      <c r="AK127" s="1">
        <f t="shared" si="31"/>
        <v>1.9969482421875</v>
      </c>
      <c r="AL127" s="1">
        <f t="shared" si="32"/>
        <v>3.9878022819757462</v>
      </c>
      <c r="AM127" s="1">
        <f t="shared" si="33"/>
        <v>3.3192339735773065E-6</v>
      </c>
    </row>
    <row r="128" spans="17:39" x14ac:dyDescent="0.25">
      <c r="Q128"/>
      <c r="Y128" s="1">
        <f>'uz n=128'!A125/128</f>
        <v>0.96875</v>
      </c>
      <c r="Z128" s="1">
        <f>'uz n=128'!B125</f>
        <v>7.8541920000000002E-5</v>
      </c>
      <c r="AA128" s="1">
        <f t="shared" si="26"/>
        <v>0.24168808581686671</v>
      </c>
      <c r="AC128" s="1">
        <f t="shared" si="27"/>
        <v>0.2421875</v>
      </c>
      <c r="AD128" s="1">
        <f t="shared" si="28"/>
        <v>5.865478515625E-2</v>
      </c>
      <c r="AE128" s="1">
        <f t="shared" si="29"/>
        <v>2.4941452631469123E-7</v>
      </c>
      <c r="AG128" s="1">
        <f>'uz n=256'!A125/256</f>
        <v>0.484375</v>
      </c>
      <c r="AH128" s="1">
        <f>'uz n=256'!$B125</f>
        <v>3.2488839999999998E-4</v>
      </c>
      <c r="AI128" s="1">
        <f t="shared" si="30"/>
        <v>1.9998707331951615</v>
      </c>
      <c r="AK128" s="1">
        <f t="shared" si="31"/>
        <v>1.998046875</v>
      </c>
      <c r="AL128" s="1">
        <f t="shared" si="32"/>
        <v>3.9921913146972656</v>
      </c>
      <c r="AM128" s="1">
        <f t="shared" si="33"/>
        <v>3.3264587160577994E-6</v>
      </c>
    </row>
    <row r="129" spans="17:39" x14ac:dyDescent="0.25">
      <c r="Q129"/>
      <c r="Y129" s="1">
        <f>'uz n=128'!A126/128</f>
        <v>0.9765625</v>
      </c>
      <c r="Z129" s="1">
        <f>'uz n=128'!B126</f>
        <v>5.9370519999999998E-5</v>
      </c>
      <c r="AA129" s="1">
        <f t="shared" si="26"/>
        <v>0.18263038323093203</v>
      </c>
      <c r="AC129" s="1">
        <f t="shared" si="27"/>
        <v>0.18310546875</v>
      </c>
      <c r="AD129" s="1">
        <f t="shared" si="28"/>
        <v>3.3527612686157227E-2</v>
      </c>
      <c r="AE129" s="1">
        <f t="shared" si="29"/>
        <v>2.2570625042808177E-7</v>
      </c>
      <c r="AG129" s="1">
        <f>'uz n=256'!A126/256</f>
        <v>0.48828125</v>
      </c>
      <c r="AH129" s="1">
        <f>'uz n=256'!$B126</f>
        <v>3.2502749999999998E-4</v>
      </c>
      <c r="AI129" s="1">
        <f t="shared" si="30"/>
        <v>2.0007269718881631</v>
      </c>
      <c r="AK129" s="1">
        <f t="shared" si="31"/>
        <v>1.9989013671875</v>
      </c>
      <c r="AL129" s="1">
        <f t="shared" si="32"/>
        <v>3.9956066757440567</v>
      </c>
      <c r="AM129" s="1">
        <f t="shared" si="33"/>
        <v>3.3328325230830749E-6</v>
      </c>
    </row>
    <row r="130" spans="17:39" x14ac:dyDescent="0.25">
      <c r="Q130"/>
      <c r="Y130" s="1">
        <f>'uz n=128'!A127/128</f>
        <v>0.984375</v>
      </c>
      <c r="Z130" s="1">
        <f>'uz n=128'!B127</f>
        <v>3.9887949999999998E-5</v>
      </c>
      <c r="AA130" s="1">
        <f t="shared" si="26"/>
        <v>0.12261411813450433</v>
      </c>
      <c r="AC130" s="1">
        <f t="shared" si="27"/>
        <v>0.123046875</v>
      </c>
      <c r="AD130" s="1">
        <f t="shared" si="28"/>
        <v>1.5140533447265625E-2</v>
      </c>
      <c r="AE130" s="1">
        <f t="shared" si="29"/>
        <v>1.8727850463363535E-7</v>
      </c>
      <c r="AG130" s="1">
        <f>'uz n=256'!A127/256</f>
        <v>0.4921875</v>
      </c>
      <c r="AH130" s="1">
        <f>'uz n=256'!$B127</f>
        <v>3.2512680000000002E-4</v>
      </c>
      <c r="AI130" s="1">
        <f t="shared" si="30"/>
        <v>2.0013382192081854</v>
      </c>
      <c r="AK130" s="1">
        <f t="shared" si="31"/>
        <v>1.99951171875</v>
      </c>
      <c r="AL130" s="1">
        <f t="shared" si="32"/>
        <v>3.9980471134185791</v>
      </c>
      <c r="AM130" s="1">
        <f t="shared" si="33"/>
        <v>3.3361039237516321E-6</v>
      </c>
    </row>
    <row r="131" spans="17:39" x14ac:dyDescent="0.25">
      <c r="Q131"/>
      <c r="Y131" s="1">
        <f>'uz n=128'!A128/128</f>
        <v>0.9921875</v>
      </c>
      <c r="Z131" s="1">
        <f>'uz n=128'!B128</f>
        <v>2.0108259999999999E-5</v>
      </c>
      <c r="AA131" s="1">
        <f t="shared" si="26"/>
        <v>6.1682571702736881E-2</v>
      </c>
      <c r="AC131" s="1">
        <f t="shared" si="27"/>
        <v>6.201171875E-2</v>
      </c>
      <c r="AD131" s="1">
        <f t="shared" si="28"/>
        <v>3.8454532623291016E-3</v>
      </c>
      <c r="AE131" s="1">
        <f t="shared" si="29"/>
        <v>1.0833777872202981E-7</v>
      </c>
      <c r="AG131" s="1">
        <f>'uz n=256'!A128/256</f>
        <v>0.49609375</v>
      </c>
      <c r="AH131" s="1">
        <f>'uz n=256'!$B128</f>
        <v>3.2518640000000001E-4</v>
      </c>
      <c r="AI131" s="1">
        <f t="shared" si="30"/>
        <v>2.0017050907114418</v>
      </c>
      <c r="AK131" s="1">
        <f t="shared" si="31"/>
        <v>1.9998779296875</v>
      </c>
      <c r="AL131" s="1">
        <f t="shared" si="32"/>
        <v>3.9995117336511612</v>
      </c>
      <c r="AM131" s="1">
        <f t="shared" si="33"/>
        <v>3.3385174074118973E-6</v>
      </c>
    </row>
    <row r="132" spans="17:39" x14ac:dyDescent="0.25">
      <c r="Q132"/>
      <c r="Y132" s="1">
        <f>'uz n=128'!A129/128</f>
        <v>1</v>
      </c>
      <c r="Z132" s="1">
        <f>'uz n=128'!B129</f>
        <v>8.4771049999999995E-8</v>
      </c>
      <c r="AA132" s="1">
        <f t="shared" si="26"/>
        <v>0</v>
      </c>
      <c r="AC132" s="1">
        <f t="shared" si="27"/>
        <v>0</v>
      </c>
      <c r="AD132" s="1">
        <f t="shared" si="28"/>
        <v>0</v>
      </c>
      <c r="AE132" s="1">
        <f t="shared" ref="AE132" si="34">(AC132-AA132)^2</f>
        <v>0</v>
      </c>
      <c r="AG132" s="1">
        <f>'uz n=256'!A129/256</f>
        <v>0.5</v>
      </c>
      <c r="AH132" s="1">
        <f>'uz n=256'!$B129</f>
        <v>3.2520630000000002E-4</v>
      </c>
      <c r="AI132" s="1">
        <f t="shared" si="30"/>
        <v>2.0018275863979316</v>
      </c>
      <c r="AK132" s="1">
        <f t="shared" si="31"/>
        <v>2</v>
      </c>
      <c r="AL132" s="1">
        <f t="shared" ref="AL132:AL195" si="35">AK132*AK132</f>
        <v>4</v>
      </c>
      <c r="AM132" s="1">
        <f t="shared" ref="AM132:AM195" si="36">(AK132-AI132)^2</f>
        <v>3.3400720419044865E-6</v>
      </c>
    </row>
    <row r="133" spans="17:39" x14ac:dyDescent="0.25">
      <c r="V133" s="2"/>
      <c r="W133"/>
      <c r="AD133" s="1">
        <f>SUM(AD4:AD132)</f>
        <v>273.06666564941406</v>
      </c>
      <c r="AE133" s="1">
        <f>SUM(AE4:AE132)</f>
        <v>1.1666949461276474E-4</v>
      </c>
      <c r="AG133" s="1">
        <f>'uz n=256'!A130/256</f>
        <v>0.50390625</v>
      </c>
      <c r="AH133" s="1">
        <f>'uz n=256'!$B130</f>
        <v>3.2518640000000001E-4</v>
      </c>
      <c r="AI133" s="1">
        <f t="shared" ref="AI133:AI196" si="37">(AH133)/AJ$6</f>
        <v>2.0017050907114418</v>
      </c>
      <c r="AK133" s="1">
        <f t="shared" ref="AK133:AK196" si="38">2*(1-POWER(ABS(AG133-0.5)*2, 2))</f>
        <v>1.9998779296875</v>
      </c>
      <c r="AL133" s="1">
        <f t="shared" si="35"/>
        <v>3.9995117336511612</v>
      </c>
      <c r="AM133" s="1">
        <f t="shared" si="36"/>
        <v>3.3385174074118973E-6</v>
      </c>
    </row>
    <row r="134" spans="17:39" x14ac:dyDescent="0.25">
      <c r="AD134" s="1">
        <f t="shared" ref="AD134" si="39">AC134*AC134</f>
        <v>0</v>
      </c>
      <c r="AE134" s="3">
        <f>SQRT(AE133/AD133)</f>
        <v>6.5364856887288603E-4</v>
      </c>
      <c r="AG134" s="1">
        <f>'uz n=256'!A131/256</f>
        <v>0.5078125</v>
      </c>
      <c r="AH134" s="1">
        <f>'uz n=256'!$B131</f>
        <v>3.2512680000000002E-4</v>
      </c>
      <c r="AI134" s="1">
        <f t="shared" si="37"/>
        <v>2.0013382192081854</v>
      </c>
      <c r="AK134" s="1">
        <f t="shared" si="38"/>
        <v>1.99951171875</v>
      </c>
      <c r="AL134" s="1">
        <f t="shared" si="35"/>
        <v>3.9980471134185791</v>
      </c>
      <c r="AM134" s="1">
        <f t="shared" si="36"/>
        <v>3.3361039237516321E-6</v>
      </c>
    </row>
    <row r="135" spans="17:39" x14ac:dyDescent="0.25">
      <c r="AG135" s="1">
        <f>'uz n=256'!A132/256</f>
        <v>0.51171875</v>
      </c>
      <c r="AH135" s="1">
        <f>'uz n=256'!$B132</f>
        <v>3.2502749999999998E-4</v>
      </c>
      <c r="AI135" s="1">
        <f t="shared" si="37"/>
        <v>2.0007269718881631</v>
      </c>
      <c r="AK135" s="1">
        <f t="shared" si="38"/>
        <v>1.9989013671875</v>
      </c>
      <c r="AL135" s="1">
        <f t="shared" si="35"/>
        <v>3.9956066757440567</v>
      </c>
      <c r="AM135" s="1">
        <f t="shared" si="36"/>
        <v>3.3328325230830749E-6</v>
      </c>
    </row>
    <row r="136" spans="17:39" x14ac:dyDescent="0.25">
      <c r="AG136" s="1">
        <f>'uz n=256'!A133/256</f>
        <v>0.515625</v>
      </c>
      <c r="AH136" s="1">
        <f>'uz n=256'!$B133</f>
        <v>3.2488839999999998E-4</v>
      </c>
      <c r="AI136" s="1">
        <f t="shared" si="37"/>
        <v>1.9998707331951615</v>
      </c>
      <c r="AK136" s="1">
        <f t="shared" si="38"/>
        <v>1.998046875</v>
      </c>
      <c r="AL136" s="1">
        <f t="shared" si="35"/>
        <v>3.9921913146972656</v>
      </c>
      <c r="AM136" s="1">
        <f t="shared" si="36"/>
        <v>3.3264587160577994E-6</v>
      </c>
    </row>
    <row r="137" spans="17:39" x14ac:dyDescent="0.25">
      <c r="AG137" s="1">
        <f>'uz n=256'!A134/256</f>
        <v>0.51953125</v>
      </c>
      <c r="AH137" s="1">
        <f>'uz n=256'!$B134</f>
        <v>3.247096E-4</v>
      </c>
      <c r="AI137" s="1">
        <f t="shared" si="37"/>
        <v>1.9987701186853937</v>
      </c>
      <c r="AK137" s="1">
        <f t="shared" si="38"/>
        <v>1.9969482421875</v>
      </c>
      <c r="AL137" s="1">
        <f t="shared" si="35"/>
        <v>3.9878022819757462</v>
      </c>
      <c r="AM137" s="1">
        <f t="shared" si="36"/>
        <v>3.3192339735773065E-6</v>
      </c>
    </row>
    <row r="138" spans="17:39" x14ac:dyDescent="0.25">
      <c r="AG138" s="1">
        <f>'uz n=256'!A135/256</f>
        <v>0.5234375</v>
      </c>
      <c r="AH138" s="1">
        <f>'uz n=256'!$B135</f>
        <v>3.2449099999999999E-4</v>
      </c>
      <c r="AI138" s="1">
        <f t="shared" si="37"/>
        <v>1.997424512802646</v>
      </c>
      <c r="AK138" s="1">
        <f t="shared" si="38"/>
        <v>1.99560546875</v>
      </c>
      <c r="AL138" s="1">
        <f t="shared" si="35"/>
        <v>3.9824411869049072</v>
      </c>
      <c r="AM138" s="1">
        <f t="shared" si="36"/>
        <v>3.3089212654667492E-6</v>
      </c>
    </row>
    <row r="139" spans="17:39" x14ac:dyDescent="0.25">
      <c r="AG139" s="1">
        <f>'uz n=256'!A136/256</f>
        <v>0.52734375</v>
      </c>
      <c r="AH139" s="1">
        <f>'uz n=256'!$B136</f>
        <v>3.242327E-4</v>
      </c>
      <c r="AI139" s="1">
        <f t="shared" si="37"/>
        <v>1.9958345311031322</v>
      </c>
      <c r="AK139" s="1">
        <f t="shared" si="38"/>
        <v>1.9940185546875</v>
      </c>
      <c r="AL139" s="1">
        <f t="shared" si="35"/>
        <v>3.9761099964380264</v>
      </c>
      <c r="AM139" s="1">
        <f t="shared" si="36"/>
        <v>3.2977703421325465E-6</v>
      </c>
    </row>
    <row r="140" spans="17:39" x14ac:dyDescent="0.25">
      <c r="AG140" s="1">
        <f>'uz n=256'!A137/256</f>
        <v>0.53125</v>
      </c>
      <c r="AH140" s="1">
        <f>'uz n=256'!$B137</f>
        <v>3.2393469999999997E-4</v>
      </c>
      <c r="AI140" s="1">
        <f t="shared" si="37"/>
        <v>1.9940001735868522</v>
      </c>
      <c r="AK140" s="1">
        <f t="shared" si="38"/>
        <v>1.9921875</v>
      </c>
      <c r="AL140" s="1">
        <f t="shared" si="35"/>
        <v>3.96881103515625</v>
      </c>
      <c r="AM140" s="1">
        <f t="shared" si="36"/>
        <v>3.285785532471694E-6</v>
      </c>
    </row>
    <row r="141" spans="17:39" x14ac:dyDescent="0.25">
      <c r="AG141" s="1">
        <f>'uz n=256'!A138/256</f>
        <v>0.53515625</v>
      </c>
      <c r="AH141" s="1">
        <f>'uz n=256'!$B138</f>
        <v>3.2359700000000001E-4</v>
      </c>
      <c r="AI141" s="1">
        <f t="shared" si="37"/>
        <v>1.9919214402538064</v>
      </c>
      <c r="AK141" s="1">
        <f t="shared" si="38"/>
        <v>1.9901123046875</v>
      </c>
      <c r="AL141" s="1">
        <f t="shared" si="35"/>
        <v>3.9605469852685928</v>
      </c>
      <c r="AM141" s="1">
        <f t="shared" si="36"/>
        <v>3.2729714972746065E-6</v>
      </c>
    </row>
    <row r="142" spans="17:39" x14ac:dyDescent="0.25">
      <c r="AG142" s="1">
        <f>'uz n=256'!A139/256</f>
        <v>0.5390625</v>
      </c>
      <c r="AH142" s="1">
        <f>'uz n=256'!$B139</f>
        <v>3.2321949999999998E-4</v>
      </c>
      <c r="AI142" s="1">
        <f t="shared" si="37"/>
        <v>1.9895977155477804</v>
      </c>
      <c r="AK142" s="1">
        <f t="shared" si="38"/>
        <v>1.98779296875</v>
      </c>
      <c r="AL142" s="1">
        <f t="shared" si="35"/>
        <v>3.9513208866119385</v>
      </c>
      <c r="AM142" s="1">
        <f t="shared" si="36"/>
        <v>3.2571110040986838E-6</v>
      </c>
    </row>
    <row r="143" spans="17:39" x14ac:dyDescent="0.25">
      <c r="AG143" s="1">
        <f>'uz n=256'!A140/256</f>
        <v>0.54296875</v>
      </c>
      <c r="AH143" s="1">
        <f>'uz n=256'!$B140</f>
        <v>3.2280219999999998E-4</v>
      </c>
      <c r="AI143" s="1">
        <f t="shared" si="37"/>
        <v>1.9870289994687749</v>
      </c>
      <c r="AK143" s="1">
        <f t="shared" si="38"/>
        <v>1.9852294921875</v>
      </c>
      <c r="AL143" s="1">
        <f t="shared" si="35"/>
        <v>3.9411361366510391</v>
      </c>
      <c r="AM143" s="1">
        <f t="shared" si="36"/>
        <v>3.2382264553612749E-6</v>
      </c>
    </row>
    <row r="144" spans="17:39" x14ac:dyDescent="0.25">
      <c r="AG144" s="1">
        <f>'uz n=256'!A141/256</f>
        <v>0.546875</v>
      </c>
      <c r="AH144" s="1">
        <f>'uz n=256'!$B141</f>
        <v>3.2234530000000003E-4</v>
      </c>
      <c r="AI144" s="1">
        <f t="shared" si="37"/>
        <v>1.9842165231292173</v>
      </c>
      <c r="AK144" s="1">
        <f t="shared" si="38"/>
        <v>1.982421875</v>
      </c>
      <c r="AL144" s="1">
        <f t="shared" si="35"/>
        <v>3.9299964904785156</v>
      </c>
      <c r="AM144" s="1">
        <f t="shared" si="36"/>
        <v>3.2207619077030032E-6</v>
      </c>
    </row>
    <row r="145" spans="33:39" x14ac:dyDescent="0.25">
      <c r="AG145" s="1">
        <f>'uz n=256'!A142/256</f>
        <v>0.55078125</v>
      </c>
      <c r="AH145" s="1">
        <f>'uz n=256'!$B142</f>
        <v>3.218486E-4</v>
      </c>
      <c r="AI145" s="1">
        <f t="shared" si="37"/>
        <v>1.9811590554166794</v>
      </c>
      <c r="AK145" s="1">
        <f t="shared" si="38"/>
        <v>1.9793701171875</v>
      </c>
      <c r="AL145" s="1">
        <f t="shared" si="35"/>
        <v>3.9179060608148575</v>
      </c>
      <c r="AM145" s="1">
        <f t="shared" si="36"/>
        <v>3.2002999878193838E-6</v>
      </c>
    </row>
    <row r="146" spans="33:39" x14ac:dyDescent="0.25">
      <c r="AG146" s="1">
        <f>'uz n=256'!A143/256</f>
        <v>0.5546875</v>
      </c>
      <c r="AH146" s="1">
        <f>'uz n=256'!$B143</f>
        <v>3.2131219999999999E-4</v>
      </c>
      <c r="AI146" s="1">
        <f t="shared" si="37"/>
        <v>1.9778572118873754</v>
      </c>
      <c r="AK146" s="1">
        <f t="shared" si="38"/>
        <v>1.97607421875</v>
      </c>
      <c r="AL146" s="1">
        <f t="shared" si="35"/>
        <v>3.9048693180084229</v>
      </c>
      <c r="AM146" s="1">
        <f t="shared" si="36"/>
        <v>3.1790645279277695E-6</v>
      </c>
    </row>
    <row r="147" spans="33:39" x14ac:dyDescent="0.25">
      <c r="AG147" s="1">
        <f>'uz n=256'!A144/256</f>
        <v>0.55859375</v>
      </c>
      <c r="AH147" s="1">
        <f>'uz n=256'!$B144</f>
        <v>3.2073600000000001E-4</v>
      </c>
      <c r="AI147" s="1">
        <f t="shared" si="37"/>
        <v>1.974310376985092</v>
      </c>
      <c r="AK147" s="1">
        <f t="shared" si="38"/>
        <v>1.9725341796875</v>
      </c>
      <c r="AL147" s="1">
        <f t="shared" si="35"/>
        <v>3.8908910900354385</v>
      </c>
      <c r="AM147" s="1">
        <f t="shared" si="36"/>
        <v>3.1548768399732714E-6</v>
      </c>
    </row>
    <row r="148" spans="33:39" x14ac:dyDescent="0.25">
      <c r="AG148" s="1">
        <f>'uz n=256'!A145/256</f>
        <v>0.5625</v>
      </c>
      <c r="AH148" s="1">
        <f>'uz n=256'!$B145</f>
        <v>3.201201E-4</v>
      </c>
      <c r="AI148" s="1">
        <f t="shared" si="37"/>
        <v>1.9705191662660422</v>
      </c>
      <c r="AK148" s="1">
        <f t="shared" si="38"/>
        <v>1.96875</v>
      </c>
      <c r="AL148" s="1">
        <f t="shared" si="35"/>
        <v>3.8759765625</v>
      </c>
      <c r="AM148" s="1">
        <f t="shared" si="36"/>
        <v>3.129949276901619E-6</v>
      </c>
    </row>
    <row r="149" spans="33:39" x14ac:dyDescent="0.25">
      <c r="AG149" s="1">
        <f>'uz n=256'!A146/256</f>
        <v>0.56640625</v>
      </c>
      <c r="AH149" s="1">
        <f>'uz n=256'!$B146</f>
        <v>3.194645E-4</v>
      </c>
      <c r="AI149" s="1">
        <f t="shared" si="37"/>
        <v>1.9664835797302265</v>
      </c>
      <c r="AK149" s="1">
        <f t="shared" si="38"/>
        <v>1.9647216796875</v>
      </c>
      <c r="AL149" s="1">
        <f t="shared" si="35"/>
        <v>3.8601312786340714</v>
      </c>
      <c r="AM149" s="1">
        <f t="shared" si="36"/>
        <v>3.1042917605595434E-6</v>
      </c>
    </row>
    <row r="150" spans="33:39" x14ac:dyDescent="0.25">
      <c r="AG150" s="1">
        <f>'uz n=256'!A147/256</f>
        <v>0.5703125</v>
      </c>
      <c r="AH150" s="1">
        <f>'uz n=256'!$B147</f>
        <v>3.1876909999999998E-4</v>
      </c>
      <c r="AI150" s="1">
        <f t="shared" si="37"/>
        <v>1.9622030018214307</v>
      </c>
      <c r="AK150" s="1">
        <f t="shared" si="38"/>
        <v>1.96044921875</v>
      </c>
      <c r="AL150" s="1">
        <f t="shared" si="35"/>
        <v>3.8433611392974854</v>
      </c>
      <c r="AM150" s="1">
        <f t="shared" si="36"/>
        <v>3.0757550616369118E-6</v>
      </c>
    </row>
    <row r="151" spans="33:39" x14ac:dyDescent="0.25">
      <c r="AG151" s="1">
        <f>'uz n=256'!A148/256</f>
        <v>0.57421875</v>
      </c>
      <c r="AH151" s="1">
        <f>'uz n=256'!$B148</f>
        <v>3.1803400000000003E-4</v>
      </c>
      <c r="AI151" s="1">
        <f t="shared" si="37"/>
        <v>1.9576780480958693</v>
      </c>
      <c r="AK151" s="1">
        <f t="shared" si="38"/>
        <v>1.9559326171875</v>
      </c>
      <c r="AL151" s="1">
        <f t="shared" si="35"/>
        <v>3.8256724029779434</v>
      </c>
      <c r="AM151" s="1">
        <f t="shared" si="36"/>
        <v>3.0465290558909372E-6</v>
      </c>
    </row>
    <row r="152" spans="33:39" x14ac:dyDescent="0.25">
      <c r="AG152" s="1">
        <f>'uz n=256'!A149/256</f>
        <v>0.578125</v>
      </c>
      <c r="AH152" s="1">
        <f>'uz n=256'!$B149</f>
        <v>3.1725919999999998E-4</v>
      </c>
      <c r="AI152" s="1">
        <f t="shared" si="37"/>
        <v>1.9529087185535414</v>
      </c>
      <c r="AK152" s="1">
        <f t="shared" si="38"/>
        <v>1.951171875</v>
      </c>
      <c r="AL152" s="1">
        <f t="shared" si="35"/>
        <v>3.8070716857910156</v>
      </c>
      <c r="AM152" s="1">
        <f t="shared" si="36"/>
        <v>3.0166255294783972E-6</v>
      </c>
    </row>
    <row r="153" spans="33:39" x14ac:dyDescent="0.25">
      <c r="AG153" s="1">
        <f>'uz n=256'!A150/256</f>
        <v>0.58203125</v>
      </c>
      <c r="AH153" s="1">
        <f>'uz n=256'!$B150</f>
        <v>3.1644460000000002E-4</v>
      </c>
      <c r="AI153" s="1">
        <f t="shared" si="37"/>
        <v>1.9478943976382341</v>
      </c>
      <c r="AK153" s="1">
        <f t="shared" si="38"/>
        <v>1.9461669921875</v>
      </c>
      <c r="AL153" s="1">
        <f t="shared" si="35"/>
        <v>3.7875659614801407</v>
      </c>
      <c r="AM153" s="1">
        <f t="shared" si="36"/>
        <v>2.9839295912259895E-6</v>
      </c>
    </row>
    <row r="154" spans="33:39" x14ac:dyDescent="0.25">
      <c r="AG154" s="1">
        <f>'uz n=256'!A151/256</f>
        <v>0.5859375</v>
      </c>
      <c r="AH154" s="1">
        <f>'uz n=256'!$B151</f>
        <v>3.1559030000000003E-4</v>
      </c>
      <c r="AI154" s="1">
        <f t="shared" si="37"/>
        <v>1.9426357009061606</v>
      </c>
      <c r="AK154" s="1">
        <f t="shared" si="38"/>
        <v>1.94091796875</v>
      </c>
      <c r="AL154" s="1">
        <f t="shared" si="35"/>
        <v>3.767162561416626</v>
      </c>
      <c r="AM154" s="1">
        <f t="shared" si="36"/>
        <v>2.9506037603079937E-6</v>
      </c>
    </row>
    <row r="155" spans="33:39" x14ac:dyDescent="0.25">
      <c r="AG155" s="1">
        <f>'uz n=256'!A152/256</f>
        <v>0.58984375</v>
      </c>
      <c r="AH155" s="1">
        <f>'uz n=256'!$B152</f>
        <v>3.1469629999999999E-4</v>
      </c>
      <c r="AI155" s="1">
        <f t="shared" si="37"/>
        <v>1.9371326283573205</v>
      </c>
      <c r="AK155" s="1">
        <f t="shared" si="38"/>
        <v>1.9354248046875</v>
      </c>
      <c r="AL155" s="1">
        <f t="shared" si="35"/>
        <v>3.7458691745996475</v>
      </c>
      <c r="AM155" s="1">
        <f t="shared" si="36"/>
        <v>2.9166616871990718E-6</v>
      </c>
    </row>
    <row r="156" spans="33:39" x14ac:dyDescent="0.25">
      <c r="AG156" s="1">
        <f>'uz n=256'!A153/256</f>
        <v>0.59375</v>
      </c>
      <c r="AH156" s="1">
        <f>'uz n=256'!$B153</f>
        <v>3.1376260000000002E-4</v>
      </c>
      <c r="AI156" s="1">
        <f t="shared" si="37"/>
        <v>1.9313851799917148</v>
      </c>
      <c r="AK156" s="1">
        <f t="shared" si="38"/>
        <v>1.9296875</v>
      </c>
      <c r="AL156" s="1">
        <f t="shared" si="35"/>
        <v>3.72369384765625</v>
      </c>
      <c r="AM156" s="1">
        <f t="shared" si="36"/>
        <v>2.8821173542686729E-6</v>
      </c>
    </row>
    <row r="157" spans="33:39" x14ac:dyDescent="0.25">
      <c r="AG157" s="1">
        <f>'uz n=256'!A154/256</f>
        <v>0.59765625</v>
      </c>
      <c r="AH157" s="1">
        <f>'uz n=256'!$B154</f>
        <v>3.1278909999999998E-4</v>
      </c>
      <c r="AI157" s="1">
        <f t="shared" si="37"/>
        <v>1.925392740253129</v>
      </c>
      <c r="AK157" s="1">
        <f t="shared" si="38"/>
        <v>1.9237060546875</v>
      </c>
      <c r="AL157" s="1">
        <f t="shared" si="35"/>
        <v>3.7006449848413467</v>
      </c>
      <c r="AM157" s="1">
        <f t="shared" si="36"/>
        <v>2.8449081973012507E-6</v>
      </c>
    </row>
    <row r="158" spans="33:39" x14ac:dyDescent="0.25">
      <c r="AG158" s="1">
        <f>'uz n=256'!A155/256</f>
        <v>0.6015625</v>
      </c>
      <c r="AH158" s="1">
        <f>'uz n=256'!$B155</f>
        <v>3.1177590000000001E-4</v>
      </c>
      <c r="AI158" s="1">
        <f t="shared" si="37"/>
        <v>1.9191559246977774</v>
      </c>
      <c r="AK158" s="1">
        <f t="shared" si="38"/>
        <v>1.91748046875</v>
      </c>
      <c r="AL158" s="1">
        <f t="shared" si="35"/>
        <v>3.6767313480377197</v>
      </c>
      <c r="AM158" s="1">
        <f t="shared" si="36"/>
        <v>2.8071526329426809E-6</v>
      </c>
    </row>
    <row r="159" spans="33:39" x14ac:dyDescent="0.25">
      <c r="AG159" s="1">
        <f>'uz n=256'!A156/256</f>
        <v>0.60546875</v>
      </c>
      <c r="AH159" s="1">
        <f>'uz n=256'!$B156</f>
        <v>3.10723E-4</v>
      </c>
      <c r="AI159" s="1">
        <f t="shared" si="37"/>
        <v>1.9126747333256595</v>
      </c>
      <c r="AK159" s="1">
        <f t="shared" si="38"/>
        <v>1.9110107421875</v>
      </c>
      <c r="AL159" s="1">
        <f t="shared" si="35"/>
        <v>3.6519620567560196</v>
      </c>
      <c r="AM159" s="1">
        <f t="shared" si="36"/>
        <v>2.7688665078733986E-6</v>
      </c>
    </row>
    <row r="160" spans="33:39" x14ac:dyDescent="0.25">
      <c r="AG160" s="1">
        <f>'uz n=256'!A157/256</f>
        <v>0.609375</v>
      </c>
      <c r="AH160" s="1">
        <f>'uz n=256'!$B157</f>
        <v>3.0963030000000002E-4</v>
      </c>
      <c r="AI160" s="1">
        <f t="shared" si="37"/>
        <v>1.905948550580562</v>
      </c>
      <c r="AK160" s="1">
        <f t="shared" si="38"/>
        <v>1.904296875</v>
      </c>
      <c r="AL160" s="1">
        <f t="shared" si="35"/>
        <v>3.6263465881347656</v>
      </c>
      <c r="AM160" s="1">
        <f t="shared" si="36"/>
        <v>2.7280322234248413E-6</v>
      </c>
    </row>
    <row r="161" spans="33:39" x14ac:dyDescent="0.25">
      <c r="AG161" s="1">
        <f>'uz n=256'!A158/256</f>
        <v>0.61328125</v>
      </c>
      <c r="AH161" s="1">
        <f>'uz n=256'!$B158</f>
        <v>3.0849790000000001E-4</v>
      </c>
      <c r="AI161" s="1">
        <f t="shared" si="37"/>
        <v>1.8989779920186982</v>
      </c>
      <c r="AK161" s="1">
        <f t="shared" si="38"/>
        <v>1.8973388671875</v>
      </c>
      <c r="AL161" s="1">
        <f t="shared" si="35"/>
        <v>3.5998947769403458</v>
      </c>
      <c r="AM161" s="1">
        <f t="shared" si="36"/>
        <v>2.6867302122505709E-6</v>
      </c>
    </row>
    <row r="162" spans="33:39" x14ac:dyDescent="0.25">
      <c r="AG162" s="1">
        <f>'uz n=256'!A159/256</f>
        <v>0.6171875</v>
      </c>
      <c r="AH162" s="1">
        <f>'uz n=256'!$B159</f>
        <v>3.073258E-4</v>
      </c>
      <c r="AI162" s="1">
        <f t="shared" si="37"/>
        <v>1.8917630576400684</v>
      </c>
      <c r="AK162" s="1">
        <f t="shared" si="38"/>
        <v>1.89013671875</v>
      </c>
      <c r="AL162" s="1">
        <f t="shared" si="35"/>
        <v>3.5726168155670166</v>
      </c>
      <c r="AM162" s="1">
        <f t="shared" si="36"/>
        <v>2.6449781853487764E-6</v>
      </c>
    </row>
    <row r="163" spans="33:39" x14ac:dyDescent="0.25">
      <c r="AG163" s="1">
        <f>'uz n=256'!A160/256</f>
        <v>0.62109375</v>
      </c>
      <c r="AH163" s="1">
        <f>'uz n=256'!$B160</f>
        <v>3.0611400000000002E-4</v>
      </c>
      <c r="AI163" s="1">
        <f t="shared" si="37"/>
        <v>1.8843037474446724</v>
      </c>
      <c r="AK163" s="1">
        <f t="shared" si="38"/>
        <v>1.8826904296875</v>
      </c>
      <c r="AL163" s="1">
        <f t="shared" si="35"/>
        <v>3.5445232540369034</v>
      </c>
      <c r="AM163" s="1">
        <f t="shared" si="36"/>
        <v>2.6027941856079082E-6</v>
      </c>
    </row>
    <row r="164" spans="33:39" x14ac:dyDescent="0.25">
      <c r="AG164" s="1">
        <f>'uz n=256'!A161/256</f>
        <v>0.625</v>
      </c>
      <c r="AH164" s="1">
        <f>'uz n=256'!$B161</f>
        <v>3.0486249999999999E-4</v>
      </c>
      <c r="AI164" s="1">
        <f t="shared" si="37"/>
        <v>1.87660006143251</v>
      </c>
      <c r="AK164" s="1">
        <f t="shared" si="38"/>
        <v>1.875</v>
      </c>
      <c r="AL164" s="1">
        <f t="shared" si="35"/>
        <v>3.515625</v>
      </c>
      <c r="AM164" s="1">
        <f t="shared" si="36"/>
        <v>2.5601965878059972E-6</v>
      </c>
    </row>
    <row r="165" spans="33:39" x14ac:dyDescent="0.25">
      <c r="AG165" s="1">
        <f>'uz n=256'!A162/256</f>
        <v>0.62890625</v>
      </c>
      <c r="AH165" s="1">
        <f>'uz n=256'!$B162</f>
        <v>3.035712E-4</v>
      </c>
      <c r="AI165" s="1">
        <f t="shared" si="37"/>
        <v>1.8686513840473684</v>
      </c>
      <c r="AK165" s="1">
        <f t="shared" si="38"/>
        <v>1.8670654296875</v>
      </c>
      <c r="AL165" s="1">
        <f t="shared" si="35"/>
        <v>3.485933318734169</v>
      </c>
      <c r="AM165" s="1">
        <f t="shared" si="36"/>
        <v>2.5152512315856289E-6</v>
      </c>
    </row>
    <row r="166" spans="33:39" x14ac:dyDescent="0.25">
      <c r="AG166" s="1">
        <f>'uz n=256'!A163/256</f>
        <v>0.6328125</v>
      </c>
      <c r="AH166" s="1">
        <f>'uz n=256'!$B163</f>
        <v>3.0224020000000002E-4</v>
      </c>
      <c r="AI166" s="1">
        <f t="shared" si="37"/>
        <v>1.8604583308454605</v>
      </c>
      <c r="AK166" s="1">
        <f t="shared" si="38"/>
        <v>1.85888671875</v>
      </c>
      <c r="AL166" s="1">
        <f t="shared" si="35"/>
        <v>3.4554598331451416</v>
      </c>
      <c r="AM166" s="1">
        <f t="shared" si="36"/>
        <v>2.469964578597833E-6</v>
      </c>
    </row>
    <row r="167" spans="33:39" x14ac:dyDescent="0.25">
      <c r="AG167" s="1">
        <f>'uz n=256'!A164/256</f>
        <v>0.63671875</v>
      </c>
      <c r="AH167" s="1">
        <f>'uz n=256'!$B164</f>
        <v>3.008695E-4</v>
      </c>
      <c r="AI167" s="1">
        <f t="shared" si="37"/>
        <v>1.8520209018267864</v>
      </c>
      <c r="AK167" s="1">
        <f t="shared" si="38"/>
        <v>1.8504638671875</v>
      </c>
      <c r="AL167" s="1">
        <f t="shared" si="35"/>
        <v>3.4242165237665176</v>
      </c>
      <c r="AM167" s="1">
        <f t="shared" si="36"/>
        <v>2.4243568679376015E-6</v>
      </c>
    </row>
    <row r="168" spans="33:39" x14ac:dyDescent="0.25">
      <c r="AG168" s="1">
        <f>'uz n=256'!A165/256</f>
        <v>0.640625</v>
      </c>
      <c r="AH168" s="1">
        <f>'uz n=256'!$B165</f>
        <v>2.9945900000000002E-4</v>
      </c>
      <c r="AI168" s="1">
        <f t="shared" si="37"/>
        <v>1.8433384814351326</v>
      </c>
      <c r="AK168" s="1">
        <f t="shared" si="38"/>
        <v>1.841796875</v>
      </c>
      <c r="AL168" s="1">
        <f t="shared" si="35"/>
        <v>3.3922157287597656</v>
      </c>
      <c r="AM168" s="1">
        <f t="shared" si="36"/>
        <v>2.3765504008421501E-6</v>
      </c>
    </row>
    <row r="169" spans="33:39" x14ac:dyDescent="0.25">
      <c r="AG169" s="1">
        <f>'uz n=256'!A166/256</f>
        <v>0.64453125</v>
      </c>
      <c r="AH169" s="1">
        <f>'uz n=256'!$B166</f>
        <v>2.9800889999999998E-4</v>
      </c>
      <c r="AI169" s="1">
        <f t="shared" si="37"/>
        <v>1.8344123007829258</v>
      </c>
      <c r="AK169" s="1">
        <f t="shared" si="38"/>
        <v>1.8328857421875</v>
      </c>
      <c r="AL169" s="1">
        <f t="shared" si="35"/>
        <v>3.3594701439142227</v>
      </c>
      <c r="AM169" s="1">
        <f t="shared" si="36"/>
        <v>2.330381145268486E-6</v>
      </c>
    </row>
    <row r="170" spans="33:39" x14ac:dyDescent="0.25">
      <c r="AG170" s="1">
        <f>'uz n=256'!A167/256</f>
        <v>0.6484375</v>
      </c>
      <c r="AH170" s="1">
        <f>'uz n=256'!$B167</f>
        <v>2.9651900000000003E-4</v>
      </c>
      <c r="AI170" s="1">
        <f t="shared" si="37"/>
        <v>1.8252411287577401</v>
      </c>
      <c r="AK170" s="1">
        <f t="shared" si="38"/>
        <v>1.82373046875</v>
      </c>
      <c r="AL170" s="1">
        <f t="shared" si="35"/>
        <v>3.3259928226470947</v>
      </c>
      <c r="AM170" s="1">
        <f t="shared" si="36"/>
        <v>2.2820936589854362E-6</v>
      </c>
    </row>
    <row r="171" spans="33:39" x14ac:dyDescent="0.25">
      <c r="AG171" s="1">
        <f>'uz n=256'!A168/256</f>
        <v>0.65234375</v>
      </c>
      <c r="AH171" s="1">
        <f>'uz n=256'!$B168</f>
        <v>2.9498939999999998E-4</v>
      </c>
      <c r="AI171" s="1">
        <f t="shared" si="37"/>
        <v>1.8158255809157875</v>
      </c>
      <c r="AK171" s="1">
        <f t="shared" si="38"/>
        <v>1.8143310546875</v>
      </c>
      <c r="AL171" s="1">
        <f t="shared" si="35"/>
        <v>3.2917971760034561</v>
      </c>
      <c r="AM171" s="1">
        <f t="shared" si="36"/>
        <v>2.2336086470392488E-6</v>
      </c>
    </row>
    <row r="172" spans="33:39" x14ac:dyDescent="0.25">
      <c r="AG172" s="1">
        <f>'uz n=256'!A169/256</f>
        <v>0.65625</v>
      </c>
      <c r="AH172" s="1">
        <f>'uz n=256'!$B169</f>
        <v>2.934201E-4</v>
      </c>
      <c r="AI172" s="1">
        <f t="shared" si="37"/>
        <v>1.8061656572570692</v>
      </c>
      <c r="AK172" s="1">
        <f t="shared" si="38"/>
        <v>1.8046875</v>
      </c>
      <c r="AL172" s="1">
        <f t="shared" si="35"/>
        <v>3.25689697265625</v>
      </c>
      <c r="AM172" s="1">
        <f t="shared" si="36"/>
        <v>2.1849488766264438E-6</v>
      </c>
    </row>
    <row r="173" spans="33:39" x14ac:dyDescent="0.25">
      <c r="AG173" s="1">
        <f>'uz n=256'!A170/256</f>
        <v>0.66015625</v>
      </c>
      <c r="AH173" s="1">
        <f>'uz n=256'!$B170</f>
        <v>2.9181109999999998E-4</v>
      </c>
      <c r="AI173" s="1">
        <f t="shared" si="37"/>
        <v>1.7962613577815847</v>
      </c>
      <c r="AK173" s="1">
        <f t="shared" si="38"/>
        <v>1.7947998046875</v>
      </c>
      <c r="AL173" s="1">
        <f t="shared" si="35"/>
        <v>3.2213063389062881</v>
      </c>
      <c r="AM173" s="1">
        <f t="shared" si="36"/>
        <v>2.1361374468285273E-6</v>
      </c>
    </row>
    <row r="174" spans="33:39" x14ac:dyDescent="0.25">
      <c r="AG174" s="1">
        <f>'uz n=256'!A171/256</f>
        <v>0.6640625</v>
      </c>
      <c r="AH174" s="1">
        <f>'uz n=256'!$B171</f>
        <v>2.9016239999999998E-4</v>
      </c>
      <c r="AI174" s="1">
        <f t="shared" si="37"/>
        <v>1.7861126824893339</v>
      </c>
      <c r="AK174" s="1">
        <f t="shared" si="38"/>
        <v>1.78466796875</v>
      </c>
      <c r="AL174" s="1">
        <f t="shared" si="35"/>
        <v>3.185039758682251</v>
      </c>
      <c r="AM174" s="1">
        <f t="shared" si="36"/>
        <v>2.0871977886200194E-6</v>
      </c>
    </row>
    <row r="175" spans="33:39" x14ac:dyDescent="0.25">
      <c r="AG175" s="1">
        <f>'uz n=256'!A172/256</f>
        <v>0.66796875</v>
      </c>
      <c r="AH175" s="1">
        <f>'uz n=256'!$B172</f>
        <v>2.8847390000000001E-4</v>
      </c>
      <c r="AI175" s="1">
        <f t="shared" si="37"/>
        <v>1.7757190158241036</v>
      </c>
      <c r="AK175" s="1">
        <f t="shared" si="38"/>
        <v>1.7742919921875</v>
      </c>
      <c r="AL175" s="1">
        <f t="shared" si="35"/>
        <v>3.1481120735406876</v>
      </c>
      <c r="AM175" s="1">
        <f t="shared" si="36"/>
        <v>2.0363964594254503E-6</v>
      </c>
    </row>
    <row r="176" spans="33:39" x14ac:dyDescent="0.25">
      <c r="AG176" s="1">
        <f>'uz n=256'!A173/256</f>
        <v>0.671875</v>
      </c>
      <c r="AH176" s="1">
        <f>'uz n=256'!$B173</f>
        <v>2.867457E-4</v>
      </c>
      <c r="AI176" s="1">
        <f t="shared" si="37"/>
        <v>1.7650809733421071</v>
      </c>
      <c r="AK176" s="1">
        <f t="shared" si="38"/>
        <v>1.763671875</v>
      </c>
      <c r="AL176" s="1">
        <f t="shared" si="35"/>
        <v>3.1105384826660156</v>
      </c>
      <c r="AM176" s="1">
        <f t="shared" si="36"/>
        <v>1.9855581377290283E-6</v>
      </c>
    </row>
    <row r="177" spans="33:39" x14ac:dyDescent="0.25">
      <c r="AG177" s="1">
        <f>'uz n=256'!A174/256</f>
        <v>0.67578125</v>
      </c>
      <c r="AH177" s="1">
        <f>'uz n=256'!$B174</f>
        <v>2.8497789999999999E-4</v>
      </c>
      <c r="AI177" s="1">
        <f t="shared" si="37"/>
        <v>1.7541991705995579</v>
      </c>
      <c r="AK177" s="1">
        <f t="shared" si="38"/>
        <v>1.7528076171875</v>
      </c>
      <c r="AL177" s="1">
        <f t="shared" si="35"/>
        <v>3.0723345428705215</v>
      </c>
      <c r="AM177" s="1">
        <f t="shared" si="36"/>
        <v>1.9364208986099213E-6</v>
      </c>
    </row>
    <row r="178" spans="33:39" x14ac:dyDescent="0.25">
      <c r="AG178" s="1">
        <f>'uz n=256'!A175/256</f>
        <v>0.6796875</v>
      </c>
      <c r="AH178" s="1">
        <f>'uz n=256'!$B175</f>
        <v>2.8317030000000001E-4</v>
      </c>
      <c r="AI178" s="1">
        <f t="shared" si="37"/>
        <v>1.7430723764840292</v>
      </c>
      <c r="AK178" s="1">
        <f t="shared" si="38"/>
        <v>1.74169921875</v>
      </c>
      <c r="AL178" s="1">
        <f t="shared" si="35"/>
        <v>3.0335161685943604</v>
      </c>
      <c r="AM178" s="1">
        <f t="shared" si="36"/>
        <v>1.8855621625243172E-6</v>
      </c>
    </row>
    <row r="179" spans="33:39" x14ac:dyDescent="0.25">
      <c r="AG179" s="1">
        <f>'uz n=256'!A176/256</f>
        <v>0.68359375</v>
      </c>
      <c r="AH179" s="1">
        <f>'uz n=256'!$B176</f>
        <v>2.8132299999999999E-4</v>
      </c>
      <c r="AI179" s="1">
        <f t="shared" si="37"/>
        <v>1.7317012065517341</v>
      </c>
      <c r="AK179" s="1">
        <f t="shared" si="38"/>
        <v>1.7303466796875</v>
      </c>
      <c r="AL179" s="1">
        <f t="shared" si="35"/>
        <v>2.9940996319055557</v>
      </c>
      <c r="AM179" s="1">
        <f t="shared" si="36"/>
        <v>1.8347430259318524E-6</v>
      </c>
    </row>
    <row r="180" spans="33:39" x14ac:dyDescent="0.25">
      <c r="AG180" s="1">
        <f>'uz n=256'!A177/256</f>
        <v>0.6875</v>
      </c>
      <c r="AH180" s="1">
        <f>'uz n=256'!$B177</f>
        <v>2.7943599999999999E-4</v>
      </c>
      <c r="AI180" s="1">
        <f t="shared" si="37"/>
        <v>1.7200856608026729</v>
      </c>
      <c r="AK180" s="1">
        <f t="shared" si="38"/>
        <v>1.71875</v>
      </c>
      <c r="AL180" s="1">
        <f t="shared" si="35"/>
        <v>2.9541015625</v>
      </c>
      <c r="AM180" s="1">
        <f t="shared" si="36"/>
        <v>1.7839897797967858E-6</v>
      </c>
    </row>
    <row r="181" spans="33:39" x14ac:dyDescent="0.25">
      <c r="AG181" s="1">
        <f>'uz n=256'!A178/256</f>
        <v>0.69140625</v>
      </c>
      <c r="AH181" s="1">
        <f>'uz n=256'!$B178</f>
        <v>2.775093E-4</v>
      </c>
      <c r="AI181" s="1">
        <f t="shared" si="37"/>
        <v>1.7082257392368458</v>
      </c>
      <c r="AK181" s="1">
        <f t="shared" si="38"/>
        <v>1.7069091796875</v>
      </c>
      <c r="AL181" s="1">
        <f t="shared" si="35"/>
        <v>2.9135389477014542</v>
      </c>
      <c r="AM181" s="1">
        <f t="shared" si="36"/>
        <v>1.7333290469737253E-6</v>
      </c>
    </row>
    <row r="182" spans="33:39" x14ac:dyDescent="0.25">
      <c r="AG182" s="1">
        <f>'uz n=256'!A179/256</f>
        <v>0.6953125</v>
      </c>
      <c r="AH182" s="1">
        <f>'uz n=256'!$B179</f>
        <v>2.7554290000000002E-4</v>
      </c>
      <c r="AI182" s="1">
        <f t="shared" si="37"/>
        <v>1.6961214418542525</v>
      </c>
      <c r="AK182" s="1">
        <f t="shared" si="38"/>
        <v>1.69482421875</v>
      </c>
      <c r="AL182" s="1">
        <f t="shared" si="35"/>
        <v>2.8724291324615479</v>
      </c>
      <c r="AM182" s="1">
        <f t="shared" si="36"/>
        <v>1.6827877822065172E-6</v>
      </c>
    </row>
    <row r="183" spans="33:39" x14ac:dyDescent="0.25">
      <c r="AG183" s="1">
        <f>'uz n=256'!A180/256</f>
        <v>0.69921875</v>
      </c>
      <c r="AH183" s="1">
        <f>'uz n=256'!$B180</f>
        <v>2.7353680000000001E-4</v>
      </c>
      <c r="AI183" s="1">
        <f t="shared" si="37"/>
        <v>1.6837727686548929</v>
      </c>
      <c r="AK183" s="1">
        <f t="shared" si="38"/>
        <v>1.6824951171875</v>
      </c>
      <c r="AL183" s="1">
        <f t="shared" si="35"/>
        <v>2.8307898193597794</v>
      </c>
      <c r="AM183" s="1">
        <f t="shared" si="36"/>
        <v>1.6323932721312126E-6</v>
      </c>
    </row>
    <row r="184" spans="33:39" x14ac:dyDescent="0.25">
      <c r="AG184" s="1">
        <f>'uz n=256'!A181/256</f>
        <v>0.703125</v>
      </c>
      <c r="AH184" s="1">
        <f>'uz n=256'!$B181</f>
        <v>2.7149100000000001E-4</v>
      </c>
      <c r="AI184" s="1">
        <f t="shared" si="37"/>
        <v>1.671179719638767</v>
      </c>
      <c r="AK184" s="1">
        <f t="shared" si="38"/>
        <v>1.669921875</v>
      </c>
      <c r="AL184" s="1">
        <f t="shared" si="35"/>
        <v>2.7886390686035156</v>
      </c>
      <c r="AM184" s="1">
        <f t="shared" si="36"/>
        <v>1.5821731352748638E-6</v>
      </c>
    </row>
    <row r="185" spans="33:39" x14ac:dyDescent="0.25">
      <c r="AG185" s="1">
        <f>'uz n=256'!A182/256</f>
        <v>0.70703125</v>
      </c>
      <c r="AH185" s="1">
        <f>'uz n=256'!$B182</f>
        <v>2.6940550000000002E-4</v>
      </c>
      <c r="AI185" s="1">
        <f t="shared" si="37"/>
        <v>1.6583422948058752</v>
      </c>
      <c r="AK185" s="1">
        <f t="shared" si="38"/>
        <v>1.6571044921875</v>
      </c>
      <c r="AL185" s="1">
        <f t="shared" si="35"/>
        <v>2.7459952980279922</v>
      </c>
      <c r="AM185" s="1">
        <f t="shared" si="36"/>
        <v>1.5321553220566246E-6</v>
      </c>
    </row>
    <row r="186" spans="33:39" x14ac:dyDescent="0.25">
      <c r="AG186" s="1">
        <f>'uz n=256'!A183/256</f>
        <v>0.7109375</v>
      </c>
      <c r="AH186" s="1">
        <f>'uz n=256'!$B183</f>
        <v>2.672803E-4</v>
      </c>
      <c r="AI186" s="1">
        <f t="shared" si="37"/>
        <v>1.6452604941562172</v>
      </c>
      <c r="AK186" s="1">
        <f t="shared" si="38"/>
        <v>1.64404296875</v>
      </c>
      <c r="AL186" s="1">
        <f t="shared" si="35"/>
        <v>2.7028772830963135</v>
      </c>
      <c r="AM186" s="1">
        <f t="shared" si="36"/>
        <v>1.4823681147844153E-6</v>
      </c>
    </row>
    <row r="187" spans="33:39" x14ac:dyDescent="0.25">
      <c r="AG187" s="1">
        <f>'uz n=256'!A184/256</f>
        <v>0.71484375</v>
      </c>
      <c r="AH187" s="1">
        <f>'uz n=256'!$B184</f>
        <v>2.6511539999999999E-4</v>
      </c>
      <c r="AI187" s="1">
        <f t="shared" si="37"/>
        <v>1.6319343176897929</v>
      </c>
      <c r="AK187" s="1">
        <f t="shared" si="38"/>
        <v>1.6307373046875</v>
      </c>
      <c r="AL187" s="1">
        <f t="shared" si="35"/>
        <v>2.6593041568994522</v>
      </c>
      <c r="AM187" s="1">
        <f t="shared" si="36"/>
        <v>1.4328401276582925E-6</v>
      </c>
    </row>
    <row r="188" spans="33:39" x14ac:dyDescent="0.25">
      <c r="AG188" s="1">
        <f>'uz n=256'!A185/256</f>
        <v>0.71875</v>
      </c>
      <c r="AH188" s="1">
        <f>'uz n=256'!$B185</f>
        <v>2.6291079999999999E-4</v>
      </c>
      <c r="AI188" s="1">
        <f t="shared" si="37"/>
        <v>1.6183637654066025</v>
      </c>
      <c r="AK188" s="1">
        <f t="shared" si="38"/>
        <v>1.6171875</v>
      </c>
      <c r="AL188" s="1">
        <f t="shared" si="35"/>
        <v>2.61529541015625</v>
      </c>
      <c r="AM188" s="1">
        <f t="shared" si="36"/>
        <v>1.3836003067698365E-6</v>
      </c>
    </row>
    <row r="189" spans="33:39" x14ac:dyDescent="0.25">
      <c r="AG189" s="1">
        <f>'uz n=256'!A186/256</f>
        <v>0.72265625</v>
      </c>
      <c r="AH189" s="1">
        <f>'uz n=256'!$B186</f>
        <v>2.6066650000000001E-4</v>
      </c>
      <c r="AI189" s="1">
        <f t="shared" si="37"/>
        <v>1.6045488373066461</v>
      </c>
      <c r="AK189" s="1">
        <f t="shared" si="38"/>
        <v>1.6033935546875</v>
      </c>
      <c r="AL189" s="1">
        <f t="shared" si="35"/>
        <v>2.5708708912134171</v>
      </c>
      <c r="AM189" s="1">
        <f t="shared" si="36"/>
        <v>1.3346779301010797E-6</v>
      </c>
    </row>
    <row r="190" spans="33:39" x14ac:dyDescent="0.25">
      <c r="AG190" s="1">
        <f>'uz n=256'!A187/256</f>
        <v>0.7265625</v>
      </c>
      <c r="AH190" s="1">
        <f>'uz n=256'!$B187</f>
        <v>2.5838249999999999E-4</v>
      </c>
      <c r="AI190" s="1">
        <f t="shared" si="37"/>
        <v>1.5904895333899234</v>
      </c>
      <c r="AK190" s="1">
        <f t="shared" si="38"/>
        <v>1.58935546875</v>
      </c>
      <c r="AL190" s="1">
        <f t="shared" si="35"/>
        <v>2.5260508060455322</v>
      </c>
      <c r="AM190" s="1">
        <f t="shared" si="36"/>
        <v>1.2861026075245507E-6</v>
      </c>
    </row>
    <row r="191" spans="33:39" x14ac:dyDescent="0.25">
      <c r="AG191" s="1">
        <f>'uz n=256'!A188/256</f>
        <v>0.73046875</v>
      </c>
      <c r="AH191" s="1">
        <f>'uz n=256'!$B188</f>
        <v>2.5605879999999998E-4</v>
      </c>
      <c r="AI191" s="1">
        <f t="shared" si="37"/>
        <v>1.5761858536564346</v>
      </c>
      <c r="AK191" s="1">
        <f t="shared" si="38"/>
        <v>1.5750732421875</v>
      </c>
      <c r="AL191" s="1">
        <f t="shared" si="35"/>
        <v>2.480855718255043</v>
      </c>
      <c r="AM191" s="1">
        <f t="shared" si="36"/>
        <v>1.2379042808048061E-6</v>
      </c>
    </row>
    <row r="192" spans="33:39" x14ac:dyDescent="0.25">
      <c r="AG192" s="1">
        <f>'uz n=256'!A189/256</f>
        <v>0.734375</v>
      </c>
      <c r="AH192" s="1">
        <f>'uz n=256'!$B189</f>
        <v>2.5369550000000002E-4</v>
      </c>
      <c r="AI192" s="1">
        <f t="shared" si="37"/>
        <v>1.5616384136623935</v>
      </c>
      <c r="AK192" s="1">
        <f t="shared" si="38"/>
        <v>1.560546875</v>
      </c>
      <c r="AL192" s="1">
        <f t="shared" si="35"/>
        <v>2.4353065490722656</v>
      </c>
      <c r="AM192" s="1">
        <f t="shared" si="36"/>
        <v>1.191456651499861E-6</v>
      </c>
    </row>
    <row r="193" spans="33:39" x14ac:dyDescent="0.25">
      <c r="AG193" s="1">
        <f>'uz n=256'!A190/256</f>
        <v>0.73828125</v>
      </c>
      <c r="AH193" s="1">
        <f>'uz n=256'!$B190</f>
        <v>2.5129239999999999E-4</v>
      </c>
      <c r="AI193" s="1">
        <f t="shared" si="37"/>
        <v>1.5468459822953722</v>
      </c>
      <c r="AK193" s="1">
        <f t="shared" si="38"/>
        <v>1.5457763671875</v>
      </c>
      <c r="AL193" s="1">
        <f t="shared" si="35"/>
        <v>2.3894245773553848</v>
      </c>
      <c r="AM193" s="1">
        <f t="shared" si="36"/>
        <v>1.144076478988414E-6</v>
      </c>
    </row>
    <row r="194" spans="33:39" x14ac:dyDescent="0.25">
      <c r="AG194" s="1">
        <f>'uz n=256'!A191/256</f>
        <v>0.7421875</v>
      </c>
      <c r="AH194" s="1">
        <f>'uz n=256'!$B191</f>
        <v>2.4884970000000001E-4</v>
      </c>
      <c r="AI194" s="1">
        <f t="shared" si="37"/>
        <v>1.5318097906677985</v>
      </c>
      <c r="AK194" s="1">
        <f t="shared" si="38"/>
        <v>1.53076171875</v>
      </c>
      <c r="AL194" s="1">
        <f t="shared" si="35"/>
        <v>2.3432314395904541</v>
      </c>
      <c r="AM194" s="1">
        <f t="shared" si="36"/>
        <v>1.0984547448779161E-6</v>
      </c>
    </row>
    <row r="195" spans="33:39" x14ac:dyDescent="0.25">
      <c r="AG195" s="1">
        <f>'uz n=256'!A192/256</f>
        <v>0.74609375</v>
      </c>
      <c r="AH195" s="1">
        <f>'uz n=256'!$B192</f>
        <v>2.4636729999999999E-4</v>
      </c>
      <c r="AI195" s="1">
        <f t="shared" si="37"/>
        <v>1.5165292232234586</v>
      </c>
      <c r="AK195" s="1">
        <f t="shared" si="38"/>
        <v>1.5155029296875</v>
      </c>
      <c r="AL195" s="1">
        <f t="shared" si="35"/>
        <v>2.2967491298913956</v>
      </c>
      <c r="AM195" s="1">
        <f t="shared" si="36"/>
        <v>1.053278421950452E-6</v>
      </c>
    </row>
    <row r="196" spans="33:39" x14ac:dyDescent="0.25">
      <c r="AG196" s="1">
        <f>'uz n=256'!A193/256</f>
        <v>0.75</v>
      </c>
      <c r="AH196" s="1">
        <f>'uz n=256'!$B193</f>
        <v>2.438451E-4</v>
      </c>
      <c r="AI196" s="1">
        <f t="shared" si="37"/>
        <v>1.5010036644061391</v>
      </c>
      <c r="AK196" s="1">
        <f t="shared" si="38"/>
        <v>1.5</v>
      </c>
      <c r="AL196" s="1">
        <f t="shared" ref="AL196:AL259" si="40">AK196*AK196</f>
        <v>2.25</v>
      </c>
      <c r="AM196" s="1">
        <f t="shared" ref="AM196:AM259" si="41">(AK196-AI196)^2</f>
        <v>1.0073422401505163E-6</v>
      </c>
    </row>
    <row r="197" spans="33:39" x14ac:dyDescent="0.25">
      <c r="AG197" s="1">
        <f>'uz n=256'!A194/256</f>
        <v>0.75390625</v>
      </c>
      <c r="AH197" s="1">
        <f>'uz n=256'!$B194</f>
        <v>2.4128330000000001E-4</v>
      </c>
      <c r="AI197" s="1">
        <f t="shared" ref="AI197:AI259" si="42">(AH197)/AJ$6</f>
        <v>1.485234345328267</v>
      </c>
      <c r="AK197" s="1">
        <f t="shared" ref="AK197:AK259" si="43">2*(1-POWER(ABS(AG197-0.5)*2, 2))</f>
        <v>1.4842529296875</v>
      </c>
      <c r="AL197" s="1">
        <f t="shared" si="40"/>
        <v>2.2030067592859268</v>
      </c>
      <c r="AM197" s="1">
        <f t="shared" si="41"/>
        <v>9.6317665994217198E-7</v>
      </c>
    </row>
    <row r="198" spans="33:39" x14ac:dyDescent="0.25">
      <c r="AG198" s="1">
        <f>'uz n=256'!A195/256</f>
        <v>0.7578125</v>
      </c>
      <c r="AH198" s="1">
        <f>'uz n=256'!$B195</f>
        <v>2.3868190000000001E-4</v>
      </c>
      <c r="AI198" s="1">
        <f t="shared" si="42"/>
        <v>1.4692212659898423</v>
      </c>
      <c r="AK198" s="1">
        <f t="shared" si="43"/>
        <v>1.46826171875</v>
      </c>
      <c r="AL198" s="1">
        <f t="shared" si="40"/>
        <v>2.1557924747467041</v>
      </c>
      <c r="AM198" s="1">
        <f t="shared" si="41"/>
        <v>9.2073090548890383E-7</v>
      </c>
    </row>
    <row r="199" spans="33:39" x14ac:dyDescent="0.25">
      <c r="AG199" s="1">
        <f>'uz n=256'!A196/256</f>
        <v>0.76171875</v>
      </c>
      <c r="AH199" s="1">
        <f>'uz n=256'!$B196</f>
        <v>2.3604069999999999E-4</v>
      </c>
      <c r="AI199" s="1">
        <f t="shared" si="42"/>
        <v>1.4529631952784376</v>
      </c>
      <c r="AK199" s="1">
        <f t="shared" si="43"/>
        <v>1.4520263671875</v>
      </c>
      <c r="AL199" s="1">
        <f t="shared" si="40"/>
        <v>2.1083805710077286</v>
      </c>
      <c r="AM199" s="1">
        <f t="shared" si="41"/>
        <v>8.7764687196987608E-7</v>
      </c>
    </row>
    <row r="200" spans="33:39" x14ac:dyDescent="0.25">
      <c r="AG200" s="1">
        <f>'uz n=256'!A197/256</f>
        <v>0.765625</v>
      </c>
      <c r="AH200" s="1">
        <f>'uz n=256'!$B197</f>
        <v>2.3335989999999999E-4</v>
      </c>
      <c r="AI200" s="1">
        <f t="shared" si="42"/>
        <v>1.4364613643064805</v>
      </c>
      <c r="AK200" s="1">
        <f t="shared" si="43"/>
        <v>1.435546875</v>
      </c>
      <c r="AL200" s="1">
        <f t="shared" si="40"/>
        <v>2.0607948303222656</v>
      </c>
      <c r="AM200" s="1">
        <f t="shared" si="41"/>
        <v>8.3629069166723331E-7</v>
      </c>
    </row>
    <row r="201" spans="33:39" x14ac:dyDescent="0.25">
      <c r="AG201" s="1">
        <f>'uz n=256'!A198/256</f>
        <v>0.76953125</v>
      </c>
      <c r="AH201" s="1">
        <f>'uz n=256'!$B198</f>
        <v>2.3063940000000001E-4</v>
      </c>
      <c r="AI201" s="1">
        <f t="shared" si="42"/>
        <v>1.4197151575177573</v>
      </c>
      <c r="AK201" s="1">
        <f t="shared" si="43"/>
        <v>1.4188232421875</v>
      </c>
      <c r="AL201" s="1">
        <f t="shared" si="40"/>
        <v>2.0130593925714493</v>
      </c>
      <c r="AM201" s="1">
        <f t="shared" si="41"/>
        <v>7.9551295634806409E-7</v>
      </c>
    </row>
    <row r="202" spans="33:39" x14ac:dyDescent="0.25">
      <c r="AG202" s="1">
        <f>'uz n=256'!A199/256</f>
        <v>0.7734375</v>
      </c>
      <c r="AH202" s="1">
        <f>'uz n=256'!$B199</f>
        <v>2.2787919999999999E-4</v>
      </c>
      <c r="AI202" s="1">
        <f t="shared" si="42"/>
        <v>1.4027245749122679</v>
      </c>
      <c r="AK202" s="1">
        <f t="shared" si="43"/>
        <v>1.40185546875</v>
      </c>
      <c r="AL202" s="1">
        <f t="shared" si="40"/>
        <v>1.9651987552642822</v>
      </c>
      <c r="AM202" s="1">
        <f t="shared" si="41"/>
        <v>7.5534552129199243E-7</v>
      </c>
    </row>
    <row r="203" spans="33:39" x14ac:dyDescent="0.25">
      <c r="AG203" s="1">
        <f>'uz n=256'!A200/256</f>
        <v>0.77734375</v>
      </c>
      <c r="AH203" s="1">
        <f>'uz n=256'!$B200</f>
        <v>2.2507939999999999E-4</v>
      </c>
      <c r="AI203" s="1">
        <f t="shared" si="42"/>
        <v>1.3854902320462259</v>
      </c>
      <c r="AK203" s="1">
        <f t="shared" si="43"/>
        <v>1.3846435546875</v>
      </c>
      <c r="AL203" s="1">
        <f t="shared" si="40"/>
        <v>1.9172377735376358</v>
      </c>
      <c r="AM203" s="1">
        <f t="shared" si="41"/>
        <v>7.1686254977906677E-7</v>
      </c>
    </row>
    <row r="204" spans="33:39" x14ac:dyDescent="0.25">
      <c r="AG204" s="1">
        <f>'uz n=256'!A201/256</f>
        <v>0.78125</v>
      </c>
      <c r="AH204" s="1">
        <f>'uz n=256'!$B201</f>
        <v>2.222398E-4</v>
      </c>
      <c r="AI204" s="1">
        <f t="shared" si="42"/>
        <v>1.3680108978072041</v>
      </c>
      <c r="AK204" s="1">
        <f t="shared" si="43"/>
        <v>1.3671875</v>
      </c>
      <c r="AL204" s="1">
        <f t="shared" si="40"/>
        <v>1.86920166015625</v>
      </c>
      <c r="AM204" s="1">
        <f t="shared" si="41"/>
        <v>6.7798394890849526E-7</v>
      </c>
    </row>
    <row r="205" spans="33:39" x14ac:dyDescent="0.25">
      <c r="AG205" s="1">
        <f>'uz n=256'!A202/256</f>
        <v>0.78515625</v>
      </c>
      <c r="AH205" s="1">
        <f>'uz n=256'!$B202</f>
        <v>2.193606E-4</v>
      </c>
      <c r="AI205" s="1">
        <f t="shared" si="42"/>
        <v>1.3502878033076298</v>
      </c>
      <c r="AK205" s="1">
        <f t="shared" si="43"/>
        <v>1.3494873046875</v>
      </c>
      <c r="AL205" s="1">
        <f t="shared" si="40"/>
        <v>1.8211159855127335</v>
      </c>
      <c r="AM205" s="1">
        <f t="shared" si="41"/>
        <v>6.407980408296557E-7</v>
      </c>
    </row>
    <row r="206" spans="33:39" x14ac:dyDescent="0.25">
      <c r="AG206" s="1">
        <f>'uz n=256'!A203/256</f>
        <v>0.7890625</v>
      </c>
      <c r="AH206" s="1">
        <f>'uz n=256'!$B203</f>
        <v>2.164418E-4</v>
      </c>
      <c r="AI206" s="1">
        <f t="shared" si="42"/>
        <v>1.3323209485475027</v>
      </c>
      <c r="AK206" s="1">
        <f t="shared" si="43"/>
        <v>1.33154296875</v>
      </c>
      <c r="AL206" s="1">
        <f t="shared" si="40"/>
        <v>1.7730066776275635</v>
      </c>
      <c r="AM206" s="1">
        <f t="shared" si="41"/>
        <v>6.05252565322365E-7</v>
      </c>
    </row>
    <row r="207" spans="33:39" x14ac:dyDescent="0.25">
      <c r="AG207" s="1">
        <f>'uz n=256'!A204/256</f>
        <v>0.79296875</v>
      </c>
      <c r="AH207" s="1">
        <f>'uz n=256'!$B204</f>
        <v>2.1348330000000001E-4</v>
      </c>
      <c r="AI207" s="1">
        <f t="shared" si="42"/>
        <v>1.3141097179706098</v>
      </c>
      <c r="AK207" s="1">
        <f t="shared" si="43"/>
        <v>1.3133544921875</v>
      </c>
      <c r="AL207" s="1">
        <f t="shared" si="40"/>
        <v>1.724900022149086</v>
      </c>
      <c r="AM207" s="1">
        <f t="shared" si="41"/>
        <v>5.7036598347384879E-7</v>
      </c>
    </row>
    <row r="208" spans="33:39" x14ac:dyDescent="0.25">
      <c r="AG208" s="1">
        <f>'uz n=256'!A205/256</f>
        <v>0.796875</v>
      </c>
      <c r="AH208" s="1">
        <f>'uz n=256'!$B205</f>
        <v>2.1048510000000001E-4</v>
      </c>
      <c r="AI208" s="1">
        <f t="shared" si="42"/>
        <v>1.2956541115769504</v>
      </c>
      <c r="AK208" s="1">
        <f t="shared" si="43"/>
        <v>1.294921875</v>
      </c>
      <c r="AL208" s="1">
        <f t="shared" si="40"/>
        <v>1.6768226623535156</v>
      </c>
      <c r="AM208" s="1">
        <f t="shared" si="41"/>
        <v>5.3617040462408165E-7</v>
      </c>
    </row>
    <row r="209" spans="33:39" x14ac:dyDescent="0.25">
      <c r="AG209" s="1">
        <f>'uz n=256'!A206/256</f>
        <v>0.80078125</v>
      </c>
      <c r="AH209" s="1">
        <f>'uz n=256'!$B206</f>
        <v>2.0744719999999999E-4</v>
      </c>
      <c r="AI209" s="1">
        <f t="shared" si="42"/>
        <v>1.276954129366525</v>
      </c>
      <c r="AK209" s="1">
        <f t="shared" si="43"/>
        <v>1.2762451171875</v>
      </c>
      <c r="AL209" s="1">
        <f t="shared" si="40"/>
        <v>1.6288015991449356</v>
      </c>
      <c r="AM209" s="1">
        <f t="shared" si="41"/>
        <v>5.0269827000573668E-7</v>
      </c>
    </row>
    <row r="210" spans="33:39" x14ac:dyDescent="0.25">
      <c r="AG210" s="1">
        <f>'uz n=256'!A207/256</f>
        <v>0.8046875</v>
      </c>
      <c r="AH210" s="1">
        <f>'uz n=256'!$B207</f>
        <v>2.043697E-4</v>
      </c>
      <c r="AI210" s="1">
        <f t="shared" si="42"/>
        <v>1.258010386895547</v>
      </c>
      <c r="AK210" s="1">
        <f t="shared" si="43"/>
        <v>1.25732421875</v>
      </c>
      <c r="AL210" s="1">
        <f t="shared" si="40"/>
        <v>1.5808641910552979</v>
      </c>
      <c r="AM210" s="1">
        <f t="shared" si="41"/>
        <v>4.7082672396341709E-7</v>
      </c>
    </row>
    <row r="211" spans="33:39" x14ac:dyDescent="0.25">
      <c r="AG211" s="1">
        <f>'uz n=256'!A208/256</f>
        <v>0.80859375</v>
      </c>
      <c r="AH211" s="1">
        <f>'uz n=256'!$B208</f>
        <v>2.0125260000000001E-4</v>
      </c>
      <c r="AI211" s="1">
        <f t="shared" si="42"/>
        <v>1.2388228841640163</v>
      </c>
      <c r="AK211" s="1">
        <f t="shared" si="43"/>
        <v>1.2381591796875</v>
      </c>
      <c r="AL211" s="1">
        <f t="shared" si="40"/>
        <v>1.5330381542444229</v>
      </c>
      <c r="AM211" s="1">
        <f t="shared" si="41"/>
        <v>4.4050363214779386E-7</v>
      </c>
    </row>
    <row r="212" spans="33:39" x14ac:dyDescent="0.25">
      <c r="AG212" s="1">
        <f>'uz n=256'!A209/256</f>
        <v>0.8125</v>
      </c>
      <c r="AH212" s="1">
        <f>'uz n=256'!$B209</f>
        <v>1.9809579999999999E-4</v>
      </c>
      <c r="AI212" s="1">
        <f t="shared" si="42"/>
        <v>1.2193910056157193</v>
      </c>
      <c r="AK212" s="1">
        <f t="shared" si="43"/>
        <v>1.21875</v>
      </c>
      <c r="AL212" s="1">
        <f t="shared" si="40"/>
        <v>1.4853515625</v>
      </c>
      <c r="AM212" s="1">
        <f t="shared" si="41"/>
        <v>4.1088819938372591E-7</v>
      </c>
    </row>
    <row r="213" spans="33:39" x14ac:dyDescent="0.25">
      <c r="AG213" s="1">
        <f>'uz n=256'!A210/256</f>
        <v>0.81640625</v>
      </c>
      <c r="AH213" s="1">
        <f>'uz n=256'!$B210</f>
        <v>1.948993E-4</v>
      </c>
      <c r="AI213" s="1">
        <f t="shared" si="42"/>
        <v>1.1997147512506563</v>
      </c>
      <c r="AK213" s="1">
        <f t="shared" si="43"/>
        <v>1.1990966796875</v>
      </c>
      <c r="AL213" s="1">
        <f t="shared" si="40"/>
        <v>1.437832847237587</v>
      </c>
      <c r="AM213" s="1">
        <f t="shared" si="41"/>
        <v>3.8201245718246867E-7</v>
      </c>
    </row>
    <row r="214" spans="33:39" x14ac:dyDescent="0.25">
      <c r="AG214" s="1">
        <f>'uz n=256'!A211/256</f>
        <v>0.8203125</v>
      </c>
      <c r="AH214" s="1">
        <f>'uz n=256'!$B211</f>
        <v>1.916632E-4</v>
      </c>
      <c r="AI214" s="1">
        <f t="shared" si="42"/>
        <v>1.1797947366250408</v>
      </c>
      <c r="AK214" s="1">
        <f t="shared" si="43"/>
        <v>1.17919921875</v>
      </c>
      <c r="AL214" s="1">
        <f t="shared" si="40"/>
        <v>1.3905107975006104</v>
      </c>
      <c r="AM214" s="1">
        <f t="shared" si="41"/>
        <v>3.5464153949305261E-7</v>
      </c>
    </row>
    <row r="215" spans="33:39" x14ac:dyDescent="0.25">
      <c r="AG215" s="1">
        <f>'uz n=256'!A212/256</f>
        <v>0.82421875</v>
      </c>
      <c r="AH215" s="1">
        <f>'uz n=256'!$B212</f>
        <v>1.8838740000000001E-4</v>
      </c>
      <c r="AI215" s="1">
        <f t="shared" si="42"/>
        <v>1.1596303461826589</v>
      </c>
      <c r="AK215" s="1">
        <f t="shared" si="43"/>
        <v>1.1590576171875</v>
      </c>
      <c r="AL215" s="1">
        <f t="shared" si="40"/>
        <v>1.3434145599603653</v>
      </c>
      <c r="AM215" s="1">
        <f t="shared" si="41"/>
        <v>3.2801850189574858E-7</v>
      </c>
    </row>
    <row r="216" spans="33:39" x14ac:dyDescent="0.25">
      <c r="AG216" s="1">
        <f>'uz n=256'!A213/256</f>
        <v>0.828125</v>
      </c>
      <c r="AH216" s="1">
        <f>'uz n=256'!$B213</f>
        <v>1.8507199999999999E-4</v>
      </c>
      <c r="AI216" s="1">
        <f t="shared" si="42"/>
        <v>1.1392221954797246</v>
      </c>
      <c r="AK216" s="1">
        <f t="shared" si="43"/>
        <v>1.138671875</v>
      </c>
      <c r="AL216" s="1">
        <f t="shared" si="40"/>
        <v>1.2965736389160156</v>
      </c>
      <c r="AM216" s="1">
        <f t="shared" si="41"/>
        <v>3.0285263040429894E-7</v>
      </c>
    </row>
    <row r="217" spans="33:39" x14ac:dyDescent="0.25">
      <c r="AG217" s="1">
        <f>'uz n=256'!A214/256</f>
        <v>0.83203125</v>
      </c>
      <c r="AH217" s="1">
        <f>'uz n=256'!$B214</f>
        <v>1.8171689999999999E-4</v>
      </c>
      <c r="AI217" s="1">
        <f t="shared" si="42"/>
        <v>1.118569668960024</v>
      </c>
      <c r="AK217" s="1">
        <f t="shared" si="43"/>
        <v>1.1180419921875</v>
      </c>
      <c r="AL217" s="1">
        <f t="shared" si="40"/>
        <v>1.2500178962945938</v>
      </c>
      <c r="AM217" s="1">
        <f t="shared" si="41"/>
        <v>2.7844277626130951E-7</v>
      </c>
    </row>
    <row r="218" spans="33:39" x14ac:dyDescent="0.25">
      <c r="AG218" s="1">
        <f>'uz n=256'!A215/256</f>
        <v>0.8359375</v>
      </c>
      <c r="AH218" s="1">
        <f>'uz n=256'!$B215</f>
        <v>1.7832220000000001E-4</v>
      </c>
      <c r="AI218" s="1">
        <f t="shared" si="42"/>
        <v>1.0976733821797708</v>
      </c>
      <c r="AK218" s="1">
        <f t="shared" si="43"/>
        <v>1.09716796875</v>
      </c>
      <c r="AL218" s="1">
        <f t="shared" si="40"/>
        <v>1.203777551651001</v>
      </c>
      <c r="AM218" s="1">
        <f t="shared" si="41"/>
        <v>2.5544273499272397E-7</v>
      </c>
    </row>
    <row r="219" spans="33:39" x14ac:dyDescent="0.25">
      <c r="AG219" s="1">
        <f>'uz n=256'!A216/256</f>
        <v>0.83984375</v>
      </c>
      <c r="AH219" s="1">
        <f>'uz n=256'!$B216</f>
        <v>1.7488789999999999E-4</v>
      </c>
      <c r="AI219" s="1">
        <f t="shared" si="42"/>
        <v>1.0765333351389648</v>
      </c>
      <c r="AK219" s="1">
        <f t="shared" si="43"/>
        <v>1.0760498046875</v>
      </c>
      <c r="AL219" s="1">
        <f t="shared" si="40"/>
        <v>1.1578831821680069</v>
      </c>
      <c r="AM219" s="1">
        <f t="shared" si="41"/>
        <v>2.3380169749371875E-7</v>
      </c>
    </row>
    <row r="220" spans="33:39" x14ac:dyDescent="0.25">
      <c r="AG220" s="1">
        <f>'uz n=256'!A217/256</f>
        <v>0.84375</v>
      </c>
      <c r="AH220" s="1">
        <f>'uz n=256'!$B217</f>
        <v>1.7141389999999999E-4</v>
      </c>
      <c r="AI220" s="1">
        <f t="shared" si="42"/>
        <v>1.0551489122813928</v>
      </c>
      <c r="AK220" s="1">
        <f t="shared" si="43"/>
        <v>1.0546875</v>
      </c>
      <c r="AL220" s="1">
        <f t="shared" si="40"/>
        <v>1.11236572265625</v>
      </c>
      <c r="AM220" s="1">
        <f t="shared" si="41"/>
        <v>2.129012934201526E-7</v>
      </c>
    </row>
    <row r="221" spans="33:39" x14ac:dyDescent="0.25">
      <c r="AG221" s="1">
        <f>'uz n=256'!A218/256</f>
        <v>0.84765625</v>
      </c>
      <c r="AH221" s="1">
        <f>'uz n=256'!$B218</f>
        <v>1.6790030000000001E-4</v>
      </c>
      <c r="AI221" s="1">
        <f t="shared" si="42"/>
        <v>1.0335207291632684</v>
      </c>
      <c r="AK221" s="1">
        <f t="shared" si="43"/>
        <v>1.0330810546875</v>
      </c>
      <c r="AL221" s="1">
        <f t="shared" si="40"/>
        <v>1.0672564655542374</v>
      </c>
      <c r="AM221" s="1">
        <f t="shared" si="41"/>
        <v>1.9331364464223993E-7</v>
      </c>
    </row>
    <row r="222" spans="33:39" x14ac:dyDescent="0.25">
      <c r="AG222" s="1">
        <f>'uz n=256'!A219/256</f>
        <v>0.8515625</v>
      </c>
      <c r="AH222" s="1">
        <f>'uz n=256'!$B219</f>
        <v>1.643471E-4</v>
      </c>
      <c r="AI222" s="1">
        <f t="shared" si="42"/>
        <v>1.0116487857845911</v>
      </c>
      <c r="AK222" s="1">
        <f t="shared" si="43"/>
        <v>1.01123046875</v>
      </c>
      <c r="AL222" s="1">
        <f t="shared" si="40"/>
        <v>1.0225870609283447</v>
      </c>
      <c r="AM222" s="1">
        <f t="shared" si="41"/>
        <v>1.7498914142905275E-7</v>
      </c>
    </row>
    <row r="223" spans="33:39" x14ac:dyDescent="0.25">
      <c r="AG223" s="1">
        <f>'uz n=256'!A220/256</f>
        <v>0.85546875</v>
      </c>
      <c r="AH223" s="1">
        <f>'uz n=256'!$B220</f>
        <v>1.607542E-4</v>
      </c>
      <c r="AI223" s="1">
        <f t="shared" si="42"/>
        <v>0.98953246658914762</v>
      </c>
      <c r="AK223" s="1">
        <f t="shared" si="43"/>
        <v>0.9891357421875</v>
      </c>
      <c r="AL223" s="1">
        <f t="shared" si="40"/>
        <v>0.97838951647281647</v>
      </c>
      <c r="AM223" s="1">
        <f t="shared" si="41"/>
        <v>1.5739025086266133E-7</v>
      </c>
    </row>
    <row r="224" spans="33:39" x14ac:dyDescent="0.25">
      <c r="AG224" s="1">
        <f>'uz n=256'!A221/256</f>
        <v>0.859375</v>
      </c>
      <c r="AH224" s="1">
        <f>'uz n=256'!$B221</f>
        <v>1.571217E-4</v>
      </c>
      <c r="AI224" s="1">
        <f t="shared" si="42"/>
        <v>0.96717238713315157</v>
      </c>
      <c r="AK224" s="1">
        <f t="shared" si="43"/>
        <v>0.966796875</v>
      </c>
      <c r="AL224" s="1">
        <f t="shared" si="40"/>
        <v>0.93469619750976563</v>
      </c>
      <c r="AM224" s="1">
        <f t="shared" si="41"/>
        <v>1.4100936214404066E-7</v>
      </c>
    </row>
    <row r="225" spans="33:39" x14ac:dyDescent="0.25">
      <c r="AG225" s="1">
        <f>'uz n=256'!A222/256</f>
        <v>0.86328125</v>
      </c>
      <c r="AH225" s="1">
        <f>'uz n=256'!$B222</f>
        <v>1.5344959999999999E-4</v>
      </c>
      <c r="AI225" s="1">
        <f t="shared" si="42"/>
        <v>0.9445685474166029</v>
      </c>
      <c r="AK225" s="1">
        <f t="shared" si="43"/>
        <v>0.9442138671875</v>
      </c>
      <c r="AL225" s="1">
        <f t="shared" si="40"/>
        <v>0.89153982698917389</v>
      </c>
      <c r="AM225" s="1">
        <f t="shared" si="41"/>
        <v>1.2579806491648522E-7</v>
      </c>
    </row>
    <row r="226" spans="33:39" x14ac:dyDescent="0.25">
      <c r="AG226" s="1">
        <f>'uz n=256'!A223/256</f>
        <v>0.8671875</v>
      </c>
      <c r="AH226" s="1">
        <f>'uz n=256'!$B223</f>
        <v>1.4973779999999999E-4</v>
      </c>
      <c r="AI226" s="1">
        <f t="shared" si="42"/>
        <v>0.92172033188328806</v>
      </c>
      <c r="AK226" s="1">
        <f t="shared" si="43"/>
        <v>0.92138671875</v>
      </c>
      <c r="AL226" s="1">
        <f t="shared" si="40"/>
        <v>0.8489534854888916</v>
      </c>
      <c r="AM226" s="1">
        <f t="shared" si="41"/>
        <v>1.1129772270227531E-7</v>
      </c>
    </row>
    <row r="227" spans="33:39" x14ac:dyDescent="0.25">
      <c r="AG227" s="1">
        <f>'uz n=256'!A224/256</f>
        <v>0.87109375</v>
      </c>
      <c r="AH227" s="1">
        <f>'uz n=256'!$B224</f>
        <v>1.459865E-4</v>
      </c>
      <c r="AI227" s="1">
        <f t="shared" si="42"/>
        <v>0.89862897164563416</v>
      </c>
      <c r="AK227" s="1">
        <f t="shared" si="43"/>
        <v>0.8983154296875</v>
      </c>
      <c r="AL227" s="1">
        <f t="shared" si="40"/>
        <v>0.80697061121463776</v>
      </c>
      <c r="AM227" s="1">
        <f t="shared" si="41"/>
        <v>9.830855951060075E-8</v>
      </c>
    </row>
    <row r="228" spans="33:39" x14ac:dyDescent="0.25">
      <c r="AG228" s="1">
        <f>'uz n=256'!A225/256</f>
        <v>0.875</v>
      </c>
      <c r="AH228" s="1">
        <f>'uz n=256'!$B225</f>
        <v>1.421955E-4</v>
      </c>
      <c r="AI228" s="1">
        <f t="shared" si="42"/>
        <v>0.87529323559121408</v>
      </c>
      <c r="AK228" s="1">
        <f t="shared" si="43"/>
        <v>0.875</v>
      </c>
      <c r="AL228" s="1">
        <f t="shared" si="40"/>
        <v>0.765625</v>
      </c>
      <c r="AM228" s="1">
        <f t="shared" si="41"/>
        <v>8.598711195467132E-8</v>
      </c>
    </row>
    <row r="229" spans="33:39" x14ac:dyDescent="0.25">
      <c r="AG229" s="1">
        <f>'uz n=256'!A226/256</f>
        <v>0.87890625</v>
      </c>
      <c r="AH229" s="1">
        <f>'uz n=256'!$B226</f>
        <v>1.3836489999999999E-4</v>
      </c>
      <c r="AI229" s="1">
        <f t="shared" si="42"/>
        <v>0.85171373927624128</v>
      </c>
      <c r="AK229" s="1">
        <f t="shared" si="43"/>
        <v>0.8514404296875</v>
      </c>
      <c r="AL229" s="1">
        <f t="shared" si="40"/>
        <v>0.72495080530643463</v>
      </c>
      <c r="AM229" s="1">
        <f t="shared" si="41"/>
        <v>7.4698131297926141E-8</v>
      </c>
    </row>
    <row r="230" spans="33:39" x14ac:dyDescent="0.25">
      <c r="AG230" s="1">
        <f>'uz n=256'!A227/256</f>
        <v>0.8828125</v>
      </c>
      <c r="AH230" s="1">
        <f>'uz n=256'!$B227</f>
        <v>1.344947E-4</v>
      </c>
      <c r="AI230" s="1">
        <f t="shared" si="42"/>
        <v>0.82789048270071597</v>
      </c>
      <c r="AK230" s="1">
        <f t="shared" si="43"/>
        <v>0.82763671875</v>
      </c>
      <c r="AL230" s="1">
        <f t="shared" si="40"/>
        <v>0.6849825382232666</v>
      </c>
      <c r="AM230" s="1">
        <f t="shared" si="41"/>
        <v>6.4396142682976418E-8</v>
      </c>
    </row>
    <row r="231" spans="33:39" x14ac:dyDescent="0.25">
      <c r="AG231" s="1">
        <f>'uz n=256'!A228/256</f>
        <v>0.88671875</v>
      </c>
      <c r="AH231" s="1">
        <f>'uz n=256'!$B228</f>
        <v>1.305849E-4</v>
      </c>
      <c r="AI231" s="1">
        <f t="shared" si="42"/>
        <v>0.80382346586463804</v>
      </c>
      <c r="AK231" s="1">
        <f t="shared" si="43"/>
        <v>0.8035888671875</v>
      </c>
      <c r="AL231" s="1">
        <f t="shared" si="40"/>
        <v>0.64575506746768951</v>
      </c>
      <c r="AM231" s="1">
        <f t="shared" si="41"/>
        <v>5.5036539314919558E-8</v>
      </c>
    </row>
    <row r="232" spans="33:39" x14ac:dyDescent="0.25">
      <c r="AG232" s="1">
        <f>'uz n=256'!A229/256</f>
        <v>0.890625</v>
      </c>
      <c r="AH232" s="1">
        <f>'uz n=256'!$B229</f>
        <v>1.266355E-4</v>
      </c>
      <c r="AI232" s="1">
        <f t="shared" si="42"/>
        <v>0.77951268876800739</v>
      </c>
      <c r="AK232" s="1">
        <f t="shared" si="43"/>
        <v>0.779296875</v>
      </c>
      <c r="AL232" s="1">
        <f t="shared" si="40"/>
        <v>0.60730361938476563</v>
      </c>
      <c r="AM232" s="1">
        <f t="shared" si="41"/>
        <v>4.657558246154714E-8</v>
      </c>
    </row>
    <row r="233" spans="33:39" x14ac:dyDescent="0.25">
      <c r="AG233" s="1">
        <f>'uz n=256'!A230/256</f>
        <v>0.89453125</v>
      </c>
      <c r="AH233" s="1">
        <f>'uz n=256'!$B230</f>
        <v>1.226465E-4</v>
      </c>
      <c r="AI233" s="1">
        <f t="shared" si="42"/>
        <v>0.75495815141082412</v>
      </c>
      <c r="AK233" s="1">
        <f t="shared" si="43"/>
        <v>0.7547607421875</v>
      </c>
      <c r="AL233" s="1">
        <f t="shared" si="40"/>
        <v>0.56966377794742584</v>
      </c>
      <c r="AM233" s="1">
        <f t="shared" si="41"/>
        <v>3.8970401453431768E-8</v>
      </c>
    </row>
    <row r="234" spans="33:39" x14ac:dyDescent="0.25">
      <c r="AG234" s="1">
        <f>'uz n=256'!A231/256</f>
        <v>0.8984375</v>
      </c>
      <c r="AH234" s="1">
        <f>'uz n=256'!$B231</f>
        <v>1.186179E-4</v>
      </c>
      <c r="AI234" s="1">
        <f t="shared" si="42"/>
        <v>0.73015985379308823</v>
      </c>
      <c r="AK234" s="1">
        <f t="shared" si="43"/>
        <v>0.72998046875</v>
      </c>
      <c r="AL234" s="1">
        <f t="shared" si="40"/>
        <v>0.53287148475646973</v>
      </c>
      <c r="AM234" s="1">
        <f t="shared" si="41"/>
        <v>3.2178993683766692E-8</v>
      </c>
    </row>
    <row r="235" spans="33:39" x14ac:dyDescent="0.25">
      <c r="AG235" s="1">
        <f>'uz n=256'!A232/256</f>
        <v>0.90234375</v>
      </c>
      <c r="AH235" s="1">
        <f>'uz n=256'!$B232</f>
        <v>1.145497E-4</v>
      </c>
      <c r="AI235" s="1">
        <f t="shared" si="42"/>
        <v>0.70511779591479962</v>
      </c>
      <c r="AK235" s="1">
        <f t="shared" si="43"/>
        <v>0.7049560546875</v>
      </c>
      <c r="AL235" s="1">
        <f t="shared" si="40"/>
        <v>0.49696303904056549</v>
      </c>
      <c r="AM235" s="1">
        <f t="shared" si="41"/>
        <v>2.6160224608386241E-8</v>
      </c>
    </row>
    <row r="236" spans="33:39" x14ac:dyDescent="0.25">
      <c r="AG236" s="1">
        <f>'uz n=256'!A233/256</f>
        <v>0.90625</v>
      </c>
      <c r="AH236" s="1">
        <f>'uz n=256'!$B233</f>
        <v>1.10442E-4</v>
      </c>
      <c r="AI236" s="1">
        <f t="shared" si="42"/>
        <v>0.67983259333217194</v>
      </c>
      <c r="AK236" s="1">
        <f t="shared" si="43"/>
        <v>0.6796875</v>
      </c>
      <c r="AL236" s="1">
        <f t="shared" si="40"/>
        <v>0.46197509765625</v>
      </c>
      <c r="AM236" s="1">
        <f t="shared" si="41"/>
        <v>2.1052075040757395E-8</v>
      </c>
    </row>
    <row r="237" spans="33:39" x14ac:dyDescent="0.25">
      <c r="AG237" s="1">
        <f>'uz n=256'!A234/256</f>
        <v>0.91015625</v>
      </c>
      <c r="AH237" s="1">
        <f>'uz n=256'!$B234</f>
        <v>1.062946E-4</v>
      </c>
      <c r="AI237" s="1">
        <f t="shared" si="42"/>
        <v>0.6543030149327782</v>
      </c>
      <c r="AK237" s="1">
        <f t="shared" si="43"/>
        <v>0.6541748046875</v>
      </c>
      <c r="AL237" s="1">
        <f t="shared" si="40"/>
        <v>0.42794467508792877</v>
      </c>
      <c r="AM237" s="1">
        <f t="shared" si="41"/>
        <v>1.6437866994297263E-8</v>
      </c>
    </row>
    <row r="238" spans="33:39" x14ac:dyDescent="0.25">
      <c r="AG238" s="1">
        <f>'uz n=256'!A235/256</f>
        <v>0.9140625</v>
      </c>
      <c r="AH238" s="1">
        <f>'uz n=256'!$B235</f>
        <v>1.021077E-4</v>
      </c>
      <c r="AI238" s="1">
        <f t="shared" si="42"/>
        <v>0.6285302918290453</v>
      </c>
      <c r="AK238" s="1">
        <f t="shared" si="43"/>
        <v>0.62841796875</v>
      </c>
      <c r="AL238" s="1">
        <f t="shared" si="40"/>
        <v>0.39490914344787598</v>
      </c>
      <c r="AM238" s="1">
        <f t="shared" si="41"/>
        <v>1.2616474086215723E-8</v>
      </c>
    </row>
    <row r="239" spans="33:39" x14ac:dyDescent="0.25">
      <c r="AG239" s="1">
        <f>'uz n=256'!A236/256</f>
        <v>0.91796875</v>
      </c>
      <c r="AH239" s="1">
        <f>'uz n=256'!$B236</f>
        <v>9.7881199999999994E-5</v>
      </c>
      <c r="AI239" s="1">
        <f t="shared" si="42"/>
        <v>0.60251380846475966</v>
      </c>
      <c r="AK239" s="1">
        <f t="shared" si="43"/>
        <v>0.6024169921875</v>
      </c>
      <c r="AL239" s="1">
        <f t="shared" si="40"/>
        <v>0.36290623247623444</v>
      </c>
      <c r="AM239" s="1">
        <f t="shared" si="41"/>
        <v>9.3733915424192112E-9</v>
      </c>
    </row>
    <row r="240" spans="33:39" x14ac:dyDescent="0.25">
      <c r="AG240" s="1">
        <f>'uz n=256'!A237/256</f>
        <v>0.921875</v>
      </c>
      <c r="AH240" s="1">
        <f>'uz n=256'!$B237</f>
        <v>9.361514E-5</v>
      </c>
      <c r="AI240" s="1">
        <f t="shared" si="42"/>
        <v>0.57625381106240692</v>
      </c>
      <c r="AK240" s="1">
        <f t="shared" si="43"/>
        <v>0.576171875</v>
      </c>
      <c r="AL240" s="1">
        <f t="shared" si="40"/>
        <v>0.33197402954101563</v>
      </c>
      <c r="AM240" s="1">
        <f t="shared" si="41"/>
        <v>6.7135183227503025E-9</v>
      </c>
    </row>
    <row r="241" spans="33:39" x14ac:dyDescent="0.25">
      <c r="AG241" s="1">
        <f>'uz n=256'!A238/256</f>
        <v>0.92578125</v>
      </c>
      <c r="AH241" s="1">
        <f>'uz n=256'!$B238</f>
        <v>8.9309520000000004E-5</v>
      </c>
      <c r="AI241" s="1">
        <f t="shared" si="42"/>
        <v>0.54975029962198696</v>
      </c>
      <c r="AK241" s="1">
        <f t="shared" si="43"/>
        <v>0.5496826171875</v>
      </c>
      <c r="AL241" s="1">
        <f t="shared" si="40"/>
        <v>0.30215097963809967</v>
      </c>
      <c r="AM241" s="1">
        <f t="shared" si="41"/>
        <v>4.5809119380816003E-9</v>
      </c>
    </row>
    <row r="242" spans="33:39" x14ac:dyDescent="0.25">
      <c r="AG242" s="1">
        <f>'uz n=256'!A239/256</f>
        <v>0.9296875</v>
      </c>
      <c r="AH242" s="1">
        <f>'uz n=256'!$B239</f>
        <v>8.4964340000000005E-5</v>
      </c>
      <c r="AI242" s="1">
        <f t="shared" si="42"/>
        <v>0.52300327414349979</v>
      </c>
      <c r="AK242" s="1">
        <f t="shared" si="43"/>
        <v>0.52294921875</v>
      </c>
      <c r="AL242" s="1">
        <f t="shared" si="40"/>
        <v>0.27347588539123535</v>
      </c>
      <c r="AM242" s="1">
        <f t="shared" si="41"/>
        <v>2.9219855664166644E-9</v>
      </c>
    </row>
    <row r="243" spans="33:39" x14ac:dyDescent="0.25">
      <c r="AG243" s="1">
        <f>'uz n=256'!A240/256</f>
        <v>0.93359375</v>
      </c>
      <c r="AH243" s="1">
        <f>'uz n=256'!$B240</f>
        <v>8.0579620000000005E-5</v>
      </c>
      <c r="AI243" s="1">
        <f t="shared" si="42"/>
        <v>0.49601285773818798</v>
      </c>
      <c r="AK243" s="1">
        <f t="shared" si="43"/>
        <v>0.4959716796875</v>
      </c>
      <c r="AL243" s="1">
        <f t="shared" si="40"/>
        <v>0.2459879070520401</v>
      </c>
      <c r="AM243" s="1">
        <f t="shared" si="41"/>
        <v>1.6956318584622136E-9</v>
      </c>
    </row>
    <row r="244" spans="33:39" x14ac:dyDescent="0.25">
      <c r="AG244" s="1">
        <f>'uz n=256'!A241/256</f>
        <v>0.9375</v>
      </c>
      <c r="AH244" s="1">
        <f>'uz n=256'!$B241</f>
        <v>7.6155350000000003E-5</v>
      </c>
      <c r="AI244" s="1">
        <f t="shared" si="42"/>
        <v>0.46877898885043034</v>
      </c>
      <c r="AK244" s="1">
        <f t="shared" si="43"/>
        <v>0.46875</v>
      </c>
      <c r="AL244" s="1">
        <f t="shared" si="40"/>
        <v>0.2197265625</v>
      </c>
      <c r="AM244" s="1">
        <f t="shared" si="41"/>
        <v>8.4035344927290334E-10</v>
      </c>
    </row>
    <row r="245" spans="33:39" x14ac:dyDescent="0.25">
      <c r="AG245" s="1">
        <f>'uz n=256'!A242/256</f>
        <v>0.94140625</v>
      </c>
      <c r="AH245" s="1">
        <f>'uz n=256'!$B242</f>
        <v>7.169155E-5</v>
      </c>
      <c r="AI245" s="1">
        <f t="shared" si="42"/>
        <v>0.44130179059146951</v>
      </c>
      <c r="AK245" s="1">
        <f t="shared" si="43"/>
        <v>0.4412841796875</v>
      </c>
      <c r="AL245" s="1">
        <f t="shared" si="40"/>
        <v>0.19473172724246979</v>
      </c>
      <c r="AM245" s="1">
        <f t="shared" si="41"/>
        <v>3.1014393862335919E-10</v>
      </c>
    </row>
    <row r="246" spans="33:39" x14ac:dyDescent="0.25">
      <c r="AG246" s="1">
        <f>'uz n=256'!A243/256</f>
        <v>0.9453125</v>
      </c>
      <c r="AH246" s="1">
        <f>'uz n=256'!$B243</f>
        <v>6.7188219999999996E-5</v>
      </c>
      <c r="AI246" s="1">
        <f t="shared" si="42"/>
        <v>0.41358126296130548</v>
      </c>
      <c r="AK246" s="1">
        <f t="shared" si="43"/>
        <v>0.41357421875</v>
      </c>
      <c r="AL246" s="1">
        <f t="shared" si="40"/>
        <v>0.17104363441467285</v>
      </c>
      <c r="AM246" s="1">
        <f t="shared" si="41"/>
        <v>4.9620912916318683E-11</v>
      </c>
    </row>
    <row r="247" spans="33:39" x14ac:dyDescent="0.25">
      <c r="AG247" s="1">
        <f>'uz n=256'!A244/256</f>
        <v>0.94921875</v>
      </c>
      <c r="AH247" s="1">
        <f>'uz n=256'!$B244</f>
        <v>6.2645370000000006E-5</v>
      </c>
      <c r="AI247" s="1">
        <f t="shared" si="42"/>
        <v>0.38561746751555975</v>
      </c>
      <c r="AK247" s="1">
        <f t="shared" si="43"/>
        <v>0.3856201171875</v>
      </c>
      <c r="AL247" s="1">
        <f t="shared" si="40"/>
        <v>0.14870287477970123</v>
      </c>
      <c r="AM247" s="1">
        <f t="shared" si="41"/>
        <v>7.0207613909317737E-12</v>
      </c>
    </row>
    <row r="248" spans="33:39" x14ac:dyDescent="0.25">
      <c r="AG248" s="1">
        <f>'uz n=256'!A245/256</f>
        <v>0.953125</v>
      </c>
      <c r="AH248" s="1">
        <f>'uz n=256'!$B245</f>
        <v>5.8063009999999997E-5</v>
      </c>
      <c r="AI248" s="1">
        <f t="shared" si="42"/>
        <v>0.35741046580985347</v>
      </c>
      <c r="AK248" s="1">
        <f t="shared" si="43"/>
        <v>0.357421875</v>
      </c>
      <c r="AL248" s="1">
        <f t="shared" si="40"/>
        <v>0.12775039672851563</v>
      </c>
      <c r="AM248" s="1">
        <f t="shared" si="41"/>
        <v>1.3016961979961825E-10</v>
      </c>
    </row>
    <row r="249" spans="33:39" x14ac:dyDescent="0.25">
      <c r="AG249" s="1">
        <f>'uz n=256'!A246/256</f>
        <v>0.95703125</v>
      </c>
      <c r="AH249" s="1">
        <f>'uz n=256'!$B246</f>
        <v>5.3441140000000002E-5</v>
      </c>
      <c r="AI249" s="1">
        <f t="shared" si="42"/>
        <v>0.32896025784418675</v>
      </c>
      <c r="AK249" s="1">
        <f t="shared" si="43"/>
        <v>0.3289794921875</v>
      </c>
      <c r="AL249" s="1">
        <f t="shared" si="40"/>
        <v>0.10822750627994537</v>
      </c>
      <c r="AM249" s="1">
        <f t="shared" si="41"/>
        <v>3.6995996269180361E-10</v>
      </c>
    </row>
    <row r="250" spans="33:39" x14ac:dyDescent="0.25">
      <c r="AG250" s="1">
        <f>'uz n=256'!A247/256</f>
        <v>0.9609375</v>
      </c>
      <c r="AH250" s="1">
        <f>'uz n=256'!$B247</f>
        <v>4.8779780000000002E-5</v>
      </c>
      <c r="AI250" s="1">
        <f t="shared" si="42"/>
        <v>0.30026696672980224</v>
      </c>
      <c r="AK250" s="1">
        <f t="shared" si="43"/>
        <v>0.30029296875</v>
      </c>
      <c r="AL250" s="1">
        <f t="shared" si="40"/>
        <v>9.0175867080688477E-2</v>
      </c>
      <c r="AM250" s="1">
        <f t="shared" si="41"/>
        <v>6.7610505436457986E-10</v>
      </c>
    </row>
    <row r="251" spans="33:39" x14ac:dyDescent="0.25">
      <c r="AG251" s="1">
        <f>'uz n=256'!A248/256</f>
        <v>0.96484375</v>
      </c>
      <c r="AH251" s="1">
        <f>'uz n=256'!$B248</f>
        <v>4.4078919999999997E-5</v>
      </c>
      <c r="AI251" s="1">
        <f t="shared" si="42"/>
        <v>0.27133053091107856</v>
      </c>
      <c r="AK251" s="1">
        <f t="shared" si="43"/>
        <v>0.2713623046875</v>
      </c>
      <c r="AL251" s="1">
        <f t="shared" si="40"/>
        <v>7.3637500405311584E-2</v>
      </c>
      <c r="AM251" s="1">
        <f t="shared" si="41"/>
        <v>1.0095728680796475E-9</v>
      </c>
    </row>
    <row r="252" spans="33:39" x14ac:dyDescent="0.25">
      <c r="AG252" s="1">
        <f>'uz n=256'!A249/256</f>
        <v>0.96875</v>
      </c>
      <c r="AH252" s="1">
        <f>'uz n=256'!$B249</f>
        <v>3.9338570000000001E-5</v>
      </c>
      <c r="AI252" s="1">
        <f t="shared" si="42"/>
        <v>0.24215101194363722</v>
      </c>
      <c r="AK252" s="1">
        <f t="shared" si="43"/>
        <v>0.2421875</v>
      </c>
      <c r="AL252" s="1">
        <f t="shared" si="40"/>
        <v>5.865478515625E-2</v>
      </c>
      <c r="AM252" s="1">
        <f t="shared" si="41"/>
        <v>1.3313782571331724E-9</v>
      </c>
    </row>
    <row r="253" spans="33:39" x14ac:dyDescent="0.25">
      <c r="AG253" s="1">
        <f>'uz n=256'!A250/256</f>
        <v>0.97265625</v>
      </c>
      <c r="AH253" s="1">
        <f>'uz n=256'!$B250</f>
        <v>3.4558740000000001E-5</v>
      </c>
      <c r="AI253" s="1">
        <f t="shared" si="42"/>
        <v>0.21272847138309942</v>
      </c>
      <c r="AK253" s="1">
        <f t="shared" si="43"/>
        <v>0.2127685546875</v>
      </c>
      <c r="AL253" s="1">
        <f t="shared" si="40"/>
        <v>4.5270457863807678E-2</v>
      </c>
      <c r="AM253" s="1">
        <f t="shared" si="41"/>
        <v>1.6066712916699076E-9</v>
      </c>
    </row>
    <row r="254" spans="33:39" x14ac:dyDescent="0.25">
      <c r="AG254" s="1">
        <f>'uz n=256'!A251/256</f>
        <v>0.9765625</v>
      </c>
      <c r="AH254" s="1">
        <f>'uz n=256'!$B251</f>
        <v>2.9739430000000001E-5</v>
      </c>
      <c r="AI254" s="1">
        <f t="shared" si="42"/>
        <v>0.18306290922946522</v>
      </c>
      <c r="AK254" s="1">
        <f t="shared" si="43"/>
        <v>0.18310546875</v>
      </c>
      <c r="AL254" s="1">
        <f t="shared" si="40"/>
        <v>3.3527612686157227E-2</v>
      </c>
      <c r="AM254" s="1">
        <f t="shared" si="41"/>
        <v>1.8113127881503194E-9</v>
      </c>
    </row>
    <row r="255" spans="33:39" x14ac:dyDescent="0.25">
      <c r="AG255" s="1">
        <f>'uz n=256'!A252/256</f>
        <v>0.98046875</v>
      </c>
      <c r="AH255" s="1">
        <f>'uz n=256'!$B252</f>
        <v>2.4880660000000001E-5</v>
      </c>
      <c r="AI255" s="1">
        <f t="shared" si="42"/>
        <v>0.15315444859397728</v>
      </c>
      <c r="AK255" s="1">
        <f t="shared" si="43"/>
        <v>0.1531982421875</v>
      </c>
      <c r="AL255" s="1">
        <f t="shared" si="40"/>
        <v>2.3469701409339905E-2</v>
      </c>
      <c r="AM255" s="1">
        <f t="shared" si="41"/>
        <v>1.9178788336329946E-9</v>
      </c>
    </row>
    <row r="256" spans="33:39" x14ac:dyDescent="0.25">
      <c r="AG256" s="1">
        <f>'uz n=256'!A253/256</f>
        <v>0.984375</v>
      </c>
      <c r="AH256" s="1">
        <f>'uz n=256'!$B253</f>
        <v>1.998245E-5</v>
      </c>
      <c r="AI256" s="1">
        <f t="shared" si="42"/>
        <v>0.12300321258787834</v>
      </c>
      <c r="AK256" s="1">
        <f t="shared" si="43"/>
        <v>0.123046875</v>
      </c>
      <c r="AL256" s="1">
        <f t="shared" si="40"/>
        <v>1.5140533447265625E-2</v>
      </c>
      <c r="AM256" s="1">
        <f t="shared" si="41"/>
        <v>1.9064062322813428E-9</v>
      </c>
    </row>
    <row r="257" spans="33:39" x14ac:dyDescent="0.25">
      <c r="AG257" s="1">
        <f>'uz n=256'!A254/256</f>
        <v>0.98828125</v>
      </c>
      <c r="AH257" s="1">
        <f>'uz n=256'!$B254</f>
        <v>1.504491E-5</v>
      </c>
      <c r="AI257" s="1">
        <f t="shared" si="42"/>
        <v>9.260987832300327E-2</v>
      </c>
      <c r="AK257" s="1">
        <f t="shared" si="43"/>
        <v>9.26513671875E-2</v>
      </c>
      <c r="AL257" s="1">
        <f t="shared" si="40"/>
        <v>8.5842758417129517E-3</v>
      </c>
      <c r="AM257" s="1">
        <f t="shared" si="41"/>
        <v>1.7213258772280557E-9</v>
      </c>
    </row>
    <row r="258" spans="33:39" x14ac:dyDescent="0.25">
      <c r="AG258" s="1">
        <f>'uz n=256'!A255/256</f>
        <v>0.9921875</v>
      </c>
      <c r="AH258" s="1">
        <f>'uz n=256'!$B255</f>
        <v>1.0068439999999999E-5</v>
      </c>
      <c r="AI258" s="1">
        <f t="shared" si="42"/>
        <v>6.1976908024206134E-2</v>
      </c>
      <c r="AK258" s="1">
        <f t="shared" si="43"/>
        <v>6.201171875E-2</v>
      </c>
      <c r="AL258" s="1">
        <f t="shared" si="40"/>
        <v>3.8454532623291016E-3</v>
      </c>
      <c r="AM258" s="1">
        <f t="shared" si="41"/>
        <v>1.2117866302957056E-9</v>
      </c>
    </row>
    <row r="259" spans="33:39" x14ac:dyDescent="0.25">
      <c r="AG259" s="1">
        <f>'uz n=256'!A256/256</f>
        <v>0.99609375</v>
      </c>
      <c r="AH259" s="1">
        <f>'uz n=256'!$B256</f>
        <v>5.0547839999999998E-6</v>
      </c>
      <c r="AI259" s="1">
        <f t="shared" si="42"/>
        <v>3.1115036991850652E-2</v>
      </c>
      <c r="AK259" s="1">
        <f t="shared" si="43"/>
        <v>3.11279296875E-2</v>
      </c>
      <c r="AL259" s="1">
        <f t="shared" si="40"/>
        <v>9.6894800662994385E-4</v>
      </c>
      <c r="AM259" s="1">
        <f t="shared" si="41"/>
        <v>1.6622160110670688E-10</v>
      </c>
    </row>
    <row r="260" spans="33:39" x14ac:dyDescent="0.25">
      <c r="AG260" s="1">
        <f>'uz n=256'!A257/256</f>
        <v>1</v>
      </c>
      <c r="AH260" s="1">
        <f>'uz n=256'!$B257</f>
        <v>1.059638E-8</v>
      </c>
      <c r="AI260" s="1">
        <f t="shared" ref="AI260" si="44">(AH260)/AJ$6</f>
        <v>6.5226675497846476E-5</v>
      </c>
      <c r="AK260" s="1">
        <f t="shared" ref="AK260" si="45">2*(1-POWER(ABS(AG260-0.5)*2, 2))</f>
        <v>0</v>
      </c>
      <c r="AL260" s="1">
        <f t="shared" ref="AL260" si="46">AK260*AK260</f>
        <v>0</v>
      </c>
      <c r="AM260" s="1">
        <f t="shared" ref="AM260" si="47">(AK260-AI260)^2</f>
        <v>4.2545191965013656E-9</v>
      </c>
    </row>
    <row r="261" spans="33:39" x14ac:dyDescent="0.25">
      <c r="AL261" s="1">
        <f>SUM(AL133:AL260)</f>
        <v>271.06666660308838</v>
      </c>
      <c r="AM261" s="1">
        <f>SUM(AM133:AM260)</f>
        <v>1.6872714901681646E-4</v>
      </c>
    </row>
    <row r="262" spans="33:39" x14ac:dyDescent="0.25">
      <c r="AL262" s="2" t="s">
        <v>7</v>
      </c>
      <c r="AM262" s="3">
        <f>SQRT(AM261/AL261)</f>
        <v>7.8895898520513989E-4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uz n=16</vt:lpstr>
      <vt:lpstr>uz n=32</vt:lpstr>
      <vt:lpstr>uz n=64</vt:lpstr>
      <vt:lpstr>uz n=128</vt:lpstr>
      <vt:lpstr>uz n=256</vt:lpstr>
      <vt:lpstr>uz x=0.5</vt:lpstr>
      <vt:lpstr>'uz n=16'!_000uz1100_1</vt:lpstr>
      <vt:lpstr>'uz n=32'!_001uz4400_1</vt:lpstr>
      <vt:lpstr>'uz n=64'!_002uz17600_1</vt:lpstr>
      <vt:lpstr>'uz n=128'!_003uz70400_1</vt:lpstr>
      <vt:lpstr>'uz n=256'!_004uz281600_1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Waine Junior</dc:creator>
  <cp:lastModifiedBy>Waine Junior</cp:lastModifiedBy>
  <dcterms:created xsi:type="dcterms:W3CDTF">2018-10-22T22:36:12Z</dcterms:created>
  <dcterms:modified xsi:type="dcterms:W3CDTF">2020-05-25T19:47:39Z</dcterms:modified>
</cp:coreProperties>
</file>