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ine.junior\Documents\Projeto lbm\lbm\doc\Analysis\D3Q19\lid_driven_cavity\"/>
    </mc:Choice>
  </mc:AlternateContent>
  <bookViews>
    <workbookView xWindow="0" yWindow="0" windowWidth="28800" windowHeight="12435" tabRatio="530" firstSheet="6" activeTab="9"/>
  </bookViews>
  <sheets>
    <sheet name="uz n=8" sheetId="15" r:id="rId1"/>
    <sheet name="uy n=8" sheetId="16" r:id="rId2"/>
    <sheet name="uz n=16" sheetId="13" r:id="rId3"/>
    <sheet name="uy n=16" sheetId="14" r:id="rId4"/>
    <sheet name="uz n=32" sheetId="1" r:id="rId5"/>
    <sheet name="uy n=32" sheetId="3" r:id="rId6"/>
    <sheet name="uz n=64" sheetId="11" r:id="rId7"/>
    <sheet name="uy n=64" sheetId="12" r:id="rId8"/>
    <sheet name="uz z,x=0.5" sheetId="2" r:id="rId9"/>
    <sheet name="uy y,x=0.5" sheetId="6" r:id="rId10"/>
  </sheets>
  <definedNames>
    <definedName name="_010_uy000700" localSheetId="1">'uy n=8'!$A$1:$B$8</definedName>
    <definedName name="_010_uz000700" localSheetId="0">'uz n=8'!$A$1:$B$8</definedName>
    <definedName name="_011_uy002800" localSheetId="3">'uy n=16'!$A$1:$B$16</definedName>
    <definedName name="_011_uz002800" localSheetId="2">'uz n=16'!$A$1:$B$16</definedName>
    <definedName name="_012_uy_c_1" localSheetId="9">'uy y,x=0.5'!$G$4:$H$68</definedName>
    <definedName name="_012_uy011200" localSheetId="5">'uy n=32'!$A$1:$B$32</definedName>
    <definedName name="_012_uz011200" localSheetId="4">'uz n=32'!$A$1:$B$32</definedName>
    <definedName name="_013_uy_c_1" localSheetId="9">'uy y,x=0.5'!$J$4:$K$132</definedName>
    <definedName name="_013_uy044800" localSheetId="7">'uy n=64'!$A$1:$B$64</definedName>
    <definedName name="_013_uz044800" localSheetId="6">'uz n=64'!$A$1:$B$64</definedName>
    <definedName name="_014_uy_c_1" localSheetId="9">'uy y,x=0.5'!$M$4:$N$260</definedName>
    <definedName name="_015_ux_c_1" localSheetId="8">'uz z,x=0.5'!$P$4:$Q$516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6" l="1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V10" i="2" l="1"/>
  <c r="V8" i="2"/>
  <c r="V6" i="2"/>
  <c r="A5" i="2"/>
  <c r="B5" i="2"/>
  <c r="A6" i="2"/>
  <c r="B6" i="2"/>
  <c r="A7" i="2"/>
  <c r="V12" i="2" s="1"/>
  <c r="B7" i="2"/>
  <c r="A8" i="2"/>
  <c r="V14" i="2" s="1"/>
  <c r="B8" i="2"/>
  <c r="A9" i="2"/>
  <c r="V16" i="2" s="1"/>
  <c r="B9" i="2"/>
  <c r="A10" i="2"/>
  <c r="V18" i="2" s="1"/>
  <c r="B10" i="2"/>
  <c r="A11" i="2"/>
  <c r="V20" i="2" s="1"/>
  <c r="B11" i="2"/>
  <c r="B4" i="2"/>
  <c r="A4" i="2"/>
  <c r="D19" i="2"/>
  <c r="E19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E4" i="2"/>
  <c r="D4" i="2"/>
  <c r="J5" i="6" l="1"/>
  <c r="K5" i="6"/>
  <c r="J6" i="6"/>
  <c r="K6" i="6"/>
  <c r="J7" i="6"/>
  <c r="K7" i="6"/>
  <c r="J8" i="6"/>
  <c r="X6" i="6" s="1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K4" i="6"/>
  <c r="J4" i="6"/>
  <c r="AH27" i="6" l="1"/>
  <c r="AG27" i="6"/>
  <c r="AE27" i="6"/>
  <c r="AD27" i="6"/>
  <c r="AH26" i="6"/>
  <c r="AG26" i="6"/>
  <c r="AE26" i="6"/>
  <c r="AD26" i="6"/>
  <c r="AH25" i="6"/>
  <c r="AG25" i="6"/>
  <c r="AE25" i="6"/>
  <c r="AD25" i="6"/>
  <c r="AH24" i="6"/>
  <c r="AG24" i="6"/>
  <c r="AE24" i="6"/>
  <c r="AD24" i="6"/>
  <c r="AH23" i="6"/>
  <c r="AG23" i="6"/>
  <c r="AE23" i="6"/>
  <c r="AD23" i="6"/>
  <c r="AH22" i="6"/>
  <c r="AG22" i="6"/>
  <c r="AE22" i="6"/>
  <c r="AD22" i="6"/>
  <c r="AH21" i="6"/>
  <c r="AG21" i="6"/>
  <c r="AE21" i="6"/>
  <c r="AD21" i="6"/>
  <c r="AH20" i="6"/>
  <c r="AG20" i="6"/>
  <c r="AE20" i="6"/>
  <c r="AD20" i="6"/>
  <c r="AH19" i="6"/>
  <c r="AG19" i="6"/>
  <c r="AE19" i="6"/>
  <c r="AD19" i="6"/>
  <c r="AH18" i="6"/>
  <c r="AG18" i="6"/>
  <c r="AE18" i="6"/>
  <c r="AD18" i="6"/>
  <c r="AH17" i="6"/>
  <c r="AG17" i="6"/>
  <c r="AE17" i="6"/>
  <c r="AD17" i="6"/>
  <c r="AH16" i="6"/>
  <c r="AG16" i="6"/>
  <c r="AE16" i="6"/>
  <c r="AD16" i="6"/>
  <c r="AH15" i="6"/>
  <c r="AG15" i="6"/>
  <c r="AE15" i="6"/>
  <c r="AD15" i="6"/>
  <c r="AH14" i="6"/>
  <c r="AG14" i="6"/>
  <c r="AE14" i="6"/>
  <c r="AD14" i="6"/>
  <c r="AH13" i="6"/>
  <c r="AG13" i="6"/>
  <c r="AE13" i="6"/>
  <c r="AD13" i="6"/>
  <c r="AH12" i="6"/>
  <c r="AG12" i="6"/>
  <c r="AE12" i="6"/>
  <c r="AD12" i="6"/>
  <c r="AH11" i="6"/>
  <c r="AG11" i="6"/>
  <c r="AE11" i="6"/>
  <c r="AD11" i="6"/>
  <c r="AH10" i="6"/>
  <c r="AG10" i="6"/>
  <c r="AE10" i="6"/>
  <c r="AD10" i="6"/>
  <c r="AH9" i="6"/>
  <c r="AG9" i="6"/>
  <c r="AE9" i="6"/>
  <c r="AD9" i="6"/>
  <c r="AH8" i="6"/>
  <c r="AG8" i="6"/>
  <c r="AE8" i="6"/>
  <c r="AD8" i="6"/>
  <c r="AH7" i="6"/>
  <c r="AG7" i="6"/>
  <c r="AE7" i="6"/>
  <c r="AD7" i="6"/>
  <c r="AH6" i="6"/>
  <c r="AG6" i="6"/>
  <c r="AE6" i="6"/>
  <c r="AD6" i="6"/>
  <c r="AG6" i="2" l="1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I28" i="2"/>
  <c r="AI4" i="2"/>
  <c r="Y6" i="6" l="1"/>
  <c r="X7" i="6"/>
  <c r="Y7" i="6"/>
  <c r="X8" i="6"/>
  <c r="Y8" i="6"/>
  <c r="X9" i="6"/>
  <c r="Y9" i="6"/>
  <c r="X10" i="6"/>
  <c r="Y10" i="6"/>
  <c r="X11" i="6"/>
  <c r="Y11" i="6"/>
  <c r="X12" i="6"/>
  <c r="Y12" i="6"/>
  <c r="X13" i="6"/>
  <c r="Y13" i="6"/>
  <c r="X14" i="6"/>
  <c r="Y14" i="6"/>
  <c r="X15" i="6"/>
  <c r="Y15" i="6"/>
  <c r="X16" i="6"/>
  <c r="Y16" i="6"/>
  <c r="X17" i="6"/>
  <c r="Y17" i="6"/>
  <c r="X18" i="6"/>
  <c r="Y18" i="6"/>
  <c r="X19" i="6"/>
  <c r="Y19" i="6"/>
  <c r="X20" i="6"/>
  <c r="Y20" i="6"/>
  <c r="X21" i="6"/>
  <c r="Y21" i="6"/>
  <c r="X22" i="6"/>
  <c r="Y22" i="6"/>
  <c r="X23" i="6"/>
  <c r="Y23" i="6"/>
  <c r="X24" i="6"/>
  <c r="Y24" i="6"/>
  <c r="X25" i="6"/>
  <c r="Y25" i="6"/>
  <c r="X26" i="6"/>
  <c r="Y26" i="6"/>
  <c r="X27" i="6"/>
  <c r="Y27" i="6"/>
  <c r="G4" i="6"/>
  <c r="H4" i="6"/>
  <c r="G5" i="6"/>
  <c r="H5" i="6"/>
  <c r="G6" i="6"/>
  <c r="V6" i="6" s="1"/>
  <c r="H6" i="6"/>
  <c r="W6" i="6" s="1"/>
  <c r="W32" i="6" s="1"/>
  <c r="G7" i="6"/>
  <c r="H7" i="6"/>
  <c r="G8" i="6"/>
  <c r="V8" i="6" s="1"/>
  <c r="H8" i="6"/>
  <c r="W8" i="6" s="1"/>
  <c r="W34" i="6" s="1"/>
  <c r="G9" i="6"/>
  <c r="H9" i="6"/>
  <c r="G10" i="6"/>
  <c r="V10" i="6" s="1"/>
  <c r="H10" i="6"/>
  <c r="W10" i="6" s="1"/>
  <c r="W36" i="6" s="1"/>
  <c r="G11" i="6"/>
  <c r="H11" i="6"/>
  <c r="G12" i="6"/>
  <c r="V12" i="6" s="1"/>
  <c r="H12" i="6"/>
  <c r="W12" i="6" s="1"/>
  <c r="W38" i="6" s="1"/>
  <c r="G13" i="6"/>
  <c r="H13" i="6"/>
  <c r="G14" i="6"/>
  <c r="H14" i="6"/>
  <c r="G15" i="6"/>
  <c r="V14" i="6" s="1"/>
  <c r="H15" i="6"/>
  <c r="W14" i="6" s="1"/>
  <c r="W40" i="6" s="1"/>
  <c r="G16" i="6"/>
  <c r="H16" i="6"/>
  <c r="G17" i="6"/>
  <c r="H17" i="6"/>
  <c r="G18" i="6"/>
  <c r="H18" i="6"/>
  <c r="G19" i="6"/>
  <c r="V16" i="6" s="1"/>
  <c r="H19" i="6"/>
  <c r="W16" i="6" s="1"/>
  <c r="W42" i="6" s="1"/>
  <c r="G20" i="6"/>
  <c r="V18" i="6" s="1"/>
  <c r="H20" i="6"/>
  <c r="W18" i="6" s="1"/>
  <c r="W44" i="6" s="1"/>
  <c r="G21" i="6"/>
  <c r="H21" i="6"/>
  <c r="G22" i="6"/>
  <c r="H22" i="6"/>
  <c r="G23" i="6"/>
  <c r="H23" i="6"/>
  <c r="G24" i="6"/>
  <c r="H24" i="6"/>
  <c r="G25" i="6"/>
  <c r="V20" i="6" s="1"/>
  <c r="H25" i="6"/>
  <c r="W20" i="6" s="1"/>
  <c r="W46" i="6" s="1"/>
  <c r="G26" i="6"/>
  <c r="H26" i="6"/>
  <c r="G27" i="6"/>
  <c r="H27" i="6"/>
  <c r="G28" i="6"/>
  <c r="H28" i="6"/>
  <c r="G29" i="6"/>
  <c r="V22" i="6" s="1"/>
  <c r="H29" i="6"/>
  <c r="W22" i="6" s="1"/>
  <c r="W48" i="6" s="1"/>
  <c r="G30" i="6"/>
  <c r="H30" i="6"/>
  <c r="G31" i="6"/>
  <c r="V24" i="6" s="1"/>
  <c r="H31" i="6"/>
  <c r="W24" i="6" s="1"/>
  <c r="W50" i="6" s="1"/>
  <c r="G32" i="6"/>
  <c r="H32" i="6"/>
  <c r="G33" i="6"/>
  <c r="V26" i="6" s="1"/>
  <c r="H33" i="6"/>
  <c r="W26" i="6" s="1"/>
  <c r="W52" i="6" s="1"/>
  <c r="G34" i="6"/>
  <c r="H34" i="6"/>
  <c r="G35" i="6"/>
  <c r="H35" i="6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AA6" i="6" s="1"/>
  <c r="N13" i="6"/>
  <c r="AB6" i="6" s="1"/>
  <c r="M14" i="6"/>
  <c r="AA7" i="6" s="1"/>
  <c r="N14" i="6"/>
  <c r="AB7" i="6" s="1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AA8" i="6" s="1"/>
  <c r="N21" i="6"/>
  <c r="AB8" i="6" s="1"/>
  <c r="M22" i="6"/>
  <c r="AA9" i="6" s="1"/>
  <c r="N22" i="6"/>
  <c r="AB9" i="6" s="1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AA10" i="6" s="1"/>
  <c r="N29" i="6"/>
  <c r="AB10" i="6" s="1"/>
  <c r="M30" i="6"/>
  <c r="AA11" i="6" s="1"/>
  <c r="N30" i="6"/>
  <c r="AB11" i="6" s="1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AA12" i="6" s="1"/>
  <c r="N37" i="6"/>
  <c r="AB12" i="6" s="1"/>
  <c r="M38" i="6"/>
  <c r="AA13" i="6" s="1"/>
  <c r="N38" i="6"/>
  <c r="AB13" i="6" s="1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AA14" i="6" s="1"/>
  <c r="N49" i="6"/>
  <c r="AB14" i="6" s="1"/>
  <c r="M50" i="6"/>
  <c r="AA15" i="6" s="1"/>
  <c r="N50" i="6"/>
  <c r="AB15" i="6" s="1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AA16" i="6" s="1"/>
  <c r="N65" i="6"/>
  <c r="AB16" i="6" s="1"/>
  <c r="M66" i="6"/>
  <c r="AA17" i="6" s="1"/>
  <c r="N66" i="6"/>
  <c r="AB17" i="6" s="1"/>
  <c r="M67" i="6"/>
  <c r="N67" i="6"/>
  <c r="M68" i="6"/>
  <c r="N68" i="6"/>
  <c r="M69" i="6"/>
  <c r="AA18" i="6" s="1"/>
  <c r="N69" i="6"/>
  <c r="AB18" i="6" s="1"/>
  <c r="M70" i="6"/>
  <c r="AA19" i="6" s="1"/>
  <c r="N70" i="6"/>
  <c r="AB19" i="6" s="1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AA20" i="6" s="1"/>
  <c r="N89" i="6"/>
  <c r="AB20" i="6" s="1"/>
  <c r="M90" i="6"/>
  <c r="AA21" i="6" s="1"/>
  <c r="N90" i="6"/>
  <c r="AB21" i="6" s="1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AA22" i="6" s="1"/>
  <c r="N105" i="6"/>
  <c r="AB22" i="6" s="1"/>
  <c r="M106" i="6"/>
  <c r="AA23" i="6" s="1"/>
  <c r="N106" i="6"/>
  <c r="AB23" i="6" s="1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AA24" i="6" s="1"/>
  <c r="N113" i="6"/>
  <c r="AB24" i="6" s="1"/>
  <c r="M114" i="6"/>
  <c r="AA25" i="6" s="1"/>
  <c r="N114" i="6"/>
  <c r="AB25" i="6" s="1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AA26" i="6" s="1"/>
  <c r="N121" i="6"/>
  <c r="AB26" i="6" s="1"/>
  <c r="M122" i="6"/>
  <c r="AA27" i="6" s="1"/>
  <c r="N122" i="6"/>
  <c r="AB27" i="6" s="1"/>
  <c r="M123" i="6"/>
  <c r="N123" i="6"/>
  <c r="M124" i="6"/>
  <c r="N124" i="6"/>
  <c r="M125" i="6"/>
  <c r="N125" i="6"/>
  <c r="M126" i="6"/>
  <c r="N126" i="6"/>
  <c r="M127" i="6"/>
  <c r="N127" i="6"/>
  <c r="M128" i="6"/>
  <c r="N128" i="6"/>
  <c r="M129" i="6"/>
  <c r="N129" i="6"/>
  <c r="M130" i="6"/>
  <c r="N130" i="6"/>
  <c r="M131" i="6"/>
  <c r="N131" i="6"/>
  <c r="AC24" i="6" l="1"/>
  <c r="Y50" i="6" s="1"/>
  <c r="AC50" i="6" s="1"/>
  <c r="AC16" i="6"/>
  <c r="Y42" i="6" s="1"/>
  <c r="AC42" i="6" s="1"/>
  <c r="AC14" i="6"/>
  <c r="Y40" i="6" s="1"/>
  <c r="AC40" i="6" s="1"/>
  <c r="AC10" i="6"/>
  <c r="Y36" i="6" s="1"/>
  <c r="AC36" i="6" s="1"/>
  <c r="AC6" i="6"/>
  <c r="Y32" i="6" s="1"/>
  <c r="AC32" i="6" s="1"/>
  <c r="AC26" i="6"/>
  <c r="Y52" i="6" s="1"/>
  <c r="AC52" i="6" s="1"/>
  <c r="AC22" i="6"/>
  <c r="Y48" i="6" s="1"/>
  <c r="AC48" i="6" s="1"/>
  <c r="AC20" i="6"/>
  <c r="Y46" i="6" s="1"/>
  <c r="AC46" i="6" s="1"/>
  <c r="AC18" i="6"/>
  <c r="Y44" i="6" s="1"/>
  <c r="AC44" i="6" s="1"/>
  <c r="AC12" i="6"/>
  <c r="Y38" i="6" s="1"/>
  <c r="AC38" i="6" s="1"/>
  <c r="AC8" i="6"/>
  <c r="Y34" i="6" s="1"/>
  <c r="AC34" i="6" s="1"/>
  <c r="Z16" i="6"/>
  <c r="X42" i="6" s="1"/>
  <c r="AB42" i="6" s="1"/>
  <c r="Z24" i="6"/>
  <c r="X50" i="6" s="1"/>
  <c r="Z14" i="6"/>
  <c r="X40" i="6" s="1"/>
  <c r="AF24" i="6"/>
  <c r="AI24" i="6"/>
  <c r="AF16" i="6"/>
  <c r="AI16" i="6"/>
  <c r="AI14" i="6"/>
  <c r="AF14" i="6"/>
  <c r="Z26" i="6"/>
  <c r="X52" i="6" s="1"/>
  <c r="Z22" i="6"/>
  <c r="X48" i="6" s="1"/>
  <c r="Z20" i="6"/>
  <c r="X46" i="6" s="1"/>
  <c r="AI10" i="6"/>
  <c r="AF10" i="6"/>
  <c r="AI6" i="6"/>
  <c r="AF6" i="6"/>
  <c r="Z8" i="6"/>
  <c r="X34" i="6" s="1"/>
  <c r="AB34" i="6" s="1"/>
  <c r="Z6" i="6"/>
  <c r="X32" i="6" s="1"/>
  <c r="AF26" i="6"/>
  <c r="AI26" i="6"/>
  <c r="AI22" i="6"/>
  <c r="AF22" i="6"/>
  <c r="AI20" i="6"/>
  <c r="AF20" i="6"/>
  <c r="Z18" i="6"/>
  <c r="X44" i="6" s="1"/>
  <c r="AB44" i="6" s="1"/>
  <c r="Z12" i="6"/>
  <c r="X38" i="6" s="1"/>
  <c r="AB38" i="6" s="1"/>
  <c r="Z10" i="6"/>
  <c r="X36" i="6" s="1"/>
  <c r="AF18" i="6"/>
  <c r="AI18" i="6"/>
  <c r="AI12" i="6"/>
  <c r="AF12" i="6"/>
  <c r="AI8" i="6"/>
  <c r="AF8" i="6"/>
  <c r="AF4" i="2"/>
  <c r="AD6" i="2"/>
  <c r="AE6" i="2"/>
  <c r="AD7" i="2"/>
  <c r="AE7" i="2"/>
  <c r="AD8" i="2"/>
  <c r="AE8" i="2"/>
  <c r="AD9" i="2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F28" i="2"/>
  <c r="AB32" i="6" l="1"/>
  <c r="AB52" i="6"/>
  <c r="AB48" i="6"/>
  <c r="AA40" i="6"/>
  <c r="AB46" i="6"/>
  <c r="AA42" i="6"/>
  <c r="AA50" i="6"/>
  <c r="AB50" i="6"/>
  <c r="AC53" i="6"/>
  <c r="AA46" i="6"/>
  <c r="AA34" i="6"/>
  <c r="AA32" i="6"/>
  <c r="AA38" i="6"/>
  <c r="AA36" i="6"/>
  <c r="AA44" i="6"/>
  <c r="AB36" i="6"/>
  <c r="AB40" i="6"/>
  <c r="AA52" i="6"/>
  <c r="AA48" i="6"/>
  <c r="AC4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C28" i="2"/>
  <c r="J4" i="2"/>
  <c r="K4" i="2"/>
  <c r="Z4" i="2" s="1"/>
  <c r="J5" i="2"/>
  <c r="K5" i="2"/>
  <c r="J6" i="2"/>
  <c r="K6" i="2"/>
  <c r="J7" i="2"/>
  <c r="K7" i="2"/>
  <c r="J8" i="2"/>
  <c r="X6" i="2" s="1"/>
  <c r="K8" i="2"/>
  <c r="Y6" i="2" s="1"/>
  <c r="J9" i="2"/>
  <c r="X7" i="2" s="1"/>
  <c r="K9" i="2"/>
  <c r="Y7" i="2" s="1"/>
  <c r="J10" i="2"/>
  <c r="K10" i="2"/>
  <c r="J11" i="2"/>
  <c r="K11" i="2"/>
  <c r="J12" i="2"/>
  <c r="X8" i="2" s="1"/>
  <c r="K12" i="2"/>
  <c r="Y8" i="2" s="1"/>
  <c r="J13" i="2"/>
  <c r="X9" i="2" s="1"/>
  <c r="K13" i="2"/>
  <c r="Y9" i="2" s="1"/>
  <c r="J14" i="2"/>
  <c r="K14" i="2"/>
  <c r="J15" i="2"/>
  <c r="K15" i="2"/>
  <c r="J16" i="2"/>
  <c r="X10" i="2" s="1"/>
  <c r="K16" i="2"/>
  <c r="Y10" i="2" s="1"/>
  <c r="J17" i="2"/>
  <c r="X11" i="2" s="1"/>
  <c r="K17" i="2"/>
  <c r="Y11" i="2" s="1"/>
  <c r="J18" i="2"/>
  <c r="K18" i="2"/>
  <c r="J19" i="2"/>
  <c r="K19" i="2"/>
  <c r="J20" i="2"/>
  <c r="X12" i="2" s="1"/>
  <c r="K20" i="2"/>
  <c r="Y12" i="2" s="1"/>
  <c r="J21" i="2"/>
  <c r="X13" i="2" s="1"/>
  <c r="K21" i="2"/>
  <c r="Y13" i="2" s="1"/>
  <c r="J22" i="2"/>
  <c r="K22" i="2"/>
  <c r="J23" i="2"/>
  <c r="K23" i="2"/>
  <c r="J24" i="2"/>
  <c r="K24" i="2"/>
  <c r="J25" i="2"/>
  <c r="K25" i="2"/>
  <c r="J26" i="2"/>
  <c r="X14" i="2" s="1"/>
  <c r="K26" i="2"/>
  <c r="Y14" i="2" s="1"/>
  <c r="J27" i="2"/>
  <c r="X15" i="2" s="1"/>
  <c r="K27" i="2"/>
  <c r="Y15" i="2" s="1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X16" i="2" s="1"/>
  <c r="K34" i="2"/>
  <c r="Y16" i="2" s="1"/>
  <c r="J35" i="2"/>
  <c r="X17" i="2" s="1"/>
  <c r="K35" i="2"/>
  <c r="Y17" i="2" s="1"/>
  <c r="J36" i="2"/>
  <c r="X18" i="2" s="1"/>
  <c r="K36" i="2"/>
  <c r="Y18" i="2" s="1"/>
  <c r="J37" i="2"/>
  <c r="X19" i="2" s="1"/>
  <c r="K37" i="2"/>
  <c r="Y19" i="2" s="1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X20" i="2" s="1"/>
  <c r="K46" i="2"/>
  <c r="Y20" i="2" s="1"/>
  <c r="J47" i="2"/>
  <c r="X21" i="2" s="1"/>
  <c r="K47" i="2"/>
  <c r="Y21" i="2" s="1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X22" i="2" s="1"/>
  <c r="K54" i="2"/>
  <c r="Y22" i="2" s="1"/>
  <c r="J55" i="2"/>
  <c r="X23" i="2" s="1"/>
  <c r="K55" i="2"/>
  <c r="Y23" i="2" s="1"/>
  <c r="J56" i="2"/>
  <c r="K56" i="2"/>
  <c r="J57" i="2"/>
  <c r="K57" i="2"/>
  <c r="J58" i="2"/>
  <c r="X24" i="2" s="1"/>
  <c r="K58" i="2"/>
  <c r="Y24" i="2" s="1"/>
  <c r="J59" i="2"/>
  <c r="X25" i="2" s="1"/>
  <c r="K59" i="2"/>
  <c r="Y25" i="2" s="1"/>
  <c r="J60" i="2"/>
  <c r="K60" i="2"/>
  <c r="J61" i="2"/>
  <c r="K61" i="2"/>
  <c r="J62" i="2"/>
  <c r="X26" i="2" s="1"/>
  <c r="K62" i="2"/>
  <c r="Y26" i="2" s="1"/>
  <c r="J63" i="2"/>
  <c r="X27" i="2" s="1"/>
  <c r="K63" i="2"/>
  <c r="Y27" i="2" s="1"/>
  <c r="J64" i="2"/>
  <c r="K64" i="2"/>
  <c r="J65" i="2"/>
  <c r="K65" i="2"/>
  <c r="J66" i="2"/>
  <c r="K66" i="2"/>
  <c r="J67" i="2"/>
  <c r="K67" i="2"/>
  <c r="Z28" i="2" s="1"/>
  <c r="G4" i="2"/>
  <c r="V4" i="2" s="1"/>
  <c r="H4" i="2"/>
  <c r="W4" i="2" s="1"/>
  <c r="G5" i="2"/>
  <c r="H5" i="2"/>
  <c r="G6" i="2"/>
  <c r="H6" i="2"/>
  <c r="W6" i="2" s="1"/>
  <c r="X32" i="2" s="1"/>
  <c r="G7" i="2"/>
  <c r="H7" i="2"/>
  <c r="G8" i="2"/>
  <c r="H8" i="2"/>
  <c r="W8" i="2" s="1"/>
  <c r="X34" i="2" s="1"/>
  <c r="G9" i="2"/>
  <c r="H9" i="2"/>
  <c r="G10" i="2"/>
  <c r="H10" i="2"/>
  <c r="W10" i="2" s="1"/>
  <c r="X36" i="2" s="1"/>
  <c r="G11" i="2"/>
  <c r="H11" i="2"/>
  <c r="G12" i="2"/>
  <c r="H12" i="2"/>
  <c r="W12" i="2" s="1"/>
  <c r="X38" i="2" s="1"/>
  <c r="G13" i="2"/>
  <c r="H13" i="2"/>
  <c r="G14" i="2"/>
  <c r="H14" i="2"/>
  <c r="G15" i="2"/>
  <c r="H15" i="2"/>
  <c r="W14" i="2" s="1"/>
  <c r="X40" i="2" s="1"/>
  <c r="G16" i="2"/>
  <c r="H16" i="2"/>
  <c r="G17" i="2"/>
  <c r="H17" i="2"/>
  <c r="G18" i="2"/>
  <c r="H18" i="2"/>
  <c r="G19" i="2"/>
  <c r="H19" i="2"/>
  <c r="W16" i="2" s="1"/>
  <c r="X42" i="2" s="1"/>
  <c r="G20" i="2"/>
  <c r="H20" i="2"/>
  <c r="W18" i="2" s="1"/>
  <c r="X44" i="2" s="1"/>
  <c r="G21" i="2"/>
  <c r="H21" i="2"/>
  <c r="G22" i="2"/>
  <c r="H22" i="2"/>
  <c r="G23" i="2"/>
  <c r="H23" i="2"/>
  <c r="G24" i="2"/>
  <c r="H24" i="2"/>
  <c r="G25" i="2"/>
  <c r="H25" i="2"/>
  <c r="W20" i="2" s="1"/>
  <c r="X46" i="2" s="1"/>
  <c r="G26" i="2"/>
  <c r="H26" i="2"/>
  <c r="G27" i="2"/>
  <c r="H27" i="2"/>
  <c r="G28" i="2"/>
  <c r="H28" i="2"/>
  <c r="G29" i="2"/>
  <c r="V22" i="2" s="1"/>
  <c r="H29" i="2"/>
  <c r="W22" i="2" s="1"/>
  <c r="X48" i="2" s="1"/>
  <c r="G30" i="2"/>
  <c r="H30" i="2"/>
  <c r="G31" i="2"/>
  <c r="V24" i="2" s="1"/>
  <c r="H31" i="2"/>
  <c r="W24" i="2" s="1"/>
  <c r="X50" i="2" s="1"/>
  <c r="G32" i="2"/>
  <c r="H32" i="2"/>
  <c r="G33" i="2"/>
  <c r="V26" i="2" s="1"/>
  <c r="H33" i="2"/>
  <c r="W26" i="2" s="1"/>
  <c r="X52" i="2" s="1"/>
  <c r="G34" i="2"/>
  <c r="H34" i="2"/>
  <c r="G35" i="2"/>
  <c r="V28" i="2" s="1"/>
  <c r="H35" i="2"/>
  <c r="W28" i="2" s="1"/>
  <c r="AB53" i="6" l="1"/>
  <c r="AB54" i="6" s="1"/>
  <c r="AA53" i="6"/>
  <c r="AA54" i="6" s="1"/>
  <c r="AC26" i="2"/>
  <c r="Z52" i="2" s="1"/>
  <c r="AD52" i="2" s="1"/>
  <c r="AC24" i="2"/>
  <c r="Z50" i="2" s="1"/>
  <c r="AD50" i="2" s="1"/>
  <c r="AC22" i="2"/>
  <c r="Z48" i="2" s="1"/>
  <c r="AD48" i="2" s="1"/>
  <c r="AC20" i="2"/>
  <c r="Z46" i="2" s="1"/>
  <c r="AC18" i="2"/>
  <c r="Z44" i="2" s="1"/>
  <c r="AD44" i="2" s="1"/>
  <c r="AC16" i="2"/>
  <c r="Z42" i="2" s="1"/>
  <c r="AD42" i="2" s="1"/>
  <c r="AC14" i="2"/>
  <c r="Z40" i="2" s="1"/>
  <c r="AD40" i="2" s="1"/>
  <c r="AC12" i="2"/>
  <c r="Z38" i="2" s="1"/>
  <c r="AD38" i="2" s="1"/>
  <c r="AC10" i="2"/>
  <c r="Z36" i="2" s="1"/>
  <c r="AD36" i="2" s="1"/>
  <c r="AC6" i="2"/>
  <c r="Z32" i="2" s="1"/>
  <c r="AD32" i="2" s="1"/>
  <c r="AC8" i="2"/>
  <c r="Z34" i="2" s="1"/>
  <c r="AD34" i="2" s="1"/>
  <c r="Z26" i="2"/>
  <c r="Y52" i="2" s="1"/>
  <c r="AC52" i="2" s="1"/>
  <c r="Z24" i="2"/>
  <c r="Y50" i="2" s="1"/>
  <c r="Z22" i="2"/>
  <c r="Y48" i="2" s="1"/>
  <c r="Z20" i="2"/>
  <c r="Y46" i="2" s="1"/>
  <c r="Z16" i="2"/>
  <c r="Y42" i="2" s="1"/>
  <c r="Z14" i="2"/>
  <c r="Y40" i="2" s="1"/>
  <c r="Z18" i="2"/>
  <c r="Y44" i="2" s="1"/>
  <c r="Z12" i="2"/>
  <c r="Y38" i="2" s="1"/>
  <c r="Z10" i="2"/>
  <c r="Y36" i="2" s="1"/>
  <c r="AC36" i="2" s="1"/>
  <c r="Z8" i="2"/>
  <c r="Y34" i="2" s="1"/>
  <c r="Z6" i="2"/>
  <c r="Y32" i="2" s="1"/>
  <c r="AI26" i="2"/>
  <c r="AF26" i="2"/>
  <c r="AI22" i="2"/>
  <c r="AF22" i="2"/>
  <c r="AI20" i="2"/>
  <c r="AF20" i="2"/>
  <c r="AI18" i="2"/>
  <c r="AF18" i="2"/>
  <c r="AI12" i="2"/>
  <c r="AF12" i="2"/>
  <c r="AI8" i="2"/>
  <c r="AF8" i="2"/>
  <c r="AI24" i="2"/>
  <c r="AF24" i="2"/>
  <c r="AI16" i="2"/>
  <c r="AF16" i="2"/>
  <c r="AI14" i="2"/>
  <c r="AF14" i="2"/>
  <c r="AI10" i="2"/>
  <c r="AF10" i="2"/>
  <c r="AI6" i="2"/>
  <c r="AF6" i="2"/>
  <c r="AC34" i="2" l="1"/>
  <c r="AC50" i="2"/>
  <c r="AC38" i="2"/>
  <c r="AC40" i="2"/>
  <c r="AB38" i="2"/>
  <c r="AB52" i="2"/>
  <c r="AC32" i="2"/>
  <c r="AC48" i="2"/>
  <c r="AB50" i="2"/>
  <c r="AC46" i="2"/>
  <c r="AD46" i="2"/>
  <c r="AB32" i="2"/>
  <c r="AC44" i="2"/>
  <c r="AB46" i="2"/>
  <c r="AB36" i="2"/>
  <c r="AD53" i="2"/>
  <c r="AC42" i="2"/>
  <c r="AB48" i="2"/>
  <c r="AB40" i="2"/>
  <c r="AB44" i="2"/>
  <c r="AB34" i="2"/>
  <c r="AB42" i="2"/>
  <c r="AC53" i="2" l="1"/>
  <c r="AC54" i="2" s="1"/>
  <c r="AB53" i="2"/>
  <c r="AB54" i="2" s="1"/>
</calcChain>
</file>

<file path=xl/connections.xml><?xml version="1.0" encoding="utf-8"?>
<connections xmlns="http://schemas.openxmlformats.org/spreadsheetml/2006/main">
  <connection id="1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2" name="010_uy000700" type="6" refreshedVersion="5" background="1" saveData="1">
    <textPr codePage="850" sourceFile="C:\Users\waine.junior\Documents\Projeto lbm\lbm\doc\Analysis\D3Q19\lid_driven_cavity\Data\010_uy000700.csv" comma="1">
      <textFields count="2">
        <textField/>
        <textField/>
      </textFields>
    </textPr>
  </connection>
  <connection id="3" name="010_uz000700" type="6" refreshedVersion="5" background="1" saveData="1">
    <textPr codePage="850" sourceFile="C:\Users\waine.junior\Documents\Projeto lbm\lbm\doc\Analysis\D3Q19\lid_driven_cavity\Data\010_uz000700.csv" comma="1">
      <textFields count="2">
        <textField/>
        <textField/>
      </textFields>
    </textPr>
  </connection>
  <connection id="4" name="011_uy002800" type="6" refreshedVersion="5" background="1" saveData="1">
    <textPr codePage="850" sourceFile="C:\Users\waine.junior\Documents\Projeto lbm\lbm\doc\Analysis\D3Q19\lid_driven_cavity\Data\011_uy002800.csv" comma="1">
      <textFields count="2">
        <textField/>
        <textField/>
      </textFields>
    </textPr>
  </connection>
  <connection id="5" name="011_uz002800" type="6" refreshedVersion="5" background="1" saveData="1">
    <textPr codePage="850" sourceFile="C:\Users\waine.junior\Documents\Projeto lbm\lbm\doc\Analysis\D3Q19\lid_driven_cavity\Data\011_uz002800.csv" comma="1">
      <textFields count="2">
        <textField/>
        <textField/>
      </textFields>
    </textPr>
  </connection>
  <connection id="6" name="011_uz0028001" type="6" refreshedVersion="5" background="1">
    <textPr codePage="850" sourceFile="C:\Users\waine.junior\Documents\Projeto lbm\lbm\doc\Analysis\D3Q19\lid_driven_cavity\Data\011_uz002800.csv" comma="1">
      <textFields count="2">
        <textField/>
        <textField/>
      </textFields>
    </textPr>
  </connection>
  <connection id="7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8" name="012_uy_c2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9" name="012_uy011200" type="6" refreshedVersion="5" background="1" saveData="1">
    <textPr codePage="850" sourceFile="C:\Users\waine.junior\Documents\Projeto lbm\lbm\doc\Analysis\D3Q19\lid_driven_cavity\Data\012_uy011200.csv" comma="1">
      <textFields count="2">
        <textField/>
        <textField/>
      </textFields>
    </textPr>
  </connection>
  <connection id="10" name="012_uz011200" type="6" refreshedVersion="5" background="1" saveData="1">
    <textPr codePage="850" sourceFile="C:\Users\waine.junior\Documents\Projeto lbm\lbm\doc\Analysis\D3Q19\lid_driven_cavity\Data\012_uz011200.csv" comma="1">
      <textFields count="2">
        <textField/>
        <textField/>
      </textFields>
    </textPr>
  </connection>
  <connection id="11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12" name="013_uy_c2" type="6" refreshedVersion="5" background="1" saveData="1">
    <textPr codePage="850" sourceFile="C:\Users\waine.junior\Documents\Projeto lbm\lbm\doc\Analysis\Data Files\013_uy_c.csv">
      <textFields count="2">
        <textField/>
        <textField/>
      </textFields>
    </textPr>
  </connection>
  <connection id="13" name="013_uy044800" type="6" refreshedVersion="5" background="1" saveData="1">
    <textPr codePage="850" sourceFile="C:\Users\waine.junior\Documents\Projeto lbm\lbm\doc\Analysis\D3Q19\lid_driven_cavity\Data\013_uy044800.csv" comma="1">
      <textFields count="2">
        <textField/>
        <textField/>
      </textFields>
    </textPr>
  </connection>
  <connection id="14" name="013_uz044800" type="6" refreshedVersion="5" background="1" saveData="1">
    <textPr codePage="850" sourceFile="C:\Users\waine.junior\Documents\Projeto lbm\lbm\doc\Analysis\D3Q19\lid_driven_cavity\Data\013_uz044800.csv" comma="1">
      <textFields count="2">
        <textField/>
        <textField/>
      </textFields>
    </textPr>
  </connection>
  <connection id="15" name="014_uy_c1" type="6" refreshedVersion="5" background="1" saveData="1">
    <textPr codePage="850" sourceFile="C:\Users\waine.junior\Documents\Projeto lbm\lbm\doc\Analysis\Data Files\014_uy_c.csv">
      <textFields count="2">
        <textField/>
        <textField/>
      </textFields>
    </textPr>
  </connection>
  <connection id="16" name="015_ux_c1" type="6" refreshedVersion="5" background="1" saveData="1">
    <textPr codePage="850" sourceFile="C:\Users\waine.junior\Documents\Projeto lbm\lbm\doc\Analysis\Data Files\015_ux_c.csv">
      <textFields>
        <textField/>
      </textFields>
    </textPr>
  </connection>
</connections>
</file>

<file path=xl/sharedStrings.xml><?xml version="1.0" encoding="utf-8"?>
<sst xmlns="http://schemas.openxmlformats.org/spreadsheetml/2006/main" count="84" uniqueCount="45">
  <si>
    <t>UX</t>
  </si>
  <si>
    <t>y</t>
  </si>
  <si>
    <t>uy</t>
  </si>
  <si>
    <t>x</t>
  </si>
  <si>
    <t>ux</t>
  </si>
  <si>
    <t>n=32</t>
  </si>
  <si>
    <t>n=64</t>
  </si>
  <si>
    <t>n=128</t>
  </si>
  <si>
    <t>uy 512</t>
  </si>
  <si>
    <t>ux 256</t>
  </si>
  <si>
    <t>ux 512</t>
  </si>
  <si>
    <t>ux 128</t>
  </si>
  <si>
    <t>ux 64</t>
  </si>
  <si>
    <t>ux 32</t>
  </si>
  <si>
    <t>64 diff^2</t>
  </si>
  <si>
    <t>32 diff^2</t>
  </si>
  <si>
    <t>y 64</t>
  </si>
  <si>
    <t>uy 64</t>
  </si>
  <si>
    <t>interp 64</t>
  </si>
  <si>
    <t>y 128</t>
  </si>
  <si>
    <t>uy 128</t>
  </si>
  <si>
    <t>interp 256</t>
  </si>
  <si>
    <t>interp 128</t>
  </si>
  <si>
    <t>y 256</t>
  </si>
  <si>
    <t>uy 256</t>
  </si>
  <si>
    <t>y 512</t>
  </si>
  <si>
    <t>interp 512</t>
  </si>
  <si>
    <t>SOMAS</t>
  </si>
  <si>
    <t>ERROS</t>
  </si>
  <si>
    <t>uy 32</t>
  </si>
  <si>
    <t>x 64</t>
  </si>
  <si>
    <t>x 128</t>
  </si>
  <si>
    <t>x 256</t>
  </si>
  <si>
    <t>x 512</t>
  </si>
  <si>
    <t>128 ^2</t>
  </si>
  <si>
    <t>uz</t>
  </si>
  <si>
    <t>uz 32</t>
  </si>
  <si>
    <t>uz 64</t>
  </si>
  <si>
    <t>uz 128</t>
  </si>
  <si>
    <t>z</t>
  </si>
  <si>
    <t>n=16</t>
  </si>
  <si>
    <t>n=8</t>
  </si>
  <si>
    <t>u</t>
  </si>
  <si>
    <t>menos u</t>
  </si>
  <si>
    <t>1-x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</si>
</sst>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3" fillId="3" borderId="1" xfId="3" applyNumberFormat="1"/>
    <xf numFmtId="11" fontId="1" fillId="2" borderId="0" xfId="1" applyNumberFormat="1"/>
    <xf numFmtId="11" fontId="2" fillId="3" borderId="2" xfId="2" applyNumberFormat="1"/>
    <xf numFmtId="11" fontId="4" fillId="0" borderId="0" xfId="0" applyNumberFormat="1" applyFont="1"/>
    <xf numFmtId="11" fontId="5" fillId="0" borderId="0" xfId="0" applyNumberFormat="1" applyFont="1"/>
  </cellXfs>
  <cellStyles count="4">
    <cellStyle name="Cálculo" xfId="3" builtinId="22"/>
    <cellStyle name="Neutra" xfId="1" builtinId="28"/>
    <cellStyle name="Normal" xfId="0" builtinId="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010_uz000700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014_uy_c_1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012_uy_c_1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013_uy_c_1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10_uy000700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011_uz002800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011_uy002800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012_uz011200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012_uy011200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013_uz044800" connectionId="1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013_uy044800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015_ux_c_1" connectionId="1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8.28515625" bestFit="1" customWidth="1"/>
    <col min="2" max="2" width="9" bestFit="1" customWidth="1"/>
  </cols>
  <sheetData>
    <row r="1" spans="1:2" x14ac:dyDescent="0.25">
      <c r="A1" s="1">
        <v>6.25E-2</v>
      </c>
      <c r="B1" s="1">
        <v>-2.9593818478999999E-3</v>
      </c>
    </row>
    <row r="2" spans="1:2" x14ac:dyDescent="0.25">
      <c r="A2" s="1">
        <v>0.1875</v>
      </c>
      <c r="B2" s="1">
        <v>-6.8387021091000005E-2</v>
      </c>
    </row>
    <row r="3" spans="1:2" x14ac:dyDescent="0.25">
      <c r="A3" s="1">
        <v>0.3125</v>
      </c>
      <c r="B3" s="1">
        <v>-0.13413502161999999</v>
      </c>
    </row>
    <row r="4" spans="1:2" x14ac:dyDescent="0.25">
      <c r="A4" s="1">
        <v>0.4375</v>
      </c>
      <c r="B4" s="1">
        <v>-0.18660884901999999</v>
      </c>
    </row>
    <row r="5" spans="1:2" x14ac:dyDescent="0.25">
      <c r="A5" s="1">
        <v>0.5625</v>
      </c>
      <c r="B5" s="1">
        <v>-0.20252134773</v>
      </c>
    </row>
    <row r="6" spans="1:2" x14ac:dyDescent="0.25">
      <c r="A6" s="1">
        <v>0.6875</v>
      </c>
      <c r="B6" s="1">
        <v>-9.2725939283000006E-2</v>
      </c>
    </row>
    <row r="7" spans="1:2" x14ac:dyDescent="0.25">
      <c r="A7" s="1">
        <v>0.8125</v>
      </c>
      <c r="B7" s="1">
        <v>0.24842704414</v>
      </c>
    </row>
    <row r="8" spans="1:2" x14ac:dyDescent="0.25">
      <c r="A8" s="1">
        <v>0.9375</v>
      </c>
      <c r="B8" s="1">
        <v>0.96993234879000001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1"/>
  <sheetViews>
    <sheetView tabSelected="1" topLeftCell="G1" zoomScale="85" zoomScaleNormal="85" workbookViewId="0">
      <selection activeCell="S14" sqref="S14"/>
    </sheetView>
  </sheetViews>
  <sheetFormatPr defaultRowHeight="15" x14ac:dyDescent="0.25"/>
  <cols>
    <col min="1" max="9" width="9.140625" style="1"/>
    <col min="10" max="10" width="8.85546875" style="1" customWidth="1"/>
    <col min="11" max="11" width="9.42578125" style="1" customWidth="1"/>
    <col min="12" max="12" width="8" style="1" customWidth="1"/>
    <col min="13" max="14" width="9.140625" style="1"/>
    <col min="15" max="15" width="9.140625" style="1" customWidth="1"/>
    <col min="16" max="16384" width="9.140625" style="1"/>
  </cols>
  <sheetData>
    <row r="1" spans="1:35" x14ac:dyDescent="0.25">
      <c r="G1" s="3" t="s">
        <v>0</v>
      </c>
      <c r="H1" s="3"/>
      <c r="I1" s="3"/>
      <c r="K1" s="3"/>
      <c r="L1" s="3"/>
      <c r="M1" s="3"/>
      <c r="N1" s="3"/>
      <c r="O1" s="3"/>
      <c r="P1" s="3"/>
      <c r="Q1" s="3"/>
      <c r="R1" s="3"/>
    </row>
    <row r="2" spans="1:35" x14ac:dyDescent="0.25">
      <c r="A2" s="1" t="s">
        <v>41</v>
      </c>
      <c r="D2" s="1" t="s">
        <v>40</v>
      </c>
      <c r="G2" s="4" t="s">
        <v>5</v>
      </c>
      <c r="H2" s="4"/>
      <c r="I2" s="4"/>
      <c r="J2" s="1" t="s">
        <v>6</v>
      </c>
      <c r="M2" s="1" t="s">
        <v>7</v>
      </c>
    </row>
    <row r="3" spans="1:35" x14ac:dyDescent="0.25">
      <c r="A3" s="5" t="s">
        <v>3</v>
      </c>
      <c r="B3" s="5" t="s">
        <v>2</v>
      </c>
      <c r="D3" s="5" t="s">
        <v>3</v>
      </c>
      <c r="E3" s="5" t="s">
        <v>2</v>
      </c>
      <c r="G3" s="5" t="s">
        <v>3</v>
      </c>
      <c r="H3" s="5" t="s">
        <v>2</v>
      </c>
      <c r="I3" s="5"/>
      <c r="J3" s="5" t="s">
        <v>3</v>
      </c>
      <c r="K3" s="5" t="s">
        <v>2</v>
      </c>
      <c r="M3" s="5" t="s">
        <v>3</v>
      </c>
      <c r="N3" s="5" t="s">
        <v>2</v>
      </c>
      <c r="P3" s="5" t="s">
        <v>3</v>
      </c>
      <c r="Q3" s="5" t="s">
        <v>44</v>
      </c>
      <c r="R3" s="10" t="s">
        <v>2</v>
      </c>
      <c r="V3" s="7" t="s">
        <v>3</v>
      </c>
      <c r="W3" s="6" t="s">
        <v>29</v>
      </c>
      <c r="X3" s="1" t="s">
        <v>30</v>
      </c>
      <c r="Y3" s="1" t="s">
        <v>17</v>
      </c>
      <c r="Z3" s="6" t="s">
        <v>18</v>
      </c>
      <c r="AA3" s="1" t="s">
        <v>31</v>
      </c>
      <c r="AB3" s="1" t="s">
        <v>20</v>
      </c>
      <c r="AC3" s="6" t="s">
        <v>22</v>
      </c>
      <c r="AD3" s="1" t="s">
        <v>32</v>
      </c>
      <c r="AE3" s="1" t="s">
        <v>24</v>
      </c>
      <c r="AF3" s="6" t="s">
        <v>21</v>
      </c>
      <c r="AG3" s="1" t="s">
        <v>33</v>
      </c>
      <c r="AH3" s="1" t="s">
        <v>8</v>
      </c>
      <c r="AI3" s="6" t="s">
        <v>26</v>
      </c>
    </row>
    <row r="4" spans="1:35" x14ac:dyDescent="0.25">
      <c r="G4" s="9">
        <f>'uy n=32'!A1</f>
        <v>1.5625E-2</v>
      </c>
      <c r="H4" s="1">
        <f>'uy n=32'!B1</f>
        <v>8.2897758041999999E-4</v>
      </c>
      <c r="J4" s="1">
        <f>'uy n=64'!A1</f>
        <v>7.8125E-3</v>
      </c>
      <c r="K4" s="1">
        <f>'uy n=64'!B1</f>
        <v>1.9749193918999999E-4</v>
      </c>
      <c r="M4" s="1">
        <f>'uy n=16'!A1</f>
        <v>3.125E-2</v>
      </c>
      <c r="N4" s="1">
        <f>'uy n=16'!B1</f>
        <v>3.7989472956000002E-3</v>
      </c>
      <c r="P4" s="1">
        <v>0</v>
      </c>
      <c r="Q4" s="1">
        <f>1-P4</f>
        <v>1</v>
      </c>
      <c r="R4" s="1">
        <v>0</v>
      </c>
      <c r="V4" s="7"/>
      <c r="W4" s="6"/>
      <c r="Z4" s="6"/>
      <c r="AC4" s="6"/>
      <c r="AF4" s="6"/>
      <c r="AI4" s="6"/>
    </row>
    <row r="5" spans="1:35" x14ac:dyDescent="0.25">
      <c r="G5" s="1">
        <f>'uy n=32'!A2</f>
        <v>4.6875E-2</v>
      </c>
      <c r="H5" s="1">
        <f>'uy n=32'!B2</f>
        <v>5.2864422356000002E-2</v>
      </c>
      <c r="J5" s="1">
        <f>'uy n=64'!A2</f>
        <v>2.34375E-2</v>
      </c>
      <c r="K5" s="1">
        <f>'uy n=64'!B2</f>
        <v>2.6806010157000001E-2</v>
      </c>
      <c r="M5" s="1">
        <f>'uy n=16'!A2</f>
        <v>9.375E-2</v>
      </c>
      <c r="N5" s="1">
        <f>'uy n=16'!B2</f>
        <v>0.10027897026</v>
      </c>
      <c r="P5" s="1">
        <v>3.1199999999999999E-2</v>
      </c>
      <c r="Q5" s="1">
        <f t="shared" ref="Q5:Q20" si="0">1-P5</f>
        <v>0.96879999999999999</v>
      </c>
      <c r="R5" s="1">
        <v>-0.2279225</v>
      </c>
      <c r="V5" s="7"/>
      <c r="W5" s="6"/>
      <c r="Z5" s="6"/>
      <c r="AC5" s="6"/>
      <c r="AF5" s="6"/>
      <c r="AI5" s="6"/>
    </row>
    <row r="6" spans="1:35" x14ac:dyDescent="0.25">
      <c r="G6" s="1">
        <f>'uy n=32'!A3</f>
        <v>7.8125E-2</v>
      </c>
      <c r="H6" s="1">
        <f>'uy n=32'!B3</f>
        <v>9.6833262907000006E-2</v>
      </c>
      <c r="J6" s="1">
        <f>'uy n=64'!A3</f>
        <v>3.90625E-2</v>
      </c>
      <c r="K6" s="1">
        <f>'uy n=64'!B3</f>
        <v>5.1592987078000002E-2</v>
      </c>
      <c r="M6" s="1">
        <f>'uy n=16'!A3</f>
        <v>0.15625</v>
      </c>
      <c r="N6" s="1">
        <f>'uy n=16'!B3</f>
        <v>0.16012631159999999</v>
      </c>
      <c r="P6" s="1">
        <v>3.9100000000000003E-2</v>
      </c>
      <c r="Q6" s="1">
        <f t="shared" si="0"/>
        <v>0.96089999999999998</v>
      </c>
      <c r="R6" s="1">
        <v>-0.29368689999999997</v>
      </c>
      <c r="V6" s="7">
        <f>G6</f>
        <v>7.8125E-2</v>
      </c>
      <c r="W6" s="6">
        <f>H6</f>
        <v>9.6833262907000006E-2</v>
      </c>
      <c r="X6" s="1">
        <f>J8</f>
        <v>7.03125E-2</v>
      </c>
      <c r="Y6" s="1">
        <f>K8</f>
        <v>9.5060140193000006E-2</v>
      </c>
      <c r="Z6" s="6">
        <f>Y6+(Y7-Y6)/(X7-X6)*($V6-X6)</f>
        <v>0.1043052052015</v>
      </c>
      <c r="AA6" s="1">
        <f>M13</f>
        <v>0.59375</v>
      </c>
      <c r="AB6" s="1">
        <f>N13</f>
        <v>-8.6668744298000006E-2</v>
      </c>
      <c r="AC6" s="6">
        <f>AB6+(AB7-AB6)/(AA7-AA6)*($V6-AA6)</f>
        <v>0.33784712183349985</v>
      </c>
      <c r="AD6" s="1">
        <f>P20</f>
        <v>1</v>
      </c>
      <c r="AE6" s="1">
        <f>Q20</f>
        <v>0</v>
      </c>
      <c r="AF6" s="6">
        <f>AE6+(AE7-AE6)/(AD7-AD6)*($V6-AD6)</f>
        <v>0</v>
      </c>
      <c r="AG6" s="1">
        <f>S36</f>
        <v>0</v>
      </c>
      <c r="AH6" s="1">
        <f>T36</f>
        <v>0</v>
      </c>
      <c r="AI6" s="6" t="e">
        <f>AH6+(AH7-AH6)/(AG7-AG6)*($V6-AG6)</f>
        <v>#DIV/0!</v>
      </c>
    </row>
    <row r="7" spans="1:35" x14ac:dyDescent="0.25">
      <c r="G7" s="1">
        <f>'uy n=32'!A4</f>
        <v>0.109375</v>
      </c>
      <c r="H7" s="1">
        <f>'uy n=32'!B4</f>
        <v>0.13168885701999999</v>
      </c>
      <c r="J7" s="1">
        <f>'uy n=64'!A4</f>
        <v>5.46875E-2</v>
      </c>
      <c r="K7" s="1">
        <f>'uy n=64'!B4</f>
        <v>7.4379210574000001E-2</v>
      </c>
      <c r="M7" s="1">
        <f>'uy n=16'!A4</f>
        <v>0.21875</v>
      </c>
      <c r="N7" s="1">
        <f>'uy n=16'!B4</f>
        <v>0.18197189753000001</v>
      </c>
      <c r="P7" s="1">
        <v>4.6899999999999997E-2</v>
      </c>
      <c r="Q7" s="1">
        <f t="shared" si="0"/>
        <v>0.95310000000000006</v>
      </c>
      <c r="R7" s="1">
        <v>-0.35532130000000001</v>
      </c>
      <c r="V7" s="7"/>
      <c r="W7" s="6"/>
      <c r="X7" s="1">
        <f>J9</f>
        <v>8.59375E-2</v>
      </c>
      <c r="Y7" s="1">
        <f>K9</f>
        <v>0.11355027021</v>
      </c>
      <c r="Z7" s="6"/>
      <c r="AA7" s="1">
        <f>M14</f>
        <v>0.65625</v>
      </c>
      <c r="AB7" s="1">
        <f>N14</f>
        <v>-0.13812521291999999</v>
      </c>
      <c r="AC7" s="6"/>
      <c r="AD7" s="1">
        <f>P21</f>
        <v>0</v>
      </c>
      <c r="AE7" s="1">
        <f>Q21</f>
        <v>0</v>
      </c>
      <c r="AF7" s="6"/>
      <c r="AG7" s="1">
        <f>S37</f>
        <v>0</v>
      </c>
      <c r="AH7" s="1">
        <f>T37</f>
        <v>0</v>
      </c>
      <c r="AI7" s="6"/>
    </row>
    <row r="8" spans="1:35" x14ac:dyDescent="0.25">
      <c r="G8" s="1">
        <f>'uy n=32'!A5</f>
        <v>0.140625</v>
      </c>
      <c r="H8" s="1">
        <f>'uy n=32'!B5</f>
        <v>0.15726369325</v>
      </c>
      <c r="J8" s="1">
        <f>'uy n=64'!A5</f>
        <v>7.03125E-2</v>
      </c>
      <c r="K8" s="1">
        <f>'uy n=64'!B5</f>
        <v>9.5060140193000006E-2</v>
      </c>
      <c r="M8" s="1">
        <f>'uy n=16'!A5</f>
        <v>0.28125</v>
      </c>
      <c r="N8" s="1">
        <f>'uy n=16'!B5</f>
        <v>0.17264011101999999</v>
      </c>
      <c r="P8" s="1">
        <v>5.4699999999999999E-2</v>
      </c>
      <c r="Q8" s="1">
        <f t="shared" si="0"/>
        <v>0.94530000000000003</v>
      </c>
      <c r="R8" s="1">
        <v>-0.4103754</v>
      </c>
      <c r="V8" s="7">
        <f>G8</f>
        <v>0.140625</v>
      </c>
      <c r="W8" s="6">
        <f>H8</f>
        <v>0.15726369325</v>
      </c>
      <c r="X8" s="1">
        <f>J12</f>
        <v>0.1328125</v>
      </c>
      <c r="Y8" s="1">
        <f>K12</f>
        <v>0.15553768844999999</v>
      </c>
      <c r="Z8" s="6">
        <f>Y8+(Y9-Y8)/(X9-X8)*($V8-X8)</f>
        <v>0.16030190484000001</v>
      </c>
      <c r="AA8" s="1">
        <f>M21</f>
        <v>0</v>
      </c>
      <c r="AB8" s="1">
        <f>N21</f>
        <v>0</v>
      </c>
      <c r="AC8" s="6" t="e">
        <f>AB8+(AB9-AB8)/(AA9-AA8)*($V8-AA8)</f>
        <v>#DIV/0!</v>
      </c>
      <c r="AD8" s="1">
        <f>P37</f>
        <v>0</v>
      </c>
      <c r="AE8" s="1">
        <f>Q37</f>
        <v>0</v>
      </c>
      <c r="AF8" s="6" t="e">
        <f>AE8+(AE9-AE8)/(AD9-AD8)*($V8-AD8)</f>
        <v>#DIV/0!</v>
      </c>
      <c r="AG8" s="1">
        <f>S70</f>
        <v>0</v>
      </c>
      <c r="AH8" s="1">
        <f>T70</f>
        <v>0</v>
      </c>
      <c r="AI8" s="6" t="e">
        <f>AH8+(AH9-AH8)/(AG9-AG8)*($V8-AG8)</f>
        <v>#DIV/0!</v>
      </c>
    </row>
    <row r="9" spans="1:35" x14ac:dyDescent="0.25">
      <c r="G9" s="1">
        <f>'uy n=32'!A6</f>
        <v>0.171875</v>
      </c>
      <c r="H9" s="1">
        <f>'uy n=32'!B6</f>
        <v>0.17373387112999999</v>
      </c>
      <c r="J9" s="1">
        <f>'uy n=64'!A6</f>
        <v>8.59375E-2</v>
      </c>
      <c r="K9" s="1">
        <f>'uy n=64'!B6</f>
        <v>0.11355027021</v>
      </c>
      <c r="M9" s="1">
        <f>'uy n=16'!A6</f>
        <v>0.34375</v>
      </c>
      <c r="N9" s="1">
        <f>'uy n=16'!B6</f>
        <v>0.13973767583999999</v>
      </c>
      <c r="P9" s="1">
        <v>9.3700000000000006E-2</v>
      </c>
      <c r="Q9" s="1">
        <f t="shared" si="0"/>
        <v>0.90629999999999999</v>
      </c>
      <c r="R9" s="1">
        <v>-0.5264392</v>
      </c>
      <c r="V9" s="7"/>
      <c r="W9" s="6"/>
      <c r="X9" s="1">
        <f>J13</f>
        <v>0.1484375</v>
      </c>
      <c r="Y9" s="1">
        <f>K13</f>
        <v>0.16506612123</v>
      </c>
      <c r="Z9" s="6"/>
      <c r="AA9" s="1">
        <f>M22</f>
        <v>0</v>
      </c>
      <c r="AB9" s="1">
        <f>N22</f>
        <v>0</v>
      </c>
      <c r="AC9" s="6"/>
      <c r="AD9" s="1">
        <f>P38</f>
        <v>0</v>
      </c>
      <c r="AE9" s="1">
        <f>Q38</f>
        <v>0</v>
      </c>
      <c r="AF9" s="6"/>
      <c r="AG9" s="1">
        <f>S71</f>
        <v>0</v>
      </c>
      <c r="AH9" s="1">
        <f>T71</f>
        <v>0</v>
      </c>
      <c r="AI9" s="6"/>
    </row>
    <row r="10" spans="1:35" x14ac:dyDescent="0.25">
      <c r="G10" s="1">
        <f>'uy n=32'!A7</f>
        <v>0.203125</v>
      </c>
      <c r="H10" s="1">
        <f>'uy n=32'!B7</f>
        <v>0.18167825915999999</v>
      </c>
      <c r="J10" s="1">
        <f>'uy n=64'!A7</f>
        <v>0.1015625</v>
      </c>
      <c r="K10" s="1">
        <f>'uy n=64'!B7</f>
        <v>0.12980144156000001</v>
      </c>
      <c r="M10" s="1">
        <f>'uy n=16'!A7</f>
        <v>0.40625</v>
      </c>
      <c r="N10" s="1">
        <f>'uy n=16'!B7</f>
        <v>9.1268165644999996E-2</v>
      </c>
      <c r="P10" s="1">
        <v>0.1406</v>
      </c>
      <c r="Q10" s="1">
        <f t="shared" si="0"/>
        <v>0.85939999999999994</v>
      </c>
      <c r="R10" s="1">
        <v>-0.42645450000000001</v>
      </c>
      <c r="V10" s="7">
        <f>G10</f>
        <v>0.203125</v>
      </c>
      <c r="W10" s="6">
        <f>H10</f>
        <v>0.18167825915999999</v>
      </c>
      <c r="X10" s="1">
        <f>J16</f>
        <v>0.1953125</v>
      </c>
      <c r="Y10" s="1">
        <f>K16</f>
        <v>0.18101249546000001</v>
      </c>
      <c r="Z10" s="6">
        <f>Y10+(Y11-Y10)/(X11-X10)*($V10-X10)</f>
        <v>0.18171198014000001</v>
      </c>
      <c r="AA10" s="1">
        <f>M29</f>
        <v>0</v>
      </c>
      <c r="AB10" s="1">
        <f>N29</f>
        <v>0</v>
      </c>
      <c r="AC10" s="6" t="e">
        <f>AB10+(AB11-AB10)/(AA11-AA10)*($V10-AA10)</f>
        <v>#DIV/0!</v>
      </c>
      <c r="AD10" s="1">
        <f>P53</f>
        <v>0</v>
      </c>
      <c r="AE10" s="1">
        <f>Q53</f>
        <v>0</v>
      </c>
      <c r="AF10" s="6" t="e">
        <f>AE10+(AE11-AE10)/(AD11-AD10)*($V10-AD10)</f>
        <v>#DIV/0!</v>
      </c>
      <c r="AG10" s="1">
        <f>S103</f>
        <v>0</v>
      </c>
      <c r="AH10" s="1">
        <f>T103</f>
        <v>0</v>
      </c>
      <c r="AI10" s="6" t="e">
        <f>AH10+(AH11-AH10)/(AG11-AG10)*($V10-AG10)</f>
        <v>#DIV/0!</v>
      </c>
    </row>
    <row r="11" spans="1:35" x14ac:dyDescent="0.25">
      <c r="G11" s="1">
        <f>'uy n=32'!A8</f>
        <v>0.234375</v>
      </c>
      <c r="H11" s="1">
        <f>'uy n=32'!B8</f>
        <v>0.18190731877999999</v>
      </c>
      <c r="J11" s="1">
        <f>'uy n=64'!A8</f>
        <v>0.1171875</v>
      </c>
      <c r="K11" s="1">
        <f>'uy n=64'!B8</f>
        <v>0.14379418031999999</v>
      </c>
      <c r="M11" s="1">
        <f>'uy n=16'!A8</f>
        <v>0.46875</v>
      </c>
      <c r="N11" s="1">
        <f>'uy n=16'!B8</f>
        <v>3.3713997598999998E-2</v>
      </c>
      <c r="P11" s="1">
        <v>0.1953</v>
      </c>
      <c r="Q11" s="1">
        <f t="shared" si="0"/>
        <v>0.80469999999999997</v>
      </c>
      <c r="R11" s="1">
        <v>-0.32021369999999999</v>
      </c>
      <c r="V11" s="7"/>
      <c r="W11" s="6"/>
      <c r="X11" s="1">
        <f>J17</f>
        <v>0.2109375</v>
      </c>
      <c r="Y11" s="1">
        <f>K17</f>
        <v>0.18241146482000001</v>
      </c>
      <c r="Z11" s="6"/>
      <c r="AA11" s="1">
        <f>M30</f>
        <v>0</v>
      </c>
      <c r="AB11" s="1">
        <f>N30</f>
        <v>0</v>
      </c>
      <c r="AC11" s="6"/>
      <c r="AD11" s="1">
        <f>P54</f>
        <v>0</v>
      </c>
      <c r="AE11" s="1">
        <f>Q54</f>
        <v>0</v>
      </c>
      <c r="AF11" s="6"/>
      <c r="AG11" s="1">
        <f>S104</f>
        <v>0</v>
      </c>
      <c r="AH11" s="1">
        <f>T104</f>
        <v>0</v>
      </c>
      <c r="AI11" s="6"/>
    </row>
    <row r="12" spans="1:35" x14ac:dyDescent="0.25">
      <c r="G12" s="1">
        <f>'uy n=32'!A9</f>
        <v>0.265625</v>
      </c>
      <c r="H12" s="1">
        <f>'uy n=32'!B9</f>
        <v>0.17537477745999999</v>
      </c>
      <c r="J12" s="1">
        <f>'uy n=64'!A9</f>
        <v>0.1328125</v>
      </c>
      <c r="K12" s="1">
        <f>'uy n=64'!B9</f>
        <v>0.15553768844999999</v>
      </c>
      <c r="M12" s="1">
        <f>'uy n=16'!A9</f>
        <v>0.53125</v>
      </c>
      <c r="N12" s="1">
        <f>'uy n=16'!B9</f>
        <v>-2.7360959851999999E-2</v>
      </c>
      <c r="P12" s="1">
        <v>0.5</v>
      </c>
      <c r="Q12" s="1">
        <f t="shared" si="0"/>
        <v>0.5</v>
      </c>
      <c r="R12" s="1">
        <v>2.57995E-2</v>
      </c>
      <c r="V12" s="7">
        <f>G12</f>
        <v>0.265625</v>
      </c>
      <c r="W12" s="6">
        <f>H12</f>
        <v>0.17537477745999999</v>
      </c>
      <c r="X12" s="1">
        <f>J20</f>
        <v>0.2578125</v>
      </c>
      <c r="Y12" s="1">
        <f>K20</f>
        <v>0.17638426826</v>
      </c>
      <c r="Z12" s="6">
        <f>Y12+(Y13-Y12)/(X13-X12)*($V12-X12)</f>
        <v>0.17387331284000002</v>
      </c>
      <c r="AA12" s="1">
        <f>M37</f>
        <v>0</v>
      </c>
      <c r="AB12" s="1">
        <f>N37</f>
        <v>0</v>
      </c>
      <c r="AC12" s="6" t="e">
        <f>AB12+(AB13-AB12)/(AA13-AA12)*($V12-AA12)</f>
        <v>#DIV/0!</v>
      </c>
      <c r="AD12" s="1">
        <f>P69</f>
        <v>0</v>
      </c>
      <c r="AE12" s="1">
        <f>Q69</f>
        <v>0</v>
      </c>
      <c r="AF12" s="6" t="e">
        <f>AE12+(AE13-AE12)/(AD13-AD12)*($V12-AD12)</f>
        <v>#DIV/0!</v>
      </c>
      <c r="AG12" s="1">
        <f>S136</f>
        <v>0</v>
      </c>
      <c r="AH12" s="1">
        <f>T136</f>
        <v>0</v>
      </c>
      <c r="AI12" s="6" t="e">
        <f>AH12+(AH13-AH12)/(AG13-AG12)*($V12-AG12)</f>
        <v>#DIV/0!</v>
      </c>
    </row>
    <row r="13" spans="1:35" x14ac:dyDescent="0.25">
      <c r="G13" s="1">
        <f>'uy n=32'!A10</f>
        <v>0.296875</v>
      </c>
      <c r="H13" s="1">
        <f>'uy n=32'!B10</f>
        <v>0.16307994585999999</v>
      </c>
      <c r="J13" s="1">
        <f>'uy n=64'!A10</f>
        <v>0.1484375</v>
      </c>
      <c r="K13" s="1">
        <f>'uy n=64'!B10</f>
        <v>0.16506612123</v>
      </c>
      <c r="M13" s="1">
        <f>'uy n=16'!A10</f>
        <v>0.59375</v>
      </c>
      <c r="N13" s="1">
        <f>'uy n=16'!B10</f>
        <v>-8.6668744298000006E-2</v>
      </c>
      <c r="P13" s="1">
        <v>0.76559999999999995</v>
      </c>
      <c r="Q13" s="1">
        <f t="shared" si="0"/>
        <v>0.23440000000000005</v>
      </c>
      <c r="R13" s="1">
        <v>0.32535920000000002</v>
      </c>
      <c r="V13" s="7"/>
      <c r="W13" s="6"/>
      <c r="X13" s="1">
        <f>J21</f>
        <v>0.2734375</v>
      </c>
      <c r="Y13" s="1">
        <f>K21</f>
        <v>0.17136235742</v>
      </c>
      <c r="Z13" s="6"/>
      <c r="AA13" s="1">
        <f>M38</f>
        <v>0</v>
      </c>
      <c r="AB13" s="1">
        <f>N38</f>
        <v>0</v>
      </c>
      <c r="AC13" s="6"/>
      <c r="AD13" s="1">
        <f>P70</f>
        <v>0</v>
      </c>
      <c r="AE13" s="1">
        <f>Q70</f>
        <v>0</v>
      </c>
      <c r="AF13" s="6"/>
      <c r="AG13" s="1">
        <f>S137</f>
        <v>0</v>
      </c>
      <c r="AH13" s="1">
        <f>T137</f>
        <v>0</v>
      </c>
      <c r="AI13" s="6"/>
    </row>
    <row r="14" spans="1:35" x14ac:dyDescent="0.25">
      <c r="G14" s="1">
        <f>'uy n=32'!A11</f>
        <v>0.328125</v>
      </c>
      <c r="H14" s="1">
        <f>'uy n=32'!B11</f>
        <v>0.14600153793000001</v>
      </c>
      <c r="J14" s="1">
        <f>'uy n=64'!A11</f>
        <v>0.1640625</v>
      </c>
      <c r="K14" s="1">
        <f>'uy n=64'!B11</f>
        <v>0.17243568622</v>
      </c>
      <c r="M14" s="1">
        <f>'uy n=16'!A11</f>
        <v>0.65625</v>
      </c>
      <c r="N14" s="1">
        <f>'uy n=16'!B11</f>
        <v>-0.13812521291999999</v>
      </c>
      <c r="P14" s="1">
        <v>0.77339999999999998</v>
      </c>
      <c r="Q14" s="1">
        <f t="shared" si="0"/>
        <v>0.22660000000000002</v>
      </c>
      <c r="R14" s="1">
        <v>0.33399240000000002</v>
      </c>
      <c r="S14" s="9"/>
      <c r="V14" s="7">
        <f>G15</f>
        <v>0.359375</v>
      </c>
      <c r="W14" s="6">
        <f>H15</f>
        <v>0.12505297004999999</v>
      </c>
      <c r="X14" s="1">
        <f>J26</f>
        <v>0.3515625</v>
      </c>
      <c r="Y14" s="1">
        <f>K26</f>
        <v>0.12890770102999999</v>
      </c>
      <c r="Z14" s="6">
        <f>Y14+(Y15-Y14)/(X15-X14)*($V14-X14)</f>
        <v>0.12330432367499999</v>
      </c>
      <c r="AA14" s="1">
        <f>M49</f>
        <v>0</v>
      </c>
      <c r="AB14" s="1">
        <f>N49</f>
        <v>0</v>
      </c>
      <c r="AC14" s="6" t="e">
        <f>AB14+(AB15-AB14)/(AA15-AA14)*($V14-AA14)</f>
        <v>#DIV/0!</v>
      </c>
      <c r="AD14" s="1">
        <f>P94</f>
        <v>0</v>
      </c>
      <c r="AE14" s="1">
        <f>Q94</f>
        <v>0</v>
      </c>
      <c r="AF14" s="6" t="e">
        <f>AE14+(AE15-AE14)/(AD15-AD14)*($V14-AD14)</f>
        <v>#DIV/0!</v>
      </c>
      <c r="AG14" s="1">
        <f>S185</f>
        <v>0</v>
      </c>
      <c r="AH14" s="1">
        <f>T185</f>
        <v>0</v>
      </c>
      <c r="AI14" s="6" t="e">
        <f>AH14+(AH15-AH14)/(AG15-AG14)*($V14-AG14)</f>
        <v>#DIV/0!</v>
      </c>
    </row>
    <row r="15" spans="1:35" x14ac:dyDescent="0.25">
      <c r="G15" s="1">
        <f>'uy n=32'!A12</f>
        <v>0.359375</v>
      </c>
      <c r="H15" s="1">
        <f>'uy n=32'!B12</f>
        <v>0.12505297004999999</v>
      </c>
      <c r="J15" s="1">
        <f>'uy n=64'!A12</f>
        <v>0.1796875</v>
      </c>
      <c r="K15" s="1">
        <f>'uy n=64'!B12</f>
        <v>0.17772115921000001</v>
      </c>
      <c r="M15" s="1">
        <f>'uy n=16'!A12</f>
        <v>0.71875</v>
      </c>
      <c r="N15" s="1">
        <f>'uy n=16'!B12</f>
        <v>-0.17424489056</v>
      </c>
      <c r="P15" s="1">
        <v>0.84370000000000001</v>
      </c>
      <c r="Q15" s="1">
        <f t="shared" si="0"/>
        <v>0.15629999999999999</v>
      </c>
      <c r="R15" s="1">
        <v>0.3769189</v>
      </c>
      <c r="V15" s="7"/>
      <c r="W15" s="6"/>
      <c r="X15" s="1">
        <f>J27</f>
        <v>0.3671875</v>
      </c>
      <c r="Y15" s="1">
        <f>K27</f>
        <v>0.11770094632</v>
      </c>
      <c r="Z15" s="6"/>
      <c r="AA15" s="1">
        <f>M50</f>
        <v>0</v>
      </c>
      <c r="AB15" s="1">
        <f>N50</f>
        <v>0</v>
      </c>
      <c r="AC15" s="6"/>
      <c r="AD15" s="1">
        <f>P95</f>
        <v>0</v>
      </c>
      <c r="AE15" s="1">
        <f>Q95</f>
        <v>0</v>
      </c>
      <c r="AF15" s="6"/>
      <c r="AG15" s="1">
        <f>S186</f>
        <v>0</v>
      </c>
      <c r="AH15" s="1">
        <f>T186</f>
        <v>0</v>
      </c>
      <c r="AI15" s="6"/>
    </row>
    <row r="16" spans="1:35" x14ac:dyDescent="0.25">
      <c r="G16" s="1">
        <f>'uy n=32'!A13</f>
        <v>0.390625</v>
      </c>
      <c r="H16" s="1">
        <f>'uy n=32'!B13</f>
        <v>0.10106065762999999</v>
      </c>
      <c r="J16" s="1">
        <f>'uy n=64'!A13</f>
        <v>0.1953125</v>
      </c>
      <c r="K16" s="1">
        <f>'uy n=64'!B13</f>
        <v>0.18101249546000001</v>
      </c>
      <c r="M16" s="1">
        <f>'uy n=16'!A13</f>
        <v>0.78125</v>
      </c>
      <c r="N16" s="1">
        <f>'uy n=16'!B13</f>
        <v>-0.18571554010999999</v>
      </c>
      <c r="P16" s="1">
        <v>0.90620000000000001</v>
      </c>
      <c r="Q16" s="1">
        <f t="shared" si="0"/>
        <v>9.3799999999999994E-2</v>
      </c>
      <c r="R16" s="1">
        <v>0.33304420000000001</v>
      </c>
      <c r="V16" s="7">
        <f>G19</f>
        <v>0.484375</v>
      </c>
      <c r="W16" s="6">
        <f>H19</f>
        <v>1.7796627296000001E-2</v>
      </c>
      <c r="X16" s="1">
        <f t="shared" ref="X16:Y19" si="1">J34</f>
        <v>0.4765625</v>
      </c>
      <c r="Y16" s="1">
        <f t="shared" si="1"/>
        <v>2.4810099677E-2</v>
      </c>
      <c r="Z16" s="6">
        <f>Y16+(Y17-Y16)/(X17-X16)*($V16-X16)</f>
        <v>1.7591214415999999E-2</v>
      </c>
      <c r="AA16" s="1">
        <f>M65</f>
        <v>0</v>
      </c>
      <c r="AB16" s="1">
        <f>N65</f>
        <v>0</v>
      </c>
      <c r="AC16" s="6" t="e">
        <f>AB16+(AB17-AB16)/(AA17-AA16)*($V16-AA16)</f>
        <v>#DIV/0!</v>
      </c>
      <c r="AD16" s="1">
        <f>P127</f>
        <v>0</v>
      </c>
      <c r="AE16" s="1">
        <f>Q127</f>
        <v>0</v>
      </c>
      <c r="AF16" s="6" t="e">
        <f>AE16+(AE17-AE16)/(AD17-AD16)*($V16-AD16)</f>
        <v>#DIV/0!</v>
      </c>
      <c r="AG16" s="1">
        <f>S251</f>
        <v>0</v>
      </c>
      <c r="AH16" s="1">
        <f>T251</f>
        <v>0</v>
      </c>
      <c r="AI16" s="6" t="e">
        <f>AH16+(AH17-AH16)/(AG17-AG16)*($V16-AG16)</f>
        <v>#DIV/0!</v>
      </c>
    </row>
    <row r="17" spans="7:35" x14ac:dyDescent="0.25">
      <c r="G17" s="1">
        <f>'uy n=32'!A14</f>
        <v>0.421875</v>
      </c>
      <c r="H17" s="1">
        <f>'uy n=32'!B14</f>
        <v>7.4760184797000001E-2</v>
      </c>
      <c r="J17" s="1">
        <f>'uy n=64'!A14</f>
        <v>0.2109375</v>
      </c>
      <c r="K17" s="1">
        <f>'uy n=64'!B14</f>
        <v>0.18241146482000001</v>
      </c>
      <c r="M17" s="1">
        <f>'uy n=16'!A14</f>
        <v>0.84375</v>
      </c>
      <c r="N17" s="1">
        <f>'uy n=16'!B14</f>
        <v>-0.16398260385999999</v>
      </c>
      <c r="P17" s="1">
        <v>0.92190000000000005</v>
      </c>
      <c r="Q17" s="1">
        <f t="shared" si="0"/>
        <v>7.8099999999999947E-2</v>
      </c>
      <c r="R17" s="1">
        <v>0.30990970000000001</v>
      </c>
      <c r="V17" s="7"/>
      <c r="W17" s="6"/>
      <c r="X17" s="1">
        <f t="shared" si="1"/>
        <v>0.4921875</v>
      </c>
      <c r="Y17" s="1">
        <f t="shared" si="1"/>
        <v>1.0372329155E-2</v>
      </c>
      <c r="Z17" s="6"/>
      <c r="AA17" s="1">
        <f>M66</f>
        <v>0</v>
      </c>
      <c r="AB17" s="1">
        <f>N66</f>
        <v>0</v>
      </c>
      <c r="AC17" s="6"/>
      <c r="AD17" s="1">
        <f>P128</f>
        <v>0</v>
      </c>
      <c r="AE17" s="1">
        <f>Q128</f>
        <v>0</v>
      </c>
      <c r="AF17" s="6"/>
      <c r="AG17" s="1">
        <f>S252</f>
        <v>0</v>
      </c>
      <c r="AH17" s="1">
        <f>T252</f>
        <v>0</v>
      </c>
      <c r="AI17" s="6"/>
    </row>
    <row r="18" spans="7:35" x14ac:dyDescent="0.25">
      <c r="G18" s="1">
        <f>'uy n=32'!A15</f>
        <v>0.453125</v>
      </c>
      <c r="H18" s="1">
        <f>'uy n=32'!B15</f>
        <v>4.6806933416999999E-2</v>
      </c>
      <c r="J18" s="1">
        <f>'uy n=64'!A15</f>
        <v>0.2265625</v>
      </c>
      <c r="K18" s="1">
        <f>'uy n=64'!B15</f>
        <v>0.18202847928999999</v>
      </c>
      <c r="M18" s="1">
        <f>'uy n=16'!A15</f>
        <v>0.90625</v>
      </c>
      <c r="N18" s="1">
        <f>'uy n=16'!B15</f>
        <v>-0.10210325094</v>
      </c>
      <c r="P18" s="1">
        <v>0.92969999999999997</v>
      </c>
      <c r="Q18" s="1">
        <f t="shared" si="0"/>
        <v>7.0300000000000029E-2</v>
      </c>
      <c r="R18" s="1">
        <v>0.29627029999999999</v>
      </c>
      <c r="V18" s="7">
        <f>G20</f>
        <v>0.515625</v>
      </c>
      <c r="W18" s="6">
        <f>H20</f>
        <v>-1.1707388992E-2</v>
      </c>
      <c r="X18" s="1">
        <f t="shared" si="1"/>
        <v>0.5078125</v>
      </c>
      <c r="Y18" s="1">
        <f t="shared" si="1"/>
        <v>-4.1521647502000001E-3</v>
      </c>
      <c r="Z18" s="6">
        <f>Y18+(Y19-Y18)/(X19-X18)*($V18-X18)</f>
        <v>-1.1424382709600001E-2</v>
      </c>
      <c r="AA18" s="1">
        <f>M69</f>
        <v>0</v>
      </c>
      <c r="AB18" s="1">
        <f>N69</f>
        <v>0</v>
      </c>
      <c r="AC18" s="6" t="e">
        <f>AB18+(AB19-AB18)/(AA19-AA18)*($V18-AA18)</f>
        <v>#DIV/0!</v>
      </c>
      <c r="AD18" s="1">
        <f>P135</f>
        <v>0</v>
      </c>
      <c r="AE18" s="1">
        <f>Q135</f>
        <v>0</v>
      </c>
      <c r="AF18" s="6" t="e">
        <f>AE18+(AE19-AE18)/(AD19-AD18)*($V18-AD18)</f>
        <v>#DIV/0!</v>
      </c>
      <c r="AG18" s="1">
        <f>S267</f>
        <v>0</v>
      </c>
      <c r="AH18" s="1">
        <f>T267</f>
        <v>0</v>
      </c>
      <c r="AI18" s="6" t="e">
        <f>AH18+(AH19-AH18)/(AG19-AG18)*($V18-AG18)</f>
        <v>#DIV/0!</v>
      </c>
    </row>
    <row r="19" spans="7:35" x14ac:dyDescent="0.25">
      <c r="G19" s="1">
        <f>'uy n=32'!A16</f>
        <v>0.484375</v>
      </c>
      <c r="H19" s="1">
        <f>'uy n=32'!B16</f>
        <v>1.7796627296000001E-2</v>
      </c>
      <c r="J19" s="1">
        <f>'uy n=64'!A16</f>
        <v>0.2421875</v>
      </c>
      <c r="K19" s="1">
        <f>'uy n=64'!B16</f>
        <v>0.17997966838000001</v>
      </c>
      <c r="M19" s="1">
        <f>'uy n=16'!A16</f>
        <v>0.96875</v>
      </c>
      <c r="N19" s="1">
        <f>'uy n=16'!B16</f>
        <v>-3.5326983641999999E-3</v>
      </c>
      <c r="P19" s="1">
        <v>0.9375</v>
      </c>
      <c r="Q19" s="1">
        <f t="shared" si="0"/>
        <v>6.25E-2</v>
      </c>
      <c r="R19" s="1">
        <v>0.2807056</v>
      </c>
      <c r="V19" s="7"/>
      <c r="W19" s="6"/>
      <c r="X19" s="1">
        <f t="shared" si="1"/>
        <v>0.5234375</v>
      </c>
      <c r="Y19" s="1">
        <f t="shared" si="1"/>
        <v>-1.8696600668999998E-2</v>
      </c>
      <c r="Z19" s="6"/>
      <c r="AA19" s="1">
        <f>M70</f>
        <v>0</v>
      </c>
      <c r="AB19" s="1">
        <f>N70</f>
        <v>0</v>
      </c>
      <c r="AC19" s="6"/>
      <c r="AD19" s="1">
        <f>P136</f>
        <v>0</v>
      </c>
      <c r="AE19" s="1">
        <f>Q136</f>
        <v>0</v>
      </c>
      <c r="AF19" s="6"/>
      <c r="AG19" s="1">
        <f>S268</f>
        <v>0</v>
      </c>
      <c r="AH19" s="1">
        <f>T268</f>
        <v>0</v>
      </c>
      <c r="AI19" s="6"/>
    </row>
    <row r="20" spans="7:35" x14ac:dyDescent="0.25">
      <c r="G20" s="1">
        <f>'uy n=32'!A17</f>
        <v>0.515625</v>
      </c>
      <c r="H20" s="1">
        <f>'uy n=32'!B17</f>
        <v>-1.1707388992E-2</v>
      </c>
      <c r="J20" s="1">
        <f>'uy n=64'!A17</f>
        <v>0.2578125</v>
      </c>
      <c r="K20" s="1">
        <f>'uy n=64'!B17</f>
        <v>0.17638426826</v>
      </c>
      <c r="M20" s="1">
        <f>'uy n=16'!A17</f>
        <v>0</v>
      </c>
      <c r="N20" s="1">
        <f>'uy n=16'!B17</f>
        <v>0</v>
      </c>
      <c r="P20" s="1">
        <v>1</v>
      </c>
      <c r="Q20" s="1">
        <f t="shared" si="0"/>
        <v>0</v>
      </c>
      <c r="R20" s="1">
        <v>0</v>
      </c>
      <c r="V20" s="7">
        <f>G25</f>
        <v>0.671875</v>
      </c>
      <c r="W20" s="6">
        <f>H25</f>
        <v>-0.14525323864</v>
      </c>
      <c r="X20" s="1">
        <f>J46</f>
        <v>0.6640625</v>
      </c>
      <c r="Y20" s="1">
        <f>K46</f>
        <v>-0.13810036157</v>
      </c>
      <c r="Z20" s="6">
        <f>Y20+(Y21-Y20)/(X21-X20)*($V20-X20)</f>
        <v>-0.14327536536000002</v>
      </c>
      <c r="AA20" s="1">
        <f>M89</f>
        <v>0</v>
      </c>
      <c r="AB20" s="1">
        <f>N89</f>
        <v>0</v>
      </c>
      <c r="AC20" s="6" t="e">
        <f>AB20+(AB21-AB20)/(AA21-AA20)*($V20-AA20)</f>
        <v>#DIV/0!</v>
      </c>
      <c r="AD20" s="1">
        <f>P176</f>
        <v>0</v>
      </c>
      <c r="AE20" s="1">
        <f>Q176</f>
        <v>0</v>
      </c>
      <c r="AF20" s="6" t="e">
        <f>AE20+(AE21-AE20)/(AD21-AD20)*($V20-AD20)</f>
        <v>#DIV/0!</v>
      </c>
      <c r="AG20" s="1">
        <f>S350</f>
        <v>0</v>
      </c>
      <c r="AH20" s="1">
        <f>T350</f>
        <v>0</v>
      </c>
      <c r="AI20" s="6" t="e">
        <f>AH20+(AH21-AH20)/(AG21-AG20)*($V20-AG20)</f>
        <v>#DIV/0!</v>
      </c>
    </row>
    <row r="21" spans="7:35" x14ac:dyDescent="0.25">
      <c r="G21" s="1">
        <f>'uy n=32'!A18</f>
        <v>0.546875</v>
      </c>
      <c r="H21" s="1">
        <f>'uy n=32'!B18</f>
        <v>-4.1143044513999999E-2</v>
      </c>
      <c r="J21" s="1">
        <f>'uy n=64'!A18</f>
        <v>0.2734375</v>
      </c>
      <c r="K21" s="1">
        <f>'uy n=64'!B18</f>
        <v>0.17136235742</v>
      </c>
      <c r="M21" s="1">
        <f>'uy n=16'!A18</f>
        <v>0</v>
      </c>
      <c r="N21" s="1">
        <f>'uy n=16'!B18</f>
        <v>0</v>
      </c>
      <c r="V21" s="7"/>
      <c r="W21" s="6"/>
      <c r="X21" s="1">
        <f>J47</f>
        <v>0.6796875</v>
      </c>
      <c r="Y21" s="1">
        <f>K47</f>
        <v>-0.14845036915000001</v>
      </c>
      <c r="Z21" s="6"/>
      <c r="AA21" s="1">
        <f>M90</f>
        <v>0</v>
      </c>
      <c r="AB21" s="1">
        <f>N90</f>
        <v>0</v>
      </c>
      <c r="AC21" s="6"/>
      <c r="AD21" s="1">
        <f>P177</f>
        <v>0</v>
      </c>
      <c r="AE21" s="1">
        <f>Q177</f>
        <v>0</v>
      </c>
      <c r="AF21" s="6"/>
      <c r="AG21" s="1">
        <f>S351</f>
        <v>0</v>
      </c>
      <c r="AH21" s="1">
        <f>T351</f>
        <v>0</v>
      </c>
      <c r="AI21" s="6"/>
    </row>
    <row r="22" spans="7:35" x14ac:dyDescent="0.25">
      <c r="G22" s="1">
        <f>'uy n=32'!A19</f>
        <v>0.578125</v>
      </c>
      <c r="H22" s="1">
        <f>'uy n=32'!B19</f>
        <v>-6.9917162997999993E-2</v>
      </c>
      <c r="J22" s="1">
        <f>'uy n=64'!A19</f>
        <v>0.2890625</v>
      </c>
      <c r="K22" s="1">
        <f>'uy n=64'!B19</f>
        <v>0.16503295713999999</v>
      </c>
      <c r="M22" s="1">
        <f>'uy n=16'!A19</f>
        <v>0</v>
      </c>
      <c r="N22" s="1">
        <f>'uy n=16'!B19</f>
        <v>0</v>
      </c>
      <c r="V22" s="7">
        <f>G29</f>
        <v>0.796875</v>
      </c>
      <c r="W22" s="6">
        <f>H29</f>
        <v>-0.18551613315000001</v>
      </c>
      <c r="X22" s="1">
        <f>J54</f>
        <v>0.7890625</v>
      </c>
      <c r="Y22" s="1">
        <f>K54</f>
        <v>-0.18617126597</v>
      </c>
      <c r="Z22" s="6">
        <f>Y22+(Y23-Y22)/(X23-X22)*($V22-X22)</f>
        <v>-0.18558541814000001</v>
      </c>
      <c r="AA22" s="1">
        <f>M105</f>
        <v>0</v>
      </c>
      <c r="AB22" s="1">
        <f>N105</f>
        <v>0</v>
      </c>
      <c r="AC22" s="6" t="e">
        <f>AB22+(AB23-AB22)/(AA23-AA22)*($V22-AA22)</f>
        <v>#DIV/0!</v>
      </c>
      <c r="AD22" s="1">
        <f>P209</f>
        <v>0</v>
      </c>
      <c r="AE22" s="1">
        <f>Q209</f>
        <v>0</v>
      </c>
      <c r="AF22" s="6" t="e">
        <f>AE22+(AE23-AE22)/(AD23-AD22)*($V22-AD22)</f>
        <v>#DIV/0!</v>
      </c>
      <c r="AG22" s="1">
        <f>S416</f>
        <v>0</v>
      </c>
      <c r="AH22" s="1">
        <f>T416</f>
        <v>0</v>
      </c>
      <c r="AI22" s="6" t="e">
        <f>AH22+(AH23-AH22)/(AG23-AG22)*($V22-AG22)</f>
        <v>#DIV/0!</v>
      </c>
    </row>
    <row r="23" spans="7:35" x14ac:dyDescent="0.25">
      <c r="G23" s="1">
        <f>'uy n=32'!A20</f>
        <v>0.609375</v>
      </c>
      <c r="H23" s="1">
        <f>'uy n=32'!B20</f>
        <v>-9.7374359669000002E-2</v>
      </c>
      <c r="J23" s="1">
        <f>'uy n=64'!A20</f>
        <v>0.3046875</v>
      </c>
      <c r="K23" s="1">
        <f>'uy n=64'!B20</f>
        <v>0.15751249734</v>
      </c>
      <c r="M23" s="1">
        <f>'uy n=16'!A20</f>
        <v>0</v>
      </c>
      <c r="N23" s="1">
        <f>'uy n=16'!B20</f>
        <v>0</v>
      </c>
      <c r="V23" s="7"/>
      <c r="W23" s="6"/>
      <c r="X23" s="1">
        <f>J55</f>
        <v>0.8046875</v>
      </c>
      <c r="Y23" s="1">
        <f>K55</f>
        <v>-0.18499957031</v>
      </c>
      <c r="Z23" s="6"/>
      <c r="AA23" s="1">
        <f>M106</f>
        <v>0</v>
      </c>
      <c r="AB23" s="1">
        <f>N106</f>
        <v>0</v>
      </c>
      <c r="AC23" s="6"/>
      <c r="AD23" s="1">
        <f>P210</f>
        <v>0</v>
      </c>
      <c r="AE23" s="1">
        <f>Q210</f>
        <v>0</v>
      </c>
      <c r="AF23" s="6"/>
      <c r="AG23" s="1">
        <f>S417</f>
        <v>0</v>
      </c>
      <c r="AH23" s="1">
        <f>T417</f>
        <v>0</v>
      </c>
      <c r="AI23" s="6"/>
    </row>
    <row r="24" spans="7:35" x14ac:dyDescent="0.25">
      <c r="G24" s="1">
        <f>'uy n=32'!A21</f>
        <v>0.640625</v>
      </c>
      <c r="H24" s="1">
        <f>'uy n=32'!B21</f>
        <v>-0.12277029590000001</v>
      </c>
      <c r="J24" s="1">
        <f>'uy n=64'!A21</f>
        <v>0.3203125</v>
      </c>
      <c r="K24" s="1">
        <f>'uy n=64'!B21</f>
        <v>0.1489136362</v>
      </c>
      <c r="M24" s="1">
        <f>'uy n=16'!A21</f>
        <v>0</v>
      </c>
      <c r="N24" s="1">
        <f>'uy n=16'!B21</f>
        <v>0</v>
      </c>
      <c r="V24" s="7">
        <f>G31</f>
        <v>0.859375</v>
      </c>
      <c r="W24" s="6">
        <f>H31</f>
        <v>-0.16082641301</v>
      </c>
      <c r="X24" s="1">
        <f>J58</f>
        <v>0.8515625</v>
      </c>
      <c r="Y24" s="1">
        <f>K58</f>
        <v>-0.16896194206000001</v>
      </c>
      <c r="Z24" s="6">
        <f>Y24+(Y25-Y24)/(X25-X24)*($V24-X24)</f>
        <v>-0.16405879912999999</v>
      </c>
      <c r="AA24" s="1">
        <f>M113</f>
        <v>0</v>
      </c>
      <c r="AB24" s="1">
        <f>N113</f>
        <v>0</v>
      </c>
      <c r="AC24" s="6" t="e">
        <f>AB24+(AB25-AB24)/(AA25-AA24)*($V24-AA24)</f>
        <v>#DIV/0!</v>
      </c>
      <c r="AD24" s="1">
        <f>P226</f>
        <v>0</v>
      </c>
      <c r="AE24" s="1">
        <f>Q226</f>
        <v>0</v>
      </c>
      <c r="AF24" s="6" t="e">
        <f>AE24+(AE25-AE24)/(AD25-AD24)*($V24-AD24)</f>
        <v>#DIV/0!</v>
      </c>
      <c r="AG24" s="1">
        <f>S449</f>
        <v>0</v>
      </c>
      <c r="AH24" s="1">
        <f>T449</f>
        <v>0</v>
      </c>
      <c r="AI24" s="6" t="e">
        <f>AH24+(AH25-AH24)/(AG25-AG24)*($V24-AG24)</f>
        <v>#DIV/0!</v>
      </c>
    </row>
    <row r="25" spans="7:35" x14ac:dyDescent="0.25">
      <c r="G25" s="1">
        <f>'uy n=32'!A22</f>
        <v>0.671875</v>
      </c>
      <c r="H25" s="1">
        <f>'uy n=32'!B22</f>
        <v>-0.14525323864</v>
      </c>
      <c r="J25" s="1">
        <f>'uy n=64'!A22</f>
        <v>0.3359375</v>
      </c>
      <c r="K25" s="1">
        <f>'uy n=64'!B22</f>
        <v>0.13934441217999999</v>
      </c>
      <c r="M25" s="1">
        <f>'uy n=16'!A22</f>
        <v>0</v>
      </c>
      <c r="N25" s="1">
        <f>'uy n=16'!B22</f>
        <v>0</v>
      </c>
      <c r="V25" s="7"/>
      <c r="W25" s="6"/>
      <c r="X25" s="1">
        <f>J59</f>
        <v>0.8671875</v>
      </c>
      <c r="Y25" s="1">
        <f>K59</f>
        <v>-0.1591556562</v>
      </c>
      <c r="Z25" s="6"/>
      <c r="AA25" s="1">
        <f>M114</f>
        <v>0</v>
      </c>
      <c r="AB25" s="1">
        <f>N114</f>
        <v>0</v>
      </c>
      <c r="AC25" s="6"/>
      <c r="AD25" s="1">
        <f>P227</f>
        <v>0</v>
      </c>
      <c r="AE25" s="1">
        <f>Q227</f>
        <v>0</v>
      </c>
      <c r="AF25" s="6"/>
      <c r="AG25" s="1">
        <f>S450</f>
        <v>0</v>
      </c>
      <c r="AH25" s="1">
        <f>T450</f>
        <v>0</v>
      </c>
      <c r="AI25" s="6"/>
    </row>
    <row r="26" spans="7:35" x14ac:dyDescent="0.25">
      <c r="G26" s="1">
        <f>'uy n=32'!A23</f>
        <v>0.703125</v>
      </c>
      <c r="H26" s="1">
        <f>'uy n=32'!B23</f>
        <v>-0.16385848762999999</v>
      </c>
      <c r="J26" s="1">
        <f>'uy n=64'!A23</f>
        <v>0.3515625</v>
      </c>
      <c r="K26" s="1">
        <f>'uy n=64'!B23</f>
        <v>0.12890770102999999</v>
      </c>
      <c r="M26" s="1">
        <f>'uy n=16'!A23</f>
        <v>0</v>
      </c>
      <c r="N26" s="1">
        <f>'uy n=16'!B23</f>
        <v>0</v>
      </c>
      <c r="V26" s="7">
        <f>G33</f>
        <v>0.921875</v>
      </c>
      <c r="W26" s="6">
        <f>H33</f>
        <v>-9.8502525073999994E-2</v>
      </c>
      <c r="X26" s="1">
        <f>J62</f>
        <v>0.9140625</v>
      </c>
      <c r="Y26" s="1">
        <f>K62</f>
        <v>-0.11579570593000001</v>
      </c>
      <c r="Z26" s="6">
        <f>Y26+(Y27-Y26)/(X27-X26)*($V26-X26)</f>
        <v>-0.10627541514950001</v>
      </c>
      <c r="AA26" s="1">
        <f>M121</f>
        <v>0</v>
      </c>
      <c r="AB26" s="1">
        <f>N121</f>
        <v>0</v>
      </c>
      <c r="AC26" s="6" t="e">
        <f>AB26+(AB27-AB26)/(AA27-AA26)*($V26-AA26)</f>
        <v>#DIV/0!</v>
      </c>
      <c r="AD26" s="1">
        <f>P242</f>
        <v>0</v>
      </c>
      <c r="AE26" s="1">
        <f>Q242</f>
        <v>0</v>
      </c>
      <c r="AF26" s="6" t="e">
        <f>AE26+(AE27-AE26)/(AD27-AD26)*($V26-AD26)</f>
        <v>#DIV/0!</v>
      </c>
      <c r="AG26" s="1">
        <f>S482</f>
        <v>0</v>
      </c>
      <c r="AH26" s="1">
        <f>T482</f>
        <v>0</v>
      </c>
      <c r="AI26" s="6" t="e">
        <f>AH26+(AH27-AH26)/(AG27-AG26)*($V26-AG26)</f>
        <v>#DIV/0!</v>
      </c>
    </row>
    <row r="27" spans="7:35" x14ac:dyDescent="0.25">
      <c r="G27" s="1">
        <f>'uy n=32'!A24</f>
        <v>0.734375</v>
      </c>
      <c r="H27" s="1">
        <f>'uy n=32'!B24</f>
        <v>-0.17752172774</v>
      </c>
      <c r="J27" s="1">
        <f>'uy n=64'!A24</f>
        <v>0.3671875</v>
      </c>
      <c r="K27" s="1">
        <f>'uy n=64'!B24</f>
        <v>0.11770094632</v>
      </c>
      <c r="M27" s="1">
        <f>'uy n=16'!A24</f>
        <v>0</v>
      </c>
      <c r="N27" s="1">
        <f>'uy n=16'!B24</f>
        <v>0</v>
      </c>
      <c r="V27" s="7"/>
      <c r="W27" s="6"/>
      <c r="X27" s="1">
        <f>J63</f>
        <v>0.9296875</v>
      </c>
      <c r="Y27" s="1">
        <f>K63</f>
        <v>-9.6755124368999995E-2</v>
      </c>
      <c r="Z27" s="6"/>
      <c r="AA27" s="1">
        <f>M122</f>
        <v>0</v>
      </c>
      <c r="AB27" s="1">
        <f>N122</f>
        <v>0</v>
      </c>
      <c r="AC27" s="6"/>
      <c r="AD27" s="1">
        <f>P243</f>
        <v>0</v>
      </c>
      <c r="AE27" s="1">
        <f>Q243</f>
        <v>0</v>
      </c>
      <c r="AF27" s="6"/>
      <c r="AG27" s="1">
        <f>S483</f>
        <v>0</v>
      </c>
      <c r="AH27" s="1">
        <f>T483</f>
        <v>0</v>
      </c>
      <c r="AI27" s="6"/>
    </row>
    <row r="28" spans="7:35" x14ac:dyDescent="0.25">
      <c r="G28" s="1">
        <f>'uy n=32'!A25</f>
        <v>0.765625</v>
      </c>
      <c r="H28" s="1">
        <f>'uy n=32'!B25</f>
        <v>-0.18511578094</v>
      </c>
      <c r="J28" s="1">
        <f>'uy n=64'!A25</f>
        <v>0.3828125</v>
      </c>
      <c r="K28" s="1">
        <f>'uy n=64'!B25</f>
        <v>0.10581613083999999</v>
      </c>
      <c r="M28" s="1">
        <f>'uy n=16'!A25</f>
        <v>0</v>
      </c>
      <c r="N28" s="1">
        <f>'uy n=16'!B25</f>
        <v>0</v>
      </c>
      <c r="V28" s="7"/>
      <c r="W28" s="6"/>
      <c r="Z28" s="6"/>
      <c r="AC28" s="6"/>
      <c r="AF28" s="6"/>
      <c r="AI28" s="6"/>
    </row>
    <row r="29" spans="7:35" x14ac:dyDescent="0.25">
      <c r="G29" s="1">
        <f>'uy n=32'!A26</f>
        <v>0.796875</v>
      </c>
      <c r="H29" s="1">
        <f>'uy n=32'!B26</f>
        <v>-0.18551613315000001</v>
      </c>
      <c r="J29" s="1">
        <f>'uy n=64'!A26</f>
        <v>0.3984375</v>
      </c>
      <c r="K29" s="1">
        <f>'uy n=64'!B26</f>
        <v>9.3339956306999997E-2</v>
      </c>
      <c r="M29" s="1">
        <f>'uy n=16'!A26</f>
        <v>0</v>
      </c>
      <c r="N29" s="1">
        <f>'uy n=16'!B26</f>
        <v>0</v>
      </c>
    </row>
    <row r="30" spans="7:35" x14ac:dyDescent="0.25">
      <c r="G30" s="1">
        <f>'uy n=32'!A27</f>
        <v>0.828125</v>
      </c>
      <c r="H30" s="1">
        <f>'uy n=32'!B27</f>
        <v>-0.17769132451</v>
      </c>
      <c r="J30" s="1">
        <f>'uy n=64'!A27</f>
        <v>0.4140625</v>
      </c>
      <c r="K30" s="1">
        <f>'uy n=64'!B27</f>
        <v>8.0354200276000001E-2</v>
      </c>
      <c r="M30" s="1">
        <f>'uy n=16'!A27</f>
        <v>0</v>
      </c>
      <c r="N30" s="1">
        <f>'uy n=16'!B27</f>
        <v>0</v>
      </c>
      <c r="V30" s="1" t="s">
        <v>39</v>
      </c>
      <c r="W30" s="1" t="s">
        <v>29</v>
      </c>
      <c r="X30" s="1" t="s">
        <v>17</v>
      </c>
      <c r="Y30" s="1" t="s">
        <v>20</v>
      </c>
      <c r="AA30" s="1" t="s">
        <v>15</v>
      </c>
      <c r="AB30" s="1" t="s">
        <v>14</v>
      </c>
      <c r="AC30" s="1" t="s">
        <v>34</v>
      </c>
    </row>
    <row r="31" spans="7:35" x14ac:dyDescent="0.25">
      <c r="G31" s="1">
        <f>'uy n=32'!A28</f>
        <v>0.859375</v>
      </c>
      <c r="H31" s="1">
        <f>'uy n=32'!B28</f>
        <v>-0.16082641301</v>
      </c>
      <c r="J31" s="1">
        <f>'uy n=64'!A28</f>
        <v>0.4296875</v>
      </c>
      <c r="K31" s="1">
        <f>'uy n=64'!B28</f>
        <v>6.6936221451999997E-2</v>
      </c>
      <c r="M31" s="1">
        <f>'uy n=16'!A28</f>
        <v>0</v>
      </c>
      <c r="N31" s="1">
        <f>'uy n=16'!B28</f>
        <v>0</v>
      </c>
      <c r="W31" s="6"/>
    </row>
    <row r="32" spans="7:35" x14ac:dyDescent="0.25">
      <c r="G32" s="1">
        <f>'uy n=32'!A29</f>
        <v>0.890625</v>
      </c>
      <c r="H32" s="1">
        <f>'uy n=32'!B29</f>
        <v>-0.13442611704999999</v>
      </c>
      <c r="J32" s="1">
        <f>'uy n=64'!A29</f>
        <v>0.4453125</v>
      </c>
      <c r="K32" s="1">
        <f>'uy n=64'!B29</f>
        <v>5.3159587197000001E-2</v>
      </c>
      <c r="M32" s="1">
        <f>'uy n=16'!A29</f>
        <v>0</v>
      </c>
      <c r="N32" s="1">
        <f>'uy n=16'!B29</f>
        <v>0</v>
      </c>
      <c r="V32" s="7">
        <v>7.8125E-2</v>
      </c>
      <c r="W32" s="6">
        <f t="shared" ref="W32:W52" si="2">W6</f>
        <v>9.6833262907000006E-2</v>
      </c>
      <c r="X32" s="1">
        <f t="shared" ref="X32:X52" si="3">Z6</f>
        <v>0.1043052052015</v>
      </c>
      <c r="Y32" s="6">
        <f t="shared" ref="Y32:Y52" si="4">AC6</f>
        <v>0.33784712183349985</v>
      </c>
      <c r="AA32" s="1">
        <f>(W32-$Y32)^2</f>
        <v>5.808768019464277E-2</v>
      </c>
      <c r="AB32" s="1">
        <f>(X32-$Y32)^2</f>
        <v>5.4541826824147974E-2</v>
      </c>
      <c r="AC32" s="1">
        <f t="shared" ref="AC32:AC42" si="5">Y32^2</f>
        <v>0.1141406777311797</v>
      </c>
    </row>
    <row r="33" spans="7:31" x14ac:dyDescent="0.25">
      <c r="G33" s="1">
        <f>'uy n=32'!A30</f>
        <v>0.921875</v>
      </c>
      <c r="H33" s="1">
        <f>'uy n=32'!B30</f>
        <v>-9.8502525073999994E-2</v>
      </c>
      <c r="J33" s="1">
        <f>'uy n=64'!A30</f>
        <v>0.4609375</v>
      </c>
      <c r="K33" s="1">
        <f>'uy n=64'!B30</f>
        <v>3.9094799678000003E-2</v>
      </c>
      <c r="M33" s="1">
        <f>'uy n=16'!A30</f>
        <v>0</v>
      </c>
      <c r="N33" s="1">
        <f>'uy n=16'!B30</f>
        <v>0</v>
      </c>
      <c r="V33" s="7"/>
      <c r="W33" s="6"/>
      <c r="Y33" s="6"/>
    </row>
    <row r="34" spans="7:31" x14ac:dyDescent="0.25">
      <c r="G34" s="1">
        <f>'uy n=32'!A31</f>
        <v>0.953125</v>
      </c>
      <c r="H34" s="1">
        <f>'uy n=32'!B31</f>
        <v>-5.3472046969000001E-2</v>
      </c>
      <c r="J34" s="1">
        <f>'uy n=64'!A31</f>
        <v>0.4765625</v>
      </c>
      <c r="K34" s="1">
        <f>'uy n=64'!B31</f>
        <v>2.4810099677E-2</v>
      </c>
      <c r="M34" s="1">
        <f>'uy n=16'!A31</f>
        <v>0</v>
      </c>
      <c r="N34" s="1">
        <f>'uy n=16'!B31</f>
        <v>0</v>
      </c>
      <c r="V34" s="7">
        <v>0.140625</v>
      </c>
      <c r="W34" s="6">
        <f t="shared" si="2"/>
        <v>0.15726369325</v>
      </c>
      <c r="X34" s="1">
        <f t="shared" si="3"/>
        <v>0.16030190484000001</v>
      </c>
      <c r="Y34" s="6" t="e">
        <f t="shared" si="4"/>
        <v>#DIV/0!</v>
      </c>
      <c r="AA34" s="1" t="e">
        <f t="shared" ref="AA34:AB52" si="6">(W34-$Y34)^2</f>
        <v>#DIV/0!</v>
      </c>
      <c r="AB34" s="1" t="e">
        <f t="shared" si="6"/>
        <v>#DIV/0!</v>
      </c>
      <c r="AC34" s="1" t="e">
        <f t="shared" si="5"/>
        <v>#DIV/0!</v>
      </c>
    </row>
    <row r="35" spans="7:31" x14ac:dyDescent="0.25">
      <c r="G35" s="1">
        <f>'uy n=32'!A32</f>
        <v>0.984375</v>
      </c>
      <c r="H35" s="1">
        <f>'uy n=32'!B32</f>
        <v>-7.4933167047000005E-4</v>
      </c>
      <c r="J35" s="1">
        <f>'uy n=64'!A32</f>
        <v>0.4921875</v>
      </c>
      <c r="K35" s="1">
        <f>'uy n=64'!B32</f>
        <v>1.0372329155E-2</v>
      </c>
      <c r="M35" s="1">
        <f>'uy n=16'!A32</f>
        <v>0</v>
      </c>
      <c r="N35" s="1">
        <f>'uy n=16'!B32</f>
        <v>0</v>
      </c>
      <c r="V35" s="7"/>
      <c r="W35" s="6"/>
      <c r="Y35" s="6"/>
    </row>
    <row r="36" spans="7:31" x14ac:dyDescent="0.25">
      <c r="J36" s="1">
        <f>'uy n=64'!A33</f>
        <v>0.5078125</v>
      </c>
      <c r="K36" s="1">
        <f>'uy n=64'!B33</f>
        <v>-4.1521647502000001E-3</v>
      </c>
      <c r="M36" s="1">
        <f>'uy n=16'!A33</f>
        <v>0</v>
      </c>
      <c r="N36" s="1">
        <f>'uy n=16'!B33</f>
        <v>0</v>
      </c>
      <c r="V36" s="7">
        <v>0.203125</v>
      </c>
      <c r="W36" s="6">
        <f t="shared" si="2"/>
        <v>0.18167825915999999</v>
      </c>
      <c r="X36" s="1">
        <f t="shared" si="3"/>
        <v>0.18171198014000001</v>
      </c>
      <c r="Y36" s="6" t="e">
        <f t="shared" si="4"/>
        <v>#DIV/0!</v>
      </c>
      <c r="AA36" s="1" t="e">
        <f t="shared" si="6"/>
        <v>#DIV/0!</v>
      </c>
      <c r="AB36" s="1" t="e">
        <f t="shared" si="6"/>
        <v>#DIV/0!</v>
      </c>
      <c r="AC36" s="1" t="e">
        <f t="shared" si="5"/>
        <v>#DIV/0!</v>
      </c>
    </row>
    <row r="37" spans="7:31" x14ac:dyDescent="0.25">
      <c r="J37" s="1">
        <f>'uy n=64'!A34</f>
        <v>0.5234375</v>
      </c>
      <c r="K37" s="1">
        <f>'uy n=64'!B34</f>
        <v>-1.8696600668999998E-2</v>
      </c>
      <c r="M37" s="1">
        <f>'uy n=16'!A34</f>
        <v>0</v>
      </c>
      <c r="N37" s="1">
        <f>'uy n=16'!B34</f>
        <v>0</v>
      </c>
      <c r="V37" s="7"/>
      <c r="W37" s="6"/>
      <c r="Y37" s="6"/>
    </row>
    <row r="38" spans="7:31" x14ac:dyDescent="0.25">
      <c r="J38" s="1">
        <f>'uy n=64'!A35</f>
        <v>0.5390625</v>
      </c>
      <c r="K38" s="1">
        <f>'uy n=64'!B35</f>
        <v>-3.319282506E-2</v>
      </c>
      <c r="M38" s="1">
        <f>'uy n=16'!A35</f>
        <v>0</v>
      </c>
      <c r="N38" s="1">
        <f>'uy n=16'!B35</f>
        <v>0</v>
      </c>
      <c r="V38" s="7">
        <v>0.265625</v>
      </c>
      <c r="W38" s="6">
        <f t="shared" si="2"/>
        <v>0.17537477745999999</v>
      </c>
      <c r="X38" s="1">
        <f t="shared" si="3"/>
        <v>0.17387331284000002</v>
      </c>
      <c r="Y38" s="6" t="e">
        <f t="shared" si="4"/>
        <v>#DIV/0!</v>
      </c>
      <c r="AA38" s="1" t="e">
        <f t="shared" si="6"/>
        <v>#DIV/0!</v>
      </c>
      <c r="AB38" s="1" t="e">
        <f t="shared" si="6"/>
        <v>#DIV/0!</v>
      </c>
      <c r="AC38" s="1" t="e">
        <f t="shared" si="5"/>
        <v>#DIV/0!</v>
      </c>
    </row>
    <row r="39" spans="7:31" x14ac:dyDescent="0.25">
      <c r="J39" s="1">
        <f>'uy n=64'!A36</f>
        <v>0.5546875</v>
      </c>
      <c r="K39" s="1">
        <f>'uy n=64'!B36</f>
        <v>-4.7570382102999999E-2</v>
      </c>
      <c r="M39" s="1">
        <f>'uy n=16'!A36</f>
        <v>0</v>
      </c>
      <c r="N39" s="1">
        <f>'uy n=16'!B36</f>
        <v>0</v>
      </c>
      <c r="V39" s="7"/>
      <c r="W39" s="6"/>
      <c r="Y39" s="6"/>
    </row>
    <row r="40" spans="7:31" x14ac:dyDescent="0.25">
      <c r="J40" s="1">
        <f>'uy n=64'!A37</f>
        <v>0.5703125</v>
      </c>
      <c r="K40" s="1">
        <f>'uy n=64'!B37</f>
        <v>-6.1755609449999999E-2</v>
      </c>
      <c r="M40" s="1">
        <f>'uy n=16'!A37</f>
        <v>0</v>
      </c>
      <c r="N40" s="1">
        <f>'uy n=16'!B37</f>
        <v>0</v>
      </c>
      <c r="V40" s="7">
        <v>0.359375</v>
      </c>
      <c r="W40" s="6">
        <f t="shared" si="2"/>
        <v>0.12505297004999999</v>
      </c>
      <c r="X40" s="1">
        <f t="shared" si="3"/>
        <v>0.12330432367499999</v>
      </c>
      <c r="Y40" s="6" t="e">
        <f t="shared" si="4"/>
        <v>#DIV/0!</v>
      </c>
      <c r="AA40" s="1" t="e">
        <f t="shared" si="6"/>
        <v>#DIV/0!</v>
      </c>
      <c r="AB40" s="1" t="e">
        <f t="shared" si="6"/>
        <v>#DIV/0!</v>
      </c>
      <c r="AC40" s="1" t="e">
        <f t="shared" si="5"/>
        <v>#DIV/0!</v>
      </c>
    </row>
    <row r="41" spans="7:31" x14ac:dyDescent="0.25">
      <c r="J41" s="1">
        <f>'uy n=64'!A38</f>
        <v>0.5859375</v>
      </c>
      <c r="K41" s="1">
        <f>'uy n=64'!B38</f>
        <v>-7.5670779899000007E-2</v>
      </c>
      <c r="M41" s="1">
        <f>'uy n=16'!A38</f>
        <v>0</v>
      </c>
      <c r="N41" s="1">
        <f>'uy n=16'!B38</f>
        <v>0</v>
      </c>
      <c r="V41" s="7"/>
      <c r="W41" s="6"/>
      <c r="Y41" s="6"/>
    </row>
    <row r="42" spans="7:31" x14ac:dyDescent="0.25">
      <c r="J42" s="1">
        <f>'uy n=64'!A39</f>
        <v>0.6015625</v>
      </c>
      <c r="K42" s="1">
        <f>'uy n=64'!B39</f>
        <v>-8.9233311792999995E-2</v>
      </c>
      <c r="M42" s="1">
        <f>'uy n=16'!A39</f>
        <v>0</v>
      </c>
      <c r="N42" s="1">
        <f>'uy n=16'!B39</f>
        <v>0</v>
      </c>
      <c r="V42" s="7">
        <v>0.484375</v>
      </c>
      <c r="W42" s="6">
        <f t="shared" si="2"/>
        <v>1.7796627296000001E-2</v>
      </c>
      <c r="X42" s="1">
        <f t="shared" si="3"/>
        <v>1.7591214415999999E-2</v>
      </c>
      <c r="Y42" s="6" t="e">
        <f t="shared" si="4"/>
        <v>#DIV/0!</v>
      </c>
      <c r="AA42" s="1" t="e">
        <f t="shared" si="6"/>
        <v>#DIV/0!</v>
      </c>
      <c r="AB42" s="1" t="e">
        <f t="shared" si="6"/>
        <v>#DIV/0!</v>
      </c>
      <c r="AC42" s="1" t="e">
        <f t="shared" si="5"/>
        <v>#DIV/0!</v>
      </c>
    </row>
    <row r="43" spans="7:31" x14ac:dyDescent="0.25">
      <c r="J43" s="1">
        <f>'uy n=64'!A40</f>
        <v>0.6171875</v>
      </c>
      <c r="K43" s="1">
        <f>'uy n=64'!B40</f>
        <v>-0.10235507419000001</v>
      </c>
      <c r="M43" s="1">
        <f>'uy n=16'!A40</f>
        <v>0</v>
      </c>
      <c r="N43" s="1">
        <f>'uy n=16'!B40</f>
        <v>0</v>
      </c>
      <c r="V43" s="7"/>
      <c r="W43" s="6"/>
    </row>
    <row r="44" spans="7:31" x14ac:dyDescent="0.25">
      <c r="J44" s="1">
        <f>'uy n=64'!A41</f>
        <v>0.6328125</v>
      </c>
      <c r="K44" s="1">
        <f>'uy n=64'!B41</f>
        <v>-0.11494181652</v>
      </c>
      <c r="M44" s="1">
        <f>'uy n=16'!A41</f>
        <v>0</v>
      </c>
      <c r="N44" s="1">
        <f>'uy n=16'!B41</f>
        <v>0</v>
      </c>
      <c r="V44" s="7">
        <v>0.515625</v>
      </c>
      <c r="W44" s="6">
        <f t="shared" si="2"/>
        <v>-1.1707388992E-2</v>
      </c>
      <c r="X44" s="1">
        <f t="shared" si="3"/>
        <v>-1.1424382709600001E-2</v>
      </c>
      <c r="Y44" s="1" t="e">
        <f t="shared" si="4"/>
        <v>#DIV/0!</v>
      </c>
      <c r="AA44" s="1" t="e">
        <f t="shared" si="6"/>
        <v>#DIV/0!</v>
      </c>
      <c r="AB44" s="1" t="e">
        <f t="shared" si="6"/>
        <v>#DIV/0!</v>
      </c>
      <c r="AC44" s="1" t="e">
        <f t="shared" ref="AC44:AC52" si="7">Y44^2</f>
        <v>#DIV/0!</v>
      </c>
    </row>
    <row r="45" spans="7:31" x14ac:dyDescent="0.25">
      <c r="J45" s="1">
        <f>'uy n=64'!A42</f>
        <v>0.6484375</v>
      </c>
      <c r="K45" s="1">
        <f>'uy n=64'!B42</f>
        <v>-0.12689275624999999</v>
      </c>
      <c r="M45" s="1">
        <f>'uy n=16'!A42</f>
        <v>0</v>
      </c>
      <c r="N45" s="1">
        <f>'uy n=16'!B42</f>
        <v>0</v>
      </c>
      <c r="V45" s="7"/>
      <c r="W45" s="6"/>
      <c r="AD45" s="8"/>
      <c r="AE45" s="8"/>
    </row>
    <row r="46" spans="7:31" x14ac:dyDescent="0.25">
      <c r="J46" s="1">
        <f>'uy n=64'!A43</f>
        <v>0.6640625</v>
      </c>
      <c r="K46" s="1">
        <f>'uy n=64'!B43</f>
        <v>-0.13810036157</v>
      </c>
      <c r="M46" s="1">
        <f>'uy n=16'!A43</f>
        <v>0</v>
      </c>
      <c r="N46" s="1">
        <f>'uy n=16'!B43</f>
        <v>0</v>
      </c>
      <c r="V46" s="7">
        <v>0.671875</v>
      </c>
      <c r="W46" s="6">
        <f t="shared" si="2"/>
        <v>-0.14525323864</v>
      </c>
      <c r="X46" s="1">
        <f t="shared" si="3"/>
        <v>-0.14327536536000002</v>
      </c>
      <c r="Y46" s="1" t="e">
        <f t="shared" si="4"/>
        <v>#DIV/0!</v>
      </c>
      <c r="AA46" s="1" t="e">
        <f t="shared" si="6"/>
        <v>#DIV/0!</v>
      </c>
      <c r="AB46" s="1" t="e">
        <f t="shared" si="6"/>
        <v>#DIV/0!</v>
      </c>
      <c r="AC46" s="1" t="e">
        <f t="shared" si="7"/>
        <v>#DIV/0!</v>
      </c>
    </row>
    <row r="47" spans="7:31" x14ac:dyDescent="0.25">
      <c r="J47" s="1">
        <f>'uy n=64'!A44</f>
        <v>0.6796875</v>
      </c>
      <c r="K47" s="1">
        <f>'uy n=64'!B44</f>
        <v>-0.14845036915000001</v>
      </c>
      <c r="M47" s="1">
        <f>'uy n=16'!A44</f>
        <v>0</v>
      </c>
      <c r="N47" s="1">
        <f>'uy n=16'!B44</f>
        <v>0</v>
      </c>
      <c r="V47" s="7"/>
      <c r="W47" s="6"/>
    </row>
    <row r="48" spans="7:31" x14ac:dyDescent="0.25">
      <c r="J48" s="1">
        <f>'uy n=64'!A45</f>
        <v>0.6953125</v>
      </c>
      <c r="K48" s="1">
        <f>'uy n=64'!B45</f>
        <v>-0.15782207874000001</v>
      </c>
      <c r="M48" s="1">
        <f>'uy n=16'!A45</f>
        <v>0</v>
      </c>
      <c r="N48" s="1">
        <f>'uy n=16'!B45</f>
        <v>0</v>
      </c>
      <c r="V48" s="7">
        <v>0.796875</v>
      </c>
      <c r="W48" s="6">
        <f t="shared" si="2"/>
        <v>-0.18551613315000001</v>
      </c>
      <c r="X48" s="1">
        <f t="shared" si="3"/>
        <v>-0.18558541814000001</v>
      </c>
      <c r="Y48" s="1" t="e">
        <f t="shared" si="4"/>
        <v>#DIV/0!</v>
      </c>
      <c r="AA48" s="1" t="e">
        <f t="shared" si="6"/>
        <v>#DIV/0!</v>
      </c>
      <c r="AB48" s="1" t="e">
        <f t="shared" si="6"/>
        <v>#DIV/0!</v>
      </c>
      <c r="AC48" s="1" t="e">
        <f t="shared" si="7"/>
        <v>#DIV/0!</v>
      </c>
    </row>
    <row r="49" spans="10:29" x14ac:dyDescent="0.25">
      <c r="J49" s="1">
        <f>'uy n=64'!A46</f>
        <v>0.7109375</v>
      </c>
      <c r="K49" s="1">
        <f>'uy n=64'!B46</f>
        <v>-0.16608896656</v>
      </c>
      <c r="M49" s="1">
        <f>'uy n=16'!A46</f>
        <v>0</v>
      </c>
      <c r="N49" s="1">
        <f>'uy n=16'!B46</f>
        <v>0</v>
      </c>
      <c r="V49" s="7"/>
      <c r="W49" s="6"/>
    </row>
    <row r="50" spans="10:29" x14ac:dyDescent="0.25">
      <c r="J50" s="1">
        <f>'uy n=64'!A47</f>
        <v>0.7265625</v>
      </c>
      <c r="K50" s="1">
        <f>'uy n=64'!B47</f>
        <v>-0.1731196569</v>
      </c>
      <c r="M50" s="1">
        <f>'uy n=16'!A47</f>
        <v>0</v>
      </c>
      <c r="N50" s="1">
        <f>'uy n=16'!B47</f>
        <v>0</v>
      </c>
      <c r="V50" s="7">
        <v>0.859375</v>
      </c>
      <c r="W50" s="6">
        <f t="shared" si="2"/>
        <v>-0.16082641301</v>
      </c>
      <c r="X50" s="1">
        <f t="shared" si="3"/>
        <v>-0.16405879912999999</v>
      </c>
      <c r="Y50" s="1" t="e">
        <f t="shared" si="4"/>
        <v>#DIV/0!</v>
      </c>
      <c r="AA50" s="1" t="e">
        <f t="shared" si="6"/>
        <v>#DIV/0!</v>
      </c>
      <c r="AB50" s="1" t="e">
        <f t="shared" si="6"/>
        <v>#DIV/0!</v>
      </c>
      <c r="AC50" s="1" t="e">
        <f t="shared" si="7"/>
        <v>#DIV/0!</v>
      </c>
    </row>
    <row r="51" spans="10:29" x14ac:dyDescent="0.25">
      <c r="J51" s="1">
        <f>'uy n=64'!A48</f>
        <v>0.7421875</v>
      </c>
      <c r="K51" s="1">
        <f>'uy n=64'!B48</f>
        <v>-0.17877928612999999</v>
      </c>
      <c r="M51" s="1">
        <f>'uy n=16'!A48</f>
        <v>0</v>
      </c>
      <c r="N51" s="1">
        <f>'uy n=16'!B48</f>
        <v>0</v>
      </c>
      <c r="V51" s="7"/>
      <c r="W51" s="6"/>
    </row>
    <row r="52" spans="10:29" x14ac:dyDescent="0.25">
      <c r="J52" s="1">
        <f>'uy n=64'!A49</f>
        <v>0.7578125</v>
      </c>
      <c r="K52" s="1">
        <f>'uy n=64'!B49</f>
        <v>-0.18293128429</v>
      </c>
      <c r="M52" s="1">
        <f>'uy n=16'!A49</f>
        <v>0</v>
      </c>
      <c r="N52" s="1">
        <f>'uy n=16'!B49</f>
        <v>0</v>
      </c>
      <c r="V52" s="7">
        <v>0.921875</v>
      </c>
      <c r="W52" s="6">
        <f t="shared" si="2"/>
        <v>-9.8502525073999994E-2</v>
      </c>
      <c r="X52" s="1">
        <f t="shared" si="3"/>
        <v>-0.10627541514950001</v>
      </c>
      <c r="Y52" s="1" t="e">
        <f t="shared" si="4"/>
        <v>#DIV/0!</v>
      </c>
      <c r="AA52" s="1" t="e">
        <f t="shared" si="6"/>
        <v>#DIV/0!</v>
      </c>
      <c r="AB52" s="1" t="e">
        <f t="shared" si="6"/>
        <v>#DIV/0!</v>
      </c>
      <c r="AC52" s="1" t="e">
        <f t="shared" si="7"/>
        <v>#DIV/0!</v>
      </c>
    </row>
    <row r="53" spans="10:29" x14ac:dyDescent="0.25">
      <c r="J53" s="1">
        <f>'uy n=64'!A50</f>
        <v>0.7734375</v>
      </c>
      <c r="K53" s="1">
        <f>'uy n=64'!B50</f>
        <v>-0.1854395861</v>
      </c>
      <c r="M53" s="1">
        <f>'uy n=16'!A50</f>
        <v>0</v>
      </c>
      <c r="N53" s="1">
        <f>'uy n=16'!B50</f>
        <v>0</v>
      </c>
      <c r="W53" s="6"/>
      <c r="Z53" s="1" t="s">
        <v>27</v>
      </c>
      <c r="AA53" s="1" t="e">
        <f>SUM(AA31:AA43)</f>
        <v>#DIV/0!</v>
      </c>
      <c r="AB53" s="1" t="e">
        <f>SUM(AB31:AB43)</f>
        <v>#DIV/0!</v>
      </c>
      <c r="AC53" s="1" t="e">
        <f>SUM(AC31:AC43)</f>
        <v>#DIV/0!</v>
      </c>
    </row>
    <row r="54" spans="10:29" x14ac:dyDescent="0.25">
      <c r="J54" s="1">
        <f>'uy n=64'!A51</f>
        <v>0.7890625</v>
      </c>
      <c r="K54" s="1">
        <f>'uy n=64'!B51</f>
        <v>-0.18617126597</v>
      </c>
      <c r="M54" s="1">
        <f>'uy n=16'!A51</f>
        <v>0</v>
      </c>
      <c r="N54" s="1">
        <f>'uy n=16'!B51</f>
        <v>0</v>
      </c>
      <c r="Z54" s="8" t="s">
        <v>28</v>
      </c>
      <c r="AA54" s="8" t="e">
        <f>SQRT(AA53/$AC$53)</f>
        <v>#DIV/0!</v>
      </c>
      <c r="AB54" s="8" t="e">
        <f>SQRT(AB53/$AC$53)</f>
        <v>#DIV/0!</v>
      </c>
      <c r="AC54" s="8"/>
    </row>
    <row r="55" spans="10:29" x14ac:dyDescent="0.25">
      <c r="J55" s="1">
        <f>'uy n=64'!A52</f>
        <v>0.8046875</v>
      </c>
      <c r="K55" s="1">
        <f>'uy n=64'!B52</f>
        <v>-0.18499957031</v>
      </c>
      <c r="M55" s="1">
        <f>'uy n=16'!A52</f>
        <v>0</v>
      </c>
      <c r="N55" s="1">
        <f>'uy n=16'!B52</f>
        <v>0</v>
      </c>
    </row>
    <row r="56" spans="10:29" x14ac:dyDescent="0.25">
      <c r="J56" s="1">
        <f>'uy n=64'!A53</f>
        <v>0.8203125</v>
      </c>
      <c r="K56" s="1">
        <f>'uy n=64'!B53</f>
        <v>-0.18180729399000001</v>
      </c>
      <c r="M56" s="1">
        <f>'uy n=16'!A53</f>
        <v>0</v>
      </c>
      <c r="N56" s="1">
        <f>'uy n=16'!B53</f>
        <v>0</v>
      </c>
    </row>
    <row r="57" spans="10:29" x14ac:dyDescent="0.25">
      <c r="J57" s="1">
        <f>'uy n=64'!A54</f>
        <v>0.8359375</v>
      </c>
      <c r="K57" s="1">
        <f>'uy n=64'!B54</f>
        <v>-0.17649042522</v>
      </c>
      <c r="M57" s="1">
        <f>'uy n=16'!A54</f>
        <v>0</v>
      </c>
      <c r="N57" s="1">
        <f>'uy n=16'!B54</f>
        <v>0</v>
      </c>
    </row>
    <row r="58" spans="10:29" x14ac:dyDescent="0.25">
      <c r="J58" s="1">
        <f>'uy n=64'!A55</f>
        <v>0.8515625</v>
      </c>
      <c r="K58" s="1">
        <f>'uy n=64'!B55</f>
        <v>-0.16896194206000001</v>
      </c>
      <c r="M58" s="1">
        <f>'uy n=16'!A55</f>
        <v>0</v>
      </c>
      <c r="N58" s="1">
        <f>'uy n=16'!B55</f>
        <v>0</v>
      </c>
    </row>
    <row r="59" spans="10:29" x14ac:dyDescent="0.25">
      <c r="J59" s="1">
        <f>'uy n=64'!A56</f>
        <v>0.8671875</v>
      </c>
      <c r="K59" s="1">
        <f>'uy n=64'!B56</f>
        <v>-0.1591556562</v>
      </c>
      <c r="M59" s="1">
        <f>'uy n=16'!A56</f>
        <v>0</v>
      </c>
      <c r="N59" s="1">
        <f>'uy n=16'!B56</f>
        <v>0</v>
      </c>
    </row>
    <row r="60" spans="10:29" x14ac:dyDescent="0.25">
      <c r="J60" s="1">
        <f>'uy n=64'!A57</f>
        <v>0.8828125</v>
      </c>
      <c r="K60" s="1">
        <f>'uy n=64'!B57</f>
        <v>-0.14702987032000001</v>
      </c>
      <c r="M60" s="1">
        <f>'uy n=16'!A57</f>
        <v>0</v>
      </c>
      <c r="N60" s="1">
        <f>'uy n=16'!B57</f>
        <v>0</v>
      </c>
    </row>
    <row r="61" spans="10:29" x14ac:dyDescent="0.25">
      <c r="J61" s="1">
        <f>'uy n=64'!A58</f>
        <v>0.8984375</v>
      </c>
      <c r="K61" s="1">
        <f>'uy n=64'!B58</f>
        <v>-0.13257090897000001</v>
      </c>
      <c r="M61" s="1">
        <f>'uy n=16'!A58</f>
        <v>0</v>
      </c>
      <c r="N61" s="1">
        <f>'uy n=16'!B58</f>
        <v>0</v>
      </c>
    </row>
    <row r="62" spans="10:29" x14ac:dyDescent="0.25">
      <c r="J62" s="1">
        <f>'uy n=64'!A59</f>
        <v>0.9140625</v>
      </c>
      <c r="K62" s="1">
        <f>'uy n=64'!B59</f>
        <v>-0.11579570593000001</v>
      </c>
      <c r="M62" s="1">
        <f>'uy n=16'!A59</f>
        <v>0</v>
      </c>
      <c r="N62" s="1">
        <f>'uy n=16'!B59</f>
        <v>0</v>
      </c>
    </row>
    <row r="63" spans="10:29" x14ac:dyDescent="0.25">
      <c r="J63" s="1">
        <f>'uy n=64'!A60</f>
        <v>0.9296875</v>
      </c>
      <c r="K63" s="1">
        <f>'uy n=64'!B60</f>
        <v>-9.6755124368999995E-2</v>
      </c>
      <c r="M63" s="1">
        <f>'uy n=16'!A60</f>
        <v>0</v>
      </c>
      <c r="N63" s="1">
        <f>'uy n=16'!B60</f>
        <v>0</v>
      </c>
    </row>
    <row r="64" spans="10:29" x14ac:dyDescent="0.25">
      <c r="J64" s="1">
        <f>'uy n=64'!A61</f>
        <v>0.9453125</v>
      </c>
      <c r="K64" s="1">
        <f>'uy n=64'!B61</f>
        <v>-7.5532639077999994E-2</v>
      </c>
      <c r="M64" s="1">
        <f>'uy n=16'!A61</f>
        <v>0</v>
      </c>
      <c r="N64" s="1">
        <f>'uy n=16'!B61</f>
        <v>0</v>
      </c>
    </row>
    <row r="65" spans="10:14" x14ac:dyDescent="0.25">
      <c r="J65" s="1">
        <f>'uy n=64'!A62</f>
        <v>0.9609375</v>
      </c>
      <c r="K65" s="1">
        <f>'uy n=64'!B62</f>
        <v>-5.2253156016000002E-2</v>
      </c>
      <c r="M65" s="1">
        <f>'uy n=16'!A62</f>
        <v>0</v>
      </c>
      <c r="N65" s="1">
        <f>'uy n=16'!B62</f>
        <v>0</v>
      </c>
    </row>
    <row r="66" spans="10:14" x14ac:dyDescent="0.25">
      <c r="J66" s="1">
        <f>'uy n=64'!A63</f>
        <v>0.9765625</v>
      </c>
      <c r="K66" s="1">
        <f>'uy n=64'!B63</f>
        <v>-2.7059578272E-2</v>
      </c>
      <c r="M66" s="1">
        <f>'uy n=16'!A63</f>
        <v>0</v>
      </c>
      <c r="N66" s="1">
        <f>'uy n=16'!B63</f>
        <v>0</v>
      </c>
    </row>
    <row r="67" spans="10:14" x14ac:dyDescent="0.25">
      <c r="J67" s="1">
        <f>'uy n=64'!A64</f>
        <v>0.9921875</v>
      </c>
      <c r="K67" s="1">
        <f>'uy n=64'!B64</f>
        <v>-1.7752934849999999E-4</v>
      </c>
      <c r="M67" s="1">
        <f>'uy n=16'!A64</f>
        <v>0</v>
      </c>
      <c r="N67" s="1">
        <f>'uy n=16'!B64</f>
        <v>0</v>
      </c>
    </row>
    <row r="68" spans="10:14" x14ac:dyDescent="0.25">
      <c r="M68" s="1">
        <f>'uy n=16'!A65</f>
        <v>0</v>
      </c>
      <c r="N68" s="1">
        <f>'uy n=16'!B65</f>
        <v>0</v>
      </c>
    </row>
    <row r="69" spans="10:14" x14ac:dyDescent="0.25">
      <c r="M69" s="1">
        <f>'uy n=16'!A66</f>
        <v>0</v>
      </c>
      <c r="N69" s="1">
        <f>'uy n=16'!B66</f>
        <v>0</v>
      </c>
    </row>
    <row r="70" spans="10:14" x14ac:dyDescent="0.25">
      <c r="M70" s="1">
        <f>'uy n=16'!A67</f>
        <v>0</v>
      </c>
      <c r="N70" s="1">
        <f>'uy n=16'!B67</f>
        <v>0</v>
      </c>
    </row>
    <row r="71" spans="10:14" x14ac:dyDescent="0.25">
      <c r="M71" s="1">
        <f>'uy n=16'!A68</f>
        <v>0</v>
      </c>
      <c r="N71" s="1">
        <f>'uy n=16'!B68</f>
        <v>0</v>
      </c>
    </row>
    <row r="72" spans="10:14" x14ac:dyDescent="0.25">
      <c r="M72" s="1">
        <f>'uy n=16'!A69</f>
        <v>0</v>
      </c>
      <c r="N72" s="1">
        <f>'uy n=16'!B69</f>
        <v>0</v>
      </c>
    </row>
    <row r="73" spans="10:14" x14ac:dyDescent="0.25">
      <c r="M73" s="1">
        <f>'uy n=16'!A70</f>
        <v>0</v>
      </c>
      <c r="N73" s="1">
        <f>'uy n=16'!B70</f>
        <v>0</v>
      </c>
    </row>
    <row r="74" spans="10:14" x14ac:dyDescent="0.25">
      <c r="M74" s="1">
        <f>'uy n=16'!A71</f>
        <v>0</v>
      </c>
      <c r="N74" s="1">
        <f>'uy n=16'!B71</f>
        <v>0</v>
      </c>
    </row>
    <row r="75" spans="10:14" x14ac:dyDescent="0.25">
      <c r="M75" s="1">
        <f>'uy n=16'!A72</f>
        <v>0</v>
      </c>
      <c r="N75" s="1">
        <f>'uy n=16'!B72</f>
        <v>0</v>
      </c>
    </row>
    <row r="76" spans="10:14" x14ac:dyDescent="0.25">
      <c r="M76" s="1">
        <f>'uy n=16'!A73</f>
        <v>0</v>
      </c>
      <c r="N76" s="1">
        <f>'uy n=16'!B73</f>
        <v>0</v>
      </c>
    </row>
    <row r="77" spans="10:14" x14ac:dyDescent="0.25">
      <c r="M77" s="1">
        <f>'uy n=16'!A74</f>
        <v>0</v>
      </c>
      <c r="N77" s="1">
        <f>'uy n=16'!B74</f>
        <v>0</v>
      </c>
    </row>
    <row r="78" spans="10:14" x14ac:dyDescent="0.25">
      <c r="M78" s="1">
        <f>'uy n=16'!A75</f>
        <v>0</v>
      </c>
      <c r="N78" s="1">
        <f>'uy n=16'!B75</f>
        <v>0</v>
      </c>
    </row>
    <row r="79" spans="10:14" x14ac:dyDescent="0.25">
      <c r="M79" s="1">
        <f>'uy n=16'!A76</f>
        <v>0</v>
      </c>
      <c r="N79" s="1">
        <f>'uy n=16'!B76</f>
        <v>0</v>
      </c>
    </row>
    <row r="80" spans="10:14" x14ac:dyDescent="0.25">
      <c r="M80" s="1">
        <f>'uy n=16'!A77</f>
        <v>0</v>
      </c>
      <c r="N80" s="1">
        <f>'uy n=16'!B77</f>
        <v>0</v>
      </c>
    </row>
    <row r="81" spans="13:14" x14ac:dyDescent="0.25">
      <c r="M81" s="1">
        <f>'uy n=16'!A78</f>
        <v>0</v>
      </c>
      <c r="N81" s="1">
        <f>'uy n=16'!B78</f>
        <v>0</v>
      </c>
    </row>
    <row r="82" spans="13:14" x14ac:dyDescent="0.25">
      <c r="M82" s="1">
        <f>'uy n=16'!A79</f>
        <v>0</v>
      </c>
      <c r="N82" s="1">
        <f>'uy n=16'!B79</f>
        <v>0</v>
      </c>
    </row>
    <row r="83" spans="13:14" x14ac:dyDescent="0.25">
      <c r="M83" s="1">
        <f>'uy n=16'!A80</f>
        <v>0</v>
      </c>
      <c r="N83" s="1">
        <f>'uy n=16'!B80</f>
        <v>0</v>
      </c>
    </row>
    <row r="84" spans="13:14" x14ac:dyDescent="0.25">
      <c r="M84" s="1">
        <f>'uy n=16'!A81</f>
        <v>0</v>
      </c>
      <c r="N84" s="1">
        <f>'uy n=16'!B81</f>
        <v>0</v>
      </c>
    </row>
    <row r="85" spans="13:14" x14ac:dyDescent="0.25">
      <c r="M85" s="1">
        <f>'uy n=16'!A82</f>
        <v>0</v>
      </c>
      <c r="N85" s="1">
        <f>'uy n=16'!B82</f>
        <v>0</v>
      </c>
    </row>
    <row r="86" spans="13:14" x14ac:dyDescent="0.25">
      <c r="M86" s="1">
        <f>'uy n=16'!A83</f>
        <v>0</v>
      </c>
      <c r="N86" s="1">
        <f>'uy n=16'!B83</f>
        <v>0</v>
      </c>
    </row>
    <row r="87" spans="13:14" x14ac:dyDescent="0.25">
      <c r="M87" s="1">
        <f>'uy n=16'!A84</f>
        <v>0</v>
      </c>
      <c r="N87" s="1">
        <f>'uy n=16'!B84</f>
        <v>0</v>
      </c>
    </row>
    <row r="88" spans="13:14" x14ac:dyDescent="0.25">
      <c r="M88" s="1">
        <f>'uy n=16'!A85</f>
        <v>0</v>
      </c>
      <c r="N88" s="1">
        <f>'uy n=16'!B85</f>
        <v>0</v>
      </c>
    </row>
    <row r="89" spans="13:14" x14ac:dyDescent="0.25">
      <c r="M89" s="1">
        <f>'uy n=16'!A86</f>
        <v>0</v>
      </c>
      <c r="N89" s="1">
        <f>'uy n=16'!B86</f>
        <v>0</v>
      </c>
    </row>
    <row r="90" spans="13:14" x14ac:dyDescent="0.25">
      <c r="M90" s="1">
        <f>'uy n=16'!A87</f>
        <v>0</v>
      </c>
      <c r="N90" s="1">
        <f>'uy n=16'!B87</f>
        <v>0</v>
      </c>
    </row>
    <row r="91" spans="13:14" x14ac:dyDescent="0.25">
      <c r="M91" s="1">
        <f>'uy n=16'!A88</f>
        <v>0</v>
      </c>
      <c r="N91" s="1">
        <f>'uy n=16'!B88</f>
        <v>0</v>
      </c>
    </row>
    <row r="92" spans="13:14" x14ac:dyDescent="0.25">
      <c r="M92" s="1">
        <f>'uy n=16'!A89</f>
        <v>0</v>
      </c>
      <c r="N92" s="1">
        <f>'uy n=16'!B89</f>
        <v>0</v>
      </c>
    </row>
    <row r="93" spans="13:14" x14ac:dyDescent="0.25">
      <c r="M93" s="1">
        <f>'uy n=16'!A90</f>
        <v>0</v>
      </c>
      <c r="N93" s="1">
        <f>'uy n=16'!B90</f>
        <v>0</v>
      </c>
    </row>
    <row r="94" spans="13:14" x14ac:dyDescent="0.25">
      <c r="M94" s="1">
        <f>'uy n=16'!A91</f>
        <v>0</v>
      </c>
      <c r="N94" s="1">
        <f>'uy n=16'!B91</f>
        <v>0</v>
      </c>
    </row>
    <row r="95" spans="13:14" x14ac:dyDescent="0.25">
      <c r="M95" s="1">
        <f>'uy n=16'!A92</f>
        <v>0</v>
      </c>
      <c r="N95" s="1">
        <f>'uy n=16'!B92</f>
        <v>0</v>
      </c>
    </row>
    <row r="96" spans="13:14" x14ac:dyDescent="0.25">
      <c r="M96" s="1">
        <f>'uy n=16'!A93</f>
        <v>0</v>
      </c>
      <c r="N96" s="1">
        <f>'uy n=16'!B93</f>
        <v>0</v>
      </c>
    </row>
    <row r="97" spans="13:14" x14ac:dyDescent="0.25">
      <c r="M97" s="1">
        <f>'uy n=16'!A94</f>
        <v>0</v>
      </c>
      <c r="N97" s="1">
        <f>'uy n=16'!B94</f>
        <v>0</v>
      </c>
    </row>
    <row r="98" spans="13:14" x14ac:dyDescent="0.25">
      <c r="M98" s="1">
        <f>'uy n=16'!A95</f>
        <v>0</v>
      </c>
      <c r="N98" s="1">
        <f>'uy n=16'!B95</f>
        <v>0</v>
      </c>
    </row>
    <row r="99" spans="13:14" x14ac:dyDescent="0.25">
      <c r="M99" s="1">
        <f>'uy n=16'!A96</f>
        <v>0</v>
      </c>
      <c r="N99" s="1">
        <f>'uy n=16'!B96</f>
        <v>0</v>
      </c>
    </row>
    <row r="100" spans="13:14" x14ac:dyDescent="0.25">
      <c r="M100" s="1">
        <f>'uy n=16'!A97</f>
        <v>0</v>
      </c>
      <c r="N100" s="1">
        <f>'uy n=16'!B97</f>
        <v>0</v>
      </c>
    </row>
    <row r="101" spans="13:14" x14ac:dyDescent="0.25">
      <c r="M101" s="1">
        <f>'uy n=16'!A98</f>
        <v>0</v>
      </c>
      <c r="N101" s="1">
        <f>'uy n=16'!B98</f>
        <v>0</v>
      </c>
    </row>
    <row r="102" spans="13:14" x14ac:dyDescent="0.25">
      <c r="M102" s="1">
        <f>'uy n=16'!A99</f>
        <v>0</v>
      </c>
      <c r="N102" s="1">
        <f>'uy n=16'!B99</f>
        <v>0</v>
      </c>
    </row>
    <row r="103" spans="13:14" x14ac:dyDescent="0.25">
      <c r="M103" s="1">
        <f>'uy n=16'!A100</f>
        <v>0</v>
      </c>
      <c r="N103" s="1">
        <f>'uy n=16'!B100</f>
        <v>0</v>
      </c>
    </row>
    <row r="104" spans="13:14" x14ac:dyDescent="0.25">
      <c r="M104" s="1">
        <f>'uy n=16'!A101</f>
        <v>0</v>
      </c>
      <c r="N104" s="1">
        <f>'uy n=16'!B101</f>
        <v>0</v>
      </c>
    </row>
    <row r="105" spans="13:14" x14ac:dyDescent="0.25">
      <c r="M105" s="1">
        <f>'uy n=16'!A102</f>
        <v>0</v>
      </c>
      <c r="N105" s="1">
        <f>'uy n=16'!B102</f>
        <v>0</v>
      </c>
    </row>
    <row r="106" spans="13:14" x14ac:dyDescent="0.25">
      <c r="M106" s="1">
        <f>'uy n=16'!A103</f>
        <v>0</v>
      </c>
      <c r="N106" s="1">
        <f>'uy n=16'!B103</f>
        <v>0</v>
      </c>
    </row>
    <row r="107" spans="13:14" x14ac:dyDescent="0.25">
      <c r="M107" s="1">
        <f>'uy n=16'!A104</f>
        <v>0</v>
      </c>
      <c r="N107" s="1">
        <f>'uy n=16'!B104</f>
        <v>0</v>
      </c>
    </row>
    <row r="108" spans="13:14" x14ac:dyDescent="0.25">
      <c r="M108" s="1">
        <f>'uy n=16'!A105</f>
        <v>0</v>
      </c>
      <c r="N108" s="1">
        <f>'uy n=16'!B105</f>
        <v>0</v>
      </c>
    </row>
    <row r="109" spans="13:14" x14ac:dyDescent="0.25">
      <c r="M109" s="1">
        <f>'uy n=16'!A106</f>
        <v>0</v>
      </c>
      <c r="N109" s="1">
        <f>'uy n=16'!B106</f>
        <v>0</v>
      </c>
    </row>
    <row r="110" spans="13:14" x14ac:dyDescent="0.25">
      <c r="M110" s="1">
        <f>'uy n=16'!A107</f>
        <v>0</v>
      </c>
      <c r="N110" s="1">
        <f>'uy n=16'!B107</f>
        <v>0</v>
      </c>
    </row>
    <row r="111" spans="13:14" x14ac:dyDescent="0.25">
      <c r="M111" s="1">
        <f>'uy n=16'!A108</f>
        <v>0</v>
      </c>
      <c r="N111" s="1">
        <f>'uy n=16'!B108</f>
        <v>0</v>
      </c>
    </row>
    <row r="112" spans="13:14" x14ac:dyDescent="0.25">
      <c r="M112" s="1">
        <f>'uy n=16'!A109</f>
        <v>0</v>
      </c>
      <c r="N112" s="1">
        <f>'uy n=16'!B109</f>
        <v>0</v>
      </c>
    </row>
    <row r="113" spans="13:14" x14ac:dyDescent="0.25">
      <c r="M113" s="1">
        <f>'uy n=16'!A110</f>
        <v>0</v>
      </c>
      <c r="N113" s="1">
        <f>'uy n=16'!B110</f>
        <v>0</v>
      </c>
    </row>
    <row r="114" spans="13:14" x14ac:dyDescent="0.25">
      <c r="M114" s="1">
        <f>'uy n=16'!A111</f>
        <v>0</v>
      </c>
      <c r="N114" s="1">
        <f>'uy n=16'!B111</f>
        <v>0</v>
      </c>
    </row>
    <row r="115" spans="13:14" x14ac:dyDescent="0.25">
      <c r="M115" s="1">
        <f>'uy n=16'!A112</f>
        <v>0</v>
      </c>
      <c r="N115" s="1">
        <f>'uy n=16'!B112</f>
        <v>0</v>
      </c>
    </row>
    <row r="116" spans="13:14" x14ac:dyDescent="0.25">
      <c r="M116" s="1">
        <f>'uy n=16'!A113</f>
        <v>0</v>
      </c>
      <c r="N116" s="1">
        <f>'uy n=16'!B113</f>
        <v>0</v>
      </c>
    </row>
    <row r="117" spans="13:14" x14ac:dyDescent="0.25">
      <c r="M117" s="1">
        <f>'uy n=16'!A114</f>
        <v>0</v>
      </c>
      <c r="N117" s="1">
        <f>'uy n=16'!B114</f>
        <v>0</v>
      </c>
    </row>
    <row r="118" spans="13:14" x14ac:dyDescent="0.25">
      <c r="M118" s="1">
        <f>'uy n=16'!A115</f>
        <v>0</v>
      </c>
      <c r="N118" s="1">
        <f>'uy n=16'!B115</f>
        <v>0</v>
      </c>
    </row>
    <row r="119" spans="13:14" x14ac:dyDescent="0.25">
      <c r="M119" s="1">
        <f>'uy n=16'!A116</f>
        <v>0</v>
      </c>
      <c r="N119" s="1">
        <f>'uy n=16'!B116</f>
        <v>0</v>
      </c>
    </row>
    <row r="120" spans="13:14" x14ac:dyDescent="0.25">
      <c r="M120" s="1">
        <f>'uy n=16'!A117</f>
        <v>0</v>
      </c>
      <c r="N120" s="1">
        <f>'uy n=16'!B117</f>
        <v>0</v>
      </c>
    </row>
    <row r="121" spans="13:14" x14ac:dyDescent="0.25">
      <c r="M121" s="1">
        <f>'uy n=16'!A118</f>
        <v>0</v>
      </c>
      <c r="N121" s="1">
        <f>'uy n=16'!B118</f>
        <v>0</v>
      </c>
    </row>
    <row r="122" spans="13:14" x14ac:dyDescent="0.25">
      <c r="M122" s="1">
        <f>'uy n=16'!A119</f>
        <v>0</v>
      </c>
      <c r="N122" s="1">
        <f>'uy n=16'!B119</f>
        <v>0</v>
      </c>
    </row>
    <row r="123" spans="13:14" x14ac:dyDescent="0.25">
      <c r="M123" s="1">
        <f>'uy n=16'!A120</f>
        <v>0</v>
      </c>
      <c r="N123" s="1">
        <f>'uy n=16'!B120</f>
        <v>0</v>
      </c>
    </row>
    <row r="124" spans="13:14" x14ac:dyDescent="0.25">
      <c r="M124" s="1">
        <f>'uy n=16'!A121</f>
        <v>0</v>
      </c>
      <c r="N124" s="1">
        <f>'uy n=16'!B121</f>
        <v>0</v>
      </c>
    </row>
    <row r="125" spans="13:14" x14ac:dyDescent="0.25">
      <c r="M125" s="1">
        <f>'uy n=16'!A122</f>
        <v>0</v>
      </c>
      <c r="N125" s="1">
        <f>'uy n=16'!B122</f>
        <v>0</v>
      </c>
    </row>
    <row r="126" spans="13:14" x14ac:dyDescent="0.25">
      <c r="M126" s="1">
        <f>'uy n=16'!A123</f>
        <v>0</v>
      </c>
      <c r="N126" s="1">
        <f>'uy n=16'!B123</f>
        <v>0</v>
      </c>
    </row>
    <row r="127" spans="13:14" x14ac:dyDescent="0.25">
      <c r="M127" s="1">
        <f>'uy n=16'!A124</f>
        <v>0</v>
      </c>
      <c r="N127" s="1">
        <f>'uy n=16'!B124</f>
        <v>0</v>
      </c>
    </row>
    <row r="128" spans="13:14" x14ac:dyDescent="0.25">
      <c r="M128" s="1">
        <f>'uy n=16'!A125</f>
        <v>0</v>
      </c>
      <c r="N128" s="1">
        <f>'uy n=16'!B125</f>
        <v>0</v>
      </c>
    </row>
    <row r="129" spans="13:14" x14ac:dyDescent="0.25">
      <c r="M129" s="1">
        <f>'uy n=16'!A126</f>
        <v>0</v>
      </c>
      <c r="N129" s="1">
        <f>'uy n=16'!B126</f>
        <v>0</v>
      </c>
    </row>
    <row r="130" spans="13:14" x14ac:dyDescent="0.25">
      <c r="M130" s="1">
        <f>'uy n=16'!A127</f>
        <v>0</v>
      </c>
      <c r="N130" s="1">
        <f>'uy n=16'!B127</f>
        <v>0</v>
      </c>
    </row>
    <row r="131" spans="13:14" x14ac:dyDescent="0.25">
      <c r="M131" s="1">
        <f>'uy n=16'!A128</f>
        <v>0</v>
      </c>
      <c r="N131" s="1">
        <f>'uy n=16'!B128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9" sqref="C9"/>
    </sheetView>
  </sheetViews>
  <sheetFormatPr defaultRowHeight="15" x14ac:dyDescent="0.25"/>
  <cols>
    <col min="1" max="1" width="8.28515625" bestFit="1" customWidth="1"/>
    <col min="2" max="2" width="9" bestFit="1" customWidth="1"/>
  </cols>
  <sheetData>
    <row r="1" spans="1:2" x14ac:dyDescent="0.25">
      <c r="A1" s="1">
        <v>6.25E-2</v>
      </c>
      <c r="B1" s="1">
        <v>1.7078238595E-2</v>
      </c>
    </row>
    <row r="2" spans="1:2" x14ac:dyDescent="0.25">
      <c r="A2" s="1">
        <v>0.1875</v>
      </c>
      <c r="B2" s="1">
        <v>0.15097071155</v>
      </c>
    </row>
    <row r="3" spans="1:2" x14ac:dyDescent="0.25">
      <c r="A3" s="1">
        <v>0.3125</v>
      </c>
      <c r="B3" s="1">
        <v>0.15095228996000001</v>
      </c>
    </row>
    <row r="4" spans="1:2" x14ac:dyDescent="0.25">
      <c r="A4" s="1">
        <v>0.4375</v>
      </c>
      <c r="B4" s="1">
        <v>6.4669308706000003E-2</v>
      </c>
    </row>
    <row r="5" spans="1:2" x14ac:dyDescent="0.25">
      <c r="A5" s="1">
        <v>0.5625</v>
      </c>
      <c r="B5" s="1">
        <v>-5.5226721483999999E-2</v>
      </c>
    </row>
    <row r="6" spans="1:2" x14ac:dyDescent="0.25">
      <c r="A6" s="1">
        <v>0.6875</v>
      </c>
      <c r="B6" s="1">
        <v>-0.15084633639</v>
      </c>
    </row>
    <row r="7" spans="1:2" x14ac:dyDescent="0.25">
      <c r="A7" s="1">
        <v>0.8125</v>
      </c>
      <c r="B7" s="1">
        <v>-0.15621740308000001</v>
      </c>
    </row>
    <row r="8" spans="1:2" x14ac:dyDescent="0.25">
      <c r="A8" s="1">
        <v>0.9375</v>
      </c>
      <c r="B8" s="1">
        <v>-1.7654850637000001E-2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sqref="A1:B16"/>
    </sheetView>
  </sheetViews>
  <sheetFormatPr defaultRowHeight="15" x14ac:dyDescent="0.25"/>
  <cols>
    <col min="1" max="1" width="8.28515625" customWidth="1"/>
    <col min="2" max="2" width="9" bestFit="1" customWidth="1"/>
  </cols>
  <sheetData>
    <row r="1" spans="1:2" x14ac:dyDescent="0.25">
      <c r="A1" s="1">
        <v>3.125E-2</v>
      </c>
      <c r="B1" s="1">
        <v>-1.6692895142000001E-3</v>
      </c>
    </row>
    <row r="2" spans="1:2" x14ac:dyDescent="0.25">
      <c r="A2" s="1">
        <v>9.375E-2</v>
      </c>
      <c r="B2" s="1">
        <v>-4.2802419568000002E-2</v>
      </c>
    </row>
    <row r="3" spans="1:2" x14ac:dyDescent="0.25">
      <c r="A3" s="1">
        <v>0.15625</v>
      </c>
      <c r="B3" s="1">
        <v>-7.5466049100999993E-2</v>
      </c>
    </row>
    <row r="4" spans="1:2" x14ac:dyDescent="0.25">
      <c r="A4" s="1">
        <v>0.21875</v>
      </c>
      <c r="B4" s="1">
        <v>-0.10500051076</v>
      </c>
    </row>
    <row r="5" spans="1:2" x14ac:dyDescent="0.25">
      <c r="A5" s="1">
        <v>0.28125</v>
      </c>
      <c r="B5" s="1">
        <v>-0.13290922923000001</v>
      </c>
    </row>
    <row r="6" spans="1:2" x14ac:dyDescent="0.25">
      <c r="A6" s="1">
        <v>0.34375</v>
      </c>
      <c r="B6" s="1">
        <v>-0.15966772149</v>
      </c>
    </row>
    <row r="7" spans="1:2" x14ac:dyDescent="0.25">
      <c r="A7" s="1">
        <v>0.40625</v>
      </c>
      <c r="B7" s="1">
        <v>-0.18406056897</v>
      </c>
    </row>
    <row r="8" spans="1:2" x14ac:dyDescent="0.25">
      <c r="A8" s="1">
        <v>0.46875</v>
      </c>
      <c r="B8" s="1">
        <v>-0.20311845378000001</v>
      </c>
    </row>
    <row r="9" spans="1:2" x14ac:dyDescent="0.25">
      <c r="A9" s="1">
        <v>0.53125</v>
      </c>
      <c r="B9" s="1">
        <v>-0.21129102896999999</v>
      </c>
    </row>
    <row r="10" spans="1:2" x14ac:dyDescent="0.25">
      <c r="A10" s="1">
        <v>0.59375</v>
      </c>
      <c r="B10" s="1">
        <v>-0.19989565678999999</v>
      </c>
    </row>
    <row r="11" spans="1:2" x14ac:dyDescent="0.25">
      <c r="A11" s="1">
        <v>0.65625</v>
      </c>
      <c r="B11" s="1">
        <v>-0.15630661003999999</v>
      </c>
    </row>
    <row r="12" spans="1:2" x14ac:dyDescent="0.25">
      <c r="A12" s="1">
        <v>0.71875</v>
      </c>
      <c r="B12" s="1">
        <v>-6.5413466384999994E-2</v>
      </c>
    </row>
    <row r="13" spans="1:2" x14ac:dyDescent="0.25">
      <c r="A13" s="1">
        <v>0.78125</v>
      </c>
      <c r="B13" s="1">
        <v>8.9782872722000001E-2</v>
      </c>
    </row>
    <row r="14" spans="1:2" x14ac:dyDescent="0.25">
      <c r="A14" s="1">
        <v>0.84375</v>
      </c>
      <c r="B14" s="1">
        <v>0.32091310798</v>
      </c>
    </row>
    <row r="15" spans="1:2" x14ac:dyDescent="0.25">
      <c r="A15" s="1">
        <v>0.90625</v>
      </c>
      <c r="B15" s="1">
        <v>0.63080646933999995</v>
      </c>
    </row>
    <row r="16" spans="1:2" x14ac:dyDescent="0.25">
      <c r="A16" s="1">
        <v>0.96875</v>
      </c>
      <c r="B16" s="1">
        <v>0.99669824483000002</v>
      </c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sqref="A1:XFD1048576"/>
    </sheetView>
  </sheetViews>
  <sheetFormatPr defaultRowHeight="15" x14ac:dyDescent="0.25"/>
  <cols>
    <col min="1" max="1" width="8.28515625" customWidth="1"/>
    <col min="2" max="2" width="9" bestFit="1" customWidth="1"/>
  </cols>
  <sheetData>
    <row r="1" spans="1:2" x14ac:dyDescent="0.25">
      <c r="A1" s="1">
        <v>3.125E-2</v>
      </c>
      <c r="B1" s="1">
        <v>3.7989472956000002E-3</v>
      </c>
    </row>
    <row r="2" spans="1:2" x14ac:dyDescent="0.25">
      <c r="A2" s="1">
        <v>9.375E-2</v>
      </c>
      <c r="B2" s="1">
        <v>0.10027897026</v>
      </c>
    </row>
    <row r="3" spans="1:2" x14ac:dyDescent="0.25">
      <c r="A3" s="1">
        <v>0.15625</v>
      </c>
      <c r="B3" s="1">
        <v>0.16012631159999999</v>
      </c>
    </row>
    <row r="4" spans="1:2" x14ac:dyDescent="0.25">
      <c r="A4" s="1">
        <v>0.21875</v>
      </c>
      <c r="B4" s="1">
        <v>0.18197189753000001</v>
      </c>
    </row>
    <row r="5" spans="1:2" x14ac:dyDescent="0.25">
      <c r="A5" s="1">
        <v>0.28125</v>
      </c>
      <c r="B5" s="1">
        <v>0.17264011101999999</v>
      </c>
    </row>
    <row r="6" spans="1:2" x14ac:dyDescent="0.25">
      <c r="A6" s="1">
        <v>0.34375</v>
      </c>
      <c r="B6" s="1">
        <v>0.13973767583999999</v>
      </c>
    </row>
    <row r="7" spans="1:2" x14ac:dyDescent="0.25">
      <c r="A7" s="1">
        <v>0.40625</v>
      </c>
      <c r="B7" s="1">
        <v>9.1268165644999996E-2</v>
      </c>
    </row>
    <row r="8" spans="1:2" x14ac:dyDescent="0.25">
      <c r="A8" s="1">
        <v>0.46875</v>
      </c>
      <c r="B8" s="1">
        <v>3.3713997598999998E-2</v>
      </c>
    </row>
    <row r="9" spans="1:2" x14ac:dyDescent="0.25">
      <c r="A9" s="1">
        <v>0.53125</v>
      </c>
      <c r="B9" s="1">
        <v>-2.7360959851999999E-2</v>
      </c>
    </row>
    <row r="10" spans="1:2" x14ac:dyDescent="0.25">
      <c r="A10" s="1">
        <v>0.59375</v>
      </c>
      <c r="B10" s="1">
        <v>-8.6668744298000006E-2</v>
      </c>
    </row>
    <row r="11" spans="1:2" x14ac:dyDescent="0.25">
      <c r="A11" s="1">
        <v>0.65625</v>
      </c>
      <c r="B11" s="1">
        <v>-0.13812521291999999</v>
      </c>
    </row>
    <row r="12" spans="1:2" x14ac:dyDescent="0.25">
      <c r="A12" s="1">
        <v>0.71875</v>
      </c>
      <c r="B12" s="1">
        <v>-0.17424489056</v>
      </c>
    </row>
    <row r="13" spans="1:2" x14ac:dyDescent="0.25">
      <c r="A13" s="1">
        <v>0.78125</v>
      </c>
      <c r="B13" s="1">
        <v>-0.18571554010999999</v>
      </c>
    </row>
    <row r="14" spans="1:2" x14ac:dyDescent="0.25">
      <c r="A14" s="1">
        <v>0.84375</v>
      </c>
      <c r="B14" s="1">
        <v>-0.16398260385999999</v>
      </c>
    </row>
    <row r="15" spans="1:2" x14ac:dyDescent="0.25">
      <c r="A15" s="1">
        <v>0.90625</v>
      </c>
      <c r="B15" s="1">
        <v>-0.10210325094</v>
      </c>
    </row>
    <row r="16" spans="1:2" x14ac:dyDescent="0.25">
      <c r="A16" s="1">
        <v>0.96875</v>
      </c>
      <c r="B16" s="1">
        <v>-3.5326983641999999E-3</v>
      </c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58"/>
  <sheetViews>
    <sheetView workbookViewId="0"/>
  </sheetViews>
  <sheetFormatPr defaultRowHeight="15" x14ac:dyDescent="0.25"/>
  <cols>
    <col min="1" max="1" width="8.28515625" customWidth="1"/>
    <col min="2" max="160" width="9" bestFit="1" customWidth="1"/>
    <col min="161" max="257" width="9" customWidth="1"/>
  </cols>
  <sheetData>
    <row r="1" spans="1:257" x14ac:dyDescent="0.25">
      <c r="A1" s="1">
        <v>1.5625E-2</v>
      </c>
      <c r="B1" s="1">
        <v>-4.1219107587000002E-4</v>
      </c>
    </row>
    <row r="2" spans="1:257" x14ac:dyDescent="0.25">
      <c r="A2" s="1">
        <v>4.6875E-2</v>
      </c>
      <c r="B2" s="1">
        <v>-2.1899773295000001E-2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7.8125E-2</v>
      </c>
      <c r="B3" s="1">
        <v>-4.0651517552999998E-2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0.109375</v>
      </c>
      <c r="B4" s="1">
        <v>-5.7520380109999998E-2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0.140625</v>
      </c>
      <c r="B5" s="1">
        <v>-7.2997886932999995E-2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0.171875</v>
      </c>
      <c r="B6" s="1">
        <v>-8.7520219750000003E-2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0.203125</v>
      </c>
      <c r="B7" s="1">
        <v>-0.10139281925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0.234375</v>
      </c>
      <c r="B8" s="1">
        <v>-0.11483845065999999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0.265625</v>
      </c>
      <c r="B9" s="1">
        <v>-0.12799255281999999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0.296875</v>
      </c>
      <c r="B10" s="1">
        <v>-0.14090883149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0.328125</v>
      </c>
      <c r="B11" s="1">
        <v>-0.15355459857000001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0.359375</v>
      </c>
      <c r="B12" s="1">
        <v>-0.16580364874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0.390625</v>
      </c>
      <c r="B13" s="1">
        <v>-0.17742522025999999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0.421875</v>
      </c>
      <c r="B14" s="1">
        <v>-0.18807015751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0.453125</v>
      </c>
      <c r="B15" s="1">
        <v>-0.19725473906999999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0.484375</v>
      </c>
      <c r="B16" s="1">
        <v>-0.20434296817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>
        <v>0.515625</v>
      </c>
      <c r="B17" s="1">
        <v>-0.20852840125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>
        <v>0.546875</v>
      </c>
      <c r="B18" s="1">
        <v>-0.20881727657999999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>
        <v>0.578125</v>
      </c>
      <c r="B19" s="1">
        <v>-0.20401552275000001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>
        <v>0.609375</v>
      </c>
      <c r="B20" s="1">
        <v>-0.19272335501000001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>
        <v>0.640625</v>
      </c>
      <c r="B21" s="1">
        <v>-0.17334242992000001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>
        <v>0.671875</v>
      </c>
      <c r="B22" s="1">
        <v>-0.14410211903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>
        <v>0.703125</v>
      </c>
      <c r="B23" s="1">
        <v>-0.10311136358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>
        <v>0.734375</v>
      </c>
      <c r="B24" s="1">
        <v>-4.8444021697000003E-2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>
        <v>0.765625</v>
      </c>
      <c r="B25" s="1">
        <v>2.1737632369E-2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>
        <v>0.796875</v>
      </c>
      <c r="B26" s="1">
        <v>0.10901930545000001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>
        <v>0.828125</v>
      </c>
      <c r="B27" s="1">
        <v>0.21454361051000001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>
        <v>0.859375</v>
      </c>
      <c r="B28" s="1">
        <v>0.33877653844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>
        <v>0.890625</v>
      </c>
      <c r="B29" s="1">
        <v>0.48136270231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>
        <v>0.921875</v>
      </c>
      <c r="B30" s="1">
        <v>0.64079841192999998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>
        <v>0.953125</v>
      </c>
      <c r="B31" s="1">
        <v>0.81483740749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>
        <v>0.984375</v>
      </c>
      <c r="B32" s="1">
        <v>0.99921880892000003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J258"/>
  <sheetViews>
    <sheetView workbookViewId="0"/>
  </sheetViews>
  <sheetFormatPr defaultRowHeight="15" x14ac:dyDescent="0.25"/>
  <cols>
    <col min="1" max="1" width="8.28515625" customWidth="1"/>
    <col min="2" max="19" width="9" bestFit="1" customWidth="1"/>
    <col min="20" max="20" width="9" customWidth="1"/>
    <col min="21" max="21" width="9" bestFit="1" customWidth="1"/>
    <col min="22" max="22" width="9" customWidth="1"/>
    <col min="23" max="23" width="9" bestFit="1" customWidth="1"/>
    <col min="24" max="24" width="9" customWidth="1"/>
    <col min="25" max="31" width="9" bestFit="1" customWidth="1"/>
    <col min="32" max="32" width="9" customWidth="1"/>
    <col min="33" max="33" width="8.28515625" bestFit="1" customWidth="1"/>
    <col min="34" max="34" width="9" bestFit="1" customWidth="1"/>
    <col min="35" max="35" width="9" customWidth="1"/>
    <col min="36" max="36" width="9" bestFit="1" customWidth="1"/>
    <col min="37" max="37" width="8.28515625" customWidth="1"/>
    <col min="38" max="39" width="9" bestFit="1" customWidth="1"/>
    <col min="40" max="41" width="8.28515625" customWidth="1"/>
    <col min="42" max="42" width="8.28515625" bestFit="1" customWidth="1"/>
    <col min="43" max="43" width="8.28515625" customWidth="1"/>
    <col min="44" max="44" width="9" bestFit="1" customWidth="1"/>
    <col min="45" max="47" width="8.28515625" customWidth="1"/>
    <col min="48" max="48" width="9" bestFit="1" customWidth="1"/>
    <col min="49" max="49" width="8.28515625" customWidth="1"/>
    <col min="50" max="50" width="8.28515625" bestFit="1" customWidth="1"/>
    <col min="51" max="51" width="8.28515625" customWidth="1"/>
    <col min="52" max="52" width="8.28515625" bestFit="1" customWidth="1"/>
    <col min="53" max="53" width="9" bestFit="1" customWidth="1"/>
    <col min="54" max="54" width="8.28515625" customWidth="1"/>
    <col min="55" max="55" width="9" bestFit="1" customWidth="1"/>
    <col min="56" max="58" width="8.28515625" customWidth="1"/>
    <col min="59" max="60" width="9" bestFit="1" customWidth="1"/>
    <col min="61" max="64" width="8.28515625" customWidth="1"/>
    <col min="65" max="66" width="9" bestFit="1" customWidth="1"/>
    <col min="67" max="67" width="8.28515625" customWidth="1"/>
    <col min="68" max="73" width="9" bestFit="1" customWidth="1"/>
    <col min="74" max="80" width="8.28515625" customWidth="1"/>
    <col min="81" max="82" width="9" bestFit="1" customWidth="1"/>
    <col min="83" max="85" width="8.28515625" customWidth="1"/>
    <col min="86" max="86" width="9" bestFit="1" customWidth="1"/>
    <col min="87" max="88" width="8.28515625" customWidth="1"/>
    <col min="89" max="91" width="9" bestFit="1" customWidth="1"/>
    <col min="92" max="93" width="8.28515625" customWidth="1"/>
    <col min="94" max="94" width="9" bestFit="1" customWidth="1"/>
    <col min="95" max="95" width="8.28515625" customWidth="1"/>
    <col min="96" max="96" width="9" bestFit="1" customWidth="1"/>
    <col min="97" max="97" width="8.28515625" customWidth="1"/>
    <col min="98" max="98" width="9" bestFit="1" customWidth="1"/>
    <col min="99" max="107" width="8.28515625" customWidth="1"/>
    <col min="108" max="108" width="9" bestFit="1" customWidth="1"/>
    <col min="109" max="110" width="8.28515625" customWidth="1"/>
    <col min="111" max="111" width="9" bestFit="1" customWidth="1"/>
    <col min="112" max="113" width="8.28515625" customWidth="1"/>
    <col min="114" max="114" width="9" bestFit="1" customWidth="1"/>
    <col min="115" max="115" width="8.28515625" customWidth="1"/>
    <col min="116" max="116" width="9" bestFit="1" customWidth="1"/>
    <col min="117" max="118" width="8.28515625" customWidth="1"/>
    <col min="119" max="120" width="9" bestFit="1" customWidth="1"/>
    <col min="121" max="121" width="8.28515625" customWidth="1"/>
    <col min="122" max="122" width="9" bestFit="1" customWidth="1"/>
    <col min="123" max="125" width="8.28515625" customWidth="1"/>
    <col min="126" max="160" width="9" bestFit="1" customWidth="1"/>
    <col min="161" max="184" width="9" customWidth="1"/>
    <col min="185" max="185" width="9" bestFit="1" customWidth="1"/>
    <col min="186" max="189" width="9" customWidth="1"/>
    <col min="190" max="190" width="9" bestFit="1" customWidth="1"/>
    <col min="191" max="205" width="9" customWidth="1"/>
    <col min="206" max="206" width="9" bestFit="1" customWidth="1"/>
    <col min="207" max="229" width="9" customWidth="1"/>
    <col min="230" max="230" width="9" bestFit="1" customWidth="1"/>
    <col min="231" max="235" width="9" customWidth="1"/>
    <col min="236" max="236" width="9" bestFit="1" customWidth="1"/>
    <col min="237" max="257" width="9" customWidth="1"/>
    <col min="258" max="322" width="8.5703125" customWidth="1"/>
  </cols>
  <sheetData>
    <row r="1" spans="1:322" x14ac:dyDescent="0.25">
      <c r="A1" s="1">
        <v>1.5625E-2</v>
      </c>
      <c r="B1" s="1">
        <v>8.2897758041999999E-4</v>
      </c>
    </row>
    <row r="2" spans="1:322" x14ac:dyDescent="0.25">
      <c r="A2" s="1">
        <v>4.6875E-2</v>
      </c>
      <c r="B2" s="1">
        <v>5.2864422356000002E-2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322" x14ac:dyDescent="0.25">
      <c r="A3" s="1">
        <v>7.8125E-2</v>
      </c>
      <c r="B3" s="1">
        <v>9.6833262907000006E-2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322" x14ac:dyDescent="0.25">
      <c r="A4" s="1">
        <v>0.109375</v>
      </c>
      <c r="B4" s="1">
        <v>0.13168885701999999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</row>
    <row r="5" spans="1:322" x14ac:dyDescent="0.25">
      <c r="A5" s="1">
        <v>0.140625</v>
      </c>
      <c r="B5" s="1">
        <v>0.15726369325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</row>
    <row r="6" spans="1:322" x14ac:dyDescent="0.25">
      <c r="A6" s="1">
        <v>0.171875</v>
      </c>
      <c r="B6" s="1">
        <v>0.17373387112999999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</row>
    <row r="7" spans="1:322" x14ac:dyDescent="0.25">
      <c r="A7" s="1">
        <v>0.203125</v>
      </c>
      <c r="B7" s="1">
        <v>0.18167825915999999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</row>
    <row r="8" spans="1:322" x14ac:dyDescent="0.25">
      <c r="A8" s="1">
        <v>0.234375</v>
      </c>
      <c r="B8" s="1">
        <v>0.18190731877999999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</row>
    <row r="9" spans="1:322" x14ac:dyDescent="0.25">
      <c r="A9" s="1">
        <v>0.265625</v>
      </c>
      <c r="B9" s="1">
        <v>0.17537477745999999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</row>
    <row r="10" spans="1:322" x14ac:dyDescent="0.25">
      <c r="A10" s="1">
        <v>0.296875</v>
      </c>
      <c r="B10" s="1">
        <v>0.16307994585999999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</row>
    <row r="11" spans="1:322" x14ac:dyDescent="0.25">
      <c r="A11" s="1">
        <v>0.328125</v>
      </c>
      <c r="B11" s="1">
        <v>0.14600153793000001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</row>
    <row r="12" spans="1:322" x14ac:dyDescent="0.25">
      <c r="A12" s="1">
        <v>0.359375</v>
      </c>
      <c r="B12" s="1">
        <v>0.12505297004999999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</row>
    <row r="13" spans="1:322" x14ac:dyDescent="0.25">
      <c r="A13" s="1">
        <v>0.390625</v>
      </c>
      <c r="B13" s="1">
        <v>0.10106065762999999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</row>
    <row r="14" spans="1:322" x14ac:dyDescent="0.25">
      <c r="A14" s="1">
        <v>0.421875</v>
      </c>
      <c r="B14" s="1">
        <v>7.4760184797000001E-2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</row>
    <row r="15" spans="1:322" x14ac:dyDescent="0.25">
      <c r="A15" s="1">
        <v>0.453125</v>
      </c>
      <c r="B15" s="1">
        <v>4.6806933416999999E-2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</row>
    <row r="16" spans="1:322" x14ac:dyDescent="0.25">
      <c r="A16" s="1">
        <v>0.484375</v>
      </c>
      <c r="B16" s="1">
        <v>1.7796627296000001E-2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</row>
    <row r="17" spans="1:322" x14ac:dyDescent="0.25">
      <c r="A17" s="1">
        <v>0.515625</v>
      </c>
      <c r="B17" s="1">
        <v>-1.1707388992E-2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</row>
    <row r="18" spans="1:322" x14ac:dyDescent="0.25">
      <c r="A18" s="1">
        <v>0.546875</v>
      </c>
      <c r="B18" s="1">
        <v>-4.1143044513999999E-2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</row>
    <row r="19" spans="1:322" x14ac:dyDescent="0.25">
      <c r="A19" s="1">
        <v>0.578125</v>
      </c>
      <c r="B19" s="1">
        <v>-6.9917162997999993E-2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</row>
    <row r="20" spans="1:322" x14ac:dyDescent="0.25">
      <c r="A20" s="1">
        <v>0.609375</v>
      </c>
      <c r="B20" s="1">
        <v>-9.7374359669000002E-2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</row>
    <row r="21" spans="1:322" x14ac:dyDescent="0.25">
      <c r="A21" s="1">
        <v>0.640625</v>
      </c>
      <c r="B21" s="1">
        <v>-0.12277029590000001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</row>
    <row r="22" spans="1:322" x14ac:dyDescent="0.25">
      <c r="A22" s="1">
        <v>0.671875</v>
      </c>
      <c r="B22" s="1">
        <v>-0.14525323864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</row>
    <row r="23" spans="1:322" x14ac:dyDescent="0.25">
      <c r="A23" s="1">
        <v>0.703125</v>
      </c>
      <c r="B23" s="1">
        <v>-0.16385848762999999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</row>
    <row r="24" spans="1:322" x14ac:dyDescent="0.25">
      <c r="A24" s="1">
        <v>0.734375</v>
      </c>
      <c r="B24" s="1">
        <v>-0.17752172774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</row>
    <row r="25" spans="1:322" x14ac:dyDescent="0.25">
      <c r="A25" s="1">
        <v>0.765625</v>
      </c>
      <c r="B25" s="1">
        <v>-0.18511578094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</row>
    <row r="26" spans="1:322" x14ac:dyDescent="0.25">
      <c r="A26" s="1">
        <v>0.796875</v>
      </c>
      <c r="B26" s="1">
        <v>-0.18551613315000001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</row>
    <row r="27" spans="1:322" x14ac:dyDescent="0.25">
      <c r="A27" s="1">
        <v>0.828125</v>
      </c>
      <c r="B27" s="1">
        <v>-0.17769132451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</row>
    <row r="28" spans="1:322" x14ac:dyDescent="0.25">
      <c r="A28" s="1">
        <v>0.859375</v>
      </c>
      <c r="B28" s="1">
        <v>-0.16082641301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</row>
    <row r="29" spans="1:322" x14ac:dyDescent="0.25">
      <c r="A29" s="1">
        <v>0.890625</v>
      </c>
      <c r="B29" s="1">
        <v>-0.13442611704999999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</row>
    <row r="30" spans="1:322" x14ac:dyDescent="0.25">
      <c r="A30" s="1">
        <v>0.921875</v>
      </c>
      <c r="B30" s="1">
        <v>-9.8502525073999994E-2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</row>
    <row r="31" spans="1:322" x14ac:dyDescent="0.25">
      <c r="A31" s="1">
        <v>0.953125</v>
      </c>
      <c r="B31" s="1">
        <v>-5.3472046969000001E-2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</row>
    <row r="32" spans="1:322" x14ac:dyDescent="0.25">
      <c r="A32" s="1">
        <v>0.984375</v>
      </c>
      <c r="B32" s="1">
        <v>-7.4933167047000005E-4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</row>
    <row r="33" spans="1:3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</row>
    <row r="34" spans="1:3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</row>
    <row r="35" spans="1:3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</row>
    <row r="36" spans="1:3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</row>
    <row r="37" spans="1:3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</row>
    <row r="38" spans="1:3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</row>
    <row r="39" spans="1:3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</row>
    <row r="40" spans="1:3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</row>
    <row r="41" spans="1:3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</row>
    <row r="42" spans="1:3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</row>
    <row r="43" spans="1:3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</row>
    <row r="44" spans="1:3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</row>
    <row r="45" spans="1:3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</row>
    <row r="46" spans="1:3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</row>
    <row r="47" spans="1:3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</row>
    <row r="48" spans="1:3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</row>
    <row r="49" spans="1:3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</row>
    <row r="50" spans="1:3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</row>
    <row r="51" spans="1:3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</row>
    <row r="52" spans="1:3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</row>
    <row r="53" spans="1:3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</row>
    <row r="54" spans="1:3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</row>
    <row r="55" spans="1:3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</row>
    <row r="56" spans="1:3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</row>
    <row r="57" spans="1:3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</row>
    <row r="58" spans="1:3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</row>
    <row r="59" spans="1:3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</row>
    <row r="60" spans="1:3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</row>
    <row r="61" spans="1:3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</row>
    <row r="62" spans="1:3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</row>
    <row r="63" spans="1:3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</row>
    <row r="64" spans="1:3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</row>
    <row r="65" spans="1:3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</row>
    <row r="66" spans="1:3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</row>
    <row r="67" spans="1:3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</row>
    <row r="68" spans="1:3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</row>
    <row r="69" spans="1:3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</row>
    <row r="70" spans="1:3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</row>
    <row r="71" spans="1:32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</row>
    <row r="72" spans="1:32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</row>
    <row r="73" spans="1:32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</row>
    <row r="74" spans="1:32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</row>
    <row r="75" spans="1:32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</row>
    <row r="76" spans="1:32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</row>
    <row r="77" spans="1:32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</row>
    <row r="78" spans="1:32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</row>
    <row r="79" spans="1:32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</row>
    <row r="80" spans="1:3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</row>
    <row r="81" spans="1:3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</row>
    <row r="82" spans="1:3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</row>
    <row r="83" spans="1:3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</row>
    <row r="84" spans="1:3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</row>
    <row r="85" spans="1:3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</row>
    <row r="86" spans="1:3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</row>
    <row r="87" spans="1:3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</row>
    <row r="88" spans="1:3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</row>
    <row r="89" spans="1:3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</row>
    <row r="90" spans="1:3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</row>
    <row r="91" spans="1:3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</row>
    <row r="92" spans="1:3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</row>
    <row r="93" spans="1:3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</row>
    <row r="94" spans="1:3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</row>
    <row r="95" spans="1:3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</row>
    <row r="96" spans="1:3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</row>
    <row r="97" spans="1:3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</row>
    <row r="98" spans="1:3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</row>
    <row r="99" spans="1:3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</row>
    <row r="100" spans="1:3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</row>
    <row r="101" spans="1:3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</row>
    <row r="102" spans="1:3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</row>
    <row r="103" spans="1:3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</row>
    <row r="104" spans="1:3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</row>
    <row r="105" spans="1:3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</row>
    <row r="106" spans="1:3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</row>
    <row r="107" spans="1:3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</row>
    <row r="108" spans="1:3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</row>
    <row r="109" spans="1:3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</row>
    <row r="110" spans="1:3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</row>
    <row r="111" spans="1:3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</row>
    <row r="112" spans="1:3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</row>
    <row r="113" spans="1:3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</row>
    <row r="114" spans="1:3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</row>
    <row r="115" spans="1:3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</row>
    <row r="116" spans="1:3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</row>
    <row r="117" spans="1:3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</row>
    <row r="118" spans="1:3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</row>
    <row r="119" spans="1:3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</row>
    <row r="120" spans="1:3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</row>
    <row r="121" spans="1:3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</row>
    <row r="122" spans="1:3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</row>
    <row r="123" spans="1:3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</row>
    <row r="124" spans="1:3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</row>
    <row r="125" spans="1:3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</row>
    <row r="126" spans="1:3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</row>
    <row r="127" spans="1:3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</row>
    <row r="128" spans="1:3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</row>
    <row r="129" spans="1:3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</row>
    <row r="130" spans="1:3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</row>
    <row r="131" spans="1:3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</row>
    <row r="132" spans="1:3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</row>
    <row r="133" spans="1:3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</row>
    <row r="134" spans="1:3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</row>
    <row r="135" spans="1:3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</row>
    <row r="136" spans="1:3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</row>
    <row r="137" spans="1:3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</row>
    <row r="138" spans="1:3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</row>
    <row r="139" spans="1:3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</row>
    <row r="140" spans="1:3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</row>
    <row r="141" spans="1:3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</row>
    <row r="142" spans="1:3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</row>
    <row r="143" spans="1:3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</row>
    <row r="144" spans="1:3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</row>
    <row r="145" spans="1:3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</row>
    <row r="146" spans="1:3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</row>
    <row r="147" spans="1:3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</row>
    <row r="148" spans="1:3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</row>
    <row r="149" spans="1:3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</row>
    <row r="150" spans="1:3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</row>
    <row r="151" spans="1:3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</row>
    <row r="152" spans="1:3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</row>
    <row r="153" spans="1:3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</row>
    <row r="154" spans="1:3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</row>
    <row r="155" spans="1:3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</row>
    <row r="156" spans="1:3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</row>
    <row r="157" spans="1:3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</row>
    <row r="158" spans="1:3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</row>
    <row r="159" spans="1:3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</row>
    <row r="160" spans="1:3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</row>
    <row r="161" spans="1:3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</row>
    <row r="162" spans="1:3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</row>
    <row r="163" spans="1:3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</row>
    <row r="164" spans="1:3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3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3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3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3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3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3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3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3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3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3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3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3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opLeftCell="A37" workbookViewId="0">
      <selection activeCell="B64" sqref="B64"/>
    </sheetView>
  </sheetViews>
  <sheetFormatPr defaultRowHeight="15" x14ac:dyDescent="0.25"/>
  <cols>
    <col min="1" max="1" width="8.28515625" customWidth="1"/>
    <col min="2" max="2" width="9" bestFit="1" customWidth="1"/>
  </cols>
  <sheetData>
    <row r="1" spans="1:2" x14ac:dyDescent="0.25">
      <c r="A1" s="1">
        <v>7.8125E-3</v>
      </c>
      <c r="B1" s="1">
        <v>-1.0093744992999999E-4</v>
      </c>
    </row>
    <row r="2" spans="1:2" x14ac:dyDescent="0.25">
      <c r="A2" s="1">
        <v>2.34375E-2</v>
      </c>
      <c r="B2" s="1">
        <v>-1.0974529703999999E-2</v>
      </c>
    </row>
    <row r="3" spans="1:2" x14ac:dyDescent="0.25">
      <c r="A3" s="1">
        <v>3.90625E-2</v>
      </c>
      <c r="B3" s="1">
        <v>-2.1094235781999999E-2</v>
      </c>
    </row>
    <row r="4" spans="1:2" x14ac:dyDescent="0.25">
      <c r="A4" s="1">
        <v>5.46875E-2</v>
      </c>
      <c r="B4" s="1">
        <v>-3.0580313824000002E-2</v>
      </c>
    </row>
    <row r="5" spans="1:2" x14ac:dyDescent="0.25">
      <c r="A5" s="1">
        <v>7.03125E-2</v>
      </c>
      <c r="B5" s="1">
        <v>-3.9516458355999998E-2</v>
      </c>
    </row>
    <row r="6" spans="1:2" x14ac:dyDescent="0.25">
      <c r="A6" s="1">
        <v>8.59375E-2</v>
      </c>
      <c r="B6" s="1">
        <v>-4.7984692042000003E-2</v>
      </c>
    </row>
    <row r="7" spans="1:2" x14ac:dyDescent="0.25">
      <c r="A7" s="1">
        <v>0.1015625</v>
      </c>
      <c r="B7" s="1">
        <v>-5.6054648321000003E-2</v>
      </c>
    </row>
    <row r="8" spans="1:2" x14ac:dyDescent="0.25">
      <c r="A8" s="1">
        <v>0.1171875</v>
      </c>
      <c r="B8" s="1">
        <v>-6.3788672480999994E-2</v>
      </c>
    </row>
    <row r="9" spans="1:2" x14ac:dyDescent="0.25">
      <c r="A9" s="1">
        <v>0.1328125</v>
      </c>
      <c r="B9" s="1">
        <v>-7.1241186282999996E-2</v>
      </c>
    </row>
    <row r="10" spans="1:2" x14ac:dyDescent="0.25">
      <c r="A10" s="1">
        <v>0.1484375</v>
      </c>
      <c r="B10" s="1">
        <v>-7.8459891237999999E-2</v>
      </c>
    </row>
    <row r="11" spans="1:2" x14ac:dyDescent="0.25">
      <c r="A11" s="1">
        <v>0.1640625</v>
      </c>
      <c r="B11" s="1">
        <v>-8.5486161712999997E-2</v>
      </c>
    </row>
    <row r="12" spans="1:2" x14ac:dyDescent="0.25">
      <c r="A12" s="1">
        <v>0.1796875</v>
      </c>
      <c r="B12" s="1">
        <v>-9.2355568582999994E-2</v>
      </c>
    </row>
    <row r="13" spans="1:2" x14ac:dyDescent="0.25">
      <c r="A13" s="1">
        <v>0.1953125</v>
      </c>
      <c r="B13" s="1">
        <v>-9.9098214487E-2</v>
      </c>
    </row>
    <row r="14" spans="1:2" x14ac:dyDescent="0.25">
      <c r="A14" s="1">
        <v>0.2109375</v>
      </c>
      <c r="B14" s="1">
        <v>-0.10573900388</v>
      </c>
    </row>
    <row r="15" spans="1:2" x14ac:dyDescent="0.25">
      <c r="A15" s="1">
        <v>0.2265625</v>
      </c>
      <c r="B15" s="1">
        <v>-0.11229781545</v>
      </c>
    </row>
    <row r="16" spans="1:2" x14ac:dyDescent="0.25">
      <c r="A16" s="1">
        <v>0.2421875</v>
      </c>
      <c r="B16" s="1">
        <v>-0.1187895986</v>
      </c>
    </row>
    <row r="17" spans="1:2" x14ac:dyDescent="0.25">
      <c r="A17" s="1">
        <v>0.2578125</v>
      </c>
      <c r="B17" s="1">
        <v>-0.12522439556000001</v>
      </c>
    </row>
    <row r="18" spans="1:2" x14ac:dyDescent="0.25">
      <c r="A18" s="1">
        <v>0.2734375</v>
      </c>
      <c r="B18" s="1">
        <v>-0.13160729730000001</v>
      </c>
    </row>
    <row r="19" spans="1:2" x14ac:dyDescent="0.25">
      <c r="A19" s="1">
        <v>0.2890625</v>
      </c>
      <c r="B19" s="1">
        <v>-0.13793833762999999</v>
      </c>
    </row>
    <row r="20" spans="1:2" x14ac:dyDescent="0.25">
      <c r="A20" s="1">
        <v>0.3046875</v>
      </c>
      <c r="B20" s="1">
        <v>-0.14421233058999999</v>
      </c>
    </row>
    <row r="21" spans="1:2" x14ac:dyDescent="0.25">
      <c r="A21" s="1">
        <v>0.3203125</v>
      </c>
      <c r="B21" s="1">
        <v>-0.15041865509999999</v>
      </c>
    </row>
    <row r="22" spans="1:2" x14ac:dyDescent="0.25">
      <c r="A22" s="1">
        <v>0.3359375</v>
      </c>
      <c r="B22" s="1">
        <v>-0.15654099039</v>
      </c>
    </row>
    <row r="23" spans="1:2" x14ac:dyDescent="0.25">
      <c r="A23" s="1">
        <v>0.3515625</v>
      </c>
      <c r="B23" s="1">
        <v>-0.16255700552999999</v>
      </c>
    </row>
    <row r="24" spans="1:2" x14ac:dyDescent="0.25">
      <c r="A24" s="1">
        <v>0.3671875</v>
      </c>
      <c r="B24" s="1">
        <v>-0.16843800615999999</v>
      </c>
    </row>
    <row r="25" spans="1:2" x14ac:dyDescent="0.25">
      <c r="A25" s="1">
        <v>0.3828125</v>
      </c>
      <c r="B25" s="1">
        <v>-0.17414854169999999</v>
      </c>
    </row>
    <row r="26" spans="1:2" x14ac:dyDescent="0.25">
      <c r="A26" s="1">
        <v>0.3984375</v>
      </c>
      <c r="B26" s="1">
        <v>-0.17964597630000001</v>
      </c>
    </row>
    <row r="27" spans="1:2" x14ac:dyDescent="0.25">
      <c r="A27" s="1">
        <v>0.4140625</v>
      </c>
      <c r="B27" s="1">
        <v>-0.18488002784999999</v>
      </c>
    </row>
    <row r="28" spans="1:2" x14ac:dyDescent="0.25">
      <c r="A28" s="1">
        <v>0.4296875</v>
      </c>
      <c r="B28" s="1">
        <v>-0.18979227975999999</v>
      </c>
    </row>
    <row r="29" spans="1:2" x14ac:dyDescent="0.25">
      <c r="A29" s="1">
        <v>0.4453125</v>
      </c>
      <c r="B29" s="1">
        <v>-0.19431567159999999</v>
      </c>
    </row>
    <row r="30" spans="1:2" x14ac:dyDescent="0.25">
      <c r="A30" s="1">
        <v>0.4609375</v>
      </c>
      <c r="B30" s="1">
        <v>-0.19837397631000001</v>
      </c>
    </row>
    <row r="31" spans="1:2" x14ac:dyDescent="0.25">
      <c r="A31" s="1">
        <v>0.4765625</v>
      </c>
      <c r="B31" s="1">
        <v>-0.20188127316999999</v>
      </c>
    </row>
    <row r="32" spans="1:2" x14ac:dyDescent="0.25">
      <c r="A32" s="1">
        <v>0.4921875</v>
      </c>
      <c r="B32" s="1">
        <v>-0.20474142843000001</v>
      </c>
    </row>
    <row r="33" spans="1:2" x14ac:dyDescent="0.25">
      <c r="A33" s="1">
        <v>0.5078125</v>
      </c>
      <c r="B33" s="1">
        <v>-0.20684759802</v>
      </c>
    </row>
    <row r="34" spans="1:2" x14ac:dyDescent="0.25">
      <c r="A34" s="1">
        <v>0.5234375</v>
      </c>
      <c r="B34" s="1">
        <v>-0.20808176980000001</v>
      </c>
    </row>
    <row r="35" spans="1:2" x14ac:dyDescent="0.25">
      <c r="A35" s="1">
        <v>0.5390625</v>
      </c>
      <c r="B35" s="1">
        <v>-0.20831436646000001</v>
      </c>
    </row>
    <row r="36" spans="1:2" x14ac:dyDescent="0.25">
      <c r="A36" s="1">
        <v>0.5546875</v>
      </c>
      <c r="B36" s="1">
        <v>-0.20740393434000001</v>
      </c>
    </row>
    <row r="37" spans="1:2" x14ac:dyDescent="0.25">
      <c r="A37" s="1">
        <v>0.5703125</v>
      </c>
      <c r="B37" s="1">
        <v>-0.20519694747</v>
      </c>
    </row>
    <row r="38" spans="1:2" x14ac:dyDescent="0.25">
      <c r="A38" s="1">
        <v>0.5859375</v>
      </c>
      <c r="B38" s="1">
        <v>-0.20152776092999999</v>
      </c>
    </row>
    <row r="39" spans="1:2" x14ac:dyDescent="0.25">
      <c r="A39" s="1">
        <v>0.6015625</v>
      </c>
      <c r="B39" s="1">
        <v>-0.19621875244</v>
      </c>
    </row>
    <row r="40" spans="1:2" x14ac:dyDescent="0.25">
      <c r="A40" s="1">
        <v>0.6171875</v>
      </c>
      <c r="B40" s="1">
        <v>-0.18908069533999999</v>
      </c>
    </row>
    <row r="41" spans="1:2" x14ac:dyDescent="0.25">
      <c r="A41" s="1">
        <v>0.6328125</v>
      </c>
      <c r="B41" s="1">
        <v>-0.17991341089999999</v>
      </c>
    </row>
    <row r="42" spans="1:2" x14ac:dyDescent="0.25">
      <c r="A42" s="1">
        <v>0.6484375</v>
      </c>
      <c r="B42" s="1">
        <v>-0.16850675067000001</v>
      </c>
    </row>
    <row r="43" spans="1:2" x14ac:dyDescent="0.25">
      <c r="A43" s="1">
        <v>0.6640625</v>
      </c>
      <c r="B43" s="1">
        <v>-0.15464196235</v>
      </c>
    </row>
    <row r="44" spans="1:2" x14ac:dyDescent="0.25">
      <c r="A44" s="1">
        <v>0.6796875</v>
      </c>
      <c r="B44" s="1">
        <v>-0.13809349230000001</v>
      </c>
    </row>
    <row r="45" spans="1:2" x14ac:dyDescent="0.25">
      <c r="A45" s="1">
        <v>0.6953125</v>
      </c>
      <c r="B45" s="1">
        <v>-0.11863127616999999</v>
      </c>
    </row>
    <row r="46" spans="1:2" x14ac:dyDescent="0.25">
      <c r="A46" s="1">
        <v>0.7109375</v>
      </c>
      <c r="B46" s="1">
        <v>-9.6023562824E-2</v>
      </c>
    </row>
    <row r="47" spans="1:2" x14ac:dyDescent="0.25">
      <c r="A47" s="1">
        <v>0.7265625</v>
      </c>
      <c r="B47" s="1">
        <v>-7.0040307706999996E-2</v>
      </c>
    </row>
    <row r="48" spans="1:2" x14ac:dyDescent="0.25">
      <c r="A48" s="1">
        <v>0.7421875</v>
      </c>
      <c r="B48" s="1">
        <v>-4.0457156718999999E-2</v>
      </c>
    </row>
    <row r="49" spans="1:2" x14ac:dyDescent="0.25">
      <c r="A49" s="1">
        <v>0.7578125</v>
      </c>
      <c r="B49" s="1">
        <v>-7.0600221023000001E-3</v>
      </c>
    </row>
    <row r="50" spans="1:2" x14ac:dyDescent="0.25">
      <c r="A50" s="1">
        <v>0.7734375</v>
      </c>
      <c r="B50" s="1">
        <v>3.0349774100000001E-2</v>
      </c>
    </row>
    <row r="51" spans="1:2" x14ac:dyDescent="0.25">
      <c r="A51" s="1">
        <v>0.7890625</v>
      </c>
      <c r="B51" s="1">
        <v>7.1949845472999999E-2</v>
      </c>
    </row>
    <row r="52" spans="1:2" x14ac:dyDescent="0.25">
      <c r="A52" s="1">
        <v>0.8046875</v>
      </c>
      <c r="B52" s="1">
        <v>0.11789066776</v>
      </c>
    </row>
    <row r="53" spans="1:2" x14ac:dyDescent="0.25">
      <c r="A53" s="1">
        <v>0.8203125</v>
      </c>
      <c r="B53" s="1">
        <v>0.16828922414</v>
      </c>
    </row>
    <row r="54" spans="1:2" x14ac:dyDescent="0.25">
      <c r="A54" s="1">
        <v>0.8359375</v>
      </c>
      <c r="B54" s="1">
        <v>0.22322253967</v>
      </c>
    </row>
    <row r="55" spans="1:2" x14ac:dyDescent="0.25">
      <c r="A55" s="1">
        <v>0.8515625</v>
      </c>
      <c r="B55" s="1">
        <v>0.28272135136999998</v>
      </c>
    </row>
    <row r="56" spans="1:2" x14ac:dyDescent="0.25">
      <c r="A56" s="1">
        <v>0.8671875</v>
      </c>
      <c r="B56" s="1">
        <v>0.34676411014000003</v>
      </c>
    </row>
    <row r="57" spans="1:2" x14ac:dyDescent="0.25">
      <c r="A57" s="1">
        <v>0.8828125</v>
      </c>
      <c r="B57" s="1">
        <v>0.41527180382000001</v>
      </c>
    </row>
    <row r="58" spans="1:2" x14ac:dyDescent="0.25">
      <c r="A58" s="1">
        <v>0.8984375</v>
      </c>
      <c r="B58" s="1">
        <v>0.48810337483999999</v>
      </c>
    </row>
    <row r="59" spans="1:2" x14ac:dyDescent="0.25">
      <c r="A59" s="1">
        <v>0.9140625</v>
      </c>
      <c r="B59" s="1">
        <v>0.56505361175000002</v>
      </c>
    </row>
    <row r="60" spans="1:2" x14ac:dyDescent="0.25">
      <c r="A60" s="1">
        <v>0.9296875</v>
      </c>
      <c r="B60" s="1">
        <v>0.64584941387000006</v>
      </c>
    </row>
    <row r="61" spans="1:2" x14ac:dyDescent="0.25">
      <c r="A61" s="1">
        <v>0.9453125</v>
      </c>
      <c r="B61" s="1">
        <v>0.73015726045999996</v>
      </c>
    </row>
    <row r="62" spans="1:2" x14ac:dyDescent="0.25">
      <c r="A62" s="1">
        <v>0.9609375</v>
      </c>
      <c r="B62" s="1">
        <v>0.81756641832999999</v>
      </c>
    </row>
    <row r="63" spans="1:2" x14ac:dyDescent="0.25">
      <c r="A63" s="1">
        <v>0.9765625</v>
      </c>
      <c r="B63" s="1">
        <v>0.90764951217000001</v>
      </c>
    </row>
    <row r="64" spans="1:2" x14ac:dyDescent="0.25">
      <c r="A64" s="1">
        <v>0.9921875</v>
      </c>
      <c r="B64" s="1">
        <v>0.99981192680999997</v>
      </c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dataConsolidate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/>
  </sheetViews>
  <sheetFormatPr defaultRowHeight="15" x14ac:dyDescent="0.25"/>
  <cols>
    <col min="1" max="1" width="8.28515625" customWidth="1"/>
    <col min="2" max="2" width="9" bestFit="1" customWidth="1"/>
    <col min="16" max="16" width="8.28515625" customWidth="1"/>
    <col min="17" max="17" width="9" customWidth="1"/>
  </cols>
  <sheetData>
    <row r="1" spans="1:2" x14ac:dyDescent="0.25">
      <c r="A1" s="1">
        <v>7.8125E-3</v>
      </c>
      <c r="B1" s="1">
        <v>1.9749193918999999E-4</v>
      </c>
    </row>
    <row r="2" spans="1:2" x14ac:dyDescent="0.25">
      <c r="A2" s="1">
        <v>2.34375E-2</v>
      </c>
      <c r="B2" s="1">
        <v>2.6806010157000001E-2</v>
      </c>
    </row>
    <row r="3" spans="1:2" x14ac:dyDescent="0.25">
      <c r="A3" s="1">
        <v>3.90625E-2</v>
      </c>
      <c r="B3" s="1">
        <v>5.1592987078000002E-2</v>
      </c>
    </row>
    <row r="4" spans="1:2" x14ac:dyDescent="0.25">
      <c r="A4" s="1">
        <v>5.46875E-2</v>
      </c>
      <c r="B4" s="1">
        <v>7.4379210574000001E-2</v>
      </c>
    </row>
    <row r="5" spans="1:2" x14ac:dyDescent="0.25">
      <c r="A5" s="1">
        <v>7.03125E-2</v>
      </c>
      <c r="B5" s="1">
        <v>9.5060140193000006E-2</v>
      </c>
    </row>
    <row r="6" spans="1:2" x14ac:dyDescent="0.25">
      <c r="A6" s="1">
        <v>8.59375E-2</v>
      </c>
      <c r="B6" s="1">
        <v>0.11355027021</v>
      </c>
    </row>
    <row r="7" spans="1:2" x14ac:dyDescent="0.25">
      <c r="A7" s="1">
        <v>0.1015625</v>
      </c>
      <c r="B7" s="1">
        <v>0.12980144156000001</v>
      </c>
    </row>
    <row r="8" spans="1:2" x14ac:dyDescent="0.25">
      <c r="A8" s="1">
        <v>0.1171875</v>
      </c>
      <c r="B8" s="1">
        <v>0.14379418031999999</v>
      </c>
    </row>
    <row r="9" spans="1:2" x14ac:dyDescent="0.25">
      <c r="A9" s="1">
        <v>0.1328125</v>
      </c>
      <c r="B9" s="1">
        <v>0.15553768844999999</v>
      </c>
    </row>
    <row r="10" spans="1:2" x14ac:dyDescent="0.25">
      <c r="A10" s="1">
        <v>0.1484375</v>
      </c>
      <c r="B10" s="1">
        <v>0.16506612123</v>
      </c>
    </row>
    <row r="11" spans="1:2" x14ac:dyDescent="0.25">
      <c r="A11" s="1">
        <v>0.1640625</v>
      </c>
      <c r="B11" s="1">
        <v>0.17243568622</v>
      </c>
    </row>
    <row r="12" spans="1:2" x14ac:dyDescent="0.25">
      <c r="A12" s="1">
        <v>0.1796875</v>
      </c>
      <c r="B12" s="1">
        <v>0.17772115921000001</v>
      </c>
    </row>
    <row r="13" spans="1:2" x14ac:dyDescent="0.25">
      <c r="A13" s="1">
        <v>0.1953125</v>
      </c>
      <c r="B13" s="1">
        <v>0.18101249546000001</v>
      </c>
    </row>
    <row r="14" spans="1:2" x14ac:dyDescent="0.25">
      <c r="A14" s="1">
        <v>0.2109375</v>
      </c>
      <c r="B14" s="1">
        <v>0.18241146482000001</v>
      </c>
    </row>
    <row r="15" spans="1:2" x14ac:dyDescent="0.25">
      <c r="A15" s="1">
        <v>0.2265625</v>
      </c>
      <c r="B15" s="1">
        <v>0.18202847928999999</v>
      </c>
    </row>
    <row r="16" spans="1:2" x14ac:dyDescent="0.25">
      <c r="A16" s="1">
        <v>0.2421875</v>
      </c>
      <c r="B16" s="1">
        <v>0.17997966838000001</v>
      </c>
    </row>
    <row r="17" spans="1:2" x14ac:dyDescent="0.25">
      <c r="A17" s="1">
        <v>0.2578125</v>
      </c>
      <c r="B17" s="1">
        <v>0.17638426826</v>
      </c>
    </row>
    <row r="18" spans="1:2" x14ac:dyDescent="0.25">
      <c r="A18" s="1">
        <v>0.2734375</v>
      </c>
      <c r="B18" s="1">
        <v>0.17136235742</v>
      </c>
    </row>
    <row r="19" spans="1:2" x14ac:dyDescent="0.25">
      <c r="A19" s="1">
        <v>0.2890625</v>
      </c>
      <c r="B19" s="1">
        <v>0.16503295713999999</v>
      </c>
    </row>
    <row r="20" spans="1:2" x14ac:dyDescent="0.25">
      <c r="A20" s="1">
        <v>0.3046875</v>
      </c>
      <c r="B20" s="1">
        <v>0.15751249734</v>
      </c>
    </row>
    <row r="21" spans="1:2" x14ac:dyDescent="0.25">
      <c r="A21" s="1">
        <v>0.3203125</v>
      </c>
      <c r="B21" s="1">
        <v>0.1489136362</v>
      </c>
    </row>
    <row r="22" spans="1:2" x14ac:dyDescent="0.25">
      <c r="A22" s="1">
        <v>0.3359375</v>
      </c>
      <c r="B22" s="1">
        <v>0.13934441217999999</v>
      </c>
    </row>
    <row r="23" spans="1:2" x14ac:dyDescent="0.25">
      <c r="A23" s="1">
        <v>0.3515625</v>
      </c>
      <c r="B23" s="1">
        <v>0.12890770102999999</v>
      </c>
    </row>
    <row r="24" spans="1:2" x14ac:dyDescent="0.25">
      <c r="A24" s="1">
        <v>0.3671875</v>
      </c>
      <c r="B24" s="1">
        <v>0.11770094632</v>
      </c>
    </row>
    <row r="25" spans="1:2" x14ac:dyDescent="0.25">
      <c r="A25" s="1">
        <v>0.3828125</v>
      </c>
      <c r="B25" s="1">
        <v>0.10581613083999999</v>
      </c>
    </row>
    <row r="26" spans="1:2" x14ac:dyDescent="0.25">
      <c r="A26" s="1">
        <v>0.3984375</v>
      </c>
      <c r="B26" s="1">
        <v>9.3339956306999997E-2</v>
      </c>
    </row>
    <row r="27" spans="1:2" x14ac:dyDescent="0.25">
      <c r="A27" s="1">
        <v>0.4140625</v>
      </c>
      <c r="B27" s="1">
        <v>8.0354200276000001E-2</v>
      </c>
    </row>
    <row r="28" spans="1:2" x14ac:dyDescent="0.25">
      <c r="A28" s="1">
        <v>0.4296875</v>
      </c>
      <c r="B28" s="1">
        <v>6.6936221451999997E-2</v>
      </c>
    </row>
    <row r="29" spans="1:2" x14ac:dyDescent="0.25">
      <c r="A29" s="1">
        <v>0.4453125</v>
      </c>
      <c r="B29" s="1">
        <v>5.3159587197000001E-2</v>
      </c>
    </row>
    <row r="30" spans="1:2" x14ac:dyDescent="0.25">
      <c r="A30" s="1">
        <v>0.4609375</v>
      </c>
      <c r="B30" s="1">
        <v>3.9094799678000003E-2</v>
      </c>
    </row>
    <row r="31" spans="1:2" x14ac:dyDescent="0.25">
      <c r="A31" s="1">
        <v>0.4765625</v>
      </c>
      <c r="B31" s="1">
        <v>2.4810099677E-2</v>
      </c>
    </row>
    <row r="32" spans="1:2" x14ac:dyDescent="0.25">
      <c r="A32" s="1">
        <v>0.4921875</v>
      </c>
      <c r="B32" s="1">
        <v>1.0372329155E-2</v>
      </c>
    </row>
    <row r="33" spans="1:2" x14ac:dyDescent="0.25">
      <c r="A33" s="1">
        <v>0.5078125</v>
      </c>
      <c r="B33" s="1">
        <v>-4.1521647502000001E-3</v>
      </c>
    </row>
    <row r="34" spans="1:2" x14ac:dyDescent="0.25">
      <c r="A34" s="1">
        <v>0.5234375</v>
      </c>
      <c r="B34" s="1">
        <v>-1.8696600668999998E-2</v>
      </c>
    </row>
    <row r="35" spans="1:2" x14ac:dyDescent="0.25">
      <c r="A35" s="1">
        <v>0.5390625</v>
      </c>
      <c r="B35" s="1">
        <v>-3.319282506E-2</v>
      </c>
    </row>
    <row r="36" spans="1:2" x14ac:dyDescent="0.25">
      <c r="A36" s="1">
        <v>0.5546875</v>
      </c>
      <c r="B36" s="1">
        <v>-4.7570382102999999E-2</v>
      </c>
    </row>
    <row r="37" spans="1:2" x14ac:dyDescent="0.25">
      <c r="A37" s="1">
        <v>0.5703125</v>
      </c>
      <c r="B37" s="1">
        <v>-6.1755609449999999E-2</v>
      </c>
    </row>
    <row r="38" spans="1:2" x14ac:dyDescent="0.25">
      <c r="A38" s="1">
        <v>0.5859375</v>
      </c>
      <c r="B38" s="1">
        <v>-7.5670779899000007E-2</v>
      </c>
    </row>
    <row r="39" spans="1:2" x14ac:dyDescent="0.25">
      <c r="A39" s="1">
        <v>0.6015625</v>
      </c>
      <c r="B39" s="1">
        <v>-8.9233311792999995E-2</v>
      </c>
    </row>
    <row r="40" spans="1:2" x14ac:dyDescent="0.25">
      <c r="A40" s="1">
        <v>0.6171875</v>
      </c>
      <c r="B40" s="1">
        <v>-0.10235507419000001</v>
      </c>
    </row>
    <row r="41" spans="1:2" x14ac:dyDescent="0.25">
      <c r="A41" s="1">
        <v>0.6328125</v>
      </c>
      <c r="B41" s="1">
        <v>-0.11494181652</v>
      </c>
    </row>
    <row r="42" spans="1:2" x14ac:dyDescent="0.25">
      <c r="A42" s="1">
        <v>0.6484375</v>
      </c>
      <c r="B42" s="1">
        <v>-0.12689275624999999</v>
      </c>
    </row>
    <row r="43" spans="1:2" x14ac:dyDescent="0.25">
      <c r="A43" s="1">
        <v>0.6640625</v>
      </c>
      <c r="B43" s="1">
        <v>-0.13810036157</v>
      </c>
    </row>
    <row r="44" spans="1:2" x14ac:dyDescent="0.25">
      <c r="A44" s="1">
        <v>0.6796875</v>
      </c>
      <c r="B44" s="1">
        <v>-0.14845036915000001</v>
      </c>
    </row>
    <row r="45" spans="1:2" x14ac:dyDescent="0.25">
      <c r="A45" s="1">
        <v>0.6953125</v>
      </c>
      <c r="B45" s="1">
        <v>-0.15782207874000001</v>
      </c>
    </row>
    <row r="46" spans="1:2" x14ac:dyDescent="0.25">
      <c r="A46" s="1">
        <v>0.7109375</v>
      </c>
      <c r="B46" s="1">
        <v>-0.16608896656</v>
      </c>
    </row>
    <row r="47" spans="1:2" x14ac:dyDescent="0.25">
      <c r="A47" s="1">
        <v>0.7265625</v>
      </c>
      <c r="B47" s="1">
        <v>-0.1731196569</v>
      </c>
    </row>
    <row r="48" spans="1:2" x14ac:dyDescent="0.25">
      <c r="A48" s="1">
        <v>0.7421875</v>
      </c>
      <c r="B48" s="1">
        <v>-0.17877928612999999</v>
      </c>
    </row>
    <row r="49" spans="1:2" x14ac:dyDescent="0.25">
      <c r="A49" s="1">
        <v>0.7578125</v>
      </c>
      <c r="B49" s="1">
        <v>-0.18293128429</v>
      </c>
    </row>
    <row r="50" spans="1:2" x14ac:dyDescent="0.25">
      <c r="A50" s="1">
        <v>0.7734375</v>
      </c>
      <c r="B50" s="1">
        <v>-0.1854395861</v>
      </c>
    </row>
    <row r="51" spans="1:2" x14ac:dyDescent="0.25">
      <c r="A51" s="1">
        <v>0.7890625</v>
      </c>
      <c r="B51" s="1">
        <v>-0.18617126597</v>
      </c>
    </row>
    <row r="52" spans="1:2" x14ac:dyDescent="0.25">
      <c r="A52" s="1">
        <v>0.8046875</v>
      </c>
      <c r="B52" s="1">
        <v>-0.18499957031</v>
      </c>
    </row>
    <row r="53" spans="1:2" x14ac:dyDescent="0.25">
      <c r="A53" s="1">
        <v>0.8203125</v>
      </c>
      <c r="B53" s="1">
        <v>-0.18180729399000001</v>
      </c>
    </row>
    <row r="54" spans="1:2" x14ac:dyDescent="0.25">
      <c r="A54" s="1">
        <v>0.8359375</v>
      </c>
      <c r="B54" s="1">
        <v>-0.17649042522</v>
      </c>
    </row>
    <row r="55" spans="1:2" x14ac:dyDescent="0.25">
      <c r="A55" s="1">
        <v>0.8515625</v>
      </c>
      <c r="B55" s="1">
        <v>-0.16896194206000001</v>
      </c>
    </row>
    <row r="56" spans="1:2" x14ac:dyDescent="0.25">
      <c r="A56" s="1">
        <v>0.8671875</v>
      </c>
      <c r="B56" s="1">
        <v>-0.1591556562</v>
      </c>
    </row>
    <row r="57" spans="1:2" x14ac:dyDescent="0.25">
      <c r="A57" s="1">
        <v>0.8828125</v>
      </c>
      <c r="B57" s="1">
        <v>-0.14702987032000001</v>
      </c>
    </row>
    <row r="58" spans="1:2" x14ac:dyDescent="0.25">
      <c r="A58" s="1">
        <v>0.8984375</v>
      </c>
      <c r="B58" s="1">
        <v>-0.13257090897000001</v>
      </c>
    </row>
    <row r="59" spans="1:2" x14ac:dyDescent="0.25">
      <c r="A59" s="1">
        <v>0.9140625</v>
      </c>
      <c r="B59" s="1">
        <v>-0.11579570593000001</v>
      </c>
    </row>
    <row r="60" spans="1:2" x14ac:dyDescent="0.25">
      <c r="A60" s="1">
        <v>0.9296875</v>
      </c>
      <c r="B60" s="1">
        <v>-9.6755124368999995E-2</v>
      </c>
    </row>
    <row r="61" spans="1:2" x14ac:dyDescent="0.25">
      <c r="A61" s="1">
        <v>0.9453125</v>
      </c>
      <c r="B61" s="1">
        <v>-7.5532639077999994E-2</v>
      </c>
    </row>
    <row r="62" spans="1:2" x14ac:dyDescent="0.25">
      <c r="A62" s="1">
        <v>0.9609375</v>
      </c>
      <c r="B62" s="1">
        <v>-5.2253156016000002E-2</v>
      </c>
    </row>
    <row r="63" spans="1:2" x14ac:dyDescent="0.25">
      <c r="A63" s="1">
        <v>0.9765625</v>
      </c>
      <c r="B63" s="1">
        <v>-2.7059578272E-2</v>
      </c>
    </row>
    <row r="64" spans="1:2" x14ac:dyDescent="0.25">
      <c r="A64" s="1">
        <v>0.9921875</v>
      </c>
      <c r="B64" s="1">
        <v>-1.7752934849999999E-4</v>
      </c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opLeftCell="I1" workbookViewId="0">
      <selection activeCell="U6" sqref="U6"/>
    </sheetView>
  </sheetViews>
  <sheetFormatPr defaultRowHeight="15" x14ac:dyDescent="0.25"/>
  <cols>
    <col min="1" max="7" width="9.140625" style="1"/>
    <col min="8" max="8" width="13.140625" style="1" customWidth="1"/>
    <col min="9" max="9" width="6.7109375" style="1" customWidth="1"/>
    <col min="10" max="10" width="9.140625" style="1"/>
    <col min="11" max="11" width="11.5703125" style="1" customWidth="1"/>
    <col min="12" max="12" width="4.85546875" style="1" customWidth="1"/>
    <col min="13" max="13" width="9.140625" style="1"/>
    <col min="14" max="14" width="11" style="1" customWidth="1"/>
    <col min="15" max="15" width="4.140625" style="1" customWidth="1"/>
    <col min="16" max="17" width="9.140625" style="1"/>
    <col min="18" max="18" width="11" style="1" customWidth="1"/>
    <col min="19" max="20" width="9.140625" style="1"/>
    <col min="21" max="21" width="12.5703125" style="1" customWidth="1"/>
    <col min="22" max="28" width="9.140625" style="1"/>
    <col min="29" max="29" width="10.140625" style="1" customWidth="1"/>
    <col min="30" max="30" width="9.140625" style="1"/>
    <col min="31" max="31" width="12" style="1" customWidth="1"/>
    <col min="32" max="32" width="11.85546875" style="1" customWidth="1"/>
    <col min="33" max="33" width="12.140625" style="1" customWidth="1"/>
    <col min="34" max="34" width="12.28515625" style="1" customWidth="1"/>
    <col min="35" max="35" width="9.85546875" style="1" customWidth="1"/>
    <col min="36" max="16384" width="9.140625" style="1"/>
  </cols>
  <sheetData>
    <row r="1" spans="1:35" x14ac:dyDescent="0.25">
      <c r="A1" s="3" t="s">
        <v>0</v>
      </c>
      <c r="H1" s="3"/>
      <c r="I1" s="3"/>
      <c r="K1" s="3"/>
      <c r="L1" s="3"/>
      <c r="M1" s="3"/>
      <c r="N1" s="3"/>
      <c r="O1" s="3"/>
      <c r="P1" s="3"/>
      <c r="Q1" s="3"/>
      <c r="R1" s="3"/>
    </row>
    <row r="2" spans="1:35" x14ac:dyDescent="0.25">
      <c r="A2" s="1" t="s">
        <v>41</v>
      </c>
      <c r="D2" s="1" t="s">
        <v>40</v>
      </c>
      <c r="G2" s="4" t="s">
        <v>5</v>
      </c>
      <c r="H2" s="4"/>
      <c r="I2" s="4"/>
      <c r="J2" s="1" t="s">
        <v>6</v>
      </c>
      <c r="M2" s="1" t="s">
        <v>7</v>
      </c>
    </row>
    <row r="3" spans="1:35" x14ac:dyDescent="0.25">
      <c r="A3" s="5" t="s">
        <v>1</v>
      </c>
      <c r="B3" s="2" t="s">
        <v>4</v>
      </c>
      <c r="D3" s="1" t="s">
        <v>1</v>
      </c>
      <c r="E3" s="1" t="s">
        <v>4</v>
      </c>
      <c r="G3" s="2" t="s">
        <v>1</v>
      </c>
      <c r="H3" s="2" t="s">
        <v>35</v>
      </c>
      <c r="I3" s="2"/>
      <c r="J3" s="2" t="s">
        <v>1</v>
      </c>
      <c r="K3" s="2" t="s">
        <v>35</v>
      </c>
      <c r="M3" s="2" t="s">
        <v>1</v>
      </c>
      <c r="N3" s="2" t="s">
        <v>35</v>
      </c>
      <c r="V3" s="7" t="s">
        <v>1</v>
      </c>
      <c r="W3" s="6" t="s">
        <v>13</v>
      </c>
      <c r="X3" s="1" t="s">
        <v>16</v>
      </c>
      <c r="Y3" s="1" t="s">
        <v>12</v>
      </c>
      <c r="Z3" s="6" t="s">
        <v>18</v>
      </c>
      <c r="AA3" s="1" t="s">
        <v>19</v>
      </c>
      <c r="AB3" s="1" t="s">
        <v>11</v>
      </c>
      <c r="AC3" s="6" t="s">
        <v>22</v>
      </c>
      <c r="AD3" s="1" t="s">
        <v>23</v>
      </c>
      <c r="AE3" s="1" t="s">
        <v>9</v>
      </c>
      <c r="AF3" s="6" t="s">
        <v>21</v>
      </c>
      <c r="AG3" s="1" t="s">
        <v>25</v>
      </c>
      <c r="AH3" s="1" t="s">
        <v>10</v>
      </c>
      <c r="AI3" s="6" t="s">
        <v>26</v>
      </c>
    </row>
    <row r="4" spans="1:35" x14ac:dyDescent="0.25">
      <c r="A4" s="1">
        <f>'uz n=8'!A1</f>
        <v>6.25E-2</v>
      </c>
      <c r="B4" s="1">
        <f>'uz n=8'!B1</f>
        <v>-2.9593818478999999E-3</v>
      </c>
      <c r="D4" s="1">
        <f>'uz n=16'!A1</f>
        <v>3.125E-2</v>
      </c>
      <c r="E4" s="1">
        <f>'uz n=16'!B1</f>
        <v>-1.6692895142000001E-3</v>
      </c>
      <c r="G4" s="1">
        <f>'uz n=32'!A1</f>
        <v>1.5625E-2</v>
      </c>
      <c r="H4" s="1">
        <f>'uz n=32'!B1</f>
        <v>-4.1219107587000002E-4</v>
      </c>
      <c r="J4" s="1">
        <f>'uz n=64'!A1</f>
        <v>7.8125E-3</v>
      </c>
      <c r="K4" s="1">
        <f>'uz n=64'!B1</f>
        <v>-1.0093744992999999E-4</v>
      </c>
      <c r="Q4" s="5" t="s">
        <v>1</v>
      </c>
      <c r="R4" s="5" t="s">
        <v>42</v>
      </c>
      <c r="S4" s="10" t="s">
        <v>43</v>
      </c>
      <c r="V4" s="7">
        <f>G4</f>
        <v>1.5625E-2</v>
      </c>
      <c r="W4" s="6">
        <f>H4</f>
        <v>-4.1219107587000002E-4</v>
      </c>
      <c r="Z4" s="6">
        <f>K4</f>
        <v>-1.0093744992999999E-4</v>
      </c>
      <c r="AC4" s="6">
        <f>N4</f>
        <v>0</v>
      </c>
      <c r="AF4" s="6" t="str">
        <f>Q4</f>
        <v>y</v>
      </c>
      <c r="AI4" s="6">
        <f>T4</f>
        <v>0</v>
      </c>
    </row>
    <row r="5" spans="1:35" x14ac:dyDescent="0.25">
      <c r="A5" s="1">
        <f>'uz n=8'!A2</f>
        <v>0.1875</v>
      </c>
      <c r="B5" s="1">
        <f>'uz n=8'!B2</f>
        <v>-6.8387021091000005E-2</v>
      </c>
      <c r="D5" s="1">
        <f>'uz n=16'!A2</f>
        <v>9.375E-2</v>
      </c>
      <c r="E5" s="1">
        <f>'uz n=16'!B2</f>
        <v>-4.2802419568000002E-2</v>
      </c>
      <c r="G5" s="1">
        <f>'uz n=32'!A2</f>
        <v>4.6875E-2</v>
      </c>
      <c r="H5" s="1">
        <f>'uz n=32'!B2</f>
        <v>-2.1899773295000001E-2</v>
      </c>
      <c r="J5" s="1">
        <f>'uz n=64'!A2</f>
        <v>2.34375E-2</v>
      </c>
      <c r="K5" s="1">
        <f>'uz n=64'!B2</f>
        <v>-1.0974529703999999E-2</v>
      </c>
      <c r="Q5" s="1">
        <v>1</v>
      </c>
      <c r="R5" s="1">
        <v>-1</v>
      </c>
      <c r="S5" s="1">
        <f>-R5</f>
        <v>1</v>
      </c>
      <c r="V5" s="7"/>
      <c r="W5" s="6"/>
      <c r="Z5" s="6"/>
      <c r="AC5" s="6"/>
      <c r="AF5" s="6"/>
      <c r="AI5" s="6"/>
    </row>
    <row r="6" spans="1:35" x14ac:dyDescent="0.25">
      <c r="A6" s="1">
        <f>'uz n=8'!A3</f>
        <v>0.3125</v>
      </c>
      <c r="B6" s="1">
        <f>'uz n=8'!B3</f>
        <v>-0.13413502161999999</v>
      </c>
      <c r="D6" s="1">
        <f>'uz n=16'!A3</f>
        <v>0.15625</v>
      </c>
      <c r="E6" s="1">
        <f>'uz n=16'!B3</f>
        <v>-7.5466049100999993E-2</v>
      </c>
      <c r="G6" s="1">
        <f>'uz n=32'!A3</f>
        <v>7.8125E-2</v>
      </c>
      <c r="H6" s="1">
        <f>'uz n=32'!B3</f>
        <v>-4.0651517552999998E-2</v>
      </c>
      <c r="J6" s="1">
        <f>'uz n=64'!A3</f>
        <v>3.90625E-2</v>
      </c>
      <c r="K6" s="1">
        <f>'uz n=64'!B3</f>
        <v>-2.1094235781999999E-2</v>
      </c>
      <c r="Q6" s="1">
        <v>0.97660000000000002</v>
      </c>
      <c r="R6" s="1">
        <v>-0.66442270000000003</v>
      </c>
      <c r="S6" s="1">
        <f t="shared" ref="S6:S21" si="0">-R6</f>
        <v>0.66442270000000003</v>
      </c>
      <c r="U6" s="9"/>
      <c r="V6" s="7">
        <f>A4</f>
        <v>6.25E-2</v>
      </c>
      <c r="W6" s="6">
        <f>H6</f>
        <v>-4.0651517552999998E-2</v>
      </c>
      <c r="X6" s="1">
        <f>J8</f>
        <v>7.03125E-2</v>
      </c>
      <c r="Y6" s="1">
        <f>K8</f>
        <v>-3.9516458355999998E-2</v>
      </c>
      <c r="Z6" s="6">
        <f>Y6+(Y7-Y6)/(X7-X6)*($V6-X6)</f>
        <v>-3.5282341512999998E-2</v>
      </c>
      <c r="AA6" s="1">
        <f>M13</f>
        <v>0</v>
      </c>
      <c r="AB6" s="1">
        <f>N13</f>
        <v>0</v>
      </c>
      <c r="AC6" s="6" t="e">
        <f>AB6+(AB7-AB6)/(AA7-AA6)*($V6-AA6)</f>
        <v>#DIV/0!</v>
      </c>
      <c r="AD6" s="1">
        <f>P20</f>
        <v>0</v>
      </c>
      <c r="AE6" s="1">
        <f>Q20</f>
        <v>5.4699999999999999E-2</v>
      </c>
      <c r="AF6" s="6" t="e">
        <f>AE6+(AE7-AE6)/(AD7-AD6)*($V6-AD6)</f>
        <v>#DIV/0!</v>
      </c>
      <c r="AG6" s="1">
        <f>S36</f>
        <v>0</v>
      </c>
      <c r="AH6" s="1">
        <f>T36</f>
        <v>0</v>
      </c>
      <c r="AI6" s="6" t="e">
        <f>AH6+(AH7-AH6)/(AG7-AG6)*($V6-AG6)</f>
        <v>#DIV/0!</v>
      </c>
    </row>
    <row r="7" spans="1:35" x14ac:dyDescent="0.25">
      <c r="A7" s="1">
        <f>'uz n=8'!A4</f>
        <v>0.4375</v>
      </c>
      <c r="B7" s="1">
        <f>'uz n=8'!B4</f>
        <v>-0.18660884901999999</v>
      </c>
      <c r="D7" s="1">
        <f>'uz n=16'!A4</f>
        <v>0.21875</v>
      </c>
      <c r="E7" s="1">
        <f>'uz n=16'!B4</f>
        <v>-0.10500051076</v>
      </c>
      <c r="G7" s="1">
        <f>'uz n=32'!A4</f>
        <v>0.109375</v>
      </c>
      <c r="H7" s="1">
        <f>'uz n=32'!B4</f>
        <v>-5.7520380109999998E-2</v>
      </c>
      <c r="J7" s="1">
        <f>'uz n=64'!A4</f>
        <v>5.46875E-2</v>
      </c>
      <c r="K7" s="1">
        <f>'uz n=64'!B4</f>
        <v>-3.0580313824000002E-2</v>
      </c>
      <c r="Q7" s="1">
        <v>0.96879999999999999</v>
      </c>
      <c r="R7" s="1">
        <v>-0.58083589999999996</v>
      </c>
      <c r="S7" s="1">
        <f t="shared" si="0"/>
        <v>0.58083589999999996</v>
      </c>
      <c r="V7" s="7"/>
      <c r="W7" s="6"/>
      <c r="X7" s="1">
        <f>J9</f>
        <v>8.59375E-2</v>
      </c>
      <c r="Y7" s="1">
        <f>K9</f>
        <v>-4.7984692042000003E-2</v>
      </c>
      <c r="Z7" s="6"/>
      <c r="AA7" s="1">
        <f>M14</f>
        <v>0</v>
      </c>
      <c r="AB7" s="1">
        <f>N14</f>
        <v>0</v>
      </c>
      <c r="AC7" s="6"/>
      <c r="AD7" s="1">
        <f>P21</f>
        <v>0</v>
      </c>
      <c r="AE7" s="1">
        <f>Q21</f>
        <v>0</v>
      </c>
      <c r="AF7" s="6"/>
      <c r="AG7" s="1">
        <f>S37</f>
        <v>0</v>
      </c>
      <c r="AH7" s="1">
        <f>T37</f>
        <v>0</v>
      </c>
      <c r="AI7" s="6"/>
    </row>
    <row r="8" spans="1:35" x14ac:dyDescent="0.25">
      <c r="A8" s="1">
        <f>'uz n=8'!A5</f>
        <v>0.5625</v>
      </c>
      <c r="B8" s="1">
        <f>'uz n=8'!B5</f>
        <v>-0.20252134773</v>
      </c>
      <c r="D8" s="1">
        <f>'uz n=16'!A5</f>
        <v>0.28125</v>
      </c>
      <c r="E8" s="1">
        <f>'uz n=16'!B5</f>
        <v>-0.13290922923000001</v>
      </c>
      <c r="G8" s="1">
        <f>'uz n=32'!A5</f>
        <v>0.140625</v>
      </c>
      <c r="H8" s="1">
        <f>'uz n=32'!B5</f>
        <v>-7.2997886932999995E-2</v>
      </c>
      <c r="J8" s="1">
        <f>'uz n=64'!A5</f>
        <v>7.03125E-2</v>
      </c>
      <c r="K8" s="1">
        <f>'uz n=64'!B5</f>
        <v>-3.9516458355999998E-2</v>
      </c>
      <c r="Q8" s="1">
        <v>0.96089999999999998</v>
      </c>
      <c r="R8" s="1">
        <v>-0.51692769999999999</v>
      </c>
      <c r="S8" s="1">
        <f t="shared" si="0"/>
        <v>0.51692769999999999</v>
      </c>
      <c r="V8" s="7">
        <f>A5</f>
        <v>0.1875</v>
      </c>
      <c r="W8" s="6">
        <f>H8</f>
        <v>-7.2997886932999995E-2</v>
      </c>
      <c r="X8" s="1">
        <f>J12</f>
        <v>0.1328125</v>
      </c>
      <c r="Y8" s="1">
        <f>K12</f>
        <v>-7.1241186282999996E-2</v>
      </c>
      <c r="Z8" s="6">
        <f>Y8+(Y9-Y8)/(X9-X8)*($V8-X8)</f>
        <v>-9.6506653625500011E-2</v>
      </c>
      <c r="AA8" s="1">
        <f>M21</f>
        <v>0</v>
      </c>
      <c r="AB8" s="1">
        <f>N21</f>
        <v>0</v>
      </c>
      <c r="AC8" s="6" t="e">
        <f>AB8+(AB9-AB8)/(AA9-AA8)*($V8-AA8)</f>
        <v>#DIV/0!</v>
      </c>
      <c r="AD8" s="1">
        <f>P37</f>
        <v>0</v>
      </c>
      <c r="AE8" s="1">
        <f>Q37</f>
        <v>0</v>
      </c>
      <c r="AF8" s="6" t="e">
        <f>AE8+(AE9-AE8)/(AD9-AD8)*($V8-AD8)</f>
        <v>#DIV/0!</v>
      </c>
      <c r="AG8" s="1">
        <f>S70</f>
        <v>0</v>
      </c>
      <c r="AH8" s="1">
        <f>T70</f>
        <v>0</v>
      </c>
      <c r="AI8" s="6" t="e">
        <f>AH8+(AH9-AH8)/(AG9-AG8)*($V8-AG8)</f>
        <v>#DIV/0!</v>
      </c>
    </row>
    <row r="9" spans="1:35" x14ac:dyDescent="0.25">
      <c r="A9" s="1">
        <f>'uz n=8'!A6</f>
        <v>0.6875</v>
      </c>
      <c r="B9" s="1">
        <f>'uz n=8'!B6</f>
        <v>-9.2725939283000006E-2</v>
      </c>
      <c r="D9" s="1">
        <f>'uz n=16'!A6</f>
        <v>0.34375</v>
      </c>
      <c r="E9" s="1">
        <f>'uz n=16'!B6</f>
        <v>-0.15966772149</v>
      </c>
      <c r="G9" s="1">
        <f>'uz n=32'!A6</f>
        <v>0.171875</v>
      </c>
      <c r="H9" s="1">
        <f>'uz n=32'!B6</f>
        <v>-8.7520219750000003E-2</v>
      </c>
      <c r="J9" s="1">
        <f>'uz n=64'!A6</f>
        <v>8.59375E-2</v>
      </c>
      <c r="K9" s="1">
        <f>'uz n=64'!B6</f>
        <v>-4.7984692042000003E-2</v>
      </c>
      <c r="Q9" s="1">
        <v>0.95309999999999995</v>
      </c>
      <c r="R9" s="1">
        <v>-0.4723329</v>
      </c>
      <c r="S9" s="1">
        <f t="shared" si="0"/>
        <v>0.4723329</v>
      </c>
      <c r="V9" s="7"/>
      <c r="W9" s="6"/>
      <c r="X9" s="1">
        <f>J13</f>
        <v>0.1484375</v>
      </c>
      <c r="Y9" s="1">
        <f>K13</f>
        <v>-7.8459891237999999E-2</v>
      </c>
      <c r="Z9" s="6"/>
      <c r="AA9" s="1">
        <f>M22</f>
        <v>0</v>
      </c>
      <c r="AB9" s="1">
        <f>N22</f>
        <v>0</v>
      </c>
      <c r="AC9" s="6"/>
      <c r="AD9" s="1">
        <f>P38</f>
        <v>0</v>
      </c>
      <c r="AE9" s="1">
        <f>Q38</f>
        <v>0</v>
      </c>
      <c r="AF9" s="6"/>
      <c r="AG9" s="1">
        <f>S71</f>
        <v>0</v>
      </c>
      <c r="AH9" s="1">
        <f>T71</f>
        <v>0</v>
      </c>
      <c r="AI9" s="6"/>
    </row>
    <row r="10" spans="1:35" x14ac:dyDescent="0.25">
      <c r="A10" s="1">
        <f>'uz n=8'!A7</f>
        <v>0.8125</v>
      </c>
      <c r="B10" s="1">
        <f>'uz n=8'!B7</f>
        <v>0.24842704414</v>
      </c>
      <c r="D10" s="1">
        <f>'uz n=16'!A7</f>
        <v>0.40625</v>
      </c>
      <c r="E10" s="1">
        <f>'uz n=16'!B7</f>
        <v>-0.18406056897</v>
      </c>
      <c r="G10" s="1">
        <f>'uz n=32'!A7</f>
        <v>0.203125</v>
      </c>
      <c r="H10" s="1">
        <f>'uz n=32'!B7</f>
        <v>-0.10139281925</v>
      </c>
      <c r="J10" s="1">
        <f>'uz n=64'!A7</f>
        <v>0.1015625</v>
      </c>
      <c r="K10" s="1">
        <f>'uz n=64'!B7</f>
        <v>-5.6054648321000003E-2</v>
      </c>
      <c r="Q10" s="1">
        <v>0.85160000000000002</v>
      </c>
      <c r="R10" s="1">
        <v>-0.3372212</v>
      </c>
      <c r="S10" s="1">
        <f t="shared" si="0"/>
        <v>0.3372212</v>
      </c>
      <c r="V10" s="7">
        <f>A6</f>
        <v>0.3125</v>
      </c>
      <c r="W10" s="6">
        <f>H10</f>
        <v>-0.10139281925</v>
      </c>
      <c r="X10" s="1">
        <f>J16</f>
        <v>0.1953125</v>
      </c>
      <c r="Y10" s="1">
        <f>K16</f>
        <v>-9.9098214487E-2</v>
      </c>
      <c r="Z10" s="6">
        <f>Y10+(Y11-Y10)/(X11-X10)*($V10-X10)</f>
        <v>-0.1489041349345</v>
      </c>
      <c r="AA10" s="1">
        <f>M29</f>
        <v>0</v>
      </c>
      <c r="AB10" s="1">
        <f>N29</f>
        <v>0</v>
      </c>
      <c r="AC10" s="6" t="e">
        <f>AB10+(AB11-AB10)/(AA11-AA10)*($V10-AA10)</f>
        <v>#DIV/0!</v>
      </c>
      <c r="AD10" s="1">
        <f>P53</f>
        <v>0</v>
      </c>
      <c r="AE10" s="1">
        <f>Q53</f>
        <v>0</v>
      </c>
      <c r="AF10" s="6" t="e">
        <f>AE10+(AE11-AE10)/(AD11-AD10)*($V10-AD10)</f>
        <v>#DIV/0!</v>
      </c>
      <c r="AG10" s="1">
        <f>S103</f>
        <v>0</v>
      </c>
      <c r="AH10" s="1">
        <f>T103</f>
        <v>0</v>
      </c>
      <c r="AI10" s="6" t="e">
        <f>AH10+(AH11-AH10)/(AG11-AG10)*($V10-AG10)</f>
        <v>#DIV/0!</v>
      </c>
    </row>
    <row r="11" spans="1:35" x14ac:dyDescent="0.25">
      <c r="A11" s="1">
        <f>'uz n=8'!A8</f>
        <v>0.9375</v>
      </c>
      <c r="B11" s="1">
        <f>'uz n=8'!B8</f>
        <v>0.96993234879000001</v>
      </c>
      <c r="D11" s="1">
        <f>'uz n=16'!A8</f>
        <v>0.46875</v>
      </c>
      <c r="E11" s="1">
        <f>'uz n=16'!B8</f>
        <v>-0.20311845378000001</v>
      </c>
      <c r="G11" s="1">
        <f>'uz n=32'!A8</f>
        <v>0.234375</v>
      </c>
      <c r="H11" s="1">
        <f>'uz n=32'!B8</f>
        <v>-0.11483845065999999</v>
      </c>
      <c r="J11" s="1">
        <f>'uz n=64'!A8</f>
        <v>0.1171875</v>
      </c>
      <c r="K11" s="1">
        <f>'uz n=64'!B8</f>
        <v>-6.3788672480999994E-2</v>
      </c>
      <c r="Q11" s="1">
        <v>0.73440000000000005</v>
      </c>
      <c r="R11" s="1">
        <v>-0.1886747</v>
      </c>
      <c r="S11" s="1">
        <f t="shared" si="0"/>
        <v>0.1886747</v>
      </c>
      <c r="V11" s="7"/>
      <c r="W11" s="6"/>
      <c r="X11" s="1">
        <f>J17</f>
        <v>0.2109375</v>
      </c>
      <c r="Y11" s="1">
        <f>K17</f>
        <v>-0.10573900388</v>
      </c>
      <c r="Z11" s="6"/>
      <c r="AA11" s="1">
        <f>M30</f>
        <v>0</v>
      </c>
      <c r="AB11" s="1">
        <f>N30</f>
        <v>0</v>
      </c>
      <c r="AC11" s="6"/>
      <c r="AD11" s="1">
        <f>P54</f>
        <v>0</v>
      </c>
      <c r="AE11" s="1">
        <f>Q54</f>
        <v>0</v>
      </c>
      <c r="AF11" s="6"/>
      <c r="AG11" s="1">
        <f>S104</f>
        <v>0</v>
      </c>
      <c r="AH11" s="1">
        <f>T104</f>
        <v>0</v>
      </c>
      <c r="AI11" s="6"/>
    </row>
    <row r="12" spans="1:35" x14ac:dyDescent="0.25">
      <c r="D12" s="1">
        <f>'uz n=16'!A9</f>
        <v>0.53125</v>
      </c>
      <c r="E12" s="1">
        <f>'uz n=16'!B9</f>
        <v>-0.21129102896999999</v>
      </c>
      <c r="G12" s="1">
        <f>'uz n=32'!A9</f>
        <v>0.265625</v>
      </c>
      <c r="H12" s="1">
        <f>'uz n=32'!B9</f>
        <v>-0.12799255281999999</v>
      </c>
      <c r="J12" s="1">
        <f>'uz n=64'!A9</f>
        <v>0.1328125</v>
      </c>
      <c r="K12" s="1">
        <f>'uz n=64'!B9</f>
        <v>-7.1241186282999996E-2</v>
      </c>
      <c r="Q12" s="1">
        <v>0.61719999999999997</v>
      </c>
      <c r="R12" s="1">
        <v>-5.70178E-2</v>
      </c>
      <c r="S12" s="1">
        <f t="shared" si="0"/>
        <v>5.70178E-2</v>
      </c>
      <c r="V12" s="7">
        <f>A7</f>
        <v>0.4375</v>
      </c>
      <c r="W12" s="6">
        <f>H12</f>
        <v>-0.12799255281999999</v>
      </c>
      <c r="X12" s="1">
        <f>J20</f>
        <v>0.2578125</v>
      </c>
      <c r="Y12" s="1">
        <f>K20</f>
        <v>-0.12522439556000001</v>
      </c>
      <c r="Z12" s="6">
        <f>Y12+(Y13-Y12)/(X13-X12)*($V12-X12)</f>
        <v>-0.19862776557000003</v>
      </c>
      <c r="AA12" s="1">
        <f>M37</f>
        <v>0</v>
      </c>
      <c r="AB12" s="1">
        <f>N37</f>
        <v>0</v>
      </c>
      <c r="AC12" s="6" t="e">
        <f>AB12+(AB13-AB12)/(AA13-AA12)*($V12-AA12)</f>
        <v>#DIV/0!</v>
      </c>
      <c r="AD12" s="1">
        <f>P69</f>
        <v>0</v>
      </c>
      <c r="AE12" s="1">
        <f>Q69</f>
        <v>0</v>
      </c>
      <c r="AF12" s="6" t="e">
        <f>AE12+(AE13-AE12)/(AD13-AD12)*($V12-AD12)</f>
        <v>#DIV/0!</v>
      </c>
      <c r="AG12" s="1">
        <f>S136</f>
        <v>0</v>
      </c>
      <c r="AH12" s="1">
        <f>T136</f>
        <v>0</v>
      </c>
      <c r="AI12" s="6" t="e">
        <f>AH12+(AH13-AH12)/(AG13-AG12)*($V12-AG12)</f>
        <v>#DIV/0!</v>
      </c>
    </row>
    <row r="13" spans="1:35" x14ac:dyDescent="0.25">
      <c r="D13" s="1">
        <f>'uz n=16'!A10</f>
        <v>0.59375</v>
      </c>
      <c r="E13" s="1">
        <f>'uz n=16'!B10</f>
        <v>-0.19989565678999999</v>
      </c>
      <c r="G13" s="1">
        <f>'uz n=32'!A10</f>
        <v>0.296875</v>
      </c>
      <c r="H13" s="1">
        <f>'uz n=32'!B10</f>
        <v>-0.14090883149</v>
      </c>
      <c r="J13" s="1">
        <f>'uz n=64'!A10</f>
        <v>0.1484375</v>
      </c>
      <c r="K13" s="1">
        <f>'uz n=64'!B10</f>
        <v>-7.8459891237999999E-2</v>
      </c>
      <c r="Q13" s="1">
        <v>0.5</v>
      </c>
      <c r="R13" s="1">
        <v>6.2056100000000003E-2</v>
      </c>
      <c r="S13" s="1">
        <f t="shared" si="0"/>
        <v>-6.2056100000000003E-2</v>
      </c>
      <c r="V13" s="7"/>
      <c r="W13" s="6"/>
      <c r="X13" s="1">
        <f>J21</f>
        <v>0.2734375</v>
      </c>
      <c r="Y13" s="1">
        <f>K21</f>
        <v>-0.13160729730000001</v>
      </c>
      <c r="Z13" s="6"/>
      <c r="AA13" s="1">
        <f>M38</f>
        <v>0</v>
      </c>
      <c r="AB13" s="1">
        <f>N38</f>
        <v>0</v>
      </c>
      <c r="AC13" s="6"/>
      <c r="AD13" s="1">
        <f>P70</f>
        <v>0</v>
      </c>
      <c r="AE13" s="1">
        <f>Q70</f>
        <v>0</v>
      </c>
      <c r="AF13" s="6"/>
      <c r="AG13" s="1">
        <f>S137</f>
        <v>0</v>
      </c>
      <c r="AH13" s="1">
        <f>T137</f>
        <v>0</v>
      </c>
      <c r="AI13" s="6"/>
    </row>
    <row r="14" spans="1:35" x14ac:dyDescent="0.25">
      <c r="D14" s="1">
        <f>'uz n=16'!A11</f>
        <v>0.65625</v>
      </c>
      <c r="E14" s="1">
        <f>'uz n=16'!B11</f>
        <v>-0.15630661003999999</v>
      </c>
      <c r="G14" s="1">
        <f>'uz n=32'!A11</f>
        <v>0.328125</v>
      </c>
      <c r="H14" s="1">
        <f>'uz n=32'!B11</f>
        <v>-0.15355459857000001</v>
      </c>
      <c r="J14" s="1">
        <f>'uz n=64'!A11</f>
        <v>0.1640625</v>
      </c>
      <c r="K14" s="1">
        <f>'uz n=64'!B11</f>
        <v>-8.5486161712999997E-2</v>
      </c>
      <c r="Q14" s="1">
        <v>0.4531</v>
      </c>
      <c r="R14" s="1">
        <v>0.1081999</v>
      </c>
      <c r="S14" s="1">
        <f t="shared" si="0"/>
        <v>-0.1081999</v>
      </c>
      <c r="V14" s="7">
        <f>A8</f>
        <v>0.5625</v>
      </c>
      <c r="W14" s="6">
        <f>H15</f>
        <v>-0.16580364874</v>
      </c>
      <c r="X14" s="1">
        <f>J26</f>
        <v>0.3515625</v>
      </c>
      <c r="Y14" s="1">
        <f>K26</f>
        <v>-0.16255700552999999</v>
      </c>
      <c r="Z14" s="6">
        <f>Y14+(Y15-Y14)/(X15-X14)*($V14-X14)</f>
        <v>-0.2419505140349999</v>
      </c>
      <c r="AA14" s="1">
        <f>M49</f>
        <v>0</v>
      </c>
      <c r="AB14" s="1">
        <f>N49</f>
        <v>0</v>
      </c>
      <c r="AC14" s="6" t="e">
        <f>AB14+(AB15-AB14)/(AA15-AA14)*($V14-AA14)</f>
        <v>#DIV/0!</v>
      </c>
      <c r="AD14" s="1">
        <f>P94</f>
        <v>0</v>
      </c>
      <c r="AE14" s="1">
        <f>Q94</f>
        <v>0</v>
      </c>
      <c r="AF14" s="6" t="e">
        <f>AE14+(AE15-AE14)/(AD15-AD14)*($V14-AD14)</f>
        <v>#DIV/0!</v>
      </c>
      <c r="AG14" s="1">
        <f>S185</f>
        <v>0</v>
      </c>
      <c r="AH14" s="1">
        <f>T185</f>
        <v>0</v>
      </c>
      <c r="AI14" s="6" t="e">
        <f>AH14+(AH15-AH14)/(AG15-AG14)*($V14-AG14)</f>
        <v>#DIV/0!</v>
      </c>
    </row>
    <row r="15" spans="1:35" x14ac:dyDescent="0.25">
      <c r="D15" s="1">
        <f>'uz n=16'!A12</f>
        <v>0.71875</v>
      </c>
      <c r="E15" s="1">
        <f>'uz n=16'!B12</f>
        <v>-6.5413466384999994E-2</v>
      </c>
      <c r="G15" s="1">
        <f>'uz n=32'!A12</f>
        <v>0.359375</v>
      </c>
      <c r="H15" s="1">
        <f>'uz n=32'!B12</f>
        <v>-0.16580364874</v>
      </c>
      <c r="J15" s="1">
        <f>'uz n=64'!A12</f>
        <v>0.1796875</v>
      </c>
      <c r="K15" s="1">
        <f>'uz n=64'!B12</f>
        <v>-9.2355568582999994E-2</v>
      </c>
      <c r="Q15" s="1">
        <v>0.28129999999999999</v>
      </c>
      <c r="R15" s="1">
        <v>0.2803696</v>
      </c>
      <c r="S15" s="1">
        <f t="shared" si="0"/>
        <v>-0.2803696</v>
      </c>
      <c r="V15" s="7"/>
      <c r="W15" s="6"/>
      <c r="X15" s="1">
        <f>J27</f>
        <v>0.3671875</v>
      </c>
      <c r="Y15" s="1">
        <f>K27</f>
        <v>-0.16843800615999999</v>
      </c>
      <c r="Z15" s="6"/>
      <c r="AA15" s="1">
        <f>M50</f>
        <v>0</v>
      </c>
      <c r="AB15" s="1">
        <f>N50</f>
        <v>0</v>
      </c>
      <c r="AC15" s="6"/>
      <c r="AD15" s="1">
        <f>P95</f>
        <v>0</v>
      </c>
      <c r="AE15" s="1">
        <f>Q95</f>
        <v>0</v>
      </c>
      <c r="AF15" s="6"/>
      <c r="AG15" s="1">
        <f>S186</f>
        <v>0</v>
      </c>
      <c r="AH15" s="1">
        <f>T186</f>
        <v>0</v>
      </c>
      <c r="AI15" s="6"/>
    </row>
    <row r="16" spans="1:35" x14ac:dyDescent="0.25">
      <c r="D16" s="1">
        <f>'uz n=16'!A13</f>
        <v>0.78125</v>
      </c>
      <c r="E16" s="1">
        <f>'uz n=16'!B13</f>
        <v>8.9782872722000001E-2</v>
      </c>
      <c r="G16" s="1">
        <f>'uz n=32'!A13</f>
        <v>0.390625</v>
      </c>
      <c r="H16" s="1">
        <f>'uz n=32'!B13</f>
        <v>-0.17742522025999999</v>
      </c>
      <c r="J16" s="1">
        <f>'uz n=64'!A13</f>
        <v>0.1953125</v>
      </c>
      <c r="K16" s="1">
        <f>'uz n=64'!B13</f>
        <v>-9.9098214487E-2</v>
      </c>
      <c r="Q16" s="1">
        <v>0.1719</v>
      </c>
      <c r="R16" s="1">
        <v>0.3885691</v>
      </c>
      <c r="S16" s="1">
        <f t="shared" si="0"/>
        <v>-0.3885691</v>
      </c>
      <c r="V16" s="7">
        <f>A9</f>
        <v>0.6875</v>
      </c>
      <c r="W16" s="6">
        <f>H19</f>
        <v>-0.20434296817</v>
      </c>
      <c r="X16" s="1">
        <f t="shared" ref="X16:Y19" si="1">J34</f>
        <v>0.4765625</v>
      </c>
      <c r="Y16" s="1">
        <f t="shared" si="1"/>
        <v>-0.20188127316999999</v>
      </c>
      <c r="Z16" s="6">
        <f>Y16+(Y17-Y16)/(X17-X16)*($V16-X16)</f>
        <v>-0.2404933691800003</v>
      </c>
      <c r="AA16" s="1">
        <f>M65</f>
        <v>0</v>
      </c>
      <c r="AB16" s="1">
        <f>N65</f>
        <v>0</v>
      </c>
      <c r="AC16" s="6" t="e">
        <f>AB16+(AB17-AB16)/(AA17-AA16)*($V16-AA16)</f>
        <v>#DIV/0!</v>
      </c>
      <c r="AD16" s="1">
        <f>P127</f>
        <v>0</v>
      </c>
      <c r="AE16" s="1">
        <f>Q127</f>
        <v>0</v>
      </c>
      <c r="AF16" s="6" t="e">
        <f>AE16+(AE17-AE16)/(AD17-AD16)*($V16-AD16)</f>
        <v>#DIV/0!</v>
      </c>
      <c r="AG16" s="1">
        <f>S251</f>
        <v>0</v>
      </c>
      <c r="AH16" s="1">
        <f>T251</f>
        <v>0</v>
      </c>
      <c r="AI16" s="6" t="e">
        <f>AH16+(AH17-AH16)/(AG17-AG16)*($V16-AG16)</f>
        <v>#DIV/0!</v>
      </c>
    </row>
    <row r="17" spans="4:35" x14ac:dyDescent="0.25">
      <c r="D17" s="1">
        <f>'uz n=16'!A14</f>
        <v>0.84375</v>
      </c>
      <c r="E17" s="1">
        <f>'uz n=16'!B14</f>
        <v>0.32091310798</v>
      </c>
      <c r="G17" s="1">
        <f>'uz n=32'!A14</f>
        <v>0.421875</v>
      </c>
      <c r="H17" s="1">
        <f>'uz n=32'!B14</f>
        <v>-0.18807015751</v>
      </c>
      <c r="J17" s="1">
        <f>'uz n=64'!A14</f>
        <v>0.2109375</v>
      </c>
      <c r="K17" s="1">
        <f>'uz n=64'!B14</f>
        <v>-0.10573900388</v>
      </c>
      <c r="Q17" s="1">
        <v>0.1016</v>
      </c>
      <c r="R17" s="1">
        <v>0.3004561</v>
      </c>
      <c r="S17" s="1">
        <f t="shared" si="0"/>
        <v>-0.3004561</v>
      </c>
      <c r="V17" s="7"/>
      <c r="W17" s="6"/>
      <c r="X17" s="1">
        <f t="shared" si="1"/>
        <v>0.4921875</v>
      </c>
      <c r="Y17" s="1">
        <f t="shared" si="1"/>
        <v>-0.20474142843000001</v>
      </c>
      <c r="Z17" s="6"/>
      <c r="AA17" s="1">
        <f>M66</f>
        <v>0</v>
      </c>
      <c r="AB17" s="1">
        <f>N66</f>
        <v>0</v>
      </c>
      <c r="AC17" s="6"/>
      <c r="AD17" s="1">
        <f>P128</f>
        <v>0</v>
      </c>
      <c r="AE17" s="1">
        <f>Q128</f>
        <v>0</v>
      </c>
      <c r="AF17" s="6"/>
      <c r="AG17" s="1">
        <f>S252</f>
        <v>0</v>
      </c>
      <c r="AH17" s="1">
        <f>T252</f>
        <v>0</v>
      </c>
      <c r="AI17" s="6"/>
    </row>
    <row r="18" spans="4:35" x14ac:dyDescent="0.25">
      <c r="D18" s="1">
        <f>'uz n=16'!A15</f>
        <v>0.90625</v>
      </c>
      <c r="E18" s="1">
        <f>'uz n=16'!B15</f>
        <v>0.63080646933999995</v>
      </c>
      <c r="G18" s="1">
        <f>'uz n=32'!A15</f>
        <v>0.453125</v>
      </c>
      <c r="H18" s="1">
        <f>'uz n=32'!B15</f>
        <v>-0.19725473906999999</v>
      </c>
      <c r="J18" s="1">
        <f>'uz n=64'!A15</f>
        <v>0.2265625</v>
      </c>
      <c r="K18" s="1">
        <f>'uz n=64'!B15</f>
        <v>-0.11229781545</v>
      </c>
      <c r="Q18" s="1">
        <v>7.0300000000000001E-2</v>
      </c>
      <c r="R18" s="1">
        <v>0.2228955</v>
      </c>
      <c r="S18" s="1">
        <f t="shared" si="0"/>
        <v>-0.2228955</v>
      </c>
      <c r="V18" s="7">
        <f>A10</f>
        <v>0.8125</v>
      </c>
      <c r="W18" s="6">
        <f>H20</f>
        <v>-0.20852840125</v>
      </c>
      <c r="X18" s="1">
        <f t="shared" si="1"/>
        <v>0.5078125</v>
      </c>
      <c r="Y18" s="1">
        <f t="shared" si="1"/>
        <v>-0.20684759802</v>
      </c>
      <c r="Z18" s="6">
        <f>Y18+(Y19-Y18)/(X19-X18)*($V18-X18)</f>
        <v>-0.23091394773000029</v>
      </c>
      <c r="AA18" s="1">
        <f>M69</f>
        <v>0</v>
      </c>
      <c r="AB18" s="1">
        <f>N69</f>
        <v>0</v>
      </c>
      <c r="AC18" s="6" t="e">
        <f>AB18+(AB19-AB18)/(AA19-AA18)*($V18-AA18)</f>
        <v>#DIV/0!</v>
      </c>
      <c r="AD18" s="1">
        <f>P135</f>
        <v>0</v>
      </c>
      <c r="AE18" s="1">
        <f>Q135</f>
        <v>0</v>
      </c>
      <c r="AF18" s="6" t="e">
        <f>AE18+(AE19-AE18)/(AD19-AD18)*($V18-AD18)</f>
        <v>#DIV/0!</v>
      </c>
      <c r="AG18" s="1">
        <f>S267</f>
        <v>0</v>
      </c>
      <c r="AH18" s="1">
        <f>T267</f>
        <v>0</v>
      </c>
      <c r="AI18" s="6" t="e">
        <f>AH18+(AH19-AH18)/(AG19-AG18)*($V18-AG18)</f>
        <v>#DIV/0!</v>
      </c>
    </row>
    <row r="19" spans="4:35" x14ac:dyDescent="0.25">
      <c r="D19" s="1">
        <f>'uz n=16'!A16</f>
        <v>0.96875</v>
      </c>
      <c r="E19" s="1">
        <f>'uz n=16'!B16</f>
        <v>0.99669824483000002</v>
      </c>
      <c r="G19" s="1">
        <f>'uz n=32'!A16</f>
        <v>0.484375</v>
      </c>
      <c r="H19" s="1">
        <f>'uz n=32'!B16</f>
        <v>-0.20434296817</v>
      </c>
      <c r="J19" s="1">
        <f>'uz n=64'!A16</f>
        <v>0.2421875</v>
      </c>
      <c r="K19" s="1">
        <f>'uz n=64'!B16</f>
        <v>-0.1187895986</v>
      </c>
      <c r="Q19" s="1">
        <v>6.25E-2</v>
      </c>
      <c r="R19" s="1">
        <v>0.20233000000000001</v>
      </c>
      <c r="S19" s="1">
        <f t="shared" si="0"/>
        <v>-0.20233000000000001</v>
      </c>
      <c r="V19" s="7"/>
      <c r="W19" s="6"/>
      <c r="X19" s="1">
        <f t="shared" si="1"/>
        <v>0.5234375</v>
      </c>
      <c r="Y19" s="1">
        <f t="shared" si="1"/>
        <v>-0.20808176980000001</v>
      </c>
      <c r="Z19" s="6"/>
      <c r="AA19" s="1">
        <f>M70</f>
        <v>0</v>
      </c>
      <c r="AB19" s="1">
        <f>N70</f>
        <v>0</v>
      </c>
      <c r="AC19" s="6"/>
      <c r="AD19" s="1">
        <f>P136</f>
        <v>0</v>
      </c>
      <c r="AE19" s="1">
        <f>Q136</f>
        <v>0</v>
      </c>
      <c r="AF19" s="6"/>
      <c r="AG19" s="1">
        <f>S268</f>
        <v>0</v>
      </c>
      <c r="AH19" s="1">
        <f>T268</f>
        <v>0</v>
      </c>
      <c r="AI19" s="6"/>
    </row>
    <row r="20" spans="4:35" x14ac:dyDescent="0.25">
      <c r="G20" s="1">
        <f>'uz n=32'!A17</f>
        <v>0.515625</v>
      </c>
      <c r="H20" s="1">
        <f>'uz n=32'!B17</f>
        <v>-0.20852840125</v>
      </c>
      <c r="J20" s="1">
        <f>'uz n=64'!A17</f>
        <v>0.2578125</v>
      </c>
      <c r="K20" s="1">
        <f>'uz n=64'!B17</f>
        <v>-0.12522439556000001</v>
      </c>
      <c r="Q20" s="1">
        <v>5.4699999999999999E-2</v>
      </c>
      <c r="R20" s="1">
        <v>0.18128810000000001</v>
      </c>
      <c r="S20" s="1">
        <f t="shared" si="0"/>
        <v>-0.18128810000000001</v>
      </c>
      <c r="V20" s="7">
        <f>A11</f>
        <v>0.9375</v>
      </c>
      <c r="W20" s="6">
        <f>H25</f>
        <v>-0.14410211903</v>
      </c>
      <c r="X20" s="1">
        <f>J46</f>
        <v>0.6640625</v>
      </c>
      <c r="Y20" s="1">
        <f>K46</f>
        <v>-0.15464196235</v>
      </c>
      <c r="Z20" s="6">
        <f>Y20+(Y21-Y20)/(X21-X20)*($V20-X20)</f>
        <v>0.13495626352499973</v>
      </c>
      <c r="AA20" s="1">
        <f>M89</f>
        <v>0</v>
      </c>
      <c r="AB20" s="1">
        <f>N89</f>
        <v>0</v>
      </c>
      <c r="AC20" s="6" t="e">
        <f>AB20+(AB21-AB20)/(AA21-AA20)*($V20-AA20)</f>
        <v>#DIV/0!</v>
      </c>
      <c r="AD20" s="1">
        <f>P176</f>
        <v>0</v>
      </c>
      <c r="AE20" s="1">
        <f>Q176</f>
        <v>0</v>
      </c>
      <c r="AF20" s="6" t="e">
        <f>AE20+(AE21-AE20)/(AD21-AD20)*($V20-AD20)</f>
        <v>#DIV/0!</v>
      </c>
      <c r="AG20" s="1">
        <f>S350</f>
        <v>0</v>
      </c>
      <c r="AH20" s="1">
        <f>T350</f>
        <v>0</v>
      </c>
      <c r="AI20" s="6" t="e">
        <f>AH20+(AH21-AH20)/(AG21-AG20)*($V20-AG20)</f>
        <v>#DIV/0!</v>
      </c>
    </row>
    <row r="21" spans="4:35" x14ac:dyDescent="0.25">
      <c r="G21" s="1">
        <f>'uz n=32'!A18</f>
        <v>0.546875</v>
      </c>
      <c r="H21" s="1">
        <f>'uz n=32'!B18</f>
        <v>-0.20881727657999999</v>
      </c>
      <c r="J21" s="1">
        <f>'uz n=64'!A18</f>
        <v>0.2734375</v>
      </c>
      <c r="K21" s="1">
        <f>'uz n=64'!B18</f>
        <v>-0.13160729730000001</v>
      </c>
      <c r="Q21" s="1">
        <v>0</v>
      </c>
      <c r="R21" s="1">
        <v>0</v>
      </c>
      <c r="S21" s="1">
        <f t="shared" si="0"/>
        <v>0</v>
      </c>
      <c r="V21" s="7"/>
      <c r="W21" s="6"/>
      <c r="X21" s="1">
        <f>J47</f>
        <v>0.6796875</v>
      </c>
      <c r="Y21" s="1">
        <f>K47</f>
        <v>-0.13809349230000001</v>
      </c>
      <c r="Z21" s="6"/>
      <c r="AA21" s="1">
        <f>M90</f>
        <v>0</v>
      </c>
      <c r="AB21" s="1">
        <f>N90</f>
        <v>0</v>
      </c>
      <c r="AC21" s="6"/>
      <c r="AD21" s="1">
        <f>P177</f>
        <v>0</v>
      </c>
      <c r="AE21" s="1">
        <f>Q177</f>
        <v>0</v>
      </c>
      <c r="AF21" s="6"/>
      <c r="AG21" s="1">
        <f>S351</f>
        <v>0</v>
      </c>
      <c r="AH21" s="1">
        <f>T351</f>
        <v>0</v>
      </c>
      <c r="AI21" s="6"/>
    </row>
    <row r="22" spans="4:35" x14ac:dyDescent="0.25">
      <c r="G22" s="1">
        <f>'uz n=32'!A19</f>
        <v>0.578125</v>
      </c>
      <c r="H22" s="1">
        <f>'uz n=32'!B19</f>
        <v>-0.20401552275000001</v>
      </c>
      <c r="J22" s="1">
        <f>'uz n=64'!A19</f>
        <v>0.2890625</v>
      </c>
      <c r="K22" s="1">
        <f>'uz n=64'!B19</f>
        <v>-0.13793833762999999</v>
      </c>
      <c r="V22" s="7">
        <f>G29</f>
        <v>0.796875</v>
      </c>
      <c r="W22" s="6">
        <f>H29</f>
        <v>0.10901930545000001</v>
      </c>
      <c r="X22" s="1">
        <f>J54</f>
        <v>0.7890625</v>
      </c>
      <c r="Y22" s="1">
        <f>K54</f>
        <v>7.1949845472999999E-2</v>
      </c>
      <c r="Z22" s="6">
        <f>Y22+(Y23-Y22)/(X23-X22)*($V22-X22)</f>
        <v>9.4920256616499998E-2</v>
      </c>
      <c r="AA22" s="1">
        <f>M105</f>
        <v>0</v>
      </c>
      <c r="AB22" s="1">
        <f>N105</f>
        <v>0</v>
      </c>
      <c r="AC22" s="6" t="e">
        <f>AB22+(AB23-AB22)/(AA23-AA22)*($V22-AA22)</f>
        <v>#DIV/0!</v>
      </c>
      <c r="AD22" s="1">
        <f>P209</f>
        <v>0</v>
      </c>
      <c r="AE22" s="1">
        <f>Q209</f>
        <v>0</v>
      </c>
      <c r="AF22" s="6" t="e">
        <f>AE22+(AE23-AE22)/(AD23-AD22)*($V22-AD22)</f>
        <v>#DIV/0!</v>
      </c>
      <c r="AG22" s="1">
        <f>S416</f>
        <v>0</v>
      </c>
      <c r="AH22" s="1">
        <f>T416</f>
        <v>0</v>
      </c>
      <c r="AI22" s="6" t="e">
        <f>AH22+(AH23-AH22)/(AG23-AG22)*($V22-AG22)</f>
        <v>#DIV/0!</v>
      </c>
    </row>
    <row r="23" spans="4:35" x14ac:dyDescent="0.25">
      <c r="G23" s="1">
        <f>'uz n=32'!A20</f>
        <v>0.609375</v>
      </c>
      <c r="H23" s="1">
        <f>'uz n=32'!B20</f>
        <v>-0.19272335501000001</v>
      </c>
      <c r="J23" s="1">
        <f>'uz n=64'!A20</f>
        <v>0.3046875</v>
      </c>
      <c r="K23" s="1">
        <f>'uz n=64'!B20</f>
        <v>-0.14421233058999999</v>
      </c>
      <c r="V23" s="7"/>
      <c r="W23" s="6"/>
      <c r="X23" s="1">
        <f>J55</f>
        <v>0.8046875</v>
      </c>
      <c r="Y23" s="1">
        <f>K55</f>
        <v>0.11789066776</v>
      </c>
      <c r="Z23" s="6"/>
      <c r="AA23" s="1">
        <f>M106</f>
        <v>0</v>
      </c>
      <c r="AB23" s="1">
        <f>N106</f>
        <v>0</v>
      </c>
      <c r="AC23" s="6"/>
      <c r="AD23" s="1">
        <f>P210</f>
        <v>0</v>
      </c>
      <c r="AE23" s="1">
        <f>Q210</f>
        <v>0</v>
      </c>
      <c r="AF23" s="6"/>
      <c r="AG23" s="1">
        <f>S417</f>
        <v>0</v>
      </c>
      <c r="AH23" s="1">
        <f>T417</f>
        <v>0</v>
      </c>
      <c r="AI23" s="6"/>
    </row>
    <row r="24" spans="4:35" x14ac:dyDescent="0.25">
      <c r="G24" s="1">
        <f>'uz n=32'!A21</f>
        <v>0.640625</v>
      </c>
      <c r="H24" s="1">
        <f>'uz n=32'!B21</f>
        <v>-0.17334242992000001</v>
      </c>
      <c r="J24" s="1">
        <f>'uz n=64'!A21</f>
        <v>0.3203125</v>
      </c>
      <c r="K24" s="1">
        <f>'uz n=64'!B21</f>
        <v>-0.15041865509999999</v>
      </c>
      <c r="V24" s="7">
        <f>G31</f>
        <v>0.859375</v>
      </c>
      <c r="W24" s="6">
        <f>H31</f>
        <v>0.33877653844</v>
      </c>
      <c r="X24" s="1">
        <f>J58</f>
        <v>0.8515625</v>
      </c>
      <c r="Y24" s="1">
        <f>K58</f>
        <v>0.28272135136999998</v>
      </c>
      <c r="Z24" s="6">
        <f>Y24+(Y25-Y24)/(X25-X24)*($V24-X24)</f>
        <v>0.31474273075500003</v>
      </c>
      <c r="AA24" s="1">
        <f>M113</f>
        <v>0</v>
      </c>
      <c r="AB24" s="1">
        <f>N113</f>
        <v>0</v>
      </c>
      <c r="AC24" s="6" t="e">
        <f>AB24+(AB25-AB24)/(AA25-AA24)*($V24-AA24)</f>
        <v>#DIV/0!</v>
      </c>
      <c r="AD24" s="1">
        <f>P226</f>
        <v>0</v>
      </c>
      <c r="AE24" s="1">
        <f>Q226</f>
        <v>0</v>
      </c>
      <c r="AF24" s="6" t="e">
        <f>AE24+(AE25-AE24)/(AD25-AD24)*($V24-AD24)</f>
        <v>#DIV/0!</v>
      </c>
      <c r="AG24" s="1">
        <f>S449</f>
        <v>0</v>
      </c>
      <c r="AH24" s="1">
        <f>T449</f>
        <v>0</v>
      </c>
      <c r="AI24" s="6" t="e">
        <f>AH24+(AH25-AH24)/(AG25-AG24)*($V24-AG24)</f>
        <v>#DIV/0!</v>
      </c>
    </row>
    <row r="25" spans="4:35" x14ac:dyDescent="0.25">
      <c r="G25" s="1">
        <f>'uz n=32'!A22</f>
        <v>0.671875</v>
      </c>
      <c r="H25" s="1">
        <f>'uz n=32'!B22</f>
        <v>-0.14410211903</v>
      </c>
      <c r="J25" s="1">
        <f>'uz n=64'!A22</f>
        <v>0.3359375</v>
      </c>
      <c r="K25" s="1">
        <f>'uz n=64'!B22</f>
        <v>-0.15654099039</v>
      </c>
      <c r="V25" s="7"/>
      <c r="W25" s="6"/>
      <c r="X25" s="1">
        <f>J59</f>
        <v>0.8671875</v>
      </c>
      <c r="Y25" s="1">
        <f>K59</f>
        <v>0.34676411014000003</v>
      </c>
      <c r="Z25" s="6"/>
      <c r="AA25" s="1">
        <f>M114</f>
        <v>0</v>
      </c>
      <c r="AB25" s="1">
        <f>N114</f>
        <v>0</v>
      </c>
      <c r="AC25" s="6"/>
      <c r="AD25" s="1">
        <f>P227</f>
        <v>0</v>
      </c>
      <c r="AE25" s="1">
        <f>Q227</f>
        <v>0</v>
      </c>
      <c r="AF25" s="6"/>
      <c r="AG25" s="1">
        <f>S450</f>
        <v>0</v>
      </c>
      <c r="AH25" s="1">
        <f>T450</f>
        <v>0</v>
      </c>
      <c r="AI25" s="6"/>
    </row>
    <row r="26" spans="4:35" x14ac:dyDescent="0.25">
      <c r="G26" s="1">
        <f>'uz n=32'!A23</f>
        <v>0.703125</v>
      </c>
      <c r="H26" s="1">
        <f>'uz n=32'!B23</f>
        <v>-0.10311136358</v>
      </c>
      <c r="J26" s="1">
        <f>'uz n=64'!A23</f>
        <v>0.3515625</v>
      </c>
      <c r="K26" s="1">
        <f>'uz n=64'!B23</f>
        <v>-0.16255700552999999</v>
      </c>
      <c r="V26" s="7">
        <f>G33</f>
        <v>0.921875</v>
      </c>
      <c r="W26" s="6">
        <f>H33</f>
        <v>0.64079841192999998</v>
      </c>
      <c r="X26" s="1">
        <f>J62</f>
        <v>0.9140625</v>
      </c>
      <c r="Y26" s="1">
        <f>K62</f>
        <v>0.56505361175000002</v>
      </c>
      <c r="Z26" s="6">
        <f>Y26+(Y27-Y26)/(X27-X26)*($V26-X26)</f>
        <v>0.60545151280999998</v>
      </c>
      <c r="AA26" s="1">
        <f>M121</f>
        <v>0</v>
      </c>
      <c r="AB26" s="1">
        <f>N121</f>
        <v>0</v>
      </c>
      <c r="AC26" s="6" t="e">
        <f>AB26+(AB27-AB26)/(AA27-AA26)*($V26-AA26)</f>
        <v>#DIV/0!</v>
      </c>
      <c r="AD26" s="1">
        <f>P242</f>
        <v>0</v>
      </c>
      <c r="AE26" s="1">
        <f>Q242</f>
        <v>0</v>
      </c>
      <c r="AF26" s="6" t="e">
        <f>AE26+(AE27-AE26)/(AD27-AD26)*($V26-AD26)</f>
        <v>#DIV/0!</v>
      </c>
      <c r="AG26" s="1">
        <f>S482</f>
        <v>0</v>
      </c>
      <c r="AH26" s="1">
        <f>T482</f>
        <v>0</v>
      </c>
      <c r="AI26" s="6" t="e">
        <f>AH26+(AH27-AH26)/(AG27-AG26)*($V26-AG26)</f>
        <v>#DIV/0!</v>
      </c>
    </row>
    <row r="27" spans="4:35" x14ac:dyDescent="0.25">
      <c r="G27" s="1">
        <f>'uz n=32'!A24</f>
        <v>0.734375</v>
      </c>
      <c r="H27" s="1">
        <f>'uz n=32'!B24</f>
        <v>-4.8444021697000003E-2</v>
      </c>
      <c r="J27" s="1">
        <f>'uz n=64'!A24</f>
        <v>0.3671875</v>
      </c>
      <c r="K27" s="1">
        <f>'uz n=64'!B24</f>
        <v>-0.16843800615999999</v>
      </c>
      <c r="V27" s="7"/>
      <c r="W27" s="6"/>
      <c r="X27" s="1">
        <f>J63</f>
        <v>0.9296875</v>
      </c>
      <c r="Y27" s="1">
        <f>K63</f>
        <v>0.64584941387000006</v>
      </c>
      <c r="Z27" s="6"/>
      <c r="AA27" s="1">
        <f>M122</f>
        <v>0</v>
      </c>
      <c r="AB27" s="1">
        <f>N122</f>
        <v>0</v>
      </c>
      <c r="AC27" s="6"/>
      <c r="AD27" s="1">
        <f>P243</f>
        <v>0</v>
      </c>
      <c r="AE27" s="1">
        <f>Q243</f>
        <v>0</v>
      </c>
      <c r="AF27" s="6"/>
      <c r="AG27" s="1">
        <f>S483</f>
        <v>0</v>
      </c>
      <c r="AH27" s="1">
        <f>T483</f>
        <v>0</v>
      </c>
      <c r="AI27" s="6"/>
    </row>
    <row r="28" spans="4:35" x14ac:dyDescent="0.25">
      <c r="G28" s="1">
        <f>'uz n=32'!A25</f>
        <v>0.765625</v>
      </c>
      <c r="H28" s="1">
        <f>'uz n=32'!B25</f>
        <v>2.1737632369E-2</v>
      </c>
      <c r="J28" s="1">
        <f>'uz n=64'!A25</f>
        <v>0.3828125</v>
      </c>
      <c r="K28" s="1">
        <f>'uz n=64'!B25</f>
        <v>-0.17414854169999999</v>
      </c>
      <c r="V28" s="7">
        <f>G35</f>
        <v>0.984375</v>
      </c>
      <c r="W28" s="6">
        <f>H35</f>
        <v>0.99921880892000003</v>
      </c>
      <c r="Z28" s="6">
        <f>K67</f>
        <v>0.99981192680999997</v>
      </c>
      <c r="AC28" s="6">
        <f>N131</f>
        <v>0</v>
      </c>
      <c r="AF28" s="6">
        <f>Q259</f>
        <v>0</v>
      </c>
      <c r="AI28" s="6">
        <f>T515</f>
        <v>0</v>
      </c>
    </row>
    <row r="29" spans="4:35" x14ac:dyDescent="0.25">
      <c r="G29" s="1">
        <f>'uz n=32'!A26</f>
        <v>0.796875</v>
      </c>
      <c r="H29" s="1">
        <f>'uz n=32'!B26</f>
        <v>0.10901930545000001</v>
      </c>
      <c r="J29" s="1">
        <f>'uz n=64'!A26</f>
        <v>0.3984375</v>
      </c>
      <c r="K29" s="1">
        <f>'uz n=64'!B26</f>
        <v>-0.17964597630000001</v>
      </c>
    </row>
    <row r="30" spans="4:35" x14ac:dyDescent="0.25">
      <c r="G30" s="1">
        <f>'uz n=32'!A27</f>
        <v>0.828125</v>
      </c>
      <c r="H30" s="1">
        <f>'uz n=32'!B27</f>
        <v>0.21454361051000001</v>
      </c>
      <c r="J30" s="1">
        <f>'uz n=64'!A27</f>
        <v>0.4140625</v>
      </c>
      <c r="K30" s="1">
        <f>'uz n=64'!B27</f>
        <v>-0.18488002784999999</v>
      </c>
      <c r="W30" s="1" t="s">
        <v>1</v>
      </c>
      <c r="X30" s="1" t="s">
        <v>36</v>
      </c>
      <c r="Y30" s="1" t="s">
        <v>37</v>
      </c>
      <c r="Z30" s="1" t="s">
        <v>38</v>
      </c>
      <c r="AB30" s="1" t="s">
        <v>15</v>
      </c>
      <c r="AC30" s="1" t="s">
        <v>14</v>
      </c>
      <c r="AD30" s="1" t="s">
        <v>34</v>
      </c>
    </row>
    <row r="31" spans="4:35" x14ac:dyDescent="0.25">
      <c r="G31" s="1">
        <f>'uz n=32'!A28</f>
        <v>0.859375</v>
      </c>
      <c r="H31" s="1">
        <f>'uz n=32'!B28</f>
        <v>0.33877653844</v>
      </c>
      <c r="J31" s="1">
        <f>'uz n=64'!A28</f>
        <v>0.4296875</v>
      </c>
      <c r="K31" s="1">
        <f>'uz n=64'!B28</f>
        <v>-0.18979227975999999</v>
      </c>
      <c r="X31" s="6"/>
    </row>
    <row r="32" spans="4:35" x14ac:dyDescent="0.25">
      <c r="G32" s="1">
        <f>'uz n=32'!A29</f>
        <v>0.890625</v>
      </c>
      <c r="H32" s="1">
        <f>'uz n=32'!B29</f>
        <v>0.48136270231</v>
      </c>
      <c r="J32" s="1">
        <f>'uz n=64'!A29</f>
        <v>0.4453125</v>
      </c>
      <c r="K32" s="1">
        <f>'uz n=64'!B29</f>
        <v>-0.19431567159999999</v>
      </c>
      <c r="W32" s="7">
        <v>7.8125E-2</v>
      </c>
      <c r="X32" s="6">
        <f t="shared" ref="X32:X52" si="2">W6</f>
        <v>-4.0651517552999998E-2</v>
      </c>
      <c r="Y32" s="1">
        <f t="shared" ref="Y32:Y52" si="3">Z6</f>
        <v>-3.5282341512999998E-2</v>
      </c>
      <c r="Z32" s="6" t="e">
        <f t="shared" ref="Z32:Z52" si="4">AC6</f>
        <v>#DIV/0!</v>
      </c>
      <c r="AB32" s="1" t="e">
        <f t="shared" ref="AB32" si="5">(X32-$Z32)^2</f>
        <v>#DIV/0!</v>
      </c>
      <c r="AC32" s="1" t="e">
        <f t="shared" ref="AC32" si="6">(Y32-$Z32)^2</f>
        <v>#DIV/0!</v>
      </c>
      <c r="AD32" s="1" t="e">
        <f t="shared" ref="AD32:AD42" si="7">Z32^2</f>
        <v>#DIV/0!</v>
      </c>
    </row>
    <row r="33" spans="7:32" x14ac:dyDescent="0.25">
      <c r="G33" s="1">
        <f>'uz n=32'!A30</f>
        <v>0.921875</v>
      </c>
      <c r="H33" s="1">
        <f>'uz n=32'!B30</f>
        <v>0.64079841192999998</v>
      </c>
      <c r="J33" s="1">
        <f>'uz n=64'!A30</f>
        <v>0.4609375</v>
      </c>
      <c r="K33" s="1">
        <f>'uz n=64'!B30</f>
        <v>-0.19837397631000001</v>
      </c>
      <c r="W33" s="7"/>
      <c r="X33" s="6"/>
      <c r="Z33" s="6"/>
    </row>
    <row r="34" spans="7:32" x14ac:dyDescent="0.25">
      <c r="G34" s="1">
        <f>'uz n=32'!A31</f>
        <v>0.953125</v>
      </c>
      <c r="H34" s="1">
        <f>'uz n=32'!B31</f>
        <v>0.81483740749</v>
      </c>
      <c r="J34" s="1">
        <f>'uz n=64'!A31</f>
        <v>0.4765625</v>
      </c>
      <c r="K34" s="1">
        <f>'uz n=64'!B31</f>
        <v>-0.20188127316999999</v>
      </c>
      <c r="W34" s="7">
        <v>0.140625</v>
      </c>
      <c r="X34" s="6">
        <f t="shared" si="2"/>
        <v>-7.2997886932999995E-2</v>
      </c>
      <c r="Y34" s="1">
        <f t="shared" si="3"/>
        <v>-9.6506653625500011E-2</v>
      </c>
      <c r="Z34" s="6" t="e">
        <f t="shared" si="4"/>
        <v>#DIV/0!</v>
      </c>
      <c r="AB34" s="1" t="e">
        <f t="shared" ref="AB34:AB42" si="8">(X34-$Z34)^2</f>
        <v>#DIV/0!</v>
      </c>
      <c r="AC34" s="1" t="e">
        <f t="shared" ref="AC34:AC42" si="9">(Y34-$Z34)^2</f>
        <v>#DIV/0!</v>
      </c>
      <c r="AD34" s="1" t="e">
        <f t="shared" si="7"/>
        <v>#DIV/0!</v>
      </c>
    </row>
    <row r="35" spans="7:32" x14ac:dyDescent="0.25">
      <c r="G35" s="1">
        <f>'uz n=32'!A32</f>
        <v>0.984375</v>
      </c>
      <c r="H35" s="1">
        <f>'uz n=32'!B32</f>
        <v>0.99921880892000003</v>
      </c>
      <c r="J35" s="1">
        <f>'uz n=64'!A32</f>
        <v>0.4921875</v>
      </c>
      <c r="K35" s="1">
        <f>'uz n=64'!B32</f>
        <v>-0.20474142843000001</v>
      </c>
      <c r="W35" s="7"/>
      <c r="X35" s="6"/>
      <c r="Z35" s="6"/>
    </row>
    <row r="36" spans="7:32" x14ac:dyDescent="0.25">
      <c r="J36" s="1">
        <f>'uz n=64'!A33</f>
        <v>0.5078125</v>
      </c>
      <c r="K36" s="1">
        <f>'uz n=64'!B33</f>
        <v>-0.20684759802</v>
      </c>
      <c r="W36" s="7">
        <v>0.203125</v>
      </c>
      <c r="X36" s="6">
        <f t="shared" si="2"/>
        <v>-0.10139281925</v>
      </c>
      <c r="Y36" s="1">
        <f t="shared" si="3"/>
        <v>-0.1489041349345</v>
      </c>
      <c r="Z36" s="6" t="e">
        <f t="shared" si="4"/>
        <v>#DIV/0!</v>
      </c>
      <c r="AB36" s="1" t="e">
        <f t="shared" si="8"/>
        <v>#DIV/0!</v>
      </c>
      <c r="AC36" s="1" t="e">
        <f t="shared" si="9"/>
        <v>#DIV/0!</v>
      </c>
      <c r="AD36" s="1" t="e">
        <f t="shared" si="7"/>
        <v>#DIV/0!</v>
      </c>
    </row>
    <row r="37" spans="7:32" x14ac:dyDescent="0.25">
      <c r="J37" s="1">
        <f>'uz n=64'!A34</f>
        <v>0.5234375</v>
      </c>
      <c r="K37" s="1">
        <f>'uz n=64'!B34</f>
        <v>-0.20808176980000001</v>
      </c>
      <c r="W37" s="7"/>
      <c r="X37" s="6"/>
      <c r="Z37" s="6"/>
    </row>
    <row r="38" spans="7:32" x14ac:dyDescent="0.25">
      <c r="J38" s="1">
        <f>'uz n=64'!A35</f>
        <v>0.5390625</v>
      </c>
      <c r="K38" s="1">
        <f>'uz n=64'!B35</f>
        <v>-0.20831436646000001</v>
      </c>
      <c r="W38" s="7">
        <v>0.265625</v>
      </c>
      <c r="X38" s="6">
        <f t="shared" si="2"/>
        <v>-0.12799255281999999</v>
      </c>
      <c r="Y38" s="1">
        <f t="shared" si="3"/>
        <v>-0.19862776557000003</v>
      </c>
      <c r="Z38" s="6" t="e">
        <f t="shared" si="4"/>
        <v>#DIV/0!</v>
      </c>
      <c r="AB38" s="1" t="e">
        <f t="shared" si="8"/>
        <v>#DIV/0!</v>
      </c>
      <c r="AC38" s="1" t="e">
        <f t="shared" si="9"/>
        <v>#DIV/0!</v>
      </c>
      <c r="AD38" s="1" t="e">
        <f t="shared" si="7"/>
        <v>#DIV/0!</v>
      </c>
    </row>
    <row r="39" spans="7:32" x14ac:dyDescent="0.25">
      <c r="J39" s="1">
        <f>'uz n=64'!A36</f>
        <v>0.5546875</v>
      </c>
      <c r="K39" s="1">
        <f>'uz n=64'!B36</f>
        <v>-0.20740393434000001</v>
      </c>
      <c r="W39" s="7"/>
      <c r="X39" s="6"/>
      <c r="Z39" s="6"/>
      <c r="AF39" s="9"/>
    </row>
    <row r="40" spans="7:32" x14ac:dyDescent="0.25">
      <c r="J40" s="1">
        <f>'uz n=64'!A37</f>
        <v>0.5703125</v>
      </c>
      <c r="K40" s="1">
        <f>'uz n=64'!B37</f>
        <v>-0.20519694747</v>
      </c>
      <c r="W40" s="7">
        <v>0.359375</v>
      </c>
      <c r="X40" s="6">
        <f t="shared" si="2"/>
        <v>-0.16580364874</v>
      </c>
      <c r="Y40" s="1">
        <f t="shared" si="3"/>
        <v>-0.2419505140349999</v>
      </c>
      <c r="Z40" s="6" t="e">
        <f t="shared" si="4"/>
        <v>#DIV/0!</v>
      </c>
      <c r="AB40" s="1" t="e">
        <f t="shared" si="8"/>
        <v>#DIV/0!</v>
      </c>
      <c r="AC40" s="1" t="e">
        <f t="shared" si="9"/>
        <v>#DIV/0!</v>
      </c>
      <c r="AD40" s="1" t="e">
        <f t="shared" si="7"/>
        <v>#DIV/0!</v>
      </c>
    </row>
    <row r="41" spans="7:32" x14ac:dyDescent="0.25">
      <c r="J41" s="1">
        <f>'uz n=64'!A38</f>
        <v>0.5859375</v>
      </c>
      <c r="K41" s="1">
        <f>'uz n=64'!B38</f>
        <v>-0.20152776092999999</v>
      </c>
      <c r="W41" s="7"/>
      <c r="X41" s="6"/>
      <c r="Z41" s="6"/>
    </row>
    <row r="42" spans="7:32" x14ac:dyDescent="0.25">
      <c r="J42" s="1">
        <f>'uz n=64'!A39</f>
        <v>0.6015625</v>
      </c>
      <c r="K42" s="1">
        <f>'uz n=64'!B39</f>
        <v>-0.19621875244</v>
      </c>
      <c r="W42" s="7">
        <v>0.484375</v>
      </c>
      <c r="X42" s="6">
        <f t="shared" si="2"/>
        <v>-0.20434296817</v>
      </c>
      <c r="Y42" s="1">
        <f t="shared" si="3"/>
        <v>-0.2404933691800003</v>
      </c>
      <c r="Z42" s="6" t="e">
        <f t="shared" si="4"/>
        <v>#DIV/0!</v>
      </c>
      <c r="AB42" s="1" t="e">
        <f t="shared" si="8"/>
        <v>#DIV/0!</v>
      </c>
      <c r="AC42" s="1" t="e">
        <f t="shared" si="9"/>
        <v>#DIV/0!</v>
      </c>
      <c r="AD42" s="1" t="e">
        <f t="shared" si="7"/>
        <v>#DIV/0!</v>
      </c>
    </row>
    <row r="43" spans="7:32" x14ac:dyDescent="0.25">
      <c r="J43" s="1">
        <f>'uz n=64'!A40</f>
        <v>0.6171875</v>
      </c>
      <c r="K43" s="1">
        <f>'uz n=64'!B40</f>
        <v>-0.18908069533999999</v>
      </c>
      <c r="W43" s="7"/>
      <c r="X43" s="6"/>
    </row>
    <row r="44" spans="7:32" x14ac:dyDescent="0.25">
      <c r="J44" s="1">
        <f>'uz n=64'!A41</f>
        <v>0.6328125</v>
      </c>
      <c r="K44" s="1">
        <f>'uz n=64'!B41</f>
        <v>-0.17991341089999999</v>
      </c>
      <c r="W44" s="7">
        <v>0.515625</v>
      </c>
      <c r="X44" s="6">
        <f t="shared" si="2"/>
        <v>-0.20852840125</v>
      </c>
      <c r="Y44" s="1">
        <f t="shared" si="3"/>
        <v>-0.23091394773000029</v>
      </c>
      <c r="Z44" s="1" t="e">
        <f t="shared" si="4"/>
        <v>#DIV/0!</v>
      </c>
      <c r="AB44" s="1" t="e">
        <f t="shared" ref="AB44:AB52" si="10">(X44-$Z44)^2</f>
        <v>#DIV/0!</v>
      </c>
      <c r="AC44" s="1" t="e">
        <f t="shared" ref="AC44:AC52" si="11">(Y44-$Z44)^2</f>
        <v>#DIV/0!</v>
      </c>
      <c r="AD44" s="1" t="e">
        <f t="shared" ref="AD44:AD52" si="12">Z44^2</f>
        <v>#DIV/0!</v>
      </c>
    </row>
    <row r="45" spans="7:32" x14ac:dyDescent="0.25">
      <c r="J45" s="1">
        <f>'uz n=64'!A42</f>
        <v>0.6484375</v>
      </c>
      <c r="K45" s="1">
        <f>'uz n=64'!B42</f>
        <v>-0.16850675067000001</v>
      </c>
      <c r="W45" s="7"/>
      <c r="X45" s="6"/>
    </row>
    <row r="46" spans="7:32" x14ac:dyDescent="0.25">
      <c r="J46" s="1">
        <f>'uz n=64'!A43</f>
        <v>0.6640625</v>
      </c>
      <c r="K46" s="1">
        <f>'uz n=64'!B43</f>
        <v>-0.15464196235</v>
      </c>
      <c r="W46" s="7">
        <v>0.671875</v>
      </c>
      <c r="X46" s="6">
        <f t="shared" si="2"/>
        <v>-0.14410211903</v>
      </c>
      <c r="Y46" s="1">
        <f t="shared" si="3"/>
        <v>0.13495626352499973</v>
      </c>
      <c r="Z46" s="1" t="e">
        <f t="shared" si="4"/>
        <v>#DIV/0!</v>
      </c>
      <c r="AB46" s="1" t="e">
        <f t="shared" si="10"/>
        <v>#DIV/0!</v>
      </c>
      <c r="AC46" s="1" t="e">
        <f t="shared" si="11"/>
        <v>#DIV/0!</v>
      </c>
      <c r="AD46" s="1" t="e">
        <f t="shared" si="12"/>
        <v>#DIV/0!</v>
      </c>
    </row>
    <row r="47" spans="7:32" x14ac:dyDescent="0.25">
      <c r="J47" s="1">
        <f>'uz n=64'!A44</f>
        <v>0.6796875</v>
      </c>
      <c r="K47" s="1">
        <f>'uz n=64'!B44</f>
        <v>-0.13809349230000001</v>
      </c>
      <c r="W47" s="7"/>
      <c r="X47" s="6"/>
    </row>
    <row r="48" spans="7:32" x14ac:dyDescent="0.25">
      <c r="J48" s="1">
        <f>'uz n=64'!A45</f>
        <v>0.6953125</v>
      </c>
      <c r="K48" s="1">
        <f>'uz n=64'!B45</f>
        <v>-0.11863127616999999</v>
      </c>
      <c r="W48" s="7">
        <v>0.796875</v>
      </c>
      <c r="X48" s="6">
        <f t="shared" si="2"/>
        <v>0.10901930545000001</v>
      </c>
      <c r="Y48" s="1">
        <f t="shared" si="3"/>
        <v>9.4920256616499998E-2</v>
      </c>
      <c r="Z48" s="1" t="e">
        <f t="shared" si="4"/>
        <v>#DIV/0!</v>
      </c>
      <c r="AB48" s="1" t="e">
        <f t="shared" si="10"/>
        <v>#DIV/0!</v>
      </c>
      <c r="AC48" s="1" t="e">
        <f t="shared" si="11"/>
        <v>#DIV/0!</v>
      </c>
      <c r="AD48" s="1" t="e">
        <f t="shared" si="12"/>
        <v>#DIV/0!</v>
      </c>
    </row>
    <row r="49" spans="10:31" x14ac:dyDescent="0.25">
      <c r="J49" s="1">
        <f>'uz n=64'!A46</f>
        <v>0.7109375</v>
      </c>
      <c r="K49" s="1">
        <f>'uz n=64'!B46</f>
        <v>-9.6023562824E-2</v>
      </c>
      <c r="W49" s="7"/>
      <c r="X49" s="6"/>
    </row>
    <row r="50" spans="10:31" x14ac:dyDescent="0.25">
      <c r="J50" s="1">
        <f>'uz n=64'!A47</f>
        <v>0.7265625</v>
      </c>
      <c r="K50" s="1">
        <f>'uz n=64'!B47</f>
        <v>-7.0040307706999996E-2</v>
      </c>
      <c r="W50" s="7">
        <v>0.859375</v>
      </c>
      <c r="X50" s="6">
        <f t="shared" si="2"/>
        <v>0.33877653844</v>
      </c>
      <c r="Y50" s="1">
        <f t="shared" si="3"/>
        <v>0.31474273075500003</v>
      </c>
      <c r="Z50" s="1" t="e">
        <f t="shared" si="4"/>
        <v>#DIV/0!</v>
      </c>
      <c r="AB50" s="1" t="e">
        <f t="shared" si="10"/>
        <v>#DIV/0!</v>
      </c>
      <c r="AC50" s="1" t="e">
        <f t="shared" si="11"/>
        <v>#DIV/0!</v>
      </c>
      <c r="AD50" s="1" t="e">
        <f t="shared" si="12"/>
        <v>#DIV/0!</v>
      </c>
    </row>
    <row r="51" spans="10:31" x14ac:dyDescent="0.25">
      <c r="J51" s="1">
        <f>'uz n=64'!A48</f>
        <v>0.7421875</v>
      </c>
      <c r="K51" s="1">
        <f>'uz n=64'!B48</f>
        <v>-4.0457156718999999E-2</v>
      </c>
      <c r="W51" s="7"/>
      <c r="X51" s="6"/>
    </row>
    <row r="52" spans="10:31" x14ac:dyDescent="0.25">
      <c r="J52" s="1">
        <f>'uz n=64'!A49</f>
        <v>0.7578125</v>
      </c>
      <c r="K52" s="1">
        <f>'uz n=64'!B49</f>
        <v>-7.0600221023000001E-3</v>
      </c>
      <c r="W52" s="7">
        <v>0.921875</v>
      </c>
      <c r="X52" s="6">
        <f t="shared" si="2"/>
        <v>0.64079841192999998</v>
      </c>
      <c r="Y52" s="1">
        <f t="shared" si="3"/>
        <v>0.60545151280999998</v>
      </c>
      <c r="Z52" s="1" t="e">
        <f t="shared" si="4"/>
        <v>#DIV/0!</v>
      </c>
      <c r="AB52" s="1" t="e">
        <f t="shared" si="10"/>
        <v>#DIV/0!</v>
      </c>
      <c r="AC52" s="1" t="e">
        <f t="shared" si="11"/>
        <v>#DIV/0!</v>
      </c>
      <c r="AD52" s="1" t="e">
        <f t="shared" si="12"/>
        <v>#DIV/0!</v>
      </c>
    </row>
    <row r="53" spans="10:31" x14ac:dyDescent="0.25">
      <c r="J53" s="1">
        <f>'uz n=64'!A50</f>
        <v>0.7734375</v>
      </c>
      <c r="K53" s="1">
        <f>'uz n=64'!B50</f>
        <v>3.0349774100000001E-2</v>
      </c>
      <c r="X53" s="6"/>
      <c r="AA53" s="1" t="s">
        <v>27</v>
      </c>
      <c r="AB53" s="1" t="e">
        <f>SUM(AB31:AB43)</f>
        <v>#DIV/0!</v>
      </c>
      <c r="AC53" s="1" t="e">
        <f>SUM(AC31:AC43)</f>
        <v>#DIV/0!</v>
      </c>
      <c r="AD53" s="1" t="e">
        <f>SUM(AD31:AD43)</f>
        <v>#DIV/0!</v>
      </c>
    </row>
    <row r="54" spans="10:31" x14ac:dyDescent="0.25">
      <c r="J54" s="1">
        <f>'uz n=64'!A51</f>
        <v>0.7890625</v>
      </c>
      <c r="K54" s="1">
        <f>'uz n=64'!B51</f>
        <v>7.1949845472999999E-2</v>
      </c>
      <c r="AA54" s="8" t="s">
        <v>28</v>
      </c>
      <c r="AB54" s="8" t="e">
        <f>SQRT(AB53/$AD$53)</f>
        <v>#DIV/0!</v>
      </c>
      <c r="AC54" s="8" t="e">
        <f>SQRT(AC53/$AD$53)</f>
        <v>#DIV/0!</v>
      </c>
      <c r="AD54" s="8"/>
      <c r="AE54" s="8"/>
    </row>
    <row r="55" spans="10:31" x14ac:dyDescent="0.25">
      <c r="J55" s="1">
        <f>'uz n=64'!A52</f>
        <v>0.8046875</v>
      </c>
      <c r="K55" s="1">
        <f>'uz n=64'!B52</f>
        <v>0.11789066776</v>
      </c>
    </row>
    <row r="56" spans="10:31" x14ac:dyDescent="0.25">
      <c r="J56" s="1">
        <f>'uz n=64'!A53</f>
        <v>0.8203125</v>
      </c>
      <c r="K56" s="1">
        <f>'uz n=64'!B53</f>
        <v>0.16828922414</v>
      </c>
    </row>
    <row r="57" spans="10:31" x14ac:dyDescent="0.25">
      <c r="J57" s="1">
        <f>'uz n=64'!A54</f>
        <v>0.8359375</v>
      </c>
      <c r="K57" s="1">
        <f>'uz n=64'!B54</f>
        <v>0.22322253967</v>
      </c>
    </row>
    <row r="58" spans="10:31" x14ac:dyDescent="0.25">
      <c r="J58" s="1">
        <f>'uz n=64'!A55</f>
        <v>0.8515625</v>
      </c>
      <c r="K58" s="1">
        <f>'uz n=64'!B55</f>
        <v>0.28272135136999998</v>
      </c>
    </row>
    <row r="59" spans="10:31" x14ac:dyDescent="0.25">
      <c r="J59" s="1">
        <f>'uz n=64'!A56</f>
        <v>0.8671875</v>
      </c>
      <c r="K59" s="1">
        <f>'uz n=64'!B56</f>
        <v>0.34676411014000003</v>
      </c>
    </row>
    <row r="60" spans="10:31" x14ac:dyDescent="0.25">
      <c r="J60" s="1">
        <f>'uz n=64'!A57</f>
        <v>0.8828125</v>
      </c>
      <c r="K60" s="1">
        <f>'uz n=64'!B57</f>
        <v>0.41527180382000001</v>
      </c>
    </row>
    <row r="61" spans="10:31" x14ac:dyDescent="0.25">
      <c r="J61" s="1">
        <f>'uz n=64'!A58</f>
        <v>0.8984375</v>
      </c>
      <c r="K61" s="1">
        <f>'uz n=64'!B58</f>
        <v>0.48810337483999999</v>
      </c>
    </row>
    <row r="62" spans="10:31" x14ac:dyDescent="0.25">
      <c r="J62" s="1">
        <f>'uz n=64'!A59</f>
        <v>0.9140625</v>
      </c>
      <c r="K62" s="1">
        <f>'uz n=64'!B59</f>
        <v>0.56505361175000002</v>
      </c>
    </row>
    <row r="63" spans="10:31" x14ac:dyDescent="0.25">
      <c r="J63" s="1">
        <f>'uz n=64'!A60</f>
        <v>0.9296875</v>
      </c>
      <c r="K63" s="1">
        <f>'uz n=64'!B60</f>
        <v>0.64584941387000006</v>
      </c>
    </row>
    <row r="64" spans="10:31" x14ac:dyDescent="0.25">
      <c r="J64" s="1">
        <f>'uz n=64'!A61</f>
        <v>0.9453125</v>
      </c>
      <c r="K64" s="1">
        <f>'uz n=64'!B61</f>
        <v>0.73015726045999996</v>
      </c>
    </row>
    <row r="65" spans="10:11" x14ac:dyDescent="0.25">
      <c r="J65" s="1">
        <f>'uz n=64'!A62</f>
        <v>0.9609375</v>
      </c>
      <c r="K65" s="1">
        <f>'uz n=64'!B62</f>
        <v>0.81756641832999999</v>
      </c>
    </row>
    <row r="66" spans="10:11" x14ac:dyDescent="0.25">
      <c r="J66" s="1">
        <f>'uz n=64'!A63</f>
        <v>0.9765625</v>
      </c>
      <c r="K66" s="1">
        <f>'uz n=64'!B63</f>
        <v>0.90764951217000001</v>
      </c>
    </row>
    <row r="67" spans="10:11" x14ac:dyDescent="0.25">
      <c r="J67" s="1">
        <f>'uz n=64'!A64</f>
        <v>0.9921875</v>
      </c>
      <c r="K67" s="1">
        <f>'uz n=64'!B64</f>
        <v>0.99981192680999997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12</vt:i4>
      </vt:variant>
    </vt:vector>
  </HeadingPairs>
  <TitlesOfParts>
    <vt:vector size="22" baseType="lpstr">
      <vt:lpstr>uz n=8</vt:lpstr>
      <vt:lpstr>uy n=8</vt:lpstr>
      <vt:lpstr>uz n=16</vt:lpstr>
      <vt:lpstr>uy n=16</vt:lpstr>
      <vt:lpstr>uz n=32</vt:lpstr>
      <vt:lpstr>uy n=32</vt:lpstr>
      <vt:lpstr>uz n=64</vt:lpstr>
      <vt:lpstr>uy n=64</vt:lpstr>
      <vt:lpstr>uz z,x=0.5</vt:lpstr>
      <vt:lpstr>uy y,x=0.5</vt:lpstr>
      <vt:lpstr>'uy n=8'!_010_uy000700</vt:lpstr>
      <vt:lpstr>'uz n=8'!_010_uz000700</vt:lpstr>
      <vt:lpstr>'uy n=16'!_011_uy002800</vt:lpstr>
      <vt:lpstr>'uz n=16'!_011_uz002800</vt:lpstr>
      <vt:lpstr>'uy y,x=0.5'!_012_uy_c_1</vt:lpstr>
      <vt:lpstr>'uy n=32'!_012_uy011200</vt:lpstr>
      <vt:lpstr>'uz n=32'!_012_uz011200</vt:lpstr>
      <vt:lpstr>'uy y,x=0.5'!_013_uy_c_1</vt:lpstr>
      <vt:lpstr>'uy n=64'!_013_uy044800</vt:lpstr>
      <vt:lpstr>'uz n=64'!_013_uz044800</vt:lpstr>
      <vt:lpstr>'uy y,x=0.5'!_014_uy_c_1</vt:lpstr>
      <vt:lpstr>'uz z,x=0.5'!_015_ux_c_1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2019-04-25T13:32:03Z</dcterms:modified>
</cp:coreProperties>
</file>