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&amp;M TECH\Downloads\"/>
    </mc:Choice>
  </mc:AlternateContent>
  <bookViews>
    <workbookView xWindow="0" yWindow="0" windowWidth="15345" windowHeight="4545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khe3wq4xyrLyqdx56F4hyRuXwx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<sst xmlns="http://schemas.openxmlformats.org/spreadsheetml/2006/main" count="73" uniqueCount="65">
  <si>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</si>
  <si>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</si>
  <si>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</si>
  <si>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</si>
  <si>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</si>
  <si>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</si>
  <si>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</si>
  <si>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</si>
  <si>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</si>
  <si>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</si>
  <si>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</si>
  <si>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</si>
  <si>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</si>
  <si>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</si>
  <si>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</si>
  <si>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</si>
  <si>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Usuario</t>
  </si>
  <si>
    <t>Diego Mantilla</t>
  </si>
  <si>
    <t>Alta</t>
  </si>
  <si>
    <t>En desarrollo</t>
  </si>
  <si>
    <t>REQ002</t>
  </si>
  <si>
    <t>Ingresar el establecimiento</t>
  </si>
  <si>
    <t>Juan Ocaña</t>
  </si>
  <si>
    <t xml:space="preserve">Si el usuario no ingresa un establecimiento registrado, no podrá obtener información del mismo. </t>
  </si>
  <si>
    <t>Consulta de establecimiento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</si>
  <si>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</si>
  <si>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</si>
  <si>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</si>
  <si>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</si>
  <si>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</si>
  <si>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</si>
  <si>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</si>
  <si>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</si>
  <si>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</si>
  <si>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</si>
  <si>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</si>
  <si>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</si>
  <si>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</si>
  <si>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</si>
  <si>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</si>
  <si>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</si>
  <si>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</si>
  <si>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</si>
  <si>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</si>
  <si>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</si>
  <si>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</si>
  <si>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</si>
  <si>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</si>
  <si>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</si>
  <si>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</si>
  <si>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</si>
  <si>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</si>
  <si>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</si>
  <si>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preguntará el establecimiento a consultar</t>
  </si>
  <si>
    <t>Ejecución de sentencia</t>
  </si>
  <si>
    <t xml:space="preserve">El usuario ingresa al aplicativo y consulta el nombre del lugar de vacuncación </t>
  </si>
  <si>
    <t xml:space="preserve">Consultar el lugar de vacuncación </t>
  </si>
  <si>
    <t>El aplicativo deberá solicitar un inicio de sesión</t>
  </si>
  <si>
    <t>Administrador</t>
  </si>
  <si>
    <t xml:space="preserve">Para permitir administrar el CRUD de usuarios para uso del aplicativo </t>
  </si>
  <si>
    <t>Administrar la gestión de usuarios que ingresan al aplicativo</t>
  </si>
  <si>
    <t>El Administrador ingresa la información básica del nuevo usuario para su inicio de sesión, tales como: nombre de usuario y contraseña</t>
  </si>
  <si>
    <t>Muestra el mensaje de Bienvenida</t>
  </si>
  <si>
    <t>Si el administrador ingresa datos inválidos, se muestra un mensaje de error y se solicitan los datos nuevamente</t>
  </si>
  <si>
    <t>Creación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</si>
</sst>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yyyy\-mm\-dd"/>
    <numFmt numFmtId="166" formatCode="d/m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u/>
      <sz val="12"/>
      <color theme="1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3" borderId="8" xfId="0" applyFont="1" applyFill="1" applyBorder="1"/>
    <xf numFmtId="0" fontId="9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2" fillId="4" borderId="3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2" fillId="4" borderId="15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9" xfId="0" applyFont="1" applyBorder="1"/>
    <xf numFmtId="0" fontId="11" fillId="0" borderId="20" xfId="0" applyFont="1" applyBorder="1"/>
    <xf numFmtId="0" fontId="11" fillId="0" borderId="22" xfId="0" applyFont="1" applyBorder="1"/>
    <xf numFmtId="0" fontId="11" fillId="0" borderId="23" xfId="0" applyFont="1" applyBorder="1"/>
    <xf numFmtId="0" fontId="1" fillId="5" borderId="15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4" xfId="0" applyFont="1" applyBorder="1"/>
    <xf numFmtId="0" fontId="12" fillId="4" borderId="5" xfId="0" applyFont="1" applyFill="1" applyBorder="1" applyAlignment="1">
      <alignment horizontal="center" vertical="center"/>
    </xf>
    <xf numFmtId="0" fontId="11" fillId="0" borderId="7" xfId="0" applyFont="1" applyBorder="1"/>
    <xf numFmtId="0" fontId="1" fillId="5" borderId="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1" xfId="0" applyFont="1" applyBorder="1"/>
    <xf numFmtId="0" fontId="15" fillId="2" borderId="25" xfId="0" applyFont="1" applyFill="1" applyBorder="1" applyAlignment="1">
      <alignment horizontal="center" vertical="center"/>
    </xf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6" fillId="7" borderId="1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zoomScale="120" zoomScaleNormal="120" workbookViewId="0">
      <selection activeCell="Q6" sqref="Q6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25" customWidth="1"/>
    <col min="7" max="7" width="23.5" customWidth="1"/>
    <col min="8" max="12" width="10.625" customWidth="1"/>
    <col min="13" max="13" width="20.625" customWidth="1"/>
    <col min="14" max="14" width="23.125" customWidth="1"/>
    <col min="15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7.75" customHeight="1" x14ac:dyDescent="0.2">
      <c r="B6" s="7" t="s">
        <v>15</v>
      </c>
      <c r="C6" s="8" t="s">
        <v>57</v>
      </c>
      <c r="D6" s="8" t="s">
        <v>60</v>
      </c>
      <c r="E6" s="8" t="s">
        <v>59</v>
      </c>
      <c r="F6" s="8" t="s">
        <v>58</v>
      </c>
      <c r="G6" s="8" t="s">
        <v>61</v>
      </c>
      <c r="H6" s="9" t="s">
        <v>17</v>
      </c>
      <c r="I6" s="8">
        <v>1</v>
      </c>
      <c r="J6" s="10">
        <v>44741</v>
      </c>
      <c r="K6" s="8" t="s">
        <v>18</v>
      </c>
      <c r="L6" s="8" t="s">
        <v>19</v>
      </c>
      <c r="M6" s="8" t="s">
        <v>62</v>
      </c>
      <c r="N6" s="8" t="s">
        <v>63</v>
      </c>
      <c r="O6" s="8" t="s">
        <v>64</v>
      </c>
    </row>
    <row r="7" spans="2:15" ht="72.95" customHeight="1" x14ac:dyDescent="0.2">
      <c r="B7" s="7" t="s">
        <v>20</v>
      </c>
      <c r="C7" s="8" t="s">
        <v>53</v>
      </c>
      <c r="D7" s="8" t="s">
        <v>21</v>
      </c>
      <c r="E7" s="8" t="s">
        <v>56</v>
      </c>
      <c r="F7" s="8" t="s">
        <v>16</v>
      </c>
      <c r="G7" s="8" t="s">
        <v>55</v>
      </c>
      <c r="H7" s="9" t="s">
        <v>22</v>
      </c>
      <c r="I7" s="8">
        <v>1</v>
      </c>
      <c r="J7" s="10">
        <v>44741</v>
      </c>
      <c r="K7" s="8" t="s">
        <v>18</v>
      </c>
      <c r="L7" s="8" t="s">
        <v>19</v>
      </c>
      <c r="M7" s="8" t="s">
        <v>54</v>
      </c>
      <c r="N7" s="8" t="s">
        <v>23</v>
      </c>
      <c r="O7" s="8" t="s">
        <v>24</v>
      </c>
    </row>
    <row r="8" spans="2:15" ht="39.75" customHeight="1" x14ac:dyDescent="0.25">
      <c r="B8" s="7" t="s">
        <v>25</v>
      </c>
      <c r="C8" s="11"/>
      <c r="D8" s="12"/>
      <c r="E8" s="12"/>
      <c r="F8" s="13"/>
      <c r="G8" s="12"/>
      <c r="H8" s="14"/>
      <c r="I8" s="15"/>
      <c r="J8" s="16"/>
      <c r="K8" s="17"/>
      <c r="L8" s="17"/>
      <c r="M8" s="18"/>
      <c r="N8" s="18"/>
      <c r="O8" s="18"/>
    </row>
    <row r="9" spans="2:15" ht="39.75" customHeight="1" x14ac:dyDescent="0.2">
      <c r="B9" s="7" t="s">
        <v>26</v>
      </c>
      <c r="C9" s="18"/>
      <c r="D9" s="18"/>
      <c r="E9" s="18"/>
      <c r="F9" s="18"/>
      <c r="G9" s="18"/>
      <c r="H9" s="18"/>
      <c r="I9" s="19"/>
      <c r="J9" s="16"/>
      <c r="K9" s="17"/>
      <c r="L9" s="17"/>
      <c r="M9" s="18"/>
      <c r="N9" s="18"/>
      <c r="O9" s="18"/>
    </row>
    <row r="10" spans="2:15" ht="39.75" customHeight="1" x14ac:dyDescent="0.2">
      <c r="B10" s="7" t="s">
        <v>27</v>
      </c>
      <c r="C10" s="18"/>
      <c r="D10" s="18"/>
      <c r="E10" s="18"/>
      <c r="F10" s="18"/>
      <c r="G10" s="18"/>
      <c r="H10" s="18"/>
      <c r="I10" s="17"/>
      <c r="J10" s="16"/>
      <c r="K10" s="17"/>
      <c r="L10" s="17"/>
      <c r="M10" s="18"/>
      <c r="N10" s="18"/>
      <c r="O10" s="18"/>
    </row>
    <row r="11" spans="2:15" ht="39.75" customHeight="1" x14ac:dyDescent="0.2">
      <c r="B11" s="7" t="s">
        <v>28</v>
      </c>
      <c r="C11" s="18"/>
      <c r="D11" s="18"/>
      <c r="E11" s="18"/>
      <c r="F11" s="18"/>
      <c r="G11" s="18"/>
      <c r="H11" s="18"/>
      <c r="I11" s="17"/>
      <c r="J11" s="16"/>
      <c r="K11" s="17"/>
      <c r="L11" s="17"/>
      <c r="M11" s="16"/>
      <c r="N11" s="16"/>
    </row>
    <row r="12" spans="2:15" ht="39.75" customHeight="1" x14ac:dyDescent="0.2">
      <c r="B12" s="7" t="s">
        <v>29</v>
      </c>
      <c r="C12" s="18"/>
      <c r="D12" s="18"/>
      <c r="E12" s="18"/>
      <c r="F12" s="18"/>
      <c r="G12" s="18"/>
      <c r="H12" s="18"/>
      <c r="I12" s="17"/>
      <c r="J12" s="16"/>
      <c r="K12" s="17"/>
      <c r="L12" s="17"/>
      <c r="M12" s="16"/>
      <c r="N12" s="16"/>
      <c r="O12" s="16"/>
    </row>
    <row r="13" spans="2:15" ht="39.75" customHeight="1" x14ac:dyDescent="0.2">
      <c r="B13" s="7" t="s">
        <v>30</v>
      </c>
      <c r="C13" s="18"/>
      <c r="D13" s="18"/>
      <c r="E13" s="18"/>
      <c r="F13" s="18"/>
      <c r="G13" s="18"/>
      <c r="H13" s="18"/>
      <c r="I13" s="17"/>
      <c r="J13" s="16"/>
      <c r="K13" s="17"/>
      <c r="L13" s="17"/>
      <c r="M13" s="16"/>
      <c r="N13" s="16"/>
      <c r="O13" s="16"/>
    </row>
    <row r="14" spans="2:15" ht="39.75" customHeight="1" x14ac:dyDescent="0.2">
      <c r="B14" s="7" t="s">
        <v>31</v>
      </c>
      <c r="C14" s="18"/>
      <c r="D14" s="18"/>
      <c r="E14" s="18"/>
      <c r="F14" s="18"/>
      <c r="G14" s="18"/>
      <c r="H14" s="18"/>
      <c r="I14" s="17"/>
      <c r="J14" s="16"/>
      <c r="K14" s="17"/>
      <c r="L14" s="17"/>
      <c r="M14" s="18"/>
      <c r="N14" s="18"/>
      <c r="O14" s="18"/>
    </row>
    <row r="15" spans="2:15" ht="39.75" customHeight="1" x14ac:dyDescent="0.2">
      <c r="B15" s="7" t="s">
        <v>32</v>
      </c>
      <c r="C15" s="18"/>
      <c r="D15" s="18"/>
      <c r="E15" s="18"/>
      <c r="F15" s="18"/>
      <c r="G15" s="18"/>
      <c r="H15" s="18"/>
      <c r="I15" s="17"/>
      <c r="J15" s="16"/>
      <c r="K15" s="17"/>
      <c r="L15" s="17"/>
      <c r="M15" s="18"/>
      <c r="N15" s="18"/>
      <c r="O15" s="18"/>
    </row>
    <row r="16" spans="2:15" ht="39.75" customHeight="1" x14ac:dyDescent="0.2">
      <c r="B16" s="7" t="s">
        <v>33</v>
      </c>
      <c r="C16" s="18"/>
      <c r="D16" s="18"/>
      <c r="E16" s="18"/>
      <c r="F16" s="18"/>
      <c r="G16" s="18"/>
      <c r="H16" s="18"/>
      <c r="I16" s="17"/>
      <c r="J16" s="16"/>
      <c r="K16" s="17"/>
      <c r="L16" s="17"/>
      <c r="M16" s="18"/>
      <c r="N16" s="18"/>
      <c r="O16" s="18"/>
    </row>
    <row r="17" spans="2:15" ht="39.75" customHeight="1" x14ac:dyDescent="0.2">
      <c r="B17" s="7" t="s">
        <v>34</v>
      </c>
      <c r="C17" s="18"/>
      <c r="D17" s="18"/>
      <c r="E17" s="18"/>
      <c r="F17" s="18"/>
      <c r="G17" s="18"/>
      <c r="H17" s="18"/>
      <c r="I17" s="17"/>
      <c r="J17" s="16"/>
      <c r="K17" s="17"/>
      <c r="L17" s="17"/>
      <c r="M17" s="18"/>
      <c r="N17" s="18"/>
      <c r="O17" s="18"/>
    </row>
    <row r="18" spans="2:15" ht="39.75" customHeight="1" x14ac:dyDescent="0.2">
      <c r="B18" s="7" t="s">
        <v>35</v>
      </c>
      <c r="C18" s="18"/>
      <c r="D18" s="18"/>
      <c r="E18" s="18"/>
      <c r="F18" s="18"/>
      <c r="G18" s="18"/>
      <c r="H18" s="18"/>
      <c r="I18" s="17"/>
      <c r="J18" s="16"/>
      <c r="K18" s="17"/>
      <c r="L18" s="17"/>
      <c r="M18" s="18"/>
      <c r="N18" s="18"/>
      <c r="O18" s="18"/>
    </row>
    <row r="19" spans="2:15" ht="39.75" customHeight="1" x14ac:dyDescent="0.2">
      <c r="B19" s="7" t="s">
        <v>36</v>
      </c>
      <c r="C19" s="18"/>
      <c r="D19" s="18"/>
      <c r="E19" s="18"/>
      <c r="F19" s="18"/>
      <c r="G19" s="18"/>
      <c r="H19" s="18"/>
      <c r="I19" s="17"/>
      <c r="J19" s="16"/>
      <c r="K19" s="17"/>
      <c r="L19" s="17"/>
      <c r="M19" s="18"/>
      <c r="N19" s="18"/>
      <c r="O19" s="18"/>
    </row>
    <row r="20" spans="2:15" ht="39.75" customHeight="1" x14ac:dyDescent="0.2">
      <c r="B20" s="7" t="s">
        <v>37</v>
      </c>
      <c r="C20" s="18"/>
      <c r="D20" s="18"/>
      <c r="E20" s="18"/>
      <c r="F20" s="18"/>
      <c r="G20" s="18"/>
      <c r="H20" s="18"/>
      <c r="I20" s="17"/>
      <c r="J20" s="16"/>
      <c r="K20" s="17"/>
      <c r="L20" s="17"/>
      <c r="M20" s="18"/>
      <c r="N20" s="18"/>
      <c r="O20" s="18"/>
    </row>
    <row r="21" spans="2:15" ht="19.5" customHeight="1" x14ac:dyDescent="0.2">
      <c r="I21" s="3"/>
      <c r="J21" s="3"/>
      <c r="K21" s="20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1"/>
      <c r="L25" s="3"/>
    </row>
    <row r="26" spans="2:15" ht="19.5" customHeight="1" x14ac:dyDescent="0.2">
      <c r="I26" s="1"/>
      <c r="J26" s="1"/>
      <c r="K26" s="21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18</v>
      </c>
      <c r="L30" s="1" t="s">
        <v>38</v>
      </c>
      <c r="M30" s="4"/>
    </row>
    <row r="31" spans="2:15" ht="19.5" customHeight="1" x14ac:dyDescent="0.25">
      <c r="I31" s="1"/>
      <c r="J31" s="1"/>
      <c r="K31" s="2" t="s">
        <v>39</v>
      </c>
      <c r="L31" s="1" t="s">
        <v>40</v>
      </c>
      <c r="M31" s="4"/>
    </row>
    <row r="32" spans="2:15" ht="19.5" customHeight="1" x14ac:dyDescent="0.25">
      <c r="I32" s="1"/>
      <c r="J32" s="1"/>
      <c r="K32" s="2" t="s">
        <v>41</v>
      </c>
      <c r="L32" s="1" t="s">
        <v>42</v>
      </c>
      <c r="M32" s="4"/>
    </row>
    <row r="33" spans="9:13" ht="19.5" customHeight="1" x14ac:dyDescent="0.25">
      <c r="I33" s="1"/>
      <c r="J33" s="1"/>
      <c r="K33" s="2"/>
      <c r="L33" s="1" t="s">
        <v>43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20"/>
      <c r="L1000" s="3"/>
    </row>
    <row r="1001" spans="9:12" ht="15.75" customHeight="1" x14ac:dyDescent="0.2">
      <c r="I1001" s="3"/>
      <c r="J1001" s="3"/>
      <c r="K1001" s="20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2"/>
      <c r="D4" s="22"/>
      <c r="E4" s="22"/>
      <c r="F4" s="4"/>
    </row>
    <row r="5" spans="2:16" hidden="1" x14ac:dyDescent="0.25">
      <c r="C5" s="22"/>
      <c r="D5" s="22"/>
      <c r="E5" s="22"/>
      <c r="F5" s="4"/>
    </row>
    <row r="6" spans="2:16" ht="39.75" customHeight="1" x14ac:dyDescent="0.2">
      <c r="B6" s="68" t="s">
        <v>44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55"/>
    </row>
    <row r="7" spans="2:16" ht="9.75" customHeight="1" x14ac:dyDescent="0.2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30" t="s">
        <v>1</v>
      </c>
      <c r="D9" s="31"/>
      <c r="E9" s="54" t="s">
        <v>45</v>
      </c>
      <c r="F9" s="55"/>
      <c r="G9" s="31"/>
      <c r="H9" s="54" t="s">
        <v>11</v>
      </c>
      <c r="I9" s="55"/>
      <c r="J9" s="32"/>
      <c r="K9" s="32"/>
      <c r="L9" s="32"/>
      <c r="M9" s="32"/>
      <c r="N9" s="32"/>
      <c r="O9" s="32"/>
      <c r="P9" s="33"/>
    </row>
    <row r="10" spans="2:16" ht="30" customHeight="1" x14ac:dyDescent="0.2">
      <c r="B10" s="29"/>
      <c r="C10" s="34" t="s">
        <v>15</v>
      </c>
      <c r="D10" s="35"/>
      <c r="E10" s="56" t="str">
        <f>VLOOKUP(C10,'Formato descripción HU'!B6:O20,5,0)</f>
        <v>Administrador</v>
      </c>
      <c r="F10" s="55"/>
      <c r="G10" s="36"/>
      <c r="H10" s="56" t="str">
        <f>VLOOKUP(C10,'Formato descripción HU'!B6:O20,11,0)</f>
        <v>En desarrollo</v>
      </c>
      <c r="I10" s="55"/>
      <c r="J10" s="36"/>
      <c r="K10" s="32"/>
      <c r="L10" s="32"/>
      <c r="M10" s="32"/>
      <c r="N10" s="32"/>
      <c r="O10" s="32"/>
      <c r="P10" s="33"/>
    </row>
    <row r="11" spans="2:16" ht="9.75" customHeight="1" x14ac:dyDescent="0.2"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</row>
    <row r="12" spans="2:16" ht="30" customHeight="1" x14ac:dyDescent="0.2">
      <c r="B12" s="29"/>
      <c r="C12" s="30" t="s">
        <v>46</v>
      </c>
      <c r="D12" s="35"/>
      <c r="E12" s="54" t="s">
        <v>10</v>
      </c>
      <c r="F12" s="55"/>
      <c r="G12" s="36"/>
      <c r="H12" s="54" t="s">
        <v>47</v>
      </c>
      <c r="I12" s="55"/>
      <c r="J12" s="36"/>
      <c r="K12" s="38"/>
      <c r="L12" s="38"/>
      <c r="M12" s="32"/>
      <c r="N12" s="38"/>
      <c r="O12" s="38"/>
      <c r="P12" s="33"/>
    </row>
    <row r="13" spans="2:16" ht="30" customHeight="1" x14ac:dyDescent="0.2">
      <c r="B13" s="29"/>
      <c r="C13" s="39">
        <f>VLOOKUP('Historia de Usuario'!C10,'Formato descripción HU'!B6:O20,8,0)</f>
        <v>1</v>
      </c>
      <c r="D13" s="35"/>
      <c r="E13" s="56" t="str">
        <f>VLOOKUP(C10,'Formato descripción HU'!B6:O20,10,0)</f>
        <v>Alta</v>
      </c>
      <c r="F13" s="55"/>
      <c r="G13" s="36"/>
      <c r="H13" s="56" t="str">
        <f>VLOOKUP(C10,'Formato descripción HU'!B6:O20,7,0)</f>
        <v>Diego Mantilla</v>
      </c>
      <c r="I13" s="55"/>
      <c r="J13" s="36"/>
      <c r="K13" s="38"/>
      <c r="L13" s="38"/>
      <c r="M13" s="32"/>
      <c r="N13" s="38"/>
      <c r="O13" s="38"/>
      <c r="P13" s="33"/>
    </row>
    <row r="14" spans="2:16" ht="9.75" customHeight="1" x14ac:dyDescent="0.2"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</row>
    <row r="15" spans="2:16" ht="19.5" customHeight="1" x14ac:dyDescent="0.2">
      <c r="B15" s="29"/>
      <c r="C15" s="58" t="s">
        <v>48</v>
      </c>
      <c r="D15" s="57" t="str">
        <f>VLOOKUP(C10,'Formato descripción HU'!B6:O20,3,0)</f>
        <v>Administrar la gestión de usuarios que ingresan al aplicativo</v>
      </c>
      <c r="E15" s="46"/>
      <c r="F15" s="32"/>
      <c r="G15" s="58" t="s">
        <v>49</v>
      </c>
      <c r="H15" s="57" t="str">
        <f>VLOOKUP(C10,'Formato descripción HU'!B6:O20,4,0)</f>
        <v xml:space="preserve">Para permitir administrar el CRUD de usuarios para uso del aplicativo </v>
      </c>
      <c r="I15" s="52"/>
      <c r="J15" s="46"/>
      <c r="K15" s="32"/>
      <c r="L15" s="58" t="s">
        <v>50</v>
      </c>
      <c r="M15" s="51" t="str">
        <f>VLOOKUP(C10,'Formato descripción HU'!B6:O20,6,0)</f>
        <v>El Administrador ingresa la información básica del nuevo usuario para su inicio de sesión, tales como: nombre de usuario y contraseña</v>
      </c>
      <c r="N15" s="52"/>
      <c r="O15" s="46"/>
      <c r="P15" s="33"/>
    </row>
    <row r="16" spans="2:16" ht="19.5" customHeight="1" x14ac:dyDescent="0.2">
      <c r="B16" s="29"/>
      <c r="C16" s="59"/>
      <c r="D16" s="47"/>
      <c r="E16" s="48"/>
      <c r="F16" s="32"/>
      <c r="G16" s="59"/>
      <c r="H16" s="47"/>
      <c r="I16" s="44"/>
      <c r="J16" s="48"/>
      <c r="K16" s="32"/>
      <c r="L16" s="59"/>
      <c r="M16" s="47"/>
      <c r="N16" s="44"/>
      <c r="O16" s="48"/>
      <c r="P16" s="33"/>
    </row>
    <row r="17" spans="2:16" ht="19.5" customHeight="1" x14ac:dyDescent="0.2">
      <c r="B17" s="29"/>
      <c r="C17" s="60"/>
      <c r="D17" s="49"/>
      <c r="E17" s="50"/>
      <c r="F17" s="32"/>
      <c r="G17" s="60"/>
      <c r="H17" s="49"/>
      <c r="I17" s="53"/>
      <c r="J17" s="50"/>
      <c r="K17" s="32"/>
      <c r="L17" s="60"/>
      <c r="M17" s="49"/>
      <c r="N17" s="53"/>
      <c r="O17" s="50"/>
      <c r="P17" s="33"/>
    </row>
    <row r="18" spans="2:16" ht="9.75" customHeight="1" x14ac:dyDescent="0.2"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</row>
    <row r="19" spans="2:16" ht="19.5" customHeight="1" x14ac:dyDescent="0.2">
      <c r="B19" s="29"/>
      <c r="C19" s="67" t="s">
        <v>51</v>
      </c>
      <c r="D19" s="46"/>
      <c r="E19" s="61" t="str">
        <f>VLOOKUP(C10,'Formato descripción HU'!B6:O20,14,0)</f>
        <v>Creación de Usuarios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3"/>
    </row>
    <row r="20" spans="2:16" ht="19.5" customHeight="1" x14ac:dyDescent="0.2">
      <c r="B20" s="29"/>
      <c r="C20" s="49"/>
      <c r="D20" s="50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3"/>
    </row>
    <row r="21" spans="2:16" ht="9.75" customHeight="1" x14ac:dyDescent="0.2"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spans="2:16" ht="19.5" customHeight="1" x14ac:dyDescent="0.2">
      <c r="B22" s="29"/>
      <c r="C22" s="45" t="s">
        <v>52</v>
      </c>
      <c r="D22" s="46"/>
      <c r="E22" s="51" t="str">
        <f>VLOOKUP(C10,'Formato descripción HU'!B6:O20,12,0)</f>
        <v>Muestra el mensaje de Bienvenida</v>
      </c>
      <c r="F22" s="52"/>
      <c r="G22" s="52"/>
      <c r="H22" s="46"/>
      <c r="I22" s="32"/>
      <c r="J22" s="45" t="s">
        <v>13</v>
      </c>
      <c r="K22" s="46"/>
      <c r="L22" s="51" t="str">
        <f>VLOOKUP(C10,'Formato descripción HU'!B6:O20,13,0)</f>
        <v>Si el administrador ingresa datos inválidos, se muestra un mensaje de error y se solicitan los datos nuevamente</v>
      </c>
      <c r="M22" s="52"/>
      <c r="N22" s="52"/>
      <c r="O22" s="46"/>
      <c r="P22" s="33"/>
    </row>
    <row r="23" spans="2:16" ht="19.5" customHeight="1" x14ac:dyDescent="0.2">
      <c r="B23" s="29"/>
      <c r="C23" s="47"/>
      <c r="D23" s="48"/>
      <c r="E23" s="47"/>
      <c r="F23" s="44"/>
      <c r="G23" s="44"/>
      <c r="H23" s="48"/>
      <c r="I23" s="32"/>
      <c r="J23" s="47"/>
      <c r="K23" s="48"/>
      <c r="L23" s="47"/>
      <c r="M23" s="44"/>
      <c r="N23" s="44"/>
      <c r="O23" s="48"/>
      <c r="P23" s="33"/>
    </row>
    <row r="24" spans="2:16" ht="19.5" customHeight="1" x14ac:dyDescent="0.2">
      <c r="B24" s="29"/>
      <c r="C24" s="49"/>
      <c r="D24" s="50"/>
      <c r="E24" s="49"/>
      <c r="F24" s="53"/>
      <c r="G24" s="53"/>
      <c r="H24" s="50"/>
      <c r="I24" s="32"/>
      <c r="J24" s="49"/>
      <c r="K24" s="50"/>
      <c r="L24" s="49"/>
      <c r="M24" s="53"/>
      <c r="N24" s="53"/>
      <c r="O24" s="50"/>
      <c r="P24" s="33"/>
    </row>
    <row r="25" spans="2:16" ht="9.75" customHeight="1" x14ac:dyDescent="0.2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R&amp;M TECH</cp:lastModifiedBy>
  <dcterms:created xsi:type="dcterms:W3CDTF">2019-10-21T15:37:14Z</dcterms:created>
  <dcterms:modified xsi:type="dcterms:W3CDTF">2022-07-06T05:09:35Z</dcterms:modified>
</cp:coreProperties>
</file>