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lover6c/UNH_PostDoc/BBD FIA/"/>
    </mc:Choice>
  </mc:AlternateContent>
  <xr:revisionPtr revIDLastSave="0" documentId="8_{01EE51AB-66C3-3447-96D3-2E68A14C9907}" xr6:coauthVersionLast="47" xr6:coauthVersionMax="47" xr10:uidLastSave="{00000000-0000-0000-0000-000000000000}"/>
  <bookViews>
    <workbookView xWindow="35860" yWindow="1280" windowWidth="31200" windowHeight="16940" xr2:uid="{69A37FED-BE6D-AE42-B111-D6CECC85871D}"/>
  </bookViews>
  <sheets>
    <sheet name="MA_1985" sheetId="1" r:id="rId1"/>
    <sheet name="MA_2005" sheetId="3" r:id="rId2"/>
    <sheet name="MA_2019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N8" i="2"/>
  <c r="N4" i="2"/>
  <c r="N14" i="3"/>
  <c r="N10" i="3"/>
  <c r="N6" i="3"/>
  <c r="O10" i="1"/>
  <c r="O7" i="1"/>
  <c r="O4" i="1"/>
  <c r="H17" i="3"/>
  <c r="H28" i="3"/>
  <c r="H2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G26" i="3"/>
  <c r="G27" i="3"/>
  <c r="G28" i="3"/>
  <c r="G2" i="3"/>
  <c r="E5" i="3"/>
  <c r="E6" i="3"/>
  <c r="E7" i="3"/>
  <c r="E10" i="3"/>
  <c r="E13" i="3"/>
  <c r="E14" i="3"/>
  <c r="E15" i="3"/>
  <c r="E18" i="3"/>
  <c r="E27" i="3"/>
  <c r="E29" i="3"/>
  <c r="D3" i="3"/>
  <c r="E3" i="3" s="1"/>
  <c r="D4" i="3"/>
  <c r="E4" i="3" s="1"/>
  <c r="D5" i="3"/>
  <c r="D6" i="3"/>
  <c r="D7" i="3"/>
  <c r="D8" i="3"/>
  <c r="E8" i="3" s="1"/>
  <c r="D9" i="3"/>
  <c r="E9" i="3" s="1"/>
  <c r="D10" i="3"/>
  <c r="D11" i="3"/>
  <c r="E11" i="3" s="1"/>
  <c r="D12" i="3"/>
  <c r="E12" i="3" s="1"/>
  <c r="D13" i="3"/>
  <c r="D14" i="3"/>
  <c r="D15" i="3"/>
  <c r="D16" i="3"/>
  <c r="E16" i="3" s="1"/>
  <c r="D17" i="3"/>
  <c r="E17" i="3" s="1"/>
  <c r="D18" i="3"/>
  <c r="D19" i="3"/>
  <c r="E19" i="3" s="1"/>
  <c r="D20" i="3"/>
  <c r="E20" i="3" s="1"/>
  <c r="D21" i="3"/>
  <c r="D22" i="3"/>
  <c r="D23" i="3"/>
  <c r="E23" i="3" s="1"/>
  <c r="D24" i="3"/>
  <c r="D25" i="3"/>
  <c r="D26" i="3"/>
  <c r="D27" i="3"/>
  <c r="D28" i="3"/>
  <c r="D29" i="3"/>
  <c r="D2" i="3"/>
  <c r="E2" i="3" s="1"/>
  <c r="K4" i="3"/>
  <c r="K5" i="3"/>
  <c r="K7" i="3"/>
  <c r="K12" i="3"/>
  <c r="K13" i="3"/>
  <c r="K15" i="3"/>
  <c r="K20" i="3"/>
  <c r="K21" i="3"/>
  <c r="K23" i="3"/>
  <c r="K28" i="3"/>
  <c r="K29" i="3"/>
  <c r="K31" i="3"/>
  <c r="K36" i="3"/>
  <c r="K37" i="3"/>
  <c r="K2" i="3"/>
  <c r="J3" i="3"/>
  <c r="K3" i="3" s="1"/>
  <c r="J4" i="3"/>
  <c r="J5" i="3"/>
  <c r="J6" i="3"/>
  <c r="K6" i="3" s="1"/>
  <c r="J7" i="3"/>
  <c r="J8" i="3"/>
  <c r="K8" i="3" s="1"/>
  <c r="J9" i="3"/>
  <c r="K9" i="3" s="1"/>
  <c r="J10" i="3"/>
  <c r="K10" i="3" s="1"/>
  <c r="J11" i="3"/>
  <c r="K11" i="3" s="1"/>
  <c r="J12" i="3"/>
  <c r="J13" i="3"/>
  <c r="J14" i="3"/>
  <c r="K14" i="3" s="1"/>
  <c r="J15" i="3"/>
  <c r="J16" i="3"/>
  <c r="K16" i="3" s="1"/>
  <c r="J17" i="3"/>
  <c r="K17" i="3" s="1"/>
  <c r="J18" i="3"/>
  <c r="K18" i="3" s="1"/>
  <c r="J19" i="3"/>
  <c r="K19" i="3" s="1"/>
  <c r="J20" i="3"/>
  <c r="J21" i="3"/>
  <c r="J22" i="3"/>
  <c r="K22" i="3" s="1"/>
  <c r="J23" i="3"/>
  <c r="J24" i="3"/>
  <c r="K24" i="3" s="1"/>
  <c r="J25" i="3"/>
  <c r="K25" i="3" s="1"/>
  <c r="J26" i="3"/>
  <c r="K26" i="3" s="1"/>
  <c r="J27" i="3"/>
  <c r="K27" i="3" s="1"/>
  <c r="J28" i="3"/>
  <c r="J29" i="3"/>
  <c r="J30" i="3"/>
  <c r="K30" i="3" s="1"/>
  <c r="J31" i="3"/>
  <c r="J32" i="3"/>
  <c r="K32" i="3" s="1"/>
  <c r="J33" i="3"/>
  <c r="K33" i="3" s="1"/>
  <c r="J34" i="3"/>
  <c r="J35" i="3"/>
  <c r="J36" i="3"/>
  <c r="J37" i="3"/>
  <c r="J2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K3" i="2"/>
  <c r="K4" i="2"/>
  <c r="K5" i="2"/>
  <c r="K6" i="2"/>
  <c r="K8" i="2"/>
  <c r="K11" i="2"/>
  <c r="K12" i="2"/>
  <c r="K13" i="2"/>
  <c r="K14" i="2"/>
  <c r="K16" i="2"/>
  <c r="K19" i="2"/>
  <c r="K20" i="2"/>
  <c r="K21" i="2"/>
  <c r="K22" i="2"/>
  <c r="K24" i="2"/>
  <c r="K27" i="2"/>
  <c r="K28" i="2"/>
  <c r="K29" i="2"/>
  <c r="K30" i="2"/>
  <c r="K32" i="2"/>
  <c r="K35" i="2"/>
  <c r="K36" i="2"/>
  <c r="K37" i="2"/>
  <c r="K38" i="2"/>
  <c r="K40" i="2"/>
  <c r="J3" i="2"/>
  <c r="J4" i="2"/>
  <c r="J5" i="2"/>
  <c r="J6" i="2"/>
  <c r="J7" i="2"/>
  <c r="K7" i="2" s="1"/>
  <c r="J8" i="2"/>
  <c r="J9" i="2"/>
  <c r="K9" i="2" s="1"/>
  <c r="J10" i="2"/>
  <c r="K10" i="2" s="1"/>
  <c r="J11" i="2"/>
  <c r="J12" i="2"/>
  <c r="J13" i="2"/>
  <c r="J14" i="2"/>
  <c r="J15" i="2"/>
  <c r="K15" i="2" s="1"/>
  <c r="J16" i="2"/>
  <c r="J17" i="2"/>
  <c r="K17" i="2" s="1"/>
  <c r="J18" i="2"/>
  <c r="K18" i="2" s="1"/>
  <c r="J19" i="2"/>
  <c r="J20" i="2"/>
  <c r="J21" i="2"/>
  <c r="J22" i="2"/>
  <c r="J23" i="2"/>
  <c r="K23" i="2" s="1"/>
  <c r="J24" i="2"/>
  <c r="J25" i="2"/>
  <c r="K25" i="2" s="1"/>
  <c r="J26" i="2"/>
  <c r="K26" i="2" s="1"/>
  <c r="J27" i="2"/>
  <c r="J28" i="2"/>
  <c r="J29" i="2"/>
  <c r="J30" i="2"/>
  <c r="J31" i="2"/>
  <c r="K31" i="2" s="1"/>
  <c r="J32" i="2"/>
  <c r="J33" i="2"/>
  <c r="K33" i="2" s="1"/>
  <c r="J34" i="2"/>
  <c r="K34" i="2" s="1"/>
  <c r="J35" i="2"/>
  <c r="J36" i="2"/>
  <c r="J37" i="2"/>
  <c r="J38" i="2"/>
  <c r="J39" i="2"/>
  <c r="K39" i="2" s="1"/>
  <c r="J40" i="2"/>
  <c r="J2" i="2"/>
  <c r="K2" i="2" s="1"/>
  <c r="E26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D27" i="2"/>
  <c r="D28" i="2"/>
  <c r="D29" i="2"/>
  <c r="E29" i="2" s="1"/>
  <c r="D2" i="2"/>
  <c r="E2" i="2" s="1"/>
  <c r="G2" i="2"/>
  <c r="G35" i="2"/>
  <c r="G36" i="2"/>
  <c r="G37" i="2"/>
  <c r="H37" i="2" s="1"/>
  <c r="H14" i="2"/>
  <c r="H20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G15" i="2"/>
  <c r="H15" i="2" s="1"/>
  <c r="G16" i="2"/>
  <c r="H16" i="2" s="1"/>
  <c r="G17" i="2"/>
  <c r="H17" i="2" s="1"/>
  <c r="G18" i="2"/>
  <c r="H18" i="2" s="1"/>
  <c r="G19" i="2"/>
  <c r="H19" i="2" s="1"/>
  <c r="G20" i="2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G32" i="2"/>
  <c r="G33" i="2"/>
  <c r="G34" i="2"/>
  <c r="H34" i="2" s="1"/>
  <c r="H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31" i="1"/>
  <c r="H31" i="1" s="1"/>
  <c r="G32" i="1"/>
  <c r="H32" i="1" s="1"/>
  <c r="G33" i="1"/>
  <c r="H33" i="1" s="1"/>
  <c r="G34" i="1"/>
  <c r="H34" i="1" s="1"/>
  <c r="G36" i="1"/>
  <c r="H36" i="1" s="1"/>
  <c r="G38" i="1"/>
  <c r="H38" i="1" s="1"/>
  <c r="G2" i="1"/>
  <c r="H2" i="1" s="1"/>
  <c r="E5" i="1"/>
  <c r="E8" i="1"/>
  <c r="E9" i="1"/>
  <c r="E11" i="1"/>
  <c r="E12" i="1"/>
  <c r="E13" i="1"/>
  <c r="E16" i="1"/>
  <c r="E17" i="1"/>
  <c r="E19" i="1"/>
  <c r="E20" i="1"/>
  <c r="E21" i="1"/>
  <c r="E25" i="1"/>
  <c r="E26" i="1"/>
  <c r="D5" i="1"/>
  <c r="D6" i="1"/>
  <c r="E6" i="1" s="1"/>
  <c r="D7" i="1"/>
  <c r="E7" i="1" s="1"/>
  <c r="D8" i="1"/>
  <c r="D9" i="1"/>
  <c r="D10" i="1"/>
  <c r="E10" i="1" s="1"/>
  <c r="D11" i="1"/>
  <c r="D12" i="1"/>
  <c r="D13" i="1"/>
  <c r="D14" i="1"/>
  <c r="E14" i="1" s="1"/>
  <c r="D15" i="1"/>
  <c r="E15" i="1" s="1"/>
  <c r="D16" i="1"/>
  <c r="D17" i="1"/>
  <c r="D18" i="1"/>
  <c r="E18" i="1" s="1"/>
  <c r="D19" i="1"/>
  <c r="D20" i="1"/>
  <c r="D21" i="1"/>
  <c r="D22" i="1"/>
  <c r="E22" i="1" s="1"/>
  <c r="D23" i="1"/>
  <c r="E23" i="1" s="1"/>
  <c r="D25" i="1"/>
  <c r="D26" i="1"/>
  <c r="D3" i="1"/>
  <c r="E3" i="1" s="1"/>
  <c r="K4" i="1"/>
  <c r="K5" i="1"/>
  <c r="K6" i="1"/>
  <c r="K7" i="1"/>
  <c r="K10" i="1"/>
  <c r="K12" i="1"/>
  <c r="K13" i="1"/>
  <c r="K14" i="1"/>
  <c r="K15" i="1"/>
  <c r="K18" i="1"/>
  <c r="K20" i="1"/>
  <c r="K21" i="1"/>
  <c r="K22" i="1"/>
  <c r="K23" i="1"/>
  <c r="K26" i="1"/>
  <c r="K28" i="1"/>
  <c r="K29" i="1"/>
  <c r="K30" i="1"/>
  <c r="K31" i="1"/>
  <c r="K34" i="1"/>
  <c r="K36" i="1"/>
  <c r="K37" i="1"/>
  <c r="K38" i="1"/>
  <c r="K40" i="1"/>
  <c r="J3" i="1"/>
  <c r="K3" i="1" s="1"/>
  <c r="J4" i="1"/>
  <c r="J5" i="1"/>
  <c r="J6" i="1"/>
  <c r="J7" i="1"/>
  <c r="J8" i="1"/>
  <c r="K8" i="1" s="1"/>
  <c r="J9" i="1"/>
  <c r="K9" i="1" s="1"/>
  <c r="J10" i="1"/>
  <c r="J11" i="1"/>
  <c r="K11" i="1" s="1"/>
  <c r="J12" i="1"/>
  <c r="J13" i="1"/>
  <c r="J14" i="1"/>
  <c r="J15" i="1"/>
  <c r="J16" i="1"/>
  <c r="K16" i="1" s="1"/>
  <c r="J17" i="1"/>
  <c r="K17" i="1" s="1"/>
  <c r="J18" i="1"/>
  <c r="J19" i="1"/>
  <c r="K19" i="1" s="1"/>
  <c r="J20" i="1"/>
  <c r="J21" i="1"/>
  <c r="J22" i="1"/>
  <c r="J23" i="1"/>
  <c r="J24" i="1"/>
  <c r="K24" i="1" s="1"/>
  <c r="J25" i="1"/>
  <c r="K25" i="1" s="1"/>
  <c r="J26" i="1"/>
  <c r="J27" i="1"/>
  <c r="K27" i="1" s="1"/>
  <c r="J28" i="1"/>
  <c r="J29" i="1"/>
  <c r="J30" i="1"/>
  <c r="J31" i="1"/>
  <c r="J32" i="1"/>
  <c r="K32" i="1" s="1"/>
  <c r="J33" i="1"/>
  <c r="K33" i="1" s="1"/>
  <c r="J34" i="1"/>
  <c r="J35" i="1"/>
  <c r="K35" i="1" s="1"/>
  <c r="J36" i="1"/>
  <c r="J37" i="1"/>
  <c r="J38" i="1"/>
  <c r="J40" i="1"/>
  <c r="J41" i="1"/>
  <c r="K41" i="1" s="1"/>
  <c r="J2" i="1"/>
  <c r="K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<sst xmlns="http://schemas.openxmlformats.org/spreadsheetml/2006/main" count="51" uniqueCount="15">
  <si>
    <t>Size_class_in</t>
  </si>
  <si>
    <t>Size_Class_cm</t>
  </si>
  <si>
    <t>Beech_Stem_Density</t>
  </si>
  <si>
    <t>Beech_stems_ha</t>
  </si>
  <si>
    <t>Beech_LN_Stem_Density</t>
  </si>
  <si>
    <t>SM_stem_Density</t>
  </si>
  <si>
    <t>SM_stems_ha</t>
  </si>
  <si>
    <t>SM_LN_Stem_Density</t>
  </si>
  <si>
    <t>All_stem_density</t>
  </si>
  <si>
    <t>All_stems_ha</t>
  </si>
  <si>
    <t>All_LN_Stem_Density</t>
  </si>
  <si>
    <t>Beech Slope</t>
  </si>
  <si>
    <t>RBM</t>
  </si>
  <si>
    <t>SM Slope</t>
  </si>
  <si>
    <t>All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</si>
</sst>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2" fillId="0" borderId="0" xfId="1" applyNumberFormat="1" applyFont="1"/>
    <xf numFmtId="164" fontId="1" fillId="0" borderId="0" xfId="1" applyNumberFormat="1" applyFont="1"/>
    <xf numFmtId="164" fontId="2" fillId="0" borderId="0" xfId="0" applyNumberFormat="1" applyFont="1"/>
    <xf numFmtId="164" fontId="1" fillId="0" borderId="0" xfId="0" applyNumberFormat="1" applyFont="1"/>
    <xf numFmtId="43" fontId="0" fillId="0" borderId="0" xfId="0" applyNumberFormat="1"/>
    <xf numFmtId="164" fontId="0" fillId="0" borderId="0" xfId="1" applyNumberFormat="1" applyFont="1"/>
    <xf numFmtId="164" fontId="3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08FD-0FD7-8F43-AFEC-455C5DE660ED}">
  <dimension ref="A1:O41"/>
  <sheetViews>
    <sheetView tabSelected="1" workbookViewId="0">
      <pane xSplit="1" topLeftCell="C1" activePane="topRight" state="frozen"/>
      <selection pane="topRight" activeCell="N17" sqref="N17"/>
    </sheetView>
  </sheetViews>
  <sheetFormatPr baseColWidth="10" defaultRowHeight="16" x14ac:dyDescent="0.2"/>
  <cols>
    <col min="1" max="1" width="12" bestFit="1" customWidth="1"/>
    <col min="2" max="2" width="13.1640625" bestFit="1" customWidth="1"/>
    <col min="3" max="3" width="20" bestFit="1" customWidth="1"/>
    <col min="4" max="4" width="15.1640625" bestFit="1" customWidth="1"/>
    <col min="5" max="5" width="22" bestFit="1" customWidth="1"/>
    <col min="6" max="6" width="17.6640625" style="2" customWidth="1"/>
    <col min="7" max="7" width="14" style="2" bestFit="1" customWidth="1"/>
    <col min="8" max="8" width="19.5" bestFit="1" customWidth="1"/>
    <col min="9" max="9" width="16.83203125" style="2" bestFit="1" customWidth="1"/>
    <col min="10" max="10" width="18.33203125" customWidth="1"/>
    <col min="11" max="11" width="19" bestFit="1" customWidth="1"/>
  </cols>
  <sheetData>
    <row r="1" spans="1:15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s="2" t="s">
        <v>8</v>
      </c>
      <c r="J1" t="s">
        <v>9</v>
      </c>
      <c r="K1" t="s">
        <v>10</v>
      </c>
    </row>
    <row r="2" spans="1:15" x14ac:dyDescent="0.2">
      <c r="A2">
        <v>1</v>
      </c>
      <c r="B2">
        <v>2.54</v>
      </c>
      <c r="F2" s="1">
        <v>16011045.300348001</v>
      </c>
      <c r="G2" s="2">
        <f>F2*0.404686</f>
        <v>6479445.8784166304</v>
      </c>
      <c r="H2">
        <f>LN(G2)</f>
        <v>15.684145552082022</v>
      </c>
      <c r="I2" s="1">
        <v>40152460.867417797</v>
      </c>
      <c r="J2" s="5">
        <f>I2*0.404686</f>
        <v>16249138.778591838</v>
      </c>
      <c r="K2">
        <f>LN(J2)</f>
        <v>16.603550467095062</v>
      </c>
    </row>
    <row r="3" spans="1:15" x14ac:dyDescent="0.2">
      <c r="A3">
        <v>2</v>
      </c>
      <c r="B3">
        <f>2.54+B2</f>
        <v>5.08</v>
      </c>
      <c r="C3" s="1">
        <v>39049095.735957302</v>
      </c>
      <c r="D3" s="6">
        <f>C3*0.404686</f>
        <v>15802622.357001616</v>
      </c>
      <c r="E3">
        <f>LN(D3)</f>
        <v>16.575686456187501</v>
      </c>
      <c r="F3" s="1">
        <v>32066006.714375999</v>
      </c>
      <c r="G3" s="2">
        <f t="shared" ref="G3:G38" si="0">F3*0.404686</f>
        <v>12976663.993213965</v>
      </c>
      <c r="H3">
        <f t="shared" ref="H3:H38" si="1">LN(G3)</f>
        <v>16.378663224898521</v>
      </c>
      <c r="I3" s="1">
        <v>399300244.65340197</v>
      </c>
      <c r="J3" s="5">
        <f t="shared" ref="J3:J41" si="2">I3*0.404686</f>
        <v>161591218.80780664</v>
      </c>
      <c r="K3">
        <f t="shared" ref="K3:K41" si="3">LN(J3)</f>
        <v>18.900580363514248</v>
      </c>
      <c r="N3" t="s">
        <v>11</v>
      </c>
      <c r="O3">
        <v>-0.10261000000000001</v>
      </c>
    </row>
    <row r="4" spans="1:15" x14ac:dyDescent="0.2">
      <c r="A4">
        <v>3</v>
      </c>
      <c r="B4">
        <f t="shared" ref="B4:B41" si="4">2.54+B3</f>
        <v>7.62</v>
      </c>
      <c r="C4" s="6"/>
      <c r="D4" s="6"/>
      <c r="F4" s="1">
        <v>23022388.102077302</v>
      </c>
      <c r="G4" s="2">
        <f t="shared" si="0"/>
        <v>9316838.1514772549</v>
      </c>
      <c r="H4">
        <f t="shared" si="1"/>
        <v>16.047333874968729</v>
      </c>
      <c r="I4" s="1">
        <v>220886409.92820299</v>
      </c>
      <c r="J4" s="5">
        <f t="shared" si="2"/>
        <v>89389637.68820475</v>
      </c>
      <c r="K4">
        <f t="shared" si="3"/>
        <v>18.308515323897804</v>
      </c>
      <c r="N4" t="s">
        <v>12</v>
      </c>
      <c r="O4" s="10">
        <f>1-(EXP(O3*2.54))</f>
        <v>0.22943356137270643</v>
      </c>
    </row>
    <row r="5" spans="1:15" x14ac:dyDescent="0.2">
      <c r="A5">
        <v>4</v>
      </c>
      <c r="B5">
        <f t="shared" si="4"/>
        <v>10.16</v>
      </c>
      <c r="C5" s="1">
        <v>16138207.567523999</v>
      </c>
      <c r="D5" s="6">
        <f t="shared" ref="D5:D26" si="5">C5*0.404686</f>
        <v>6530906.6676710173</v>
      </c>
      <c r="E5">
        <f t="shared" ref="E5:E26" si="6">LN(D5)</f>
        <v>15.692056338118315</v>
      </c>
      <c r="F5" s="1">
        <v>9981147.7274347804</v>
      </c>
      <c r="G5" s="2">
        <f t="shared" si="0"/>
        <v>4039230.7492246716</v>
      </c>
      <c r="H5">
        <f t="shared" si="1"/>
        <v>15.211564823199557</v>
      </c>
      <c r="I5" s="1">
        <v>144750041.86174399</v>
      </c>
      <c r="J5" s="5">
        <f t="shared" si="2"/>
        <v>58578315.440861724</v>
      </c>
      <c r="K5">
        <f t="shared" si="3"/>
        <v>17.885875142392884</v>
      </c>
    </row>
    <row r="6" spans="1:15" x14ac:dyDescent="0.2">
      <c r="A6">
        <v>5</v>
      </c>
      <c r="B6">
        <f t="shared" si="4"/>
        <v>12.7</v>
      </c>
      <c r="C6" s="1">
        <v>338432.98920000001</v>
      </c>
      <c r="D6" s="6">
        <f t="shared" si="5"/>
        <v>136959.0926673912</v>
      </c>
      <c r="E6">
        <f t="shared" si="6"/>
        <v>11.82743756655362</v>
      </c>
      <c r="F6" s="1">
        <v>5716530.3930848399</v>
      </c>
      <c r="G6" s="2">
        <f t="shared" si="0"/>
        <v>2313399.8186559314</v>
      </c>
      <c r="H6">
        <f t="shared" si="1"/>
        <v>14.654228783454887</v>
      </c>
      <c r="I6" s="1">
        <v>112887455.122261</v>
      </c>
      <c r="J6" s="5">
        <f t="shared" si="2"/>
        <v>45683972.663607314</v>
      </c>
      <c r="K6">
        <f t="shared" si="3"/>
        <v>17.637258086772437</v>
      </c>
      <c r="N6" t="s">
        <v>13</v>
      </c>
      <c r="O6">
        <v>-8.5472999999999993E-2</v>
      </c>
    </row>
    <row r="7" spans="1:15" x14ac:dyDescent="0.2">
      <c r="A7">
        <v>6</v>
      </c>
      <c r="B7">
        <f t="shared" si="4"/>
        <v>15.239999999999998</v>
      </c>
      <c r="C7" s="1">
        <v>4087048.3996317601</v>
      </c>
      <c r="D7" s="6">
        <f t="shared" si="5"/>
        <v>1653971.2686533784</v>
      </c>
      <c r="E7">
        <f t="shared" si="6"/>
        <v>14.318689783588647</v>
      </c>
      <c r="F7" s="1">
        <v>4873450.5159665197</v>
      </c>
      <c r="G7" s="2">
        <f t="shared" si="0"/>
        <v>1972217.195504427</v>
      </c>
      <c r="H7">
        <f t="shared" si="1"/>
        <v>14.494668947787913</v>
      </c>
      <c r="I7" s="1">
        <v>105350505.50493599</v>
      </c>
      <c r="J7" s="5">
        <f t="shared" si="2"/>
        <v>42633874.670770526</v>
      </c>
      <c r="K7">
        <f t="shared" si="3"/>
        <v>17.568159675316469</v>
      </c>
      <c r="N7" t="s">
        <v>12</v>
      </c>
      <c r="O7" s="10">
        <f>1-(EXP(O6*2.54))</f>
        <v>0.19515166255286398</v>
      </c>
    </row>
    <row r="8" spans="1:15" x14ac:dyDescent="0.2">
      <c r="A8">
        <v>7</v>
      </c>
      <c r="B8">
        <f t="shared" si="4"/>
        <v>17.779999999999998</v>
      </c>
      <c r="C8" s="1">
        <v>3132788.0106957601</v>
      </c>
      <c r="D8" s="6">
        <f t="shared" si="5"/>
        <v>1267795.4488964244</v>
      </c>
      <c r="E8">
        <f t="shared" si="6"/>
        <v>14.052790083061147</v>
      </c>
      <c r="F8" s="1">
        <v>3904031.0155456802</v>
      </c>
      <c r="G8" s="2">
        <f t="shared" si="0"/>
        <v>1579906.6955571191</v>
      </c>
      <c r="H8">
        <f t="shared" si="1"/>
        <v>14.272876349814565</v>
      </c>
      <c r="I8" s="1">
        <v>98162909.326871499</v>
      </c>
      <c r="J8" s="5">
        <f t="shared" si="2"/>
        <v>39725155.123854317</v>
      </c>
      <c r="K8">
        <f t="shared" si="3"/>
        <v>17.497495175322271</v>
      </c>
    </row>
    <row r="9" spans="1:15" x14ac:dyDescent="0.2">
      <c r="A9">
        <v>8</v>
      </c>
      <c r="B9">
        <f t="shared" si="4"/>
        <v>20.319999999999997</v>
      </c>
      <c r="C9" s="1">
        <v>2287988.0107928398</v>
      </c>
      <c r="D9" s="6">
        <f t="shared" si="5"/>
        <v>925916.71613571118</v>
      </c>
      <c r="E9">
        <f t="shared" si="6"/>
        <v>13.738539570205246</v>
      </c>
      <c r="F9" s="1">
        <v>4320321.7996676601</v>
      </c>
      <c r="G9" s="2">
        <f t="shared" si="0"/>
        <v>1748373.7478203066</v>
      </c>
      <c r="H9">
        <f t="shared" si="1"/>
        <v>14.374196626885055</v>
      </c>
      <c r="I9" s="1">
        <v>78858951.210251197</v>
      </c>
      <c r="J9" s="5">
        <f t="shared" si="2"/>
        <v>31913113.529471714</v>
      </c>
      <c r="K9">
        <f t="shared" si="3"/>
        <v>17.27852756571242</v>
      </c>
      <c r="N9" t="s">
        <v>14</v>
      </c>
      <c r="O9">
        <v>-0.102322</v>
      </c>
    </row>
    <row r="10" spans="1:15" x14ac:dyDescent="0.2">
      <c r="A10">
        <v>9</v>
      </c>
      <c r="B10">
        <f t="shared" si="4"/>
        <v>22.859999999999996</v>
      </c>
      <c r="C10" s="1">
        <v>790368.78759953997</v>
      </c>
      <c r="D10" s="6">
        <f t="shared" si="5"/>
        <v>319851.18317850743</v>
      </c>
      <c r="E10">
        <f t="shared" si="6"/>
        <v>12.675611114038261</v>
      </c>
      <c r="F10" s="1">
        <v>3689442.5171144102</v>
      </c>
      <c r="G10" s="2">
        <f t="shared" si="0"/>
        <v>1493065.7344809622</v>
      </c>
      <c r="H10">
        <f t="shared" si="1"/>
        <v>14.216342104005527</v>
      </c>
      <c r="I10" s="1">
        <v>62171011.472703002</v>
      </c>
      <c r="J10" s="5">
        <f t="shared" si="2"/>
        <v>25159737.948842287</v>
      </c>
      <c r="K10">
        <f t="shared" si="3"/>
        <v>17.040755574354446</v>
      </c>
      <c r="N10" t="s">
        <v>12</v>
      </c>
      <c r="O10" s="10">
        <f>1-(EXP(O9*2.54))</f>
        <v>0.22886967038790096</v>
      </c>
    </row>
    <row r="11" spans="1:15" x14ac:dyDescent="0.2">
      <c r="A11">
        <v>10</v>
      </c>
      <c r="B11">
        <f t="shared" si="4"/>
        <v>25.399999999999995</v>
      </c>
      <c r="C11" s="1">
        <v>794123.97844800004</v>
      </c>
      <c r="D11" s="6">
        <f t="shared" si="5"/>
        <v>321370.85634220735</v>
      </c>
      <c r="E11">
        <f t="shared" si="6"/>
        <v>12.680351050956348</v>
      </c>
      <c r="F11" s="1">
        <v>1992456.88419052</v>
      </c>
      <c r="G11" s="2">
        <f t="shared" si="0"/>
        <v>806319.40663552482</v>
      </c>
      <c r="H11">
        <f t="shared" si="1"/>
        <v>13.600235229136443</v>
      </c>
      <c r="I11" s="1">
        <v>50359481.411127798</v>
      </c>
      <c r="J11" s="5">
        <f t="shared" si="2"/>
        <v>20379777.094343662</v>
      </c>
      <c r="K11">
        <f t="shared" si="3"/>
        <v>16.830053648228169</v>
      </c>
    </row>
    <row r="12" spans="1:15" x14ac:dyDescent="0.2">
      <c r="A12">
        <v>11</v>
      </c>
      <c r="B12">
        <f t="shared" si="4"/>
        <v>27.939999999999994</v>
      </c>
      <c r="C12" s="1">
        <v>410022.36192</v>
      </c>
      <c r="D12" s="6">
        <f t="shared" si="5"/>
        <v>165930.30955595712</v>
      </c>
      <c r="E12">
        <f t="shared" si="6"/>
        <v>12.019323157236707</v>
      </c>
      <c r="F12" s="1">
        <v>841573.71572723996</v>
      </c>
      <c r="G12" s="2">
        <f t="shared" si="0"/>
        <v>340573.10072279384</v>
      </c>
      <c r="H12">
        <f t="shared" si="1"/>
        <v>12.738385067940429</v>
      </c>
      <c r="I12" s="1">
        <v>36671593.718960397</v>
      </c>
      <c r="J12" s="5">
        <f t="shared" si="2"/>
        <v>14840480.575751208</v>
      </c>
      <c r="K12">
        <f t="shared" si="3"/>
        <v>16.512869178989892</v>
      </c>
    </row>
    <row r="13" spans="1:15" x14ac:dyDescent="0.2">
      <c r="A13">
        <v>12</v>
      </c>
      <c r="B13">
        <f t="shared" si="4"/>
        <v>30.479999999999993</v>
      </c>
      <c r="C13" s="1">
        <v>690471.79293999996</v>
      </c>
      <c r="D13" s="6">
        <f t="shared" si="5"/>
        <v>279424.26799771679</v>
      </c>
      <c r="E13">
        <f t="shared" si="6"/>
        <v>12.540486579576825</v>
      </c>
      <c r="F13" s="1">
        <v>884466.72993877996</v>
      </c>
      <c r="G13" s="2">
        <f t="shared" si="0"/>
        <v>357931.3030720051</v>
      </c>
      <c r="H13">
        <f t="shared" si="1"/>
        <v>12.78809635610911</v>
      </c>
      <c r="I13" s="1">
        <v>29922321.749719899</v>
      </c>
      <c r="J13" s="5">
        <f t="shared" si="2"/>
        <v>12109144.699607147</v>
      </c>
      <c r="K13">
        <f t="shared" si="3"/>
        <v>16.309471485422076</v>
      </c>
    </row>
    <row r="14" spans="1:15" x14ac:dyDescent="0.2">
      <c r="A14">
        <v>13</v>
      </c>
      <c r="B14">
        <f t="shared" si="4"/>
        <v>33.019999999999996</v>
      </c>
      <c r="C14" s="1">
        <v>740798.311996</v>
      </c>
      <c r="D14" s="6">
        <f t="shared" si="5"/>
        <v>299790.70568841323</v>
      </c>
      <c r="E14">
        <f t="shared" si="6"/>
        <v>12.610839862463644</v>
      </c>
      <c r="F14" s="1">
        <v>1264491.0110553501</v>
      </c>
      <c r="G14" s="2">
        <f t="shared" si="0"/>
        <v>511721.80929994537</v>
      </c>
      <c r="H14">
        <f t="shared" si="1"/>
        <v>13.145536415147275</v>
      </c>
      <c r="I14" s="1">
        <v>22818423.036346801</v>
      </c>
      <c r="J14" s="5">
        <f t="shared" si="2"/>
        <v>9234296.3448870406</v>
      </c>
      <c r="K14">
        <f t="shared" si="3"/>
        <v>16.038434974331057</v>
      </c>
    </row>
    <row r="15" spans="1:15" x14ac:dyDescent="0.2">
      <c r="A15">
        <v>14</v>
      </c>
      <c r="B15">
        <f t="shared" si="4"/>
        <v>35.559999999999995</v>
      </c>
      <c r="C15" s="1">
        <v>304584.41820000001</v>
      </c>
      <c r="D15" s="6">
        <f t="shared" si="5"/>
        <v>123261.0498636852</v>
      </c>
      <c r="E15">
        <f t="shared" si="6"/>
        <v>11.722059741952663</v>
      </c>
      <c r="F15" s="1">
        <v>619434.93810473999</v>
      </c>
      <c r="G15" s="2">
        <f t="shared" si="0"/>
        <v>250676.64736185479</v>
      </c>
      <c r="H15">
        <f t="shared" si="1"/>
        <v>12.431919130074352</v>
      </c>
      <c r="I15" s="1">
        <v>15422472.3194682</v>
      </c>
      <c r="J15" s="5">
        <f t="shared" si="2"/>
        <v>6241258.6330763083</v>
      </c>
      <c r="K15">
        <f t="shared" si="3"/>
        <v>15.64669242402473</v>
      </c>
    </row>
    <row r="16" spans="1:15" x14ac:dyDescent="0.2">
      <c r="A16">
        <v>15</v>
      </c>
      <c r="B16">
        <f t="shared" si="4"/>
        <v>38.099999999999994</v>
      </c>
      <c r="C16" s="1">
        <v>486428.91951600002</v>
      </c>
      <c r="D16" s="6">
        <f t="shared" si="5"/>
        <v>196850.97372325198</v>
      </c>
      <c r="E16">
        <f t="shared" si="6"/>
        <v>12.190202242883663</v>
      </c>
      <c r="F16" s="1">
        <v>451016.96399434999</v>
      </c>
      <c r="G16" s="2">
        <f t="shared" si="0"/>
        <v>182520.2510910175</v>
      </c>
      <c r="H16">
        <f t="shared" si="1"/>
        <v>12.114616410730823</v>
      </c>
      <c r="I16" s="1">
        <v>12356146.512138899</v>
      </c>
      <c r="J16" s="5">
        <f t="shared" si="2"/>
        <v>5000359.5074114427</v>
      </c>
      <c r="K16">
        <f t="shared" si="3"/>
        <v>15.425020369295876</v>
      </c>
    </row>
    <row r="17" spans="1:11" x14ac:dyDescent="0.2">
      <c r="A17">
        <v>16</v>
      </c>
      <c r="B17">
        <f t="shared" si="4"/>
        <v>40.639999999999993</v>
      </c>
      <c r="C17" s="1">
        <v>167674.09177522</v>
      </c>
      <c r="D17" s="6">
        <f t="shared" si="5"/>
        <v>67855.357504146683</v>
      </c>
      <c r="E17">
        <f t="shared" si="6"/>
        <v>11.125133623150132</v>
      </c>
      <c r="F17" s="1">
        <v>259449.48466973001</v>
      </c>
      <c r="G17" s="2">
        <f t="shared" si="0"/>
        <v>104995.57415305436</v>
      </c>
      <c r="H17">
        <f t="shared" si="1"/>
        <v>11.561673477327993</v>
      </c>
      <c r="I17" s="1">
        <v>8738712.0780122709</v>
      </c>
      <c r="J17" s="5">
        <f t="shared" si="2"/>
        <v>3536434.4360024738</v>
      </c>
      <c r="K17">
        <f t="shared" si="3"/>
        <v>15.078629556053322</v>
      </c>
    </row>
    <row r="18" spans="1:11" x14ac:dyDescent="0.2">
      <c r="A18">
        <v>17</v>
      </c>
      <c r="B18">
        <f t="shared" si="4"/>
        <v>43.179999999999993</v>
      </c>
      <c r="C18" s="1">
        <v>55736.381399999998</v>
      </c>
      <c r="D18" s="6">
        <f t="shared" si="5"/>
        <v>22555.7332432404</v>
      </c>
      <c r="E18">
        <f t="shared" si="6"/>
        <v>10.023744558435807</v>
      </c>
      <c r="F18" s="1">
        <v>162101.63752573001</v>
      </c>
      <c r="G18" s="2">
        <f t="shared" si="0"/>
        <v>65600.263283737571</v>
      </c>
      <c r="H18">
        <f t="shared" si="1"/>
        <v>11.091334988395737</v>
      </c>
      <c r="I18" s="1">
        <v>7017236.6574078295</v>
      </c>
      <c r="J18" s="5">
        <f t="shared" si="2"/>
        <v>2839777.4339397447</v>
      </c>
      <c r="K18">
        <f t="shared" si="3"/>
        <v>14.859236238735354</v>
      </c>
    </row>
    <row r="19" spans="1:11" x14ac:dyDescent="0.2">
      <c r="A19">
        <v>18</v>
      </c>
      <c r="B19">
        <f t="shared" si="4"/>
        <v>45.719999999999992</v>
      </c>
      <c r="C19" s="1">
        <v>259624.3065606</v>
      </c>
      <c r="D19" s="6">
        <f t="shared" si="5"/>
        <v>105066.32212478296</v>
      </c>
      <c r="E19">
        <f t="shared" si="6"/>
        <v>11.562347069023177</v>
      </c>
      <c r="F19" s="1">
        <v>198797.368892</v>
      </c>
      <c r="G19" s="2">
        <f t="shared" si="0"/>
        <v>80450.512027427903</v>
      </c>
      <c r="H19">
        <f t="shared" si="1"/>
        <v>11.295397516942574</v>
      </c>
      <c r="I19" s="1">
        <v>5122100.2186631504</v>
      </c>
      <c r="J19" s="5">
        <f t="shared" si="2"/>
        <v>2072842.2490899155</v>
      </c>
      <c r="K19">
        <f t="shared" si="3"/>
        <v>14.54443129063999</v>
      </c>
    </row>
    <row r="20" spans="1:11" x14ac:dyDescent="0.2">
      <c r="A20">
        <v>19</v>
      </c>
      <c r="B20">
        <f t="shared" si="4"/>
        <v>48.259999999999991</v>
      </c>
      <c r="C20" s="1">
        <v>114334.00029922</v>
      </c>
      <c r="D20" s="6">
        <f t="shared" si="5"/>
        <v>46269.369245090144</v>
      </c>
      <c r="E20">
        <f t="shared" si="6"/>
        <v>10.742235449759072</v>
      </c>
      <c r="F20" s="1">
        <v>234133.98715199999</v>
      </c>
      <c r="G20" s="2">
        <f t="shared" si="0"/>
        <v>94750.746724594268</v>
      </c>
      <c r="H20">
        <f t="shared" si="1"/>
        <v>11.459005003911974</v>
      </c>
      <c r="I20" s="1">
        <v>3432538.8830233701</v>
      </c>
      <c r="J20" s="5">
        <f t="shared" si="2"/>
        <v>1389100.4304151954</v>
      </c>
      <c r="K20">
        <f t="shared" si="3"/>
        <v>14.144166923237275</v>
      </c>
    </row>
    <row r="21" spans="1:11" x14ac:dyDescent="0.2">
      <c r="A21">
        <v>20</v>
      </c>
      <c r="B21">
        <f t="shared" si="4"/>
        <v>50.79999999999999</v>
      </c>
      <c r="C21" s="1">
        <v>52330.384700000002</v>
      </c>
      <c r="D21" s="6">
        <f t="shared" si="5"/>
        <v>21177.374062704199</v>
      </c>
      <c r="E21">
        <f t="shared" si="6"/>
        <v>9.9606886295381329</v>
      </c>
      <c r="F21" s="1">
        <v>53139.08299142</v>
      </c>
      <c r="G21" s="2">
        <f t="shared" si="0"/>
        <v>21504.642939465793</v>
      </c>
      <c r="H21">
        <f t="shared" si="1"/>
        <v>9.9760241414745909</v>
      </c>
      <c r="I21" s="1">
        <v>2057797.8219478</v>
      </c>
      <c r="J21" s="5">
        <f t="shared" si="2"/>
        <v>832761.96937276737</v>
      </c>
      <c r="K21">
        <f t="shared" si="3"/>
        <v>13.632503129261268</v>
      </c>
    </row>
    <row r="22" spans="1:11" x14ac:dyDescent="0.2">
      <c r="A22">
        <v>21</v>
      </c>
      <c r="B22">
        <f t="shared" si="4"/>
        <v>53.339999999999989</v>
      </c>
      <c r="C22" s="1">
        <v>53314.416299999997</v>
      </c>
      <c r="D22" s="6">
        <f t="shared" si="5"/>
        <v>21575.597874781797</v>
      </c>
      <c r="E22">
        <f t="shared" si="6"/>
        <v>9.9793182270291698</v>
      </c>
      <c r="F22" s="1">
        <v>82175.590536000003</v>
      </c>
      <c r="G22" s="2">
        <f t="shared" si="0"/>
        <v>33255.311031651698</v>
      </c>
      <c r="H22">
        <f t="shared" si="1"/>
        <v>10.411969763603716</v>
      </c>
      <c r="I22" s="1">
        <v>1625932.4713288499</v>
      </c>
      <c r="J22" s="5">
        <f t="shared" si="2"/>
        <v>657992.10809218697</v>
      </c>
      <c r="K22">
        <f t="shared" si="3"/>
        <v>13.396948216454657</v>
      </c>
    </row>
    <row r="23" spans="1:11" x14ac:dyDescent="0.2">
      <c r="A23">
        <v>22</v>
      </c>
      <c r="B23">
        <f t="shared" si="4"/>
        <v>55.879999999999988</v>
      </c>
      <c r="C23" s="1">
        <v>79391.643119999993</v>
      </c>
      <c r="D23" s="6">
        <f t="shared" si="5"/>
        <v>32128.686487660318</v>
      </c>
      <c r="E23">
        <f t="shared" si="6"/>
        <v>10.377504570093429</v>
      </c>
      <c r="F23" s="1">
        <v>81453.135504000005</v>
      </c>
      <c r="G23" s="2">
        <f t="shared" si="0"/>
        <v>32962.943594571749</v>
      </c>
      <c r="H23">
        <f t="shared" si="1"/>
        <v>10.403139288123413</v>
      </c>
      <c r="I23" s="1">
        <v>1531338.6625422901</v>
      </c>
      <c r="J23" s="5">
        <f t="shared" si="2"/>
        <v>619711.31798958918</v>
      </c>
      <c r="K23">
        <f t="shared" si="3"/>
        <v>13.337009032442593</v>
      </c>
    </row>
    <row r="24" spans="1:11" x14ac:dyDescent="0.2">
      <c r="A24">
        <v>23</v>
      </c>
      <c r="B24">
        <f t="shared" si="4"/>
        <v>58.419999999999987</v>
      </c>
      <c r="C24" s="6"/>
      <c r="D24" s="6"/>
      <c r="F24" s="7">
        <v>113012.841552</v>
      </c>
      <c r="G24" s="2">
        <f t="shared" si="0"/>
        <v>45734.71479631267</v>
      </c>
      <c r="H24">
        <f t="shared" si="1"/>
        <v>10.73061291206605</v>
      </c>
      <c r="I24" s="1">
        <v>1004545.82016081</v>
      </c>
      <c r="J24" s="5">
        <f t="shared" si="2"/>
        <v>406525.62977759755</v>
      </c>
      <c r="K24">
        <f t="shared" si="3"/>
        <v>12.91540225586583</v>
      </c>
    </row>
    <row r="25" spans="1:11" x14ac:dyDescent="0.2">
      <c r="A25">
        <v>24</v>
      </c>
      <c r="B25">
        <f t="shared" si="4"/>
        <v>60.959999999999987</v>
      </c>
      <c r="C25" s="1">
        <v>19727.96688</v>
      </c>
      <c r="D25" s="6">
        <f t="shared" si="5"/>
        <v>7983.6320047996796</v>
      </c>
      <c r="E25">
        <f t="shared" si="6"/>
        <v>8.9851487253458444</v>
      </c>
      <c r="F25" s="1">
        <v>113012.841552</v>
      </c>
      <c r="G25" s="2">
        <f t="shared" si="0"/>
        <v>45734.71479631267</v>
      </c>
      <c r="H25">
        <f t="shared" si="1"/>
        <v>10.73061291206605</v>
      </c>
      <c r="I25" s="1">
        <v>561408.13582978002</v>
      </c>
      <c r="J25" s="5">
        <f t="shared" si="2"/>
        <v>227194.01285641035</v>
      </c>
      <c r="K25">
        <f t="shared" si="3"/>
        <v>12.333559613617526</v>
      </c>
    </row>
    <row r="26" spans="1:11" x14ac:dyDescent="0.2">
      <c r="A26">
        <v>25</v>
      </c>
      <c r="B26">
        <f t="shared" si="4"/>
        <v>63.499999999999986</v>
      </c>
      <c r="C26" s="1">
        <v>56506.420775999999</v>
      </c>
      <c r="D26" s="6">
        <f t="shared" si="5"/>
        <v>22867.357398156335</v>
      </c>
      <c r="E26">
        <f t="shared" si="6"/>
        <v>10.037465731506105</v>
      </c>
      <c r="F26" s="1">
        <v>111472.7628</v>
      </c>
      <c r="G26" s="2">
        <f t="shared" si="0"/>
        <v>45111.4664864808</v>
      </c>
      <c r="H26">
        <f t="shared" si="1"/>
        <v>10.716891738995752</v>
      </c>
      <c r="I26" s="1">
        <v>657894.67445524002</v>
      </c>
      <c r="J26" s="5">
        <f t="shared" si="2"/>
        <v>266240.76422659325</v>
      </c>
      <c r="K26">
        <f t="shared" si="3"/>
        <v>12.492156307053294</v>
      </c>
    </row>
    <row r="27" spans="1:11" x14ac:dyDescent="0.2">
      <c r="A27">
        <v>26</v>
      </c>
      <c r="B27">
        <f t="shared" si="4"/>
        <v>66.039999999999992</v>
      </c>
      <c r="F27" s="1">
        <v>34473.560879999997</v>
      </c>
      <c r="G27" s="2">
        <f t="shared" si="0"/>
        <v>13950.967458283678</v>
      </c>
      <c r="H27">
        <f t="shared" si="1"/>
        <v>9.5433041366930755</v>
      </c>
      <c r="I27" s="1">
        <v>239537.72128945999</v>
      </c>
      <c r="J27" s="5">
        <f t="shared" si="2"/>
        <v>96937.562277746401</v>
      </c>
      <c r="K27">
        <f t="shared" si="3"/>
        <v>11.481822362371263</v>
      </c>
    </row>
    <row r="28" spans="1:11" x14ac:dyDescent="0.2">
      <c r="A28">
        <v>27</v>
      </c>
      <c r="B28">
        <f t="shared" si="4"/>
        <v>68.58</v>
      </c>
      <c r="I28" s="1">
        <v>228986.69215799999</v>
      </c>
      <c r="J28" s="5">
        <f t="shared" si="2"/>
        <v>92667.708502652386</v>
      </c>
      <c r="K28">
        <f t="shared" si="3"/>
        <v>11.436775346775843</v>
      </c>
    </row>
    <row r="29" spans="1:11" x14ac:dyDescent="0.2">
      <c r="A29">
        <v>28</v>
      </c>
      <c r="B29">
        <f t="shared" si="4"/>
        <v>71.12</v>
      </c>
      <c r="I29" s="1">
        <v>203133.60789449999</v>
      </c>
      <c r="J29" s="5">
        <f t="shared" si="2"/>
        <v>82205.327244393615</v>
      </c>
      <c r="K29">
        <f t="shared" si="3"/>
        <v>11.31697538727026</v>
      </c>
    </row>
    <row r="30" spans="1:11" x14ac:dyDescent="0.2">
      <c r="A30">
        <v>29</v>
      </c>
      <c r="B30">
        <f t="shared" si="4"/>
        <v>73.660000000000011</v>
      </c>
      <c r="I30" s="1">
        <v>270762.17289746</v>
      </c>
      <c r="J30" s="5">
        <f t="shared" si="2"/>
        <v>109573.66070118149</v>
      </c>
      <c r="K30">
        <f t="shared" si="3"/>
        <v>11.604352302544564</v>
      </c>
    </row>
    <row r="31" spans="1:11" x14ac:dyDescent="0.2">
      <c r="A31">
        <v>30</v>
      </c>
      <c r="B31">
        <f t="shared" si="4"/>
        <v>76.200000000000017</v>
      </c>
      <c r="F31" s="1">
        <v>56506.420775999999</v>
      </c>
      <c r="G31" s="2">
        <f t="shared" si="0"/>
        <v>22867.357398156335</v>
      </c>
      <c r="H31">
        <f t="shared" si="1"/>
        <v>10.037465731506105</v>
      </c>
      <c r="I31" s="1">
        <v>285763.91070973</v>
      </c>
      <c r="J31" s="5">
        <f t="shared" si="2"/>
        <v>115644.65396947779</v>
      </c>
      <c r="K31">
        <f t="shared" si="3"/>
        <v>11.65827744064628</v>
      </c>
    </row>
    <row r="32" spans="1:11" x14ac:dyDescent="0.2">
      <c r="A32">
        <v>31</v>
      </c>
      <c r="B32">
        <f t="shared" si="4"/>
        <v>78.740000000000023</v>
      </c>
      <c r="F32" s="1">
        <v>55736.381399999998</v>
      </c>
      <c r="G32" s="2">
        <f t="shared" si="0"/>
        <v>22555.7332432404</v>
      </c>
      <c r="H32">
        <f t="shared" si="1"/>
        <v>10.023744558435807</v>
      </c>
      <c r="I32" s="1">
        <v>268517.192912</v>
      </c>
      <c r="J32" s="5">
        <f t="shared" si="2"/>
        <v>108665.14873078563</v>
      </c>
      <c r="K32">
        <f t="shared" si="3"/>
        <v>11.59602640284807</v>
      </c>
    </row>
    <row r="33" spans="1:11" x14ac:dyDescent="0.2">
      <c r="A33">
        <v>32</v>
      </c>
      <c r="B33">
        <f t="shared" si="4"/>
        <v>81.28000000000003</v>
      </c>
      <c r="F33" s="1">
        <v>11371.735752000001</v>
      </c>
      <c r="G33" s="2">
        <f t="shared" si="0"/>
        <v>4601.982254533872</v>
      </c>
      <c r="H33">
        <f t="shared" si="1"/>
        <v>8.4342424145543848</v>
      </c>
      <c r="I33" s="1">
        <v>131328.27994720999</v>
      </c>
      <c r="J33" s="5">
        <f t="shared" si="2"/>
        <v>53146.716298716623</v>
      </c>
      <c r="K33">
        <f t="shared" si="3"/>
        <v>10.880811600087611</v>
      </c>
    </row>
    <row r="34" spans="1:11" x14ac:dyDescent="0.2">
      <c r="A34">
        <v>33</v>
      </c>
      <c r="B34">
        <f t="shared" si="4"/>
        <v>83.820000000000036</v>
      </c>
      <c r="F34" s="1">
        <v>56506.420775999999</v>
      </c>
      <c r="G34" s="2">
        <f t="shared" si="0"/>
        <v>22867.357398156335</v>
      </c>
      <c r="H34">
        <f t="shared" si="1"/>
        <v>10.037465731506105</v>
      </c>
      <c r="I34" s="1">
        <v>116871.021236</v>
      </c>
      <c r="J34" s="5">
        <f t="shared" si="2"/>
        <v>47296.066099911892</v>
      </c>
      <c r="K34">
        <f t="shared" si="3"/>
        <v>10.764182401886226</v>
      </c>
    </row>
    <row r="35" spans="1:11" x14ac:dyDescent="0.2">
      <c r="A35">
        <v>34</v>
      </c>
      <c r="B35">
        <f t="shared" si="4"/>
        <v>86.360000000000042</v>
      </c>
      <c r="I35" s="1">
        <v>29000.502216000001</v>
      </c>
      <c r="J35" s="5">
        <f t="shared" si="2"/>
        <v>11736.097239784176</v>
      </c>
      <c r="K35">
        <f t="shared" si="3"/>
        <v>9.3704246053870079</v>
      </c>
    </row>
    <row r="36" spans="1:11" x14ac:dyDescent="0.2">
      <c r="A36">
        <v>35</v>
      </c>
      <c r="B36">
        <f t="shared" si="4"/>
        <v>88.900000000000048</v>
      </c>
      <c r="F36" s="1">
        <v>8475.8035999999993</v>
      </c>
      <c r="G36" s="2">
        <f t="shared" si="0"/>
        <v>3430.0390556695997</v>
      </c>
      <c r="H36">
        <f t="shared" si="1"/>
        <v>8.140326926587754</v>
      </c>
      <c r="I36" s="1">
        <v>74419.23359032</v>
      </c>
      <c r="J36" s="5">
        <f t="shared" si="2"/>
        <v>30116.421964732239</v>
      </c>
      <c r="K36">
        <f t="shared" si="3"/>
        <v>10.31282588218585</v>
      </c>
    </row>
    <row r="37" spans="1:11" x14ac:dyDescent="0.2">
      <c r="A37">
        <v>36</v>
      </c>
      <c r="B37">
        <f t="shared" si="4"/>
        <v>91.440000000000055</v>
      </c>
      <c r="I37" s="1">
        <v>8055.9402</v>
      </c>
      <c r="J37" s="5">
        <f t="shared" si="2"/>
        <v>3260.1262157771998</v>
      </c>
      <c r="K37">
        <f t="shared" si="3"/>
        <v>8.0895211901073623</v>
      </c>
    </row>
    <row r="38" spans="1:11" x14ac:dyDescent="0.2">
      <c r="A38">
        <v>37</v>
      </c>
      <c r="B38">
        <f t="shared" si="4"/>
        <v>93.980000000000061</v>
      </c>
      <c r="F38" s="1">
        <v>7667.7930999999999</v>
      </c>
      <c r="G38" s="2">
        <f t="shared" si="0"/>
        <v>3103.0485184665999</v>
      </c>
      <c r="H38">
        <f t="shared" si="1"/>
        <v>8.0401403003127978</v>
      </c>
      <c r="I38" s="1">
        <v>7667.7930999999999</v>
      </c>
      <c r="J38" s="5">
        <f t="shared" si="2"/>
        <v>3103.0485184665999</v>
      </c>
      <c r="K38">
        <f t="shared" si="3"/>
        <v>8.0401403003127978</v>
      </c>
    </row>
    <row r="39" spans="1:11" x14ac:dyDescent="0.2">
      <c r="A39">
        <v>38</v>
      </c>
      <c r="B39">
        <f t="shared" si="4"/>
        <v>96.520000000000067</v>
      </c>
      <c r="J39" s="5"/>
    </row>
    <row r="40" spans="1:11" x14ac:dyDescent="0.2">
      <c r="A40">
        <v>39</v>
      </c>
      <c r="B40">
        <f t="shared" si="4"/>
        <v>99.060000000000073</v>
      </c>
      <c r="I40" s="1">
        <v>40480.426700000004</v>
      </c>
      <c r="J40" s="5">
        <f t="shared" si="2"/>
        <v>16381.861959516202</v>
      </c>
      <c r="K40">
        <f t="shared" si="3"/>
        <v>9.7039300236889403</v>
      </c>
    </row>
    <row r="41" spans="1:11" x14ac:dyDescent="0.2">
      <c r="A41">
        <v>40</v>
      </c>
      <c r="B41">
        <f t="shared" si="4"/>
        <v>101.60000000000008</v>
      </c>
      <c r="I41" s="1">
        <v>63617.646584859998</v>
      </c>
      <c r="J41" s="5">
        <f t="shared" si="2"/>
        <v>25745.170925840652</v>
      </c>
      <c r="K41">
        <f t="shared" si="3"/>
        <v>10.156002351644089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E01C-08E8-B646-AF35-4B859D53F234}">
  <dimension ref="A1:N41"/>
  <sheetViews>
    <sheetView topLeftCell="A2" workbookViewId="0">
      <selection activeCell="N14" sqref="N14"/>
    </sheetView>
  </sheetViews>
  <sheetFormatPr baseColWidth="10" defaultRowHeight="16" x14ac:dyDescent="0.2"/>
  <cols>
    <col min="1" max="1" width="12" bestFit="1" customWidth="1"/>
    <col min="2" max="2" width="13.1640625" bestFit="1" customWidth="1"/>
    <col min="3" max="3" width="20" style="2" bestFit="1" customWidth="1"/>
    <col min="4" max="4" width="15.1640625" bestFit="1" customWidth="1"/>
    <col min="5" max="5" width="22" bestFit="1" customWidth="1"/>
    <col min="6" max="6" width="22.83203125" style="2" bestFit="1" customWidth="1"/>
    <col min="7" max="7" width="14" bestFit="1" customWidth="1"/>
    <col min="8" max="8" width="19.5" bestFit="1" customWidth="1"/>
    <col min="9" max="9" width="25.5" style="2" bestFit="1" customWidth="1"/>
    <col min="10" max="10" width="16.6640625" bestFit="1" customWidth="1"/>
    <col min="11" max="11" width="19" bestFit="1" customWidth="1"/>
  </cols>
  <sheetData>
    <row r="1" spans="1:14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s="2" t="s">
        <v>8</v>
      </c>
      <c r="J1" s="4" t="s">
        <v>9</v>
      </c>
      <c r="K1" t="s">
        <v>10</v>
      </c>
    </row>
    <row r="2" spans="1:14" ht="19" x14ac:dyDescent="0.25">
      <c r="A2">
        <v>1</v>
      </c>
      <c r="B2">
        <v>2.54</v>
      </c>
      <c r="C2" s="9">
        <v>325781029.30308801</v>
      </c>
      <c r="D2" s="5">
        <f>C2*0.404686</f>
        <v>131839021.62454948</v>
      </c>
      <c r="E2">
        <f>LN(D2)</f>
        <v>18.697092203167603</v>
      </c>
      <c r="F2" s="9">
        <v>151844532.17112601</v>
      </c>
      <c r="G2" s="5">
        <f>F2*0.404686</f>
        <v>61449356.346204296</v>
      </c>
      <c r="H2">
        <f>LN(G2)</f>
        <v>17.933723919490287</v>
      </c>
      <c r="I2" s="9">
        <v>4547137891.3149796</v>
      </c>
      <c r="J2" s="5">
        <f>I2*0.404686</f>
        <v>1840163044.6846938</v>
      </c>
      <c r="K2">
        <f>LN(J2)</f>
        <v>21.333120015883242</v>
      </c>
    </row>
    <row r="3" spans="1:14" ht="19" x14ac:dyDescent="0.25">
      <c r="A3">
        <v>2</v>
      </c>
      <c r="B3">
        <f>2.54+B2</f>
        <v>5.08</v>
      </c>
      <c r="C3" s="9">
        <v>53043379.167840503</v>
      </c>
      <c r="D3" s="5">
        <f t="shared" ref="D3:D29" si="0">C3*0.404686</f>
        <v>21465912.9419167</v>
      </c>
      <c r="E3">
        <f t="shared" ref="E3:E29" si="1">LN(D3)</f>
        <v>16.881976790388656</v>
      </c>
      <c r="F3" s="9">
        <v>16088527.977286</v>
      </c>
      <c r="G3" s="5">
        <f t="shared" ref="G3:G28" si="2">F3*0.404686</f>
        <v>6510802.0330159618</v>
      </c>
      <c r="H3">
        <f t="shared" ref="H3:H28" si="3">LN(G3)</f>
        <v>15.688973206752298</v>
      </c>
      <c r="I3" s="9">
        <v>454187018.47877097</v>
      </c>
      <c r="J3" s="5">
        <f t="shared" ref="J3:J37" si="4">I3*0.404686</f>
        <v>183803127.76009992</v>
      </c>
      <c r="K3">
        <f t="shared" ref="K3:K37" si="5">LN(J3)</f>
        <v>19.029375784934214</v>
      </c>
    </row>
    <row r="4" spans="1:14" ht="19" x14ac:dyDescent="0.25">
      <c r="A4">
        <v>3</v>
      </c>
      <c r="B4">
        <f t="shared" ref="B4:B41" si="6">2.54+B3</f>
        <v>7.62</v>
      </c>
      <c r="C4" s="9">
        <v>6508827.0584372701</v>
      </c>
      <c r="D4" s="5">
        <f t="shared" si="0"/>
        <v>2634031.1869707452</v>
      </c>
      <c r="E4">
        <f t="shared" si="1"/>
        <v>14.78402600137121</v>
      </c>
      <c r="F4" s="9">
        <v>12354477.6555402</v>
      </c>
      <c r="G4" s="5">
        <f t="shared" si="2"/>
        <v>4999684.1445099413</v>
      </c>
      <c r="H4">
        <f t="shared" si="3"/>
        <v>15.424885297304986</v>
      </c>
      <c r="I4" s="9">
        <v>216928721.621124</v>
      </c>
      <c r="J4" s="5">
        <f t="shared" si="4"/>
        <v>87788016.637966186</v>
      </c>
      <c r="K4">
        <f t="shared" si="5"/>
        <v>18.290435564529247</v>
      </c>
    </row>
    <row r="5" spans="1:14" ht="19" x14ac:dyDescent="0.25">
      <c r="A5">
        <v>4</v>
      </c>
      <c r="B5">
        <f t="shared" si="6"/>
        <v>10.16</v>
      </c>
      <c r="C5" s="9">
        <v>7696487.7498081401</v>
      </c>
      <c r="D5" s="5">
        <f t="shared" si="0"/>
        <v>3114660.8415188571</v>
      </c>
      <c r="E5">
        <f t="shared" si="1"/>
        <v>14.951630825148756</v>
      </c>
      <c r="F5" s="9">
        <v>9875013.1987238303</v>
      </c>
      <c r="G5" s="5">
        <f t="shared" si="2"/>
        <v>3996279.5913387518</v>
      </c>
      <c r="H5">
        <f t="shared" si="3"/>
        <v>15.20087438410544</v>
      </c>
      <c r="I5" s="9">
        <v>176324640.24507901</v>
      </c>
      <c r="J5" s="5">
        <f t="shared" si="4"/>
        <v>71356113.362220049</v>
      </c>
      <c r="K5">
        <f t="shared" si="5"/>
        <v>18.08319357953722</v>
      </c>
      <c r="M5" t="s">
        <v>11</v>
      </c>
      <c r="N5">
        <v>-9.5792000000000002E-2</v>
      </c>
    </row>
    <row r="6" spans="1:14" ht="19" x14ac:dyDescent="0.25">
      <c r="A6">
        <v>5</v>
      </c>
      <c r="B6">
        <f t="shared" si="6"/>
        <v>12.7</v>
      </c>
      <c r="C6" s="9">
        <v>4467446.7589840395</v>
      </c>
      <c r="D6" s="5">
        <f t="shared" si="0"/>
        <v>1807913.159106215</v>
      </c>
      <c r="E6">
        <f t="shared" si="1"/>
        <v>14.407683787312909</v>
      </c>
      <c r="F6" s="9">
        <v>1923480.5341501499</v>
      </c>
      <c r="G6" s="5">
        <f t="shared" si="2"/>
        <v>778405.64344308758</v>
      </c>
      <c r="H6">
        <f t="shared" si="3"/>
        <v>13.565003059883004</v>
      </c>
      <c r="I6" s="9">
        <v>120706501.967924</v>
      </c>
      <c r="J6" s="5">
        <f t="shared" si="4"/>
        <v>48848231.455391288</v>
      </c>
      <c r="K6">
        <f t="shared" si="5"/>
        <v>17.704228732223317</v>
      </c>
      <c r="M6" t="s">
        <v>12</v>
      </c>
      <c r="N6" s="10">
        <f>1-(EXP(N5*2.54))</f>
        <v>0.21597288988401164</v>
      </c>
    </row>
    <row r="7" spans="1:14" ht="19" x14ac:dyDescent="0.25">
      <c r="A7">
        <v>6</v>
      </c>
      <c r="B7">
        <f t="shared" si="6"/>
        <v>15.239999999999998</v>
      </c>
      <c r="C7" s="9">
        <v>4057790.4965044502</v>
      </c>
      <c r="D7" s="5">
        <f t="shared" si="0"/>
        <v>1642131.0048683998</v>
      </c>
      <c r="E7">
        <f t="shared" si="1"/>
        <v>14.311505349532057</v>
      </c>
      <c r="F7" s="9">
        <v>3948237.6989147202</v>
      </c>
      <c r="G7" s="5">
        <f t="shared" si="2"/>
        <v>1597796.5214230025</v>
      </c>
      <c r="H7">
        <f t="shared" si="3"/>
        <v>14.284136063923567</v>
      </c>
      <c r="I7" s="9">
        <v>92890029.105905399</v>
      </c>
      <c r="J7" s="5">
        <f t="shared" si="4"/>
        <v>37591294.31875243</v>
      </c>
      <c r="K7">
        <f t="shared" si="5"/>
        <v>17.442283047476238</v>
      </c>
    </row>
    <row r="8" spans="1:14" ht="19" x14ac:dyDescent="0.25">
      <c r="A8">
        <v>7</v>
      </c>
      <c r="B8">
        <f t="shared" si="6"/>
        <v>17.779999999999998</v>
      </c>
      <c r="C8" s="9">
        <v>2591636.8144354001</v>
      </c>
      <c r="D8" s="5">
        <f t="shared" si="0"/>
        <v>1048799.1358866042</v>
      </c>
      <c r="E8">
        <f t="shared" si="1"/>
        <v>13.86315638752454</v>
      </c>
      <c r="F8" s="9">
        <v>3206223.99360005</v>
      </c>
      <c r="G8" s="5">
        <f t="shared" si="2"/>
        <v>1297513.9630740299</v>
      </c>
      <c r="H8">
        <f t="shared" si="3"/>
        <v>14.075960655485686</v>
      </c>
      <c r="I8" s="9">
        <v>79478679.625061393</v>
      </c>
      <c r="J8" s="5">
        <f t="shared" si="4"/>
        <v>32163908.942747593</v>
      </c>
      <c r="K8">
        <f t="shared" si="5"/>
        <v>17.286355541616061</v>
      </c>
    </row>
    <row r="9" spans="1:14" ht="19" x14ac:dyDescent="0.25">
      <c r="A9">
        <v>8</v>
      </c>
      <c r="B9">
        <f t="shared" si="6"/>
        <v>20.319999999999997</v>
      </c>
      <c r="C9" s="9">
        <v>2221077.3016488198</v>
      </c>
      <c r="D9" s="5">
        <f t="shared" si="0"/>
        <v>898838.88889505423</v>
      </c>
      <c r="E9">
        <f t="shared" si="1"/>
        <v>13.708859085930788</v>
      </c>
      <c r="F9" s="9">
        <v>3706309.0756451902</v>
      </c>
      <c r="G9" s="5">
        <f t="shared" si="2"/>
        <v>1499891.3945865494</v>
      </c>
      <c r="H9">
        <f t="shared" si="3"/>
        <v>14.220903259842203</v>
      </c>
      <c r="I9" s="9">
        <v>67212462.503756002</v>
      </c>
      <c r="J9" s="5">
        <f t="shared" si="4"/>
        <v>27199942.600795001</v>
      </c>
      <c r="K9">
        <f t="shared" si="5"/>
        <v>17.118725420999109</v>
      </c>
      <c r="M9" t="s">
        <v>13</v>
      </c>
      <c r="N9">
        <v>-9.6520999999999996E-2</v>
      </c>
    </row>
    <row r="10" spans="1:14" ht="19" x14ac:dyDescent="0.25">
      <c r="A10">
        <v>9</v>
      </c>
      <c r="B10">
        <f t="shared" si="6"/>
        <v>22.859999999999996</v>
      </c>
      <c r="C10" s="9">
        <v>1987073.51032841</v>
      </c>
      <c r="D10" s="5">
        <f t="shared" si="0"/>
        <v>804140.83060076286</v>
      </c>
      <c r="E10">
        <f t="shared" si="1"/>
        <v>13.597529695260715</v>
      </c>
      <c r="F10" s="9">
        <v>1729782.56020462</v>
      </c>
      <c r="G10" s="5">
        <f t="shared" si="2"/>
        <v>700018.78515896678</v>
      </c>
      <c r="H10">
        <f t="shared" si="3"/>
        <v>13.458862449606846</v>
      </c>
      <c r="I10" s="9">
        <v>54394961.676135398</v>
      </c>
      <c r="J10" s="5">
        <f t="shared" si="4"/>
        <v>22012879.46086853</v>
      </c>
      <c r="K10">
        <f t="shared" si="5"/>
        <v>16.907138270064756</v>
      </c>
      <c r="M10" t="s">
        <v>12</v>
      </c>
      <c r="N10" s="10">
        <f>1-(EXP(N9*2.54))</f>
        <v>0.21742329827671558</v>
      </c>
    </row>
    <row r="11" spans="1:14" ht="19" x14ac:dyDescent="0.25">
      <c r="A11">
        <v>10</v>
      </c>
      <c r="B11">
        <f t="shared" si="6"/>
        <v>25.399999999999995</v>
      </c>
      <c r="C11" s="9">
        <v>1191019.4608479801</v>
      </c>
      <c r="D11" s="5">
        <f t="shared" si="0"/>
        <v>481988.90153272566</v>
      </c>
      <c r="E11">
        <f t="shared" si="1"/>
        <v>13.085676366901923</v>
      </c>
      <c r="F11" s="9">
        <v>1310974.61229848</v>
      </c>
      <c r="G11" s="5">
        <f t="shared" si="2"/>
        <v>530533.07195262262</v>
      </c>
      <c r="H11">
        <f t="shared" si="3"/>
        <v>13.181637576191301</v>
      </c>
      <c r="I11" s="9">
        <v>48534274.518278502</v>
      </c>
      <c r="J11" s="5">
        <f t="shared" si="4"/>
        <v>19641141.417704053</v>
      </c>
      <c r="K11">
        <f t="shared" si="5"/>
        <v>16.793136976192908</v>
      </c>
    </row>
    <row r="12" spans="1:14" ht="19" x14ac:dyDescent="0.25">
      <c r="A12">
        <v>11</v>
      </c>
      <c r="B12">
        <f t="shared" si="6"/>
        <v>27.939999999999994</v>
      </c>
      <c r="C12" s="9">
        <v>1052446.08230069</v>
      </c>
      <c r="D12" s="5">
        <f t="shared" si="0"/>
        <v>425910.19526193704</v>
      </c>
      <c r="E12">
        <f t="shared" si="1"/>
        <v>12.961983793783837</v>
      </c>
      <c r="F12" s="9">
        <v>1651515.5318461801</v>
      </c>
      <c r="G12" s="5">
        <f t="shared" si="2"/>
        <v>668345.21452070319</v>
      </c>
      <c r="H12">
        <f t="shared" si="3"/>
        <v>13.412560107234393</v>
      </c>
      <c r="I12" s="9">
        <v>42728706.831043802</v>
      </c>
      <c r="J12" s="5">
        <f t="shared" si="4"/>
        <v>17291709.452627793</v>
      </c>
      <c r="K12">
        <f t="shared" si="5"/>
        <v>16.665737722212803</v>
      </c>
    </row>
    <row r="13" spans="1:14" ht="19" x14ac:dyDescent="0.25">
      <c r="A13">
        <v>12</v>
      </c>
      <c r="B13">
        <f t="shared" si="6"/>
        <v>30.479999999999993</v>
      </c>
      <c r="C13" s="9">
        <v>512949.15388358402</v>
      </c>
      <c r="D13" s="5">
        <f t="shared" si="0"/>
        <v>207583.34128853207</v>
      </c>
      <c r="E13">
        <f t="shared" si="1"/>
        <v>12.243288182779233</v>
      </c>
      <c r="F13" s="9">
        <v>934627.42802771297</v>
      </c>
      <c r="G13" s="5">
        <f t="shared" si="2"/>
        <v>378230.63533882302</v>
      </c>
      <c r="H13">
        <f t="shared" si="3"/>
        <v>12.843259434937094</v>
      </c>
      <c r="I13" s="9">
        <v>33025177.899700999</v>
      </c>
      <c r="J13" s="5">
        <f t="shared" si="4"/>
        <v>13364827.143518398</v>
      </c>
      <c r="K13">
        <f t="shared" si="5"/>
        <v>16.408136973952505</v>
      </c>
      <c r="M13" t="s">
        <v>14</v>
      </c>
      <c r="N13">
        <v>-9.7501000000000004E-2</v>
      </c>
    </row>
    <row r="14" spans="1:14" ht="19" x14ac:dyDescent="0.25">
      <c r="A14">
        <v>13</v>
      </c>
      <c r="B14">
        <f t="shared" si="6"/>
        <v>33.019999999999996</v>
      </c>
      <c r="C14" s="9">
        <v>600213.92081957997</v>
      </c>
      <c r="D14" s="5">
        <f t="shared" si="0"/>
        <v>242898.17076079253</v>
      </c>
      <c r="E14">
        <f t="shared" si="1"/>
        <v>12.400397584129434</v>
      </c>
      <c r="F14" s="9">
        <v>1488314.7232743399</v>
      </c>
      <c r="G14" s="5">
        <f t="shared" si="2"/>
        <v>602300.13210299949</v>
      </c>
      <c r="H14">
        <f t="shared" si="3"/>
        <v>13.308511158362686</v>
      </c>
      <c r="I14" s="9">
        <v>27512018.448912799</v>
      </c>
      <c r="J14" s="5">
        <f t="shared" si="4"/>
        <v>11133728.698016725</v>
      </c>
      <c r="K14">
        <f t="shared" si="5"/>
        <v>16.225489680446199</v>
      </c>
      <c r="M14" t="s">
        <v>12</v>
      </c>
      <c r="N14" s="10">
        <f>1-(EXP(N13*2.54))</f>
        <v>0.21936886574479431</v>
      </c>
    </row>
    <row r="15" spans="1:14" ht="19" x14ac:dyDescent="0.25">
      <c r="A15">
        <v>14</v>
      </c>
      <c r="B15">
        <f t="shared" si="6"/>
        <v>35.559999999999995</v>
      </c>
      <c r="C15" s="9">
        <v>602295.01121728495</v>
      </c>
      <c r="D15" s="5">
        <f t="shared" si="0"/>
        <v>243740.35890947818</v>
      </c>
      <c r="E15">
        <f t="shared" si="1"/>
        <v>12.403858834885961</v>
      </c>
      <c r="F15" s="9">
        <v>824247.62251162098</v>
      </c>
      <c r="G15" s="5">
        <f t="shared" si="2"/>
        <v>333561.47336373787</v>
      </c>
      <c r="H15">
        <f t="shared" si="3"/>
        <v>12.717582455278761</v>
      </c>
      <c r="I15" s="9">
        <v>23841433.8075119</v>
      </c>
      <c r="J15" s="5">
        <f t="shared" si="4"/>
        <v>9648294.4818267599</v>
      </c>
      <c r="K15">
        <f t="shared" si="5"/>
        <v>16.082291720060699</v>
      </c>
    </row>
    <row r="16" spans="1:14" ht="19" x14ac:dyDescent="0.25">
      <c r="A16">
        <v>15</v>
      </c>
      <c r="B16">
        <f t="shared" si="6"/>
        <v>38.099999999999994</v>
      </c>
      <c r="C16" s="9">
        <v>317274.11346578802</v>
      </c>
      <c r="D16" s="5">
        <f t="shared" si="0"/>
        <v>128396.39188201589</v>
      </c>
      <c r="E16">
        <f t="shared" si="1"/>
        <v>11.762877569235815</v>
      </c>
      <c r="F16" s="9">
        <v>804429.40551343095</v>
      </c>
      <c r="G16" s="5">
        <f t="shared" si="2"/>
        <v>325541.31839960831</v>
      </c>
      <c r="H16">
        <f t="shared" si="3"/>
        <v>12.693244670822429</v>
      </c>
      <c r="I16" s="9">
        <v>19034477.4841104</v>
      </c>
      <c r="J16" s="5">
        <f t="shared" si="4"/>
        <v>7702986.5551347015</v>
      </c>
      <c r="K16">
        <f t="shared" si="5"/>
        <v>15.857118675927206</v>
      </c>
    </row>
    <row r="17" spans="1:11" ht="19" x14ac:dyDescent="0.25">
      <c r="A17">
        <v>16</v>
      </c>
      <c r="B17">
        <f t="shared" si="6"/>
        <v>40.639999999999993</v>
      </c>
      <c r="C17" s="9">
        <v>363631.30844138801</v>
      </c>
      <c r="D17" s="5">
        <f t="shared" si="0"/>
        <v>147156.49968791154</v>
      </c>
      <c r="E17">
        <f t="shared" si="1"/>
        <v>11.899251923178225</v>
      </c>
      <c r="F17" s="9">
        <v>971605.23425285204</v>
      </c>
      <c r="G17" s="5">
        <f t="shared" si="2"/>
        <v>393195.03582884965</v>
      </c>
      <c r="H17">
        <f t="shared" si="3"/>
        <v>12.882061042121661</v>
      </c>
      <c r="I17" s="9">
        <v>15419741.9645047</v>
      </c>
      <c r="J17" s="5">
        <f t="shared" si="4"/>
        <v>6240153.696647549</v>
      </c>
      <c r="K17">
        <f t="shared" si="5"/>
        <v>15.64651537091528</v>
      </c>
    </row>
    <row r="18" spans="1:11" ht="19" x14ac:dyDescent="0.25">
      <c r="A18">
        <v>17</v>
      </c>
      <c r="B18">
        <f t="shared" si="6"/>
        <v>43.179999999999993</v>
      </c>
      <c r="C18" s="9">
        <v>354392.35824756703</v>
      </c>
      <c r="D18" s="5">
        <f t="shared" si="0"/>
        <v>143417.62588977491</v>
      </c>
      <c r="E18">
        <f t="shared" si="1"/>
        <v>11.873516113748968</v>
      </c>
      <c r="F18" s="9">
        <v>251632.119166719</v>
      </c>
      <c r="G18" s="5">
        <f t="shared" si="2"/>
        <v>101831.99577710284</v>
      </c>
      <c r="H18">
        <f t="shared" si="3"/>
        <v>11.531079634081015</v>
      </c>
      <c r="I18" s="9">
        <v>11037278.1544888</v>
      </c>
      <c r="J18" s="5">
        <f t="shared" si="4"/>
        <v>4466631.9472274547</v>
      </c>
      <c r="K18">
        <f t="shared" si="5"/>
        <v>15.312145203214042</v>
      </c>
    </row>
    <row r="19" spans="1:11" ht="19" x14ac:dyDescent="0.25">
      <c r="A19">
        <v>18</v>
      </c>
      <c r="B19">
        <f t="shared" si="6"/>
        <v>45.719999999999992</v>
      </c>
      <c r="C19" s="9">
        <v>357231.81554465601</v>
      </c>
      <c r="D19" s="5">
        <f t="shared" si="0"/>
        <v>144566.71450550467</v>
      </c>
      <c r="E19">
        <f t="shared" si="1"/>
        <v>11.881496372067247</v>
      </c>
      <c r="F19" s="9">
        <v>337252.96450522199</v>
      </c>
      <c r="G19" s="5">
        <f t="shared" si="2"/>
        <v>136481.55319376025</v>
      </c>
      <c r="H19">
        <f t="shared" si="3"/>
        <v>11.823944743037071</v>
      </c>
      <c r="I19" s="9">
        <v>8256464.0704602199</v>
      </c>
      <c r="J19" s="5">
        <f t="shared" si="4"/>
        <v>3341275.4188182643</v>
      </c>
      <c r="K19">
        <f t="shared" si="5"/>
        <v>15.02186315398381</v>
      </c>
    </row>
    <row r="20" spans="1:11" ht="19" x14ac:dyDescent="0.25">
      <c r="A20">
        <v>19</v>
      </c>
      <c r="B20">
        <f t="shared" si="6"/>
        <v>48.259999999999991</v>
      </c>
      <c r="C20" s="9">
        <v>181370.64977073899</v>
      </c>
      <c r="D20" s="5">
        <f t="shared" si="0"/>
        <v>73398.162773121279</v>
      </c>
      <c r="E20">
        <f t="shared" si="1"/>
        <v>11.203654183950396</v>
      </c>
      <c r="F20" s="9">
        <v>180480.64087082801</v>
      </c>
      <c r="G20" s="5">
        <f t="shared" si="2"/>
        <v>73037.988631451895</v>
      </c>
      <c r="H20">
        <f t="shared" si="3"/>
        <v>11.198734976985127</v>
      </c>
      <c r="I20" s="9">
        <v>6524152.2363828104</v>
      </c>
      <c r="J20" s="5">
        <f t="shared" si="4"/>
        <v>2640233.0719328141</v>
      </c>
      <c r="K20">
        <f t="shared" si="5"/>
        <v>14.786377756048658</v>
      </c>
    </row>
    <row r="21" spans="1:11" ht="19" x14ac:dyDescent="0.25">
      <c r="A21">
        <v>20</v>
      </c>
      <c r="B21">
        <f t="shared" si="6"/>
        <v>50.79999999999999</v>
      </c>
      <c r="D21" s="5">
        <f t="shared" si="0"/>
        <v>0</v>
      </c>
      <c r="F21" s="9">
        <v>70261.469395980006</v>
      </c>
      <c r="G21" s="5">
        <f t="shared" si="2"/>
        <v>28433.833003981563</v>
      </c>
      <c r="H21">
        <f t="shared" si="3"/>
        <v>10.25533501806809</v>
      </c>
      <c r="I21" s="9">
        <v>3588537.8148636702</v>
      </c>
      <c r="J21" s="5">
        <f t="shared" si="4"/>
        <v>1452231.0141459191</v>
      </c>
      <c r="K21">
        <f t="shared" si="5"/>
        <v>14.188611562363171</v>
      </c>
    </row>
    <row r="22" spans="1:11" ht="19" x14ac:dyDescent="0.25">
      <c r="A22">
        <v>21</v>
      </c>
      <c r="B22">
        <f t="shared" si="6"/>
        <v>53.339999999999989</v>
      </c>
      <c r="D22" s="5">
        <f t="shared" si="0"/>
        <v>0</v>
      </c>
      <c r="F22" s="9">
        <v>90240.320435414003</v>
      </c>
      <c r="G22" s="5">
        <f t="shared" si="2"/>
        <v>36518.994315725948</v>
      </c>
      <c r="H22">
        <f t="shared" si="3"/>
        <v>10.505587796425182</v>
      </c>
      <c r="I22" s="9">
        <v>4199158.7436244497</v>
      </c>
      <c r="J22" s="5">
        <f t="shared" si="4"/>
        <v>1699340.755322404</v>
      </c>
      <c r="K22">
        <f t="shared" si="5"/>
        <v>14.345750942829254</v>
      </c>
    </row>
    <row r="23" spans="1:11" ht="19" x14ac:dyDescent="0.25">
      <c r="A23">
        <v>22</v>
      </c>
      <c r="B23">
        <f t="shared" si="6"/>
        <v>55.879999999999988</v>
      </c>
      <c r="C23" s="9">
        <v>176751.17467382801</v>
      </c>
      <c r="D23" s="5">
        <f t="shared" si="0"/>
        <v>71528.725874052761</v>
      </c>
      <c r="E23">
        <f t="shared" si="1"/>
        <v>11.17785440847423</v>
      </c>
      <c r="F23" s="9">
        <v>90240.320435414003</v>
      </c>
      <c r="G23" s="5">
        <f t="shared" si="2"/>
        <v>36518.994315725948</v>
      </c>
      <c r="H23">
        <f t="shared" si="3"/>
        <v>10.505587796425182</v>
      </c>
      <c r="I23" s="9">
        <v>2171894.9093220802</v>
      </c>
      <c r="J23" s="5">
        <f t="shared" si="4"/>
        <v>878935.46327391535</v>
      </c>
      <c r="K23">
        <f t="shared" si="5"/>
        <v>13.686466753350631</v>
      </c>
    </row>
    <row r="24" spans="1:11" ht="19" x14ac:dyDescent="0.25">
      <c r="A24">
        <v>23</v>
      </c>
      <c r="B24">
        <f t="shared" si="6"/>
        <v>58.419999999999987</v>
      </c>
      <c r="D24" s="5">
        <f t="shared" si="0"/>
        <v>0</v>
      </c>
      <c r="F24" s="9">
        <v>180480.64087082801</v>
      </c>
      <c r="G24" s="5">
        <f t="shared" si="2"/>
        <v>73037.988631451895</v>
      </c>
      <c r="H24">
        <f t="shared" si="3"/>
        <v>11.198734976985127</v>
      </c>
      <c r="I24" s="9">
        <v>2275915.0253478098</v>
      </c>
      <c r="J24" s="5">
        <f t="shared" si="4"/>
        <v>921030.94794790377</v>
      </c>
      <c r="K24">
        <f t="shared" si="5"/>
        <v>13.733248917222189</v>
      </c>
    </row>
    <row r="25" spans="1:11" ht="19" x14ac:dyDescent="0.25">
      <c r="A25">
        <v>24</v>
      </c>
      <c r="B25">
        <f t="shared" si="6"/>
        <v>60.959999999999987</v>
      </c>
      <c r="D25" s="5">
        <f t="shared" si="0"/>
        <v>0</v>
      </c>
      <c r="G25" s="5">
        <f t="shared" si="2"/>
        <v>0</v>
      </c>
      <c r="I25" s="9">
        <v>1700694.3404501099</v>
      </c>
      <c r="J25" s="5">
        <f t="shared" si="4"/>
        <v>688247.18985939317</v>
      </c>
      <c r="K25">
        <f t="shared" si="5"/>
        <v>13.441903339973479</v>
      </c>
    </row>
    <row r="26" spans="1:11" ht="19" x14ac:dyDescent="0.25">
      <c r="A26">
        <v>25</v>
      </c>
      <c r="B26">
        <f t="shared" si="6"/>
        <v>63.499999999999986</v>
      </c>
      <c r="D26" s="5">
        <f t="shared" si="0"/>
        <v>0</v>
      </c>
      <c r="G26" s="5">
        <f t="shared" si="2"/>
        <v>0</v>
      </c>
      <c r="I26" s="9">
        <v>1158055.0160463201</v>
      </c>
      <c r="J26" s="5">
        <f t="shared" si="4"/>
        <v>468648.65222372109</v>
      </c>
      <c r="K26">
        <f t="shared" si="5"/>
        <v>13.057608624300917</v>
      </c>
    </row>
    <row r="27" spans="1:11" ht="19" x14ac:dyDescent="0.25">
      <c r="A27">
        <v>26</v>
      </c>
      <c r="B27">
        <f t="shared" si="6"/>
        <v>66.039999999999992</v>
      </c>
      <c r="C27" s="9">
        <v>70261.469395980006</v>
      </c>
      <c r="D27" s="5">
        <f t="shared" si="0"/>
        <v>28433.833003981563</v>
      </c>
      <c r="E27">
        <f t="shared" si="1"/>
        <v>10.25533501806809</v>
      </c>
      <c r="G27" s="5">
        <f t="shared" si="2"/>
        <v>0</v>
      </c>
      <c r="I27" s="9">
        <v>800550.07018116803</v>
      </c>
      <c r="J27" s="5">
        <f t="shared" si="4"/>
        <v>323971.40570133616</v>
      </c>
      <c r="K27">
        <f t="shared" si="5"/>
        <v>12.688410536871631</v>
      </c>
    </row>
    <row r="28" spans="1:11" ht="19" x14ac:dyDescent="0.25">
      <c r="A28">
        <v>27</v>
      </c>
      <c r="B28">
        <f t="shared" si="6"/>
        <v>68.58</v>
      </c>
      <c r="D28" s="5">
        <f t="shared" si="0"/>
        <v>0</v>
      </c>
      <c r="F28" s="9">
        <v>85341.803543898102</v>
      </c>
      <c r="G28" s="5">
        <f t="shared" si="2"/>
        <v>34536.633108965943</v>
      </c>
      <c r="H28">
        <f t="shared" si="3"/>
        <v>10.449775868922915</v>
      </c>
      <c r="I28" s="9">
        <v>579448.02202893095</v>
      </c>
      <c r="J28" s="5">
        <f t="shared" si="4"/>
        <v>234494.50224279994</v>
      </c>
      <c r="K28">
        <f t="shared" si="5"/>
        <v>12.365187422000039</v>
      </c>
    </row>
    <row r="29" spans="1:11" ht="19" x14ac:dyDescent="0.25">
      <c r="A29">
        <v>28</v>
      </c>
      <c r="B29">
        <f t="shared" si="6"/>
        <v>71.12</v>
      </c>
      <c r="C29" s="9">
        <v>91130.329335324801</v>
      </c>
      <c r="D29" s="5">
        <f t="shared" si="0"/>
        <v>36879.168457395252</v>
      </c>
      <c r="E29">
        <f t="shared" si="1"/>
        <v>10.515402130165667</v>
      </c>
      <c r="I29" s="9">
        <v>679737.59939655103</v>
      </c>
      <c r="J29" s="5">
        <f t="shared" si="4"/>
        <v>275080.29014939262</v>
      </c>
      <c r="K29">
        <f t="shared" si="5"/>
        <v>12.52481829821507</v>
      </c>
    </row>
    <row r="30" spans="1:11" ht="19" x14ac:dyDescent="0.25">
      <c r="A30">
        <v>29</v>
      </c>
      <c r="B30">
        <f t="shared" si="6"/>
        <v>73.660000000000011</v>
      </c>
      <c r="I30" s="9">
        <v>760712.59648055397</v>
      </c>
      <c r="J30" s="5">
        <f t="shared" si="4"/>
        <v>307849.73781932943</v>
      </c>
      <c r="K30">
        <f t="shared" si="5"/>
        <v>12.637367078688285</v>
      </c>
    </row>
    <row r="31" spans="1:11" ht="19" x14ac:dyDescent="0.25">
      <c r="A31">
        <v>30</v>
      </c>
      <c r="B31">
        <f t="shared" si="6"/>
        <v>76.200000000000017</v>
      </c>
      <c r="I31" s="9">
        <v>428035.31479039701</v>
      </c>
      <c r="J31" s="5">
        <f t="shared" si="4"/>
        <v>173219.89940126659</v>
      </c>
      <c r="K31">
        <f t="shared" si="5"/>
        <v>12.062317161127833</v>
      </c>
    </row>
    <row r="32" spans="1:11" ht="19" x14ac:dyDescent="0.25">
      <c r="A32">
        <v>31</v>
      </c>
      <c r="B32">
        <f t="shared" si="6"/>
        <v>78.740000000000023</v>
      </c>
      <c r="I32" s="9">
        <v>189343.86805249099</v>
      </c>
      <c r="J32" s="5">
        <f t="shared" si="4"/>
        <v>76624.812586690372</v>
      </c>
      <c r="K32">
        <f t="shared" si="5"/>
        <v>11.246676227384825</v>
      </c>
    </row>
    <row r="33" spans="1:11" ht="19" x14ac:dyDescent="0.25">
      <c r="A33">
        <v>32</v>
      </c>
      <c r="B33">
        <f t="shared" si="6"/>
        <v>81.28000000000003</v>
      </c>
      <c r="I33" s="9">
        <v>275854.72229090502</v>
      </c>
      <c r="J33" s="5">
        <f t="shared" si="4"/>
        <v>111634.54414501718</v>
      </c>
      <c r="K33">
        <f t="shared" si="5"/>
        <v>11.622985816382782</v>
      </c>
    </row>
    <row r="34" spans="1:11" x14ac:dyDescent="0.2">
      <c r="A34">
        <v>33</v>
      </c>
      <c r="B34">
        <f t="shared" si="6"/>
        <v>83.820000000000036</v>
      </c>
      <c r="J34" s="5">
        <f t="shared" si="4"/>
        <v>0</v>
      </c>
    </row>
    <row r="35" spans="1:11" x14ac:dyDescent="0.2">
      <c r="A35">
        <v>34</v>
      </c>
      <c r="B35">
        <f t="shared" si="6"/>
        <v>86.360000000000042</v>
      </c>
      <c r="J35" s="5">
        <f t="shared" si="4"/>
        <v>0</v>
      </c>
    </row>
    <row r="36" spans="1:11" ht="19" x14ac:dyDescent="0.25">
      <c r="A36">
        <v>35</v>
      </c>
      <c r="B36">
        <f t="shared" si="6"/>
        <v>88.900000000000048</v>
      </c>
      <c r="I36" s="9">
        <v>78750.849246530503</v>
      </c>
      <c r="J36" s="5">
        <f t="shared" si="4"/>
        <v>31869.366178181441</v>
      </c>
      <c r="K36">
        <f t="shared" si="5"/>
        <v>10.369400519487902</v>
      </c>
    </row>
    <row r="37" spans="1:11" ht="19" x14ac:dyDescent="0.25">
      <c r="A37">
        <v>36</v>
      </c>
      <c r="B37">
        <f t="shared" si="6"/>
        <v>91.440000000000055</v>
      </c>
      <c r="I37" s="9">
        <v>264152.03781215299</v>
      </c>
      <c r="J37" s="5">
        <f t="shared" si="4"/>
        <v>106898.63157404894</v>
      </c>
      <c r="K37">
        <f t="shared" si="5"/>
        <v>11.57963629594008</v>
      </c>
    </row>
    <row r="38" spans="1:11" x14ac:dyDescent="0.2">
      <c r="A38">
        <v>37</v>
      </c>
      <c r="B38">
        <f t="shared" si="6"/>
        <v>93.980000000000061</v>
      </c>
    </row>
    <row r="39" spans="1:11" x14ac:dyDescent="0.2">
      <c r="A39">
        <v>38</v>
      </c>
      <c r="B39">
        <f t="shared" si="6"/>
        <v>96.520000000000067</v>
      </c>
    </row>
    <row r="40" spans="1:11" x14ac:dyDescent="0.2">
      <c r="A40">
        <v>39</v>
      </c>
      <c r="B40">
        <f t="shared" si="6"/>
        <v>99.060000000000073</v>
      </c>
    </row>
    <row r="41" spans="1:11" x14ac:dyDescent="0.2">
      <c r="A41">
        <v>40</v>
      </c>
      <c r="B41">
        <f t="shared" si="6"/>
        <v>101.60000000000008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A305-C880-D644-A171-580FDE79E4C3}">
  <dimension ref="A1:N41"/>
  <sheetViews>
    <sheetView workbookViewId="0">
      <pane ySplit="1" topLeftCell="A2" activePane="bottomLeft" state="frozen"/>
      <selection pane="bottomLeft" activeCell="N18" sqref="N18"/>
    </sheetView>
  </sheetViews>
  <sheetFormatPr baseColWidth="10" defaultRowHeight="16" x14ac:dyDescent="0.2"/>
  <cols>
    <col min="1" max="1" width="12" bestFit="1" customWidth="1"/>
    <col min="2" max="2" width="13.1640625" bestFit="1" customWidth="1"/>
    <col min="3" max="3" width="20" style="2" bestFit="1" customWidth="1"/>
    <col min="4" max="4" width="15.1640625" bestFit="1" customWidth="1"/>
    <col min="5" max="5" width="22" bestFit="1" customWidth="1"/>
    <col min="6" max="6" width="20" bestFit="1" customWidth="1"/>
    <col min="7" max="7" width="15" bestFit="1" customWidth="1"/>
    <col min="8" max="8" width="19.5" bestFit="1" customWidth="1"/>
    <col min="9" max="9" width="17" style="4" bestFit="1" customWidth="1"/>
    <col min="10" max="10" width="15.5" style="4" bestFit="1" customWidth="1"/>
    <col min="11" max="11" width="19" bestFit="1" customWidth="1"/>
  </cols>
  <sheetData>
    <row r="1" spans="1:14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s="2" t="s">
        <v>8</v>
      </c>
      <c r="J1" s="4" t="s">
        <v>9</v>
      </c>
      <c r="K1" t="s">
        <v>10</v>
      </c>
    </row>
    <row r="2" spans="1:14" x14ac:dyDescent="0.2">
      <c r="A2">
        <v>1</v>
      </c>
      <c r="B2">
        <v>2.54</v>
      </c>
      <c r="C2" s="1">
        <v>521084366.47557998</v>
      </c>
      <c r="D2" s="6">
        <f>C2*0.404686</f>
        <v>210875547.93153656</v>
      </c>
      <c r="E2">
        <f>LN(D2)</f>
        <v>19.166778697198279</v>
      </c>
      <c r="F2" s="1">
        <v>153355849.009895</v>
      </c>
      <c r="G2" s="8">
        <f>F2*0.404686</f>
        <v>62060965.112418368</v>
      </c>
      <c r="H2">
        <f>LN(G2)</f>
        <v>17.943627768143291</v>
      </c>
      <c r="I2" s="3">
        <v>4246468394.7375302</v>
      </c>
      <c r="J2" s="4">
        <f>I2*0.404686</f>
        <v>1718486308.792752</v>
      </c>
      <c r="K2">
        <f>LN(J2)</f>
        <v>21.26470968727029</v>
      </c>
    </row>
    <row r="3" spans="1:14" x14ac:dyDescent="0.2">
      <c r="A3">
        <v>2</v>
      </c>
      <c r="B3">
        <f>2.54+B2</f>
        <v>5.08</v>
      </c>
      <c r="C3" s="1">
        <v>58994000.372075401</v>
      </c>
      <c r="D3" s="6">
        <f t="shared" ref="D3:D29" si="0">C3*0.404686</f>
        <v>23874046.034573704</v>
      </c>
      <c r="E3">
        <f t="shared" ref="E3:E29" si="1">LN(D3)</f>
        <v>16.98830248686571</v>
      </c>
      <c r="F3" s="1">
        <v>21809762.054823998</v>
      </c>
      <c r="G3" s="8">
        <f t="shared" ref="G3:G37" si="2">F3*0.404686</f>
        <v>8826105.3669185042</v>
      </c>
      <c r="H3">
        <f t="shared" ref="H3:H37" si="3">LN(G3)</f>
        <v>15.993224406981758</v>
      </c>
      <c r="I3" s="3">
        <v>429711730.53695101</v>
      </c>
      <c r="J3" s="4">
        <f t="shared" ref="J3:J40" si="4">I3*0.404686</f>
        <v>173898321.38407654</v>
      </c>
      <c r="K3">
        <f t="shared" ref="K3:K40" si="5">LN(J3)</f>
        <v>18.973981326512405</v>
      </c>
      <c r="M3" t="s">
        <v>11</v>
      </c>
      <c r="N3">
        <v>-0.11597300000000001</v>
      </c>
    </row>
    <row r="4" spans="1:14" x14ac:dyDescent="0.2">
      <c r="A4">
        <v>3</v>
      </c>
      <c r="B4">
        <f t="shared" ref="B4:B41" si="6">2.54+B3</f>
        <v>7.62</v>
      </c>
      <c r="C4" s="1">
        <v>30768810.4015847</v>
      </c>
      <c r="D4" s="6">
        <f t="shared" si="0"/>
        <v>12451706.806175705</v>
      </c>
      <c r="E4">
        <f t="shared" si="1"/>
        <v>16.337368264344143</v>
      </c>
      <c r="F4" s="1">
        <v>9439777.108492</v>
      </c>
      <c r="G4" s="8">
        <f t="shared" si="2"/>
        <v>3820145.6389271934</v>
      </c>
      <c r="H4">
        <f t="shared" si="3"/>
        <v>15.155799105229615</v>
      </c>
      <c r="I4" s="3">
        <v>197146794.49777901</v>
      </c>
      <c r="J4" s="4">
        <f t="shared" si="4"/>
        <v>79782547.678128198</v>
      </c>
      <c r="K4">
        <f t="shared" si="5"/>
        <v>18.194815337726201</v>
      </c>
      <c r="M4" t="s">
        <v>12</v>
      </c>
      <c r="N4" s="10">
        <f>1-(EXP(N3*2.54))</f>
        <v>0.25514925279848011</v>
      </c>
    </row>
    <row r="5" spans="1:14" x14ac:dyDescent="0.2">
      <c r="A5">
        <v>4</v>
      </c>
      <c r="B5">
        <f t="shared" si="6"/>
        <v>10.16</v>
      </c>
      <c r="C5" s="1">
        <v>12631089.089017799</v>
      </c>
      <c r="D5" s="6">
        <f t="shared" si="0"/>
        <v>5111624.9190782569</v>
      </c>
      <c r="E5">
        <f t="shared" si="1"/>
        <v>15.44702789971033</v>
      </c>
      <c r="F5" s="1">
        <v>5246217.8983004596</v>
      </c>
      <c r="G5" s="8">
        <f t="shared" si="2"/>
        <v>2123070.93639162</v>
      </c>
      <c r="H5">
        <f t="shared" si="3"/>
        <v>14.568374153406324</v>
      </c>
      <c r="I5" s="3">
        <v>149548392.44370601</v>
      </c>
      <c r="J5" s="4">
        <f t="shared" si="4"/>
        <v>60520140.744473606</v>
      </c>
      <c r="K5">
        <f t="shared" si="5"/>
        <v>17.918486772467872</v>
      </c>
    </row>
    <row r="6" spans="1:14" x14ac:dyDescent="0.2">
      <c r="A6">
        <v>5</v>
      </c>
      <c r="B6">
        <f t="shared" si="6"/>
        <v>12.7</v>
      </c>
      <c r="C6" s="1">
        <v>7736644.70776485</v>
      </c>
      <c r="D6" s="6">
        <f t="shared" si="0"/>
        <v>3130911.8002065262</v>
      </c>
      <c r="E6">
        <f t="shared" si="1"/>
        <v>14.956834830063961</v>
      </c>
      <c r="F6" s="1">
        <v>3064148.00454007</v>
      </c>
      <c r="G6" s="8">
        <f t="shared" si="2"/>
        <v>1240017.7993653028</v>
      </c>
      <c r="H6">
        <f t="shared" si="3"/>
        <v>14.030636291805054</v>
      </c>
      <c r="I6" s="3">
        <v>89528252.594612896</v>
      </c>
      <c r="J6" s="4">
        <f t="shared" si="4"/>
        <v>36230830.429503515</v>
      </c>
      <c r="K6">
        <f t="shared" si="5"/>
        <v>17.405420983654768</v>
      </c>
    </row>
    <row r="7" spans="1:14" x14ac:dyDescent="0.2">
      <c r="A7">
        <v>6</v>
      </c>
      <c r="B7">
        <f t="shared" si="6"/>
        <v>15.239999999999998</v>
      </c>
      <c r="C7" s="1">
        <v>4506231.0353418496</v>
      </c>
      <c r="D7" s="6">
        <f t="shared" si="0"/>
        <v>1823608.6127683518</v>
      </c>
      <c r="E7">
        <f t="shared" si="1"/>
        <v>14.416327850258478</v>
      </c>
      <c r="F7" s="1">
        <v>3300531.79567509</v>
      </c>
      <c r="G7" s="8">
        <f t="shared" si="2"/>
        <v>1335679.0102645694</v>
      </c>
      <c r="H7">
        <f t="shared" si="3"/>
        <v>14.104950342433225</v>
      </c>
      <c r="I7" s="3">
        <v>74411708.858559594</v>
      </c>
      <c r="J7" s="4">
        <f t="shared" si="4"/>
        <v>30113376.811135046</v>
      </c>
      <c r="K7">
        <f t="shared" si="5"/>
        <v>17.22048004332726</v>
      </c>
      <c r="M7" t="s">
        <v>13</v>
      </c>
      <c r="N7">
        <v>-8.6371000000000003E-2</v>
      </c>
    </row>
    <row r="8" spans="1:14" x14ac:dyDescent="0.2">
      <c r="A8">
        <v>7</v>
      </c>
      <c r="B8">
        <f t="shared" si="6"/>
        <v>17.779999999999998</v>
      </c>
      <c r="C8" s="1">
        <v>2535391.30245189</v>
      </c>
      <c r="D8" s="6">
        <f t="shared" si="0"/>
        <v>1026037.3646240456</v>
      </c>
      <c r="E8">
        <f t="shared" si="1"/>
        <v>13.841214721811969</v>
      </c>
      <c r="F8" s="1">
        <v>3502010.53337313</v>
      </c>
      <c r="G8" s="8">
        <f t="shared" si="2"/>
        <v>1417214.6347086385</v>
      </c>
      <c r="H8">
        <f t="shared" si="3"/>
        <v>14.164203978415083</v>
      </c>
      <c r="I8" s="3">
        <v>65067012.703371197</v>
      </c>
      <c r="J8" s="4">
        <f t="shared" si="4"/>
        <v>26331709.102876477</v>
      </c>
      <c r="K8">
        <f t="shared" si="5"/>
        <v>17.086284440223316</v>
      </c>
      <c r="M8" t="s">
        <v>12</v>
      </c>
      <c r="N8" s="10">
        <f>1-(EXP(N7*2.54))</f>
        <v>0.19698536516323373</v>
      </c>
    </row>
    <row r="9" spans="1:14" x14ac:dyDescent="0.2">
      <c r="A9">
        <v>8</v>
      </c>
      <c r="B9">
        <f t="shared" si="6"/>
        <v>20.319999999999997</v>
      </c>
      <c r="C9" s="1">
        <v>2563275.9647751502</v>
      </c>
      <c r="D9" s="6">
        <f t="shared" si="0"/>
        <v>1037321.8970809964</v>
      </c>
      <c r="E9">
        <f t="shared" si="1"/>
        <v>13.852152850886688</v>
      </c>
      <c r="F9" s="1">
        <v>2649310.7017827998</v>
      </c>
      <c r="G9" s="8">
        <f t="shared" si="2"/>
        <v>1072138.9506616741</v>
      </c>
      <c r="H9">
        <f t="shared" si="3"/>
        <v>13.885166230367725</v>
      </c>
      <c r="I9" s="3">
        <v>56121619.067224801</v>
      </c>
      <c r="J9" s="4">
        <f t="shared" si="4"/>
        <v>22711633.533838935</v>
      </c>
      <c r="K9">
        <f t="shared" si="5"/>
        <v>16.938387841650723</v>
      </c>
    </row>
    <row r="10" spans="1:14" x14ac:dyDescent="0.2">
      <c r="A10">
        <v>9</v>
      </c>
      <c r="B10">
        <f t="shared" si="6"/>
        <v>22.859999999999996</v>
      </c>
      <c r="C10" s="1">
        <v>1711257.1931138199</v>
      </c>
      <c r="D10" s="6">
        <f t="shared" si="0"/>
        <v>692521.8284524593</v>
      </c>
      <c r="E10">
        <f t="shared" si="1"/>
        <v>13.448095037777835</v>
      </c>
      <c r="F10" s="1">
        <v>2511284.5810387498</v>
      </c>
      <c r="G10" s="8">
        <f t="shared" si="2"/>
        <v>1016281.7119622475</v>
      </c>
      <c r="H10">
        <f t="shared" si="3"/>
        <v>13.831661144240195</v>
      </c>
      <c r="I10" s="3">
        <v>52056838.995595403</v>
      </c>
      <c r="J10" s="4">
        <f t="shared" si="4"/>
        <v>21066673.945771519</v>
      </c>
      <c r="K10">
        <f t="shared" si="5"/>
        <v>16.863202915976046</v>
      </c>
    </row>
    <row r="11" spans="1:14" x14ac:dyDescent="0.2">
      <c r="A11">
        <v>10</v>
      </c>
      <c r="B11">
        <f t="shared" si="6"/>
        <v>25.399999999999995</v>
      </c>
      <c r="C11" s="1">
        <v>1717368.39699716</v>
      </c>
      <c r="D11" s="6">
        <f t="shared" si="0"/>
        <v>694994.94710719271</v>
      </c>
      <c r="E11">
        <f t="shared" si="1"/>
        <v>13.451659854171137</v>
      </c>
      <c r="F11" s="1">
        <v>1540803.8707733499</v>
      </c>
      <c r="G11" s="8">
        <f t="shared" si="2"/>
        <v>623541.75524778385</v>
      </c>
      <c r="H11">
        <f t="shared" si="3"/>
        <v>13.343171010982244</v>
      </c>
      <c r="I11" s="3">
        <v>43926230.101202801</v>
      </c>
      <c r="J11" s="4">
        <f t="shared" si="4"/>
        <v>17776330.354735356</v>
      </c>
      <c r="K11">
        <f t="shared" si="5"/>
        <v>16.693378375001156</v>
      </c>
      <c r="M11" t="s">
        <v>14</v>
      </c>
      <c r="N11">
        <v>-9.3937999999999994E-2</v>
      </c>
    </row>
    <row r="12" spans="1:14" x14ac:dyDescent="0.2">
      <c r="A12">
        <v>11</v>
      </c>
      <c r="B12">
        <f t="shared" si="6"/>
        <v>27.939999999999994</v>
      </c>
      <c r="C12" s="1">
        <v>1101335.26555484</v>
      </c>
      <c r="D12" s="6">
        <f t="shared" si="0"/>
        <v>445694.96327632596</v>
      </c>
      <c r="E12">
        <f t="shared" si="1"/>
        <v>13.007390058167015</v>
      </c>
      <c r="F12" s="1">
        <v>1411033.7254408801</v>
      </c>
      <c r="G12" s="8">
        <f t="shared" si="2"/>
        <v>571025.59421376802</v>
      </c>
      <c r="H12">
        <f t="shared" si="3"/>
        <v>13.255189311125317</v>
      </c>
      <c r="I12" s="3">
        <v>39342990.900458097</v>
      </c>
      <c r="J12" s="4">
        <f t="shared" si="4"/>
        <v>15921557.615542784</v>
      </c>
      <c r="K12">
        <f t="shared" si="5"/>
        <v>16.583184573766758</v>
      </c>
      <c r="M12" t="s">
        <v>12</v>
      </c>
      <c r="N12" s="10">
        <f>1-(EXP(N11*2.54))</f>
        <v>0.21227207374964785</v>
      </c>
    </row>
    <row r="13" spans="1:14" x14ac:dyDescent="0.2">
      <c r="A13">
        <v>12</v>
      </c>
      <c r="B13">
        <f t="shared" si="6"/>
        <v>30.479999999999993</v>
      </c>
      <c r="C13" s="1">
        <v>915328.901184891</v>
      </c>
      <c r="D13" s="6">
        <f t="shared" si="0"/>
        <v>370420.79170490877</v>
      </c>
      <c r="E13">
        <f t="shared" si="1"/>
        <v>12.822394913291362</v>
      </c>
      <c r="F13" s="1">
        <v>1327419.5575505199</v>
      </c>
      <c r="G13" s="8">
        <f t="shared" si="2"/>
        <v>537188.11106688972</v>
      </c>
      <c r="H13">
        <f t="shared" si="3"/>
        <v>13.194103612088645</v>
      </c>
      <c r="I13" s="3">
        <v>34050055.364990897</v>
      </c>
      <c r="J13" s="4">
        <f t="shared" si="4"/>
        <v>13779580.705436707</v>
      </c>
      <c r="K13">
        <f t="shared" si="5"/>
        <v>16.438698395324639</v>
      </c>
    </row>
    <row r="14" spans="1:14" x14ac:dyDescent="0.2">
      <c r="A14">
        <v>13</v>
      </c>
      <c r="B14">
        <f t="shared" si="6"/>
        <v>33.019999999999996</v>
      </c>
      <c r="C14" s="1">
        <v>427405.72553525399</v>
      </c>
      <c r="D14" s="6">
        <f t="shared" si="0"/>
        <v>172965.1134439598</v>
      </c>
      <c r="E14">
        <f t="shared" si="1"/>
        <v>12.060845196751236</v>
      </c>
      <c r="F14" s="1">
        <v>1463337.6133584401</v>
      </c>
      <c r="G14" s="8">
        <f t="shared" si="2"/>
        <v>592192.2453995737</v>
      </c>
      <c r="H14">
        <f t="shared" si="3"/>
        <v>13.291586600000526</v>
      </c>
      <c r="I14" s="3">
        <v>29443142.223285299</v>
      </c>
      <c r="J14" s="4">
        <f t="shared" si="4"/>
        <v>11915227.453772435</v>
      </c>
      <c r="K14">
        <f t="shared" si="5"/>
        <v>16.293327758032515</v>
      </c>
    </row>
    <row r="15" spans="1:14" x14ac:dyDescent="0.2">
      <c r="A15">
        <v>14</v>
      </c>
      <c r="B15">
        <f t="shared" si="6"/>
        <v>35.559999999999995</v>
      </c>
      <c r="C15" s="1">
        <v>714557.17734940804</v>
      </c>
      <c r="D15" s="6">
        <f t="shared" si="0"/>
        <v>289171.28587282251</v>
      </c>
      <c r="E15">
        <f t="shared" si="1"/>
        <v>12.574774476207418</v>
      </c>
      <c r="F15" s="1">
        <v>1066146.10648589</v>
      </c>
      <c r="G15" s="8">
        <f t="shared" si="2"/>
        <v>431454.40324934886</v>
      </c>
      <c r="H15">
        <f t="shared" si="3"/>
        <v>12.974917113584571</v>
      </c>
      <c r="I15" s="3">
        <v>26143642.7124773</v>
      </c>
      <c r="J15" s="4">
        <f t="shared" si="4"/>
        <v>10579966.194741588</v>
      </c>
      <c r="K15">
        <f t="shared" si="5"/>
        <v>16.174472789185312</v>
      </c>
    </row>
    <row r="16" spans="1:14" x14ac:dyDescent="0.2">
      <c r="A16">
        <v>15</v>
      </c>
      <c r="B16">
        <f t="shared" si="6"/>
        <v>38.099999999999994</v>
      </c>
      <c r="C16" s="1">
        <v>458869.370889268</v>
      </c>
      <c r="D16" s="6">
        <f t="shared" si="0"/>
        <v>185698.01022769429</v>
      </c>
      <c r="E16">
        <f t="shared" si="1"/>
        <v>12.131877032300594</v>
      </c>
      <c r="F16" s="1">
        <v>672703.18805192702</v>
      </c>
      <c r="G16" s="8">
        <f t="shared" si="2"/>
        <v>272233.56235998211</v>
      </c>
      <c r="H16">
        <f t="shared" si="3"/>
        <v>12.514415661965948</v>
      </c>
      <c r="I16" s="3">
        <v>20993782.6713292</v>
      </c>
      <c r="J16" s="4">
        <f t="shared" si="4"/>
        <v>8495889.9341295287</v>
      </c>
      <c r="K16">
        <f t="shared" si="5"/>
        <v>15.955093067357522</v>
      </c>
    </row>
    <row r="17" spans="1:11" x14ac:dyDescent="0.2">
      <c r="A17">
        <v>16</v>
      </c>
      <c r="B17">
        <f t="shared" si="6"/>
        <v>40.639999999999993</v>
      </c>
      <c r="C17" s="1">
        <v>162349.34906088701</v>
      </c>
      <c r="D17" s="6">
        <f t="shared" si="0"/>
        <v>65700.508674054116</v>
      </c>
      <c r="E17">
        <f t="shared" si="1"/>
        <v>11.092861946817983</v>
      </c>
      <c r="F17" s="1">
        <v>535971.93458111701</v>
      </c>
      <c r="G17" s="8">
        <f t="shared" si="2"/>
        <v>216900.33831789391</v>
      </c>
      <c r="H17">
        <f t="shared" si="3"/>
        <v>12.287193256601181</v>
      </c>
      <c r="I17" s="3">
        <v>14795093.329874501</v>
      </c>
      <c r="J17" s="4">
        <f t="shared" si="4"/>
        <v>5987367.1392935924</v>
      </c>
      <c r="K17">
        <f t="shared" si="5"/>
        <v>15.605162330775546</v>
      </c>
    </row>
    <row r="18" spans="1:11" x14ac:dyDescent="0.2">
      <c r="A18">
        <v>17</v>
      </c>
      <c r="B18">
        <f t="shared" si="6"/>
        <v>43.179999999999993</v>
      </c>
      <c r="C18" s="1">
        <v>300657.219877809</v>
      </c>
      <c r="D18" s="6">
        <f t="shared" si="0"/>
        <v>121671.76768347101</v>
      </c>
      <c r="E18">
        <f t="shared" si="1"/>
        <v>11.709082269183156</v>
      </c>
      <c r="F18" s="1">
        <v>514004.70892918098</v>
      </c>
      <c r="G18" s="8">
        <f t="shared" si="2"/>
        <v>208010.50963771454</v>
      </c>
      <c r="H18">
        <f t="shared" si="3"/>
        <v>12.245343884511401</v>
      </c>
      <c r="I18" s="3">
        <v>15237755.2526404</v>
      </c>
      <c r="J18" s="4">
        <f t="shared" si="4"/>
        <v>6166506.2221700326</v>
      </c>
      <c r="K18">
        <f t="shared" si="5"/>
        <v>15.634642983015487</v>
      </c>
    </row>
    <row r="19" spans="1:11" x14ac:dyDescent="0.2">
      <c r="A19">
        <v>18</v>
      </c>
      <c r="B19">
        <f t="shared" si="6"/>
        <v>45.719999999999992</v>
      </c>
      <c r="C19" s="1">
        <v>199101.697131347</v>
      </c>
      <c r="D19" s="6">
        <f t="shared" si="0"/>
        <v>80573.669405296285</v>
      </c>
      <c r="E19">
        <f t="shared" si="1"/>
        <v>11.296927192806004</v>
      </c>
      <c r="F19" s="1">
        <v>528614.53744730703</v>
      </c>
      <c r="G19" s="8">
        <f t="shared" si="2"/>
        <v>213922.90270140089</v>
      </c>
      <c r="H19">
        <f t="shared" si="3"/>
        <v>12.273370961341508</v>
      </c>
      <c r="I19" s="3">
        <v>11155452.696207199</v>
      </c>
      <c r="J19" s="4">
        <f t="shared" si="4"/>
        <v>4514455.5298173064</v>
      </c>
      <c r="K19">
        <f t="shared" si="5"/>
        <v>15.322795146158905</v>
      </c>
    </row>
    <row r="20" spans="1:11" x14ac:dyDescent="0.2">
      <c r="A20">
        <v>19</v>
      </c>
      <c r="B20">
        <f t="shared" si="6"/>
        <v>48.259999999999991</v>
      </c>
      <c r="C20" s="1">
        <v>129568.991520205</v>
      </c>
      <c r="D20" s="6">
        <f t="shared" si="0"/>
        <v>52434.756902345682</v>
      </c>
      <c r="E20">
        <f t="shared" si="1"/>
        <v>10.867324950086227</v>
      </c>
      <c r="F20" s="1">
        <v>259708.46195634801</v>
      </c>
      <c r="G20" s="8">
        <f t="shared" si="2"/>
        <v>105100.37863526665</v>
      </c>
      <c r="H20">
        <f t="shared" si="3"/>
        <v>11.562671159477645</v>
      </c>
      <c r="I20" s="3">
        <v>7623274.2753706798</v>
      </c>
      <c r="J20" s="4">
        <f t="shared" si="4"/>
        <v>3085032.3734026588</v>
      </c>
      <c r="K20">
        <f t="shared" si="5"/>
        <v>14.942072709076179</v>
      </c>
    </row>
    <row r="21" spans="1:11" x14ac:dyDescent="0.2">
      <c r="A21">
        <v>20</v>
      </c>
      <c r="B21">
        <f t="shared" si="6"/>
        <v>50.79999999999999</v>
      </c>
      <c r="C21" s="1">
        <v>82408.782957286399</v>
      </c>
      <c r="D21" s="6">
        <f t="shared" si="0"/>
        <v>33349.680739852403</v>
      </c>
      <c r="E21">
        <f t="shared" si="1"/>
        <v>10.41480347828003</v>
      </c>
      <c r="F21" s="1">
        <v>243441.41983150601</v>
      </c>
      <c r="G21" s="8">
        <f t="shared" si="2"/>
        <v>98517.334425932844</v>
      </c>
      <c r="H21">
        <f t="shared" si="3"/>
        <v>11.497987795696432</v>
      </c>
      <c r="I21" s="3">
        <v>7262003.9323323397</v>
      </c>
      <c r="J21" s="4">
        <f t="shared" si="4"/>
        <v>2938831.3233598452</v>
      </c>
      <c r="K21">
        <f t="shared" si="5"/>
        <v>14.893522551225917</v>
      </c>
    </row>
    <row r="22" spans="1:11" x14ac:dyDescent="0.2">
      <c r="A22">
        <v>21</v>
      </c>
      <c r="B22">
        <f t="shared" si="6"/>
        <v>53.339999999999989</v>
      </c>
      <c r="C22" s="1">
        <v>94320.417125837805</v>
      </c>
      <c r="D22" s="6">
        <f t="shared" si="0"/>
        <v>38170.152324986797</v>
      </c>
      <c r="E22">
        <f t="shared" si="1"/>
        <v>10.549809136430468</v>
      </c>
      <c r="F22" s="1">
        <v>35248.574394367497</v>
      </c>
      <c r="G22" s="8">
        <f t="shared" si="2"/>
        <v>14264.604577359005</v>
      </c>
      <c r="H22">
        <f t="shared" si="3"/>
        <v>9.5655365434848516</v>
      </c>
      <c r="I22" s="3">
        <v>5351443.1442661202</v>
      </c>
      <c r="J22" s="4">
        <f t="shared" si="4"/>
        <v>2165654.1202804791</v>
      </c>
      <c r="K22">
        <f t="shared" si="5"/>
        <v>14.588233007864162</v>
      </c>
    </row>
    <row r="23" spans="1:11" x14ac:dyDescent="0.2">
      <c r="A23">
        <v>22</v>
      </c>
      <c r="B23">
        <f t="shared" si="6"/>
        <v>55.879999999999988</v>
      </c>
      <c r="C23" s="1">
        <v>82408.782957286399</v>
      </c>
      <c r="D23" s="6">
        <f t="shared" si="0"/>
        <v>33349.680739852403</v>
      </c>
      <c r="E23">
        <f t="shared" si="1"/>
        <v>10.41480347828003</v>
      </c>
      <c r="F23" s="1">
        <v>118009.626360729</v>
      </c>
      <c r="G23" s="8">
        <f t="shared" si="2"/>
        <v>47756.843653417978</v>
      </c>
      <c r="H23">
        <f t="shared" si="3"/>
        <v>10.773877658223846</v>
      </c>
      <c r="I23" s="3">
        <v>4518779.04012354</v>
      </c>
      <c r="J23" s="4">
        <f t="shared" si="4"/>
        <v>1828686.6146314349</v>
      </c>
      <c r="K23">
        <f t="shared" si="5"/>
        <v>14.419108570227161</v>
      </c>
    </row>
    <row r="24" spans="1:11" x14ac:dyDescent="0.2">
      <c r="A24">
        <v>23</v>
      </c>
      <c r="B24">
        <f t="shared" si="6"/>
        <v>58.419999999999987</v>
      </c>
      <c r="C24" s="1">
        <v>47160.208562918902</v>
      </c>
      <c r="D24" s="6">
        <f t="shared" si="0"/>
        <v>19085.076162493398</v>
      </c>
      <c r="E24">
        <f t="shared" si="1"/>
        <v>9.8566619558705231</v>
      </c>
      <c r="F24" s="1">
        <v>79588.297094526104</v>
      </c>
      <c r="G24" s="8">
        <f t="shared" si="2"/>
        <v>32208.26959799539</v>
      </c>
      <c r="H24">
        <f t="shared" si="3"/>
        <v>10.379978518373457</v>
      </c>
      <c r="I24" s="3">
        <v>2965814.5583383502</v>
      </c>
      <c r="J24" s="4">
        <f t="shared" si="4"/>
        <v>1200223.6303557137</v>
      </c>
      <c r="K24">
        <f t="shared" si="5"/>
        <v>13.998018456025378</v>
      </c>
    </row>
    <row r="25" spans="1:11" x14ac:dyDescent="0.2">
      <c r="A25">
        <v>24</v>
      </c>
      <c r="B25">
        <f t="shared" si="6"/>
        <v>60.959999999999987</v>
      </c>
      <c r="C25" s="1">
        <v>91499.931263077495</v>
      </c>
      <c r="D25" s="6">
        <f t="shared" si="0"/>
        <v>37028.74118312978</v>
      </c>
      <c r="E25">
        <f t="shared" si="1"/>
        <v>10.519449678815379</v>
      </c>
      <c r="F25" s="1">
        <v>47160.208562918902</v>
      </c>
      <c r="G25" s="8">
        <f t="shared" si="2"/>
        <v>19085.076162493398</v>
      </c>
      <c r="H25">
        <f t="shared" si="3"/>
        <v>9.8566619558705231</v>
      </c>
      <c r="I25" s="3">
        <v>2275263.3529419801</v>
      </c>
      <c r="J25" s="4">
        <f t="shared" si="4"/>
        <v>920767.22524867812</v>
      </c>
      <c r="K25">
        <f t="shared" si="5"/>
        <v>13.73296254197775</v>
      </c>
    </row>
    <row r="26" spans="1:11" x14ac:dyDescent="0.2">
      <c r="A26">
        <v>25</v>
      </c>
      <c r="B26">
        <f t="shared" si="6"/>
        <v>63.499999999999986</v>
      </c>
      <c r="C26" s="1">
        <v>44339.7227001586</v>
      </c>
      <c r="D26" s="6">
        <f t="shared" si="0"/>
        <v>17943.665020636381</v>
      </c>
      <c r="E26">
        <f t="shared" si="1"/>
        <v>9.794992407982793</v>
      </c>
      <c r="F26" s="1">
        <v>34284.1312167742</v>
      </c>
      <c r="G26" s="8">
        <f t="shared" si="2"/>
        <v>13874.307925591484</v>
      </c>
      <c r="H26">
        <f t="shared" si="3"/>
        <v>9.5377940581339757</v>
      </c>
      <c r="I26" s="3">
        <v>1380267.1956509301</v>
      </c>
      <c r="J26" s="4">
        <f t="shared" si="4"/>
        <v>558574.81033919228</v>
      </c>
      <c r="K26">
        <f t="shared" si="5"/>
        <v>13.233143837203597</v>
      </c>
    </row>
    <row r="27" spans="1:11" x14ac:dyDescent="0.2">
      <c r="A27">
        <v>26</v>
      </c>
      <c r="B27">
        <f t="shared" si="6"/>
        <v>66.039999999999992</v>
      </c>
      <c r="D27" s="6">
        <f t="shared" si="0"/>
        <v>0</v>
      </c>
      <c r="F27" s="1">
        <v>34284.1312167742</v>
      </c>
      <c r="G27" s="8">
        <f t="shared" si="2"/>
        <v>13874.307925591484</v>
      </c>
      <c r="H27">
        <f t="shared" si="3"/>
        <v>9.5377940581339757</v>
      </c>
      <c r="I27" s="3">
        <v>1645025.2496575799</v>
      </c>
      <c r="J27" s="4">
        <f t="shared" si="4"/>
        <v>665718.68818292732</v>
      </c>
      <c r="K27">
        <f t="shared" si="5"/>
        <v>13.408622470174969</v>
      </c>
    </row>
    <row r="28" spans="1:11" x14ac:dyDescent="0.2">
      <c r="A28">
        <v>27</v>
      </c>
      <c r="B28">
        <f t="shared" si="6"/>
        <v>68.58</v>
      </c>
      <c r="D28" s="6">
        <f t="shared" si="0"/>
        <v>0</v>
      </c>
      <c r="F28" s="1">
        <v>34284.1312167742</v>
      </c>
      <c r="G28" s="8">
        <f t="shared" si="2"/>
        <v>13874.307925591484</v>
      </c>
      <c r="H28">
        <f t="shared" si="3"/>
        <v>9.5377940581339757</v>
      </c>
      <c r="I28" s="3">
        <v>1195163.07979329</v>
      </c>
      <c r="J28" s="4">
        <f t="shared" si="4"/>
        <v>483665.76610922732</v>
      </c>
      <c r="K28">
        <f t="shared" si="5"/>
        <v>13.089149381258288</v>
      </c>
    </row>
    <row r="29" spans="1:11" x14ac:dyDescent="0.2">
      <c r="A29">
        <v>28</v>
      </c>
      <c r="B29">
        <f t="shared" si="6"/>
        <v>71.12</v>
      </c>
      <c r="C29" s="1">
        <v>47160.208562918902</v>
      </c>
      <c r="D29" s="6">
        <f t="shared" si="0"/>
        <v>19085.076162493398</v>
      </c>
      <c r="E29">
        <f t="shared" si="1"/>
        <v>9.8566619558705231</v>
      </c>
      <c r="F29" s="1">
        <v>35600.843403442203</v>
      </c>
      <c r="G29" s="8">
        <f t="shared" si="2"/>
        <v>14407.162913565411</v>
      </c>
      <c r="H29">
        <f t="shared" si="3"/>
        <v>9.5754807864426628</v>
      </c>
      <c r="I29" s="3">
        <v>945982.04522012605</v>
      </c>
      <c r="J29" s="4">
        <f t="shared" si="4"/>
        <v>382825.68995195191</v>
      </c>
      <c r="K29">
        <f t="shared" si="5"/>
        <v>12.855335046946401</v>
      </c>
    </row>
    <row r="30" spans="1:11" x14ac:dyDescent="0.2">
      <c r="A30">
        <v>29</v>
      </c>
      <c r="B30">
        <f t="shared" si="6"/>
        <v>73.660000000000011</v>
      </c>
      <c r="F30" s="1">
        <v>41731.697784295298</v>
      </c>
      <c r="G30" s="8">
        <f t="shared" si="2"/>
        <v>16888.233849535325</v>
      </c>
      <c r="H30">
        <f t="shared" si="3"/>
        <v>9.7343724365151463</v>
      </c>
      <c r="I30" s="3">
        <v>327257.08440917102</v>
      </c>
      <c r="J30" s="4">
        <f t="shared" si="4"/>
        <v>132436.36046120978</v>
      </c>
      <c r="K30">
        <f t="shared" si="5"/>
        <v>11.793857510622225</v>
      </c>
    </row>
    <row r="31" spans="1:11" x14ac:dyDescent="0.2">
      <c r="A31">
        <v>30</v>
      </c>
      <c r="B31">
        <f t="shared" si="6"/>
        <v>76.200000000000017</v>
      </c>
      <c r="F31" s="2"/>
      <c r="G31" s="8">
        <f t="shared" si="2"/>
        <v>0</v>
      </c>
      <c r="I31" s="3">
        <v>268229.13134620199</v>
      </c>
      <c r="J31" s="4">
        <f t="shared" si="4"/>
        <v>108548.5742479691</v>
      </c>
      <c r="K31">
        <f t="shared" si="5"/>
        <v>11.59495304070124</v>
      </c>
    </row>
    <row r="32" spans="1:11" x14ac:dyDescent="0.2">
      <c r="A32">
        <v>31</v>
      </c>
      <c r="B32">
        <f t="shared" si="6"/>
        <v>78.740000000000023</v>
      </c>
      <c r="F32" s="2"/>
      <c r="G32" s="8">
        <f t="shared" si="2"/>
        <v>0</v>
      </c>
      <c r="I32" s="3">
        <v>417914.86400784098</v>
      </c>
      <c r="J32" s="4">
        <f t="shared" si="4"/>
        <v>169124.29465587714</v>
      </c>
      <c r="K32">
        <f t="shared" si="5"/>
        <v>12.038389194915254</v>
      </c>
    </row>
    <row r="33" spans="1:11" x14ac:dyDescent="0.2">
      <c r="A33">
        <v>32</v>
      </c>
      <c r="B33">
        <f t="shared" si="6"/>
        <v>81.28000000000003</v>
      </c>
      <c r="F33" s="2"/>
      <c r="G33" s="8">
        <f t="shared" si="2"/>
        <v>0</v>
      </c>
      <c r="I33" s="3">
        <v>167146.50836642401</v>
      </c>
      <c r="J33" s="4">
        <f t="shared" si="4"/>
        <v>67641.85188477466</v>
      </c>
      <c r="K33">
        <f t="shared" si="5"/>
        <v>11.121982181182595</v>
      </c>
    </row>
    <row r="34" spans="1:11" x14ac:dyDescent="0.2">
      <c r="A34">
        <v>33</v>
      </c>
      <c r="B34">
        <f t="shared" si="6"/>
        <v>83.820000000000036</v>
      </c>
      <c r="F34" s="1">
        <v>35248.574394367497</v>
      </c>
      <c r="G34" s="8">
        <f t="shared" si="2"/>
        <v>14264.604577359005</v>
      </c>
      <c r="H34">
        <f t="shared" si="3"/>
        <v>9.5655365434848516</v>
      </c>
      <c r="I34" s="3">
        <v>211977.774477492</v>
      </c>
      <c r="J34" s="4">
        <f t="shared" si="4"/>
        <v>85784.437642198318</v>
      </c>
      <c r="K34">
        <f t="shared" si="5"/>
        <v>11.359592889563253</v>
      </c>
    </row>
    <row r="35" spans="1:11" x14ac:dyDescent="0.2">
      <c r="A35">
        <v>34</v>
      </c>
      <c r="B35">
        <f t="shared" si="6"/>
        <v>86.360000000000042</v>
      </c>
      <c r="G35" s="8">
        <f t="shared" si="2"/>
        <v>0</v>
      </c>
      <c r="I35" s="3">
        <v>200066.14030894</v>
      </c>
      <c r="J35" s="4">
        <f t="shared" si="4"/>
        <v>80963.966057063692</v>
      </c>
      <c r="K35">
        <f t="shared" si="5"/>
        <v>11.301759471180414</v>
      </c>
    </row>
    <row r="36" spans="1:11" x14ac:dyDescent="0.2">
      <c r="A36">
        <v>35</v>
      </c>
      <c r="B36">
        <f t="shared" si="6"/>
        <v>88.900000000000048</v>
      </c>
      <c r="G36" s="8">
        <f t="shared" si="2"/>
        <v>0</v>
      </c>
      <c r="I36" s="3">
        <v>271049.61720896198</v>
      </c>
      <c r="J36" s="4">
        <f t="shared" si="4"/>
        <v>109689.98538982599</v>
      </c>
      <c r="K36">
        <f t="shared" si="5"/>
        <v>11.60541335121024</v>
      </c>
    </row>
    <row r="37" spans="1:11" x14ac:dyDescent="0.2">
      <c r="A37">
        <v>36</v>
      </c>
      <c r="B37">
        <f t="shared" si="6"/>
        <v>91.440000000000055</v>
      </c>
      <c r="F37" s="1">
        <v>47160.208562918902</v>
      </c>
      <c r="G37" s="8">
        <f t="shared" si="2"/>
        <v>19085.076162493398</v>
      </c>
      <c r="H37">
        <f t="shared" si="3"/>
        <v>9.8566619558705231</v>
      </c>
      <c r="I37" s="3">
        <v>47160.208562918902</v>
      </c>
      <c r="J37" s="4">
        <f t="shared" si="4"/>
        <v>19085.076162493398</v>
      </c>
      <c r="K37">
        <f t="shared" si="5"/>
        <v>9.8566619558705231</v>
      </c>
    </row>
    <row r="38" spans="1:11" x14ac:dyDescent="0.2">
      <c r="A38">
        <v>37</v>
      </c>
      <c r="B38">
        <f t="shared" si="6"/>
        <v>93.980000000000061</v>
      </c>
      <c r="I38" s="3">
        <v>94320.417125837805</v>
      </c>
      <c r="J38" s="4">
        <f t="shared" si="4"/>
        <v>38170.152324986797</v>
      </c>
      <c r="K38">
        <f t="shared" si="5"/>
        <v>10.549809136430468</v>
      </c>
    </row>
    <row r="39" spans="1:11" x14ac:dyDescent="0.2">
      <c r="A39">
        <v>38</v>
      </c>
      <c r="B39">
        <f t="shared" si="6"/>
        <v>96.520000000000067</v>
      </c>
      <c r="I39" s="1">
        <v>176729.20008312399</v>
      </c>
      <c r="J39" s="4">
        <f t="shared" si="4"/>
        <v>71519.833064839113</v>
      </c>
      <c r="K39">
        <f t="shared" si="5"/>
        <v>11.177730075740072</v>
      </c>
    </row>
    <row r="40" spans="1:11" x14ac:dyDescent="0.2">
      <c r="A40">
        <v>39</v>
      </c>
      <c r="B40">
        <f t="shared" si="6"/>
        <v>99.060000000000073</v>
      </c>
      <c r="I40" s="3">
        <v>35248.574394367497</v>
      </c>
      <c r="J40" s="4">
        <f t="shared" si="4"/>
        <v>14264.604577359005</v>
      </c>
      <c r="K40">
        <f t="shared" si="5"/>
        <v>9.5655365434848516</v>
      </c>
    </row>
    <row r="41" spans="1:11" x14ac:dyDescent="0.2">
      <c r="A41">
        <v>40</v>
      </c>
      <c r="B41">
        <f t="shared" si="6"/>
        <v>101.60000000000008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MA_1985</vt:lpstr>
      <vt:lpstr>MA_2005</vt:lpstr>
      <vt:lpstr>MA_2019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Ewing</dc:creator>
  <cp:lastModifiedBy>Carrie Ewing</cp:lastModifiedBy>
  <dcterms:created xsi:type="dcterms:W3CDTF">2022-09-28T14:52:02Z</dcterms:created>
  <dcterms:modified xsi:type="dcterms:W3CDTF">2022-09-29T13:01:39Z</dcterms:modified>
</cp:coreProperties>
</file>