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abate20_studenti_unisa_it/Documents/GPS-IS Abate Ferrara/1.Documenti di management/Digital Donation - Consegna Finale/1.0 Documenti Di Management/14 .Scrum Burn Down Charts/"/>
    </mc:Choice>
  </mc:AlternateContent>
  <xr:revisionPtr revIDLastSave="195" documentId="8_{560A848C-CCA8-4350-8960-FBECAD174DD6}" xr6:coauthVersionLast="47" xr6:coauthVersionMax="47" xr10:uidLastSave="{4C01C061-F58B-4839-A7AE-B9F297194BD8}"/>
  <bookViews>
    <workbookView xWindow="-108" yWindow="-108" windowWidth="23256" windowHeight="12456" xr2:uid="{D1C17A18-86EE-44B0-86E1-648785C081EC}"/>
  </bookViews>
  <sheets>
    <sheet name="Foglio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" l="1"/>
  <c r="P28" i="1"/>
  <c r="L15" i="1"/>
  <c r="P29" i="1"/>
  <c r="L16" i="1"/>
  <c r="P30" i="1"/>
  <c r="L17" i="1"/>
  <c r="P31" i="1"/>
  <c r="L18" i="1"/>
  <c r="P32" i="1"/>
  <c r="L19" i="1"/>
  <c r="P33" i="1"/>
  <c r="L20" i="1"/>
  <c r="P34" i="1"/>
  <c r="L21" i="1"/>
  <c r="P35" i="1"/>
  <c r="L22" i="1"/>
  <c r="P36" i="1"/>
  <c r="L23" i="1"/>
  <c r="P37" i="1"/>
  <c r="O29" i="1"/>
  <c r="O30" i="1"/>
  <c r="O31" i="1"/>
  <c r="O32" i="1"/>
  <c r="O33" i="1"/>
  <c r="O34" i="1"/>
  <c r="O35" i="1"/>
  <c r="O36" i="1"/>
  <c r="O37" i="1"/>
  <c r="O15" i="1"/>
  <c r="P15" i="1"/>
  <c r="L8" i="1"/>
  <c r="P16" i="1"/>
  <c r="L9" i="1"/>
  <c r="P17" i="1"/>
  <c r="L10" i="1"/>
  <c r="P18" i="1"/>
  <c r="L11" i="1"/>
  <c r="P19" i="1"/>
  <c r="L12" i="1"/>
  <c r="P20" i="1"/>
  <c r="L13" i="1"/>
  <c r="P21" i="1"/>
  <c r="L14" i="1"/>
  <c r="P22" i="1"/>
  <c r="O16" i="1"/>
  <c r="O17" i="1"/>
  <c r="O18" i="1"/>
  <c r="O19" i="1"/>
  <c r="O20" i="1"/>
  <c r="O21" i="1"/>
  <c r="O22" i="1"/>
  <c r="O4" i="1"/>
  <c r="P4" i="1"/>
  <c r="L3" i="1"/>
  <c r="P5" i="1"/>
  <c r="L4" i="1"/>
  <c r="P6" i="1"/>
  <c r="L5" i="1"/>
  <c r="P7" i="1"/>
  <c r="L6" i="1"/>
  <c r="P8" i="1"/>
  <c r="L7" i="1"/>
  <c r="P9" i="1"/>
  <c r="O5" i="1"/>
  <c r="O6" i="1"/>
  <c r="O7" i="1"/>
  <c r="O8" i="1"/>
  <c r="O9" i="1"/>
</calcChain>
</file>

<file path=xl/sharedStrings.xml><?xml version="1.0" encoding="utf-8"?>
<sst xmlns="http://schemas.openxmlformats.org/spreadsheetml/2006/main" count="26" uniqueCount="16">
  <si>
    <t>Data</t>
  </si>
  <si>
    <t>Effort Stimato</t>
  </si>
  <si>
    <t>Effort TM1</t>
  </si>
  <si>
    <t>Effort TM2</t>
  </si>
  <si>
    <t>Effort TM3</t>
  </si>
  <si>
    <t>Effort TM4</t>
  </si>
  <si>
    <t>Effort TM5</t>
  </si>
  <si>
    <t>Effort TM6</t>
  </si>
  <si>
    <t>Effort TM7</t>
  </si>
  <si>
    <t>Effort Reale</t>
  </si>
  <si>
    <t xml:space="preserve">Sprint 1 </t>
  </si>
  <si>
    <t>Sprint 1</t>
  </si>
  <si>
    <t>Effort Cumulativo Stimato</t>
  </si>
  <si>
    <t>Effort Cumulativo Reale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</si>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</sst>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10" xfId="0" applyFont="1" applyBorder="1"/>
    <xf numFmtId="0" fontId="5" fillId="6" borderId="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3" xfId="0" applyFont="1" applyFill="1" applyBorder="1" applyAlignment="1">
      <alignment horizontal="center"/>
    </xf>
    <xf numFmtId="14" fontId="4" fillId="4" borderId="14" xfId="0" applyNumberFormat="1" applyFont="1" applyFill="1" applyBorder="1"/>
    <xf numFmtId="14" fontId="4" fillId="4" borderId="3" xfId="0" applyNumberFormat="1" applyFont="1" applyFill="1" applyBorder="1"/>
    <xf numFmtId="14" fontId="4" fillId="2" borderId="12" xfId="0" applyNumberFormat="1" applyFont="1" applyFill="1" applyBorder="1"/>
    <xf numFmtId="14" fontId="4" fillId="2" borderId="14" xfId="0" applyNumberFormat="1" applyFont="1" applyFill="1" applyBorder="1"/>
    <xf numFmtId="14" fontId="4" fillId="3" borderId="12" xfId="0" applyNumberFormat="1" applyFont="1" applyFill="1" applyBorder="1"/>
    <xf numFmtId="14" fontId="4" fillId="3" borderId="14" xfId="0" applyNumberFormat="1" applyFont="1" applyFill="1" applyBorder="1"/>
    <xf numFmtId="14" fontId="4" fillId="3" borderId="3" xfId="0" applyNumberFormat="1" applyFont="1" applyFill="1" applyBorder="1"/>
    <xf numFmtId="0" fontId="3" fillId="5" borderId="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9" fillId="9" borderId="8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 textRotation="90"/>
    </xf>
    <xf numFmtId="0" fontId="7" fillId="10" borderId="5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7" fillId="10" borderId="7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 vertical="center" textRotation="90"/>
    </xf>
    <xf numFmtId="0" fontId="3" fillId="9" borderId="10" xfId="0" applyFont="1" applyFill="1" applyBorder="1" applyAlignment="1">
      <alignment horizontal="center" vertical="center" textRotation="9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  <a:r>
              <a:rPr lang="it-IT" baseline="0"/>
              <a:t> - Sprint 1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E.Stim in h</c:v>
          </c:tx>
          <c:spPr>
            <a:ln w="34925" cap="rnd">
              <a:solidFill>
                <a:schemeClr val="accent2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Foglio1!$N$4:$N$9</c:f>
              <c:numCache>
                <c:formatCode>m/d/yyyy</c:formatCode>
                <c:ptCount val="6"/>
                <c:pt idx="0" formatCode="General">
                  <c:v>0</c:v>
                </c:pt>
                <c:pt idx="1">
                  <c:v>44559</c:v>
                </c:pt>
                <c:pt idx="2">
                  <c:v>44560</c:v>
                </c:pt>
                <c:pt idx="3">
                  <c:v>44561</c:v>
                </c:pt>
                <c:pt idx="4">
                  <c:v>44562</c:v>
                </c:pt>
                <c:pt idx="5">
                  <c:v>44563</c:v>
                </c:pt>
              </c:numCache>
            </c:numRef>
          </c:cat>
          <c:val>
            <c:numRef>
              <c:f>Foglio1!$O$4:$O$9</c:f>
              <c:numCache>
                <c:formatCode>General</c:formatCode>
                <c:ptCount val="6"/>
                <c:pt idx="0">
                  <c:v>36.800000000000004</c:v>
                </c:pt>
                <c:pt idx="1">
                  <c:v>29.440000000000005</c:v>
                </c:pt>
                <c:pt idx="2">
                  <c:v>22.080000000000005</c:v>
                </c:pt>
                <c:pt idx="3">
                  <c:v>14.720000000000006</c:v>
                </c:pt>
                <c:pt idx="4">
                  <c:v>7.3600000000000056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E-4473-84A6-9EEA7716CCBE}"/>
            </c:ext>
          </c:extLst>
        </c:ser>
        <c:ser>
          <c:idx val="1"/>
          <c:order val="1"/>
          <c:tx>
            <c:v>E.Reale in h</c:v>
          </c:tx>
          <c:spPr>
            <a:ln w="34925" cap="rnd">
              <a:solidFill>
                <a:schemeClr val="accent2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Foglio1!$N$4:$N$9</c:f>
              <c:numCache>
                <c:formatCode>m/d/yyyy</c:formatCode>
                <c:ptCount val="6"/>
                <c:pt idx="0" formatCode="General">
                  <c:v>0</c:v>
                </c:pt>
                <c:pt idx="1">
                  <c:v>44559</c:v>
                </c:pt>
                <c:pt idx="2">
                  <c:v>44560</c:v>
                </c:pt>
                <c:pt idx="3">
                  <c:v>44561</c:v>
                </c:pt>
                <c:pt idx="4">
                  <c:v>44562</c:v>
                </c:pt>
                <c:pt idx="5">
                  <c:v>44563</c:v>
                </c:pt>
              </c:numCache>
            </c:numRef>
          </c:cat>
          <c:val>
            <c:numRef>
              <c:f>Foglio1!$P$4:$P$9</c:f>
              <c:numCache>
                <c:formatCode>General</c:formatCode>
                <c:ptCount val="6"/>
                <c:pt idx="0">
                  <c:v>36.800000000000004</c:v>
                </c:pt>
                <c:pt idx="1">
                  <c:v>29.600000000000005</c:v>
                </c:pt>
                <c:pt idx="2">
                  <c:v>22.800000000000004</c:v>
                </c:pt>
                <c:pt idx="3">
                  <c:v>15.300000000000004</c:v>
                </c:pt>
                <c:pt idx="4">
                  <c:v>9.4000000000000039</c:v>
                </c:pt>
                <c:pt idx="5">
                  <c:v>3.0000000000000036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8E-4473-84A6-9EEA7716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5327"/>
        <c:axId val="1564232431"/>
      </c:lineChart>
      <c:catAx>
        <c:axId val="15642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32431"/>
        <c:crosses val="autoZero"/>
        <c:auto val="1"/>
        <c:lblAlgn val="ctr"/>
        <c:lblOffset val="100"/>
        <c:noMultiLvlLbl val="0"/>
      </c:catAx>
      <c:valAx>
        <c:axId val="1564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5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  <a:r>
              <a:rPr lang="it-IT" baseline="0"/>
              <a:t> - Sprint 2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E.Stim in h</c:v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Foglio1!$N$15:$N$22</c:f>
              <c:numCache>
                <c:formatCode>m/d/yyyy</c:formatCode>
                <c:ptCount val="8"/>
                <c:pt idx="0" formatCode="General">
                  <c:v>0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</c:numCache>
            </c:numRef>
          </c:cat>
          <c:val>
            <c:numRef>
              <c:f>Foglio1!$O$15:$O$22</c:f>
              <c:numCache>
                <c:formatCode>General</c:formatCode>
                <c:ptCount val="8"/>
                <c:pt idx="0">
                  <c:v>59.019999999999996</c:v>
                </c:pt>
                <c:pt idx="1">
                  <c:v>51.66</c:v>
                </c:pt>
                <c:pt idx="2">
                  <c:v>44.3</c:v>
                </c:pt>
                <c:pt idx="3">
                  <c:v>36.94</c:v>
                </c:pt>
                <c:pt idx="4">
                  <c:v>29.58</c:v>
                </c:pt>
                <c:pt idx="5">
                  <c:v>19.72</c:v>
                </c:pt>
                <c:pt idx="6">
                  <c:v>9.86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484-4282-B5AB-ACC7BB71A14E}"/>
            </c:ext>
          </c:extLst>
        </c:ser>
        <c:ser>
          <c:idx val="1"/>
          <c:order val="1"/>
          <c:tx>
            <c:v>E.Reale in h</c:v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Foglio1!$N$15:$N$22</c:f>
              <c:numCache>
                <c:formatCode>m/d/yyyy</c:formatCode>
                <c:ptCount val="8"/>
                <c:pt idx="0" formatCode="General">
                  <c:v>0</c:v>
                </c:pt>
                <c:pt idx="1">
                  <c:v>44564</c:v>
                </c:pt>
                <c:pt idx="2">
                  <c:v>44565</c:v>
                </c:pt>
                <c:pt idx="3">
                  <c:v>44566</c:v>
                </c:pt>
                <c:pt idx="4">
                  <c:v>44567</c:v>
                </c:pt>
                <c:pt idx="5">
                  <c:v>44568</c:v>
                </c:pt>
                <c:pt idx="6">
                  <c:v>44569</c:v>
                </c:pt>
                <c:pt idx="7">
                  <c:v>44570</c:v>
                </c:pt>
              </c:numCache>
            </c:numRef>
          </c:cat>
          <c:val>
            <c:numRef>
              <c:f>Foglio1!$P$15:$P$22</c:f>
              <c:numCache>
                <c:formatCode>General</c:formatCode>
                <c:ptCount val="8"/>
                <c:pt idx="0">
                  <c:v>59.019999999999996</c:v>
                </c:pt>
                <c:pt idx="1">
                  <c:v>52.519999999999996</c:v>
                </c:pt>
                <c:pt idx="2">
                  <c:v>46.019999999999996</c:v>
                </c:pt>
                <c:pt idx="3">
                  <c:v>38.519999999999996</c:v>
                </c:pt>
                <c:pt idx="4">
                  <c:v>32.019999999999996</c:v>
                </c:pt>
                <c:pt idx="5">
                  <c:v>22.819999999999997</c:v>
                </c:pt>
                <c:pt idx="6">
                  <c:v>15.819999999999997</c:v>
                </c:pt>
                <c:pt idx="7">
                  <c:v>8.3199999999999967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84-4282-B5AB-ACC7BB71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5327"/>
        <c:axId val="1564232431"/>
      </c:lineChart>
      <c:catAx>
        <c:axId val="15642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32431"/>
        <c:crosses val="autoZero"/>
        <c:auto val="1"/>
        <c:lblAlgn val="ctr"/>
        <c:lblOffset val="100"/>
        <c:noMultiLvlLbl val="0"/>
      </c:catAx>
      <c:valAx>
        <c:axId val="1564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5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Burndown Chart</a:t>
            </a:r>
            <a:r>
              <a:rPr lang="it-IT" baseline="0"/>
              <a:t> - Sprint 3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E.Stim in h</c:v>
          </c:tx>
          <c:spPr>
            <a:ln w="34925" cap="rnd">
              <a:solidFill>
                <a:schemeClr val="accent1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Foglio1!$N$28:$N$37</c:f>
              <c:numCache>
                <c:formatCode>m/d/yyyy</c:formatCode>
                <c:ptCount val="10"/>
                <c:pt idx="0" formatCode="General">
                  <c:v>0</c:v>
                </c:pt>
                <c:pt idx="1">
                  <c:v>44571</c:v>
                </c:pt>
                <c:pt idx="2">
                  <c:v>44572</c:v>
                </c:pt>
                <c:pt idx="3">
                  <c:v>44573</c:v>
                </c:pt>
                <c:pt idx="4">
                  <c:v>44574</c:v>
                </c:pt>
                <c:pt idx="5">
                  <c:v>44575</c:v>
                </c:pt>
                <c:pt idx="6">
                  <c:v>44576</c:v>
                </c:pt>
                <c:pt idx="7">
                  <c:v>44577</c:v>
                </c:pt>
                <c:pt idx="8">
                  <c:v>44578</c:v>
                </c:pt>
                <c:pt idx="9">
                  <c:v>44579</c:v>
                </c:pt>
              </c:numCache>
            </c:numRef>
          </c:cat>
          <c:val>
            <c:numRef>
              <c:f>Foglio1!$O$28:$O$37</c:f>
              <c:numCache>
                <c:formatCode>General</c:formatCode>
                <c:ptCount val="10"/>
                <c:pt idx="0">
                  <c:v>111.2</c:v>
                </c:pt>
                <c:pt idx="1">
                  <c:v>101.34</c:v>
                </c:pt>
                <c:pt idx="2">
                  <c:v>87.7</c:v>
                </c:pt>
                <c:pt idx="3">
                  <c:v>74.06</c:v>
                </c:pt>
                <c:pt idx="4">
                  <c:v>60.42</c:v>
                </c:pt>
                <c:pt idx="5">
                  <c:v>46.78</c:v>
                </c:pt>
                <c:pt idx="6">
                  <c:v>33.14</c:v>
                </c:pt>
                <c:pt idx="7">
                  <c:v>19.5</c:v>
                </c:pt>
                <c:pt idx="8">
                  <c:v>5.8599999999999994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3A-49AF-B682-398335849141}"/>
            </c:ext>
          </c:extLst>
        </c:ser>
        <c:ser>
          <c:idx val="1"/>
          <c:order val="1"/>
          <c:tx>
            <c:v>E.Reale in h</c:v>
          </c:tx>
          <c:spPr>
            <a:ln w="34925" cap="rnd">
              <a:solidFill>
                <a:schemeClr val="accent1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Foglio1!$N$28:$N$37</c:f>
              <c:numCache>
                <c:formatCode>m/d/yyyy</c:formatCode>
                <c:ptCount val="10"/>
                <c:pt idx="0" formatCode="General">
                  <c:v>0</c:v>
                </c:pt>
                <c:pt idx="1">
                  <c:v>44571</c:v>
                </c:pt>
                <c:pt idx="2">
                  <c:v>44572</c:v>
                </c:pt>
                <c:pt idx="3">
                  <c:v>44573</c:v>
                </c:pt>
                <c:pt idx="4">
                  <c:v>44574</c:v>
                </c:pt>
                <c:pt idx="5">
                  <c:v>44575</c:v>
                </c:pt>
                <c:pt idx="6">
                  <c:v>44576</c:v>
                </c:pt>
                <c:pt idx="7">
                  <c:v>44577</c:v>
                </c:pt>
                <c:pt idx="8">
                  <c:v>44578</c:v>
                </c:pt>
                <c:pt idx="9">
                  <c:v>44579</c:v>
                </c:pt>
              </c:numCache>
            </c:numRef>
          </c:cat>
          <c:val>
            <c:numRef>
              <c:f>Foglio1!$P$28:$P$37</c:f>
              <c:numCache>
                <c:formatCode>General</c:formatCode>
                <c:ptCount val="10"/>
                <c:pt idx="0">
                  <c:v>111.2</c:v>
                </c:pt>
                <c:pt idx="1">
                  <c:v>103.2</c:v>
                </c:pt>
                <c:pt idx="2">
                  <c:v>90.2</c:v>
                </c:pt>
                <c:pt idx="3">
                  <c:v>77.2</c:v>
                </c:pt>
                <c:pt idx="4">
                  <c:v>64.2</c:v>
                </c:pt>
                <c:pt idx="5">
                  <c:v>50.2</c:v>
                </c:pt>
                <c:pt idx="6">
                  <c:v>35.700000000000003</c:v>
                </c:pt>
                <c:pt idx="7">
                  <c:v>22.200000000000003</c:v>
                </c:pt>
                <c:pt idx="8">
                  <c:v>9.7000000000000028</c:v>
                </c:pt>
                <c:pt idx="9">
                  <c:v>7.2000000000000028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3A-49AF-B682-39833584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4245327"/>
        <c:axId val="1564232431"/>
      </c:lineChart>
      <c:catAx>
        <c:axId val="156424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32431"/>
        <c:crosses val="autoZero"/>
        <c:auto val="1"/>
        <c:lblAlgn val="ctr"/>
        <c:lblOffset val="100"/>
        <c:noMultiLvlLbl val="0"/>
      </c:catAx>
      <c:valAx>
        <c:axId val="15642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453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23</xdr:row>
      <xdr:rowOff>163830</xdr:rowOff>
    </xdr:from>
    <xdr:to>
      <xdr:col>12</xdr:col>
      <xdr:colOff>15241</xdr:colOff>
      <xdr:row>45</xdr:row>
      <xdr:rowOff>68580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76615F-C6EF-4DB9-A91C-D0E9F07FE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47</xdr:row>
      <xdr:rowOff>3810</xdr:rowOff>
    </xdr:from>
    <xdr:to>
      <xdr:col>12</xdr:col>
      <xdr:colOff>7620</xdr:colOff>
      <xdr:row>68</xdr:row>
      <xdr:rowOff>99060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99C7656-3702-44AC-AB03-4F31CEA5D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69</xdr:row>
      <xdr:rowOff>138546</xdr:rowOff>
    </xdr:from>
    <xdr:to>
      <xdr:col>12</xdr:col>
      <xdr:colOff>0</xdr:colOff>
      <xdr:row>91</xdr:row>
      <xdr:rowOff>46067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18ECD2A-4ED1-4BBD-B66B-661982D19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1D3D6-F6D0-4149-ABF7-97236ECFD137}">
  <sheetPr>
    <pageSetUpPr fitToPage="1"/>
  </sheetPr>
  <dimension ref="B2:U37"/>
  <sheetViews>
    <sheetView tabSelected="1" zoomScale="55" zoomScaleNormal="55" workbookViewId="0">
      <selection activeCell="P71" sqref="P71"/>
    </sheetView>
  </sheetViews>
  <sheetFormatPr defaultRowHeight="14.45"/>
  <cols>
    <col min="1" max="1" width="3.28515625" customWidth="1"/>
    <col min="2" max="2" width="4.42578125" customWidth="1"/>
    <col min="3" max="3" width="11.7109375" customWidth="1"/>
    <col min="4" max="4" width="17.140625" bestFit="1" customWidth="1"/>
    <col min="5" max="11" width="12.5703125" customWidth="1"/>
    <col min="12" max="12" width="20.85546875" bestFit="1" customWidth="1"/>
    <col min="13" max="13" width="7.7109375" customWidth="1"/>
    <col min="14" max="14" width="12.5703125" customWidth="1"/>
    <col min="15" max="15" width="30.42578125" bestFit="1" customWidth="1"/>
    <col min="16" max="16" width="28.42578125" bestFit="1" customWidth="1"/>
    <col min="17" max="17" width="7.140625" customWidth="1"/>
    <col min="18" max="18" width="12.7109375" customWidth="1"/>
    <col min="19" max="19" width="22.5703125" bestFit="1" customWidth="1"/>
    <col min="20" max="20" width="20.7109375" bestFit="1" customWidth="1"/>
    <col min="21" max="21" width="7.7109375" customWidth="1"/>
    <col min="22" max="22" width="13.7109375" customWidth="1"/>
    <col min="23" max="23" width="22.5703125" bestFit="1" customWidth="1"/>
    <col min="24" max="24" width="20.7109375" bestFit="1" customWidth="1"/>
  </cols>
  <sheetData>
    <row r="2" spans="2:21">
      <c r="B2" s="4"/>
      <c r="C2" s="29" t="s">
        <v>0</v>
      </c>
      <c r="D2" s="28" t="s">
        <v>1</v>
      </c>
      <c r="E2" s="28" t="s">
        <v>2</v>
      </c>
      <c r="F2" s="28" t="s">
        <v>3</v>
      </c>
      <c r="G2" s="28" t="s">
        <v>4</v>
      </c>
      <c r="H2" s="28" t="s">
        <v>5</v>
      </c>
      <c r="I2" s="28" t="s">
        <v>6</v>
      </c>
      <c r="J2" s="28" t="s">
        <v>7</v>
      </c>
      <c r="K2" s="28" t="s">
        <v>8</v>
      </c>
      <c r="L2" s="28" t="s">
        <v>9</v>
      </c>
      <c r="N2" s="48" t="s">
        <v>10</v>
      </c>
      <c r="O2" s="49"/>
      <c r="P2" s="50"/>
      <c r="Q2" s="3"/>
      <c r="U2" s="3"/>
    </row>
    <row r="3" spans="2:21">
      <c r="B3" s="52" t="s">
        <v>11</v>
      </c>
      <c r="C3" s="23">
        <v>44559</v>
      </c>
      <c r="D3" s="18">
        <v>7.36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1.2</v>
      </c>
      <c r="K3" s="5">
        <v>1</v>
      </c>
      <c r="L3" s="5">
        <f>E3+F3+G3+H3+I3+J3+K3</f>
        <v>7.2</v>
      </c>
      <c r="N3" s="36" t="s">
        <v>0</v>
      </c>
      <c r="O3" s="37" t="s">
        <v>12</v>
      </c>
      <c r="P3" s="38" t="s">
        <v>13</v>
      </c>
    </row>
    <row r="4" spans="2:21">
      <c r="B4" s="53"/>
      <c r="C4" s="24">
        <v>44560</v>
      </c>
      <c r="D4" s="18">
        <v>7.36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0.8</v>
      </c>
      <c r="K4" s="5">
        <v>1</v>
      </c>
      <c r="L4" s="5">
        <f t="shared" ref="L4:L23" si="0">E4+F4+G4+H4+I4+J4+K4</f>
        <v>6.8</v>
      </c>
      <c r="N4" s="34">
        <v>0</v>
      </c>
      <c r="O4" s="35">
        <f>D3+D4+D5+D6+D7</f>
        <v>36.800000000000004</v>
      </c>
      <c r="P4" s="35">
        <f>O4</f>
        <v>36.800000000000004</v>
      </c>
      <c r="Q4" s="2"/>
      <c r="U4" s="2"/>
    </row>
    <row r="5" spans="2:21">
      <c r="B5" s="53"/>
      <c r="C5" s="24">
        <v>44561</v>
      </c>
      <c r="D5" s="18">
        <v>7.36</v>
      </c>
      <c r="E5" s="5">
        <v>1.5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f t="shared" si="0"/>
        <v>7.5</v>
      </c>
      <c r="N5" s="30">
        <v>44559</v>
      </c>
      <c r="O5" s="31">
        <f>O4-D3</f>
        <v>29.440000000000005</v>
      </c>
      <c r="P5" s="31">
        <f>P4-L3</f>
        <v>29.600000000000005</v>
      </c>
      <c r="Q5" s="2"/>
      <c r="U5" s="2"/>
    </row>
    <row r="6" spans="2:21">
      <c r="B6" s="53"/>
      <c r="C6" s="24">
        <v>44562</v>
      </c>
      <c r="D6" s="19">
        <v>7.36</v>
      </c>
      <c r="E6" s="6">
        <v>0.5</v>
      </c>
      <c r="F6" s="6">
        <v>1</v>
      </c>
      <c r="G6" s="6">
        <v>0.4</v>
      </c>
      <c r="H6" s="6">
        <v>1</v>
      </c>
      <c r="I6" s="6">
        <v>1</v>
      </c>
      <c r="J6" s="6">
        <v>1</v>
      </c>
      <c r="K6" s="6">
        <v>1</v>
      </c>
      <c r="L6" s="6">
        <f t="shared" si="0"/>
        <v>5.9</v>
      </c>
      <c r="N6" s="30">
        <v>44560</v>
      </c>
      <c r="O6" s="31">
        <f>O5-D4</f>
        <v>22.080000000000005</v>
      </c>
      <c r="P6" s="31">
        <f>P5-L4</f>
        <v>22.800000000000004</v>
      </c>
      <c r="Q6" s="2"/>
      <c r="U6" s="2"/>
    </row>
    <row r="7" spans="2:21" ht="15" thickBot="1">
      <c r="B7" s="53"/>
      <c r="C7" s="24">
        <v>44563</v>
      </c>
      <c r="D7" s="20">
        <v>7.36</v>
      </c>
      <c r="E7" s="7">
        <v>1</v>
      </c>
      <c r="F7" s="7">
        <v>1</v>
      </c>
      <c r="G7" s="7">
        <v>0.4</v>
      </c>
      <c r="H7" s="7">
        <v>1</v>
      </c>
      <c r="I7" s="7">
        <v>1</v>
      </c>
      <c r="J7" s="7">
        <v>1</v>
      </c>
      <c r="K7" s="7">
        <v>1</v>
      </c>
      <c r="L7" s="7">
        <f t="shared" si="0"/>
        <v>6.4</v>
      </c>
      <c r="N7" s="30">
        <v>44561</v>
      </c>
      <c r="O7" s="31">
        <f>O6-D5</f>
        <v>14.720000000000006</v>
      </c>
      <c r="P7" s="31">
        <f>P6-L5</f>
        <v>15.300000000000004</v>
      </c>
      <c r="Q7" s="2"/>
      <c r="U7" s="2"/>
    </row>
    <row r="8" spans="2:21" ht="14.45" customHeight="1">
      <c r="B8" s="53" t="s">
        <v>14</v>
      </c>
      <c r="C8" s="25">
        <v>44564</v>
      </c>
      <c r="D8" s="14">
        <v>7.36</v>
      </c>
      <c r="E8" s="8">
        <v>1</v>
      </c>
      <c r="F8" s="8">
        <v>1</v>
      </c>
      <c r="G8" s="8">
        <v>0.5</v>
      </c>
      <c r="H8" s="8">
        <v>1</v>
      </c>
      <c r="I8" s="8">
        <v>1</v>
      </c>
      <c r="J8" s="8">
        <v>1</v>
      </c>
      <c r="K8" s="8">
        <v>1</v>
      </c>
      <c r="L8" s="8">
        <f t="shared" si="0"/>
        <v>6.5</v>
      </c>
      <c r="N8" s="30">
        <v>44562</v>
      </c>
      <c r="O8" s="31">
        <f>O7-D6</f>
        <v>7.3600000000000056</v>
      </c>
      <c r="P8" s="31">
        <f>P7-L6</f>
        <v>9.4000000000000039</v>
      </c>
      <c r="Q8" s="2"/>
      <c r="U8" s="2"/>
    </row>
    <row r="9" spans="2:21">
      <c r="B9" s="53"/>
      <c r="C9" s="26">
        <v>44565</v>
      </c>
      <c r="D9" s="15">
        <v>7.36</v>
      </c>
      <c r="E9" s="9">
        <v>0.5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f t="shared" si="0"/>
        <v>6.5</v>
      </c>
      <c r="N9" s="30">
        <v>44563</v>
      </c>
      <c r="O9" s="31">
        <f>O8-D7</f>
        <v>0</v>
      </c>
      <c r="P9" s="31">
        <f>P8-L7</f>
        <v>3.0000000000000036</v>
      </c>
      <c r="Q9" s="2"/>
      <c r="U9" s="2"/>
    </row>
    <row r="10" spans="2:21">
      <c r="B10" s="53"/>
      <c r="C10" s="26">
        <v>44566</v>
      </c>
      <c r="D10" s="15">
        <v>7.36</v>
      </c>
      <c r="E10" s="9">
        <v>1.5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f t="shared" si="0"/>
        <v>7.5</v>
      </c>
      <c r="N10" s="1"/>
      <c r="O10" s="2"/>
      <c r="P10" s="2"/>
      <c r="Q10" s="2"/>
      <c r="U10" s="2"/>
    </row>
    <row r="11" spans="2:21">
      <c r="B11" s="53"/>
      <c r="C11" s="26">
        <v>44567</v>
      </c>
      <c r="D11" s="15">
        <v>7.36</v>
      </c>
      <c r="E11" s="9">
        <v>1</v>
      </c>
      <c r="F11" s="9">
        <v>1</v>
      </c>
      <c r="G11" s="9">
        <v>0.5</v>
      </c>
      <c r="H11" s="9">
        <v>1</v>
      </c>
      <c r="I11" s="9">
        <v>1</v>
      </c>
      <c r="J11" s="9">
        <v>1</v>
      </c>
      <c r="K11" s="9">
        <v>1</v>
      </c>
      <c r="L11" s="9">
        <f t="shared" si="0"/>
        <v>6.5</v>
      </c>
      <c r="N11" s="1"/>
      <c r="O11" s="2"/>
      <c r="P11" s="2"/>
      <c r="Q11" s="2"/>
      <c r="U11" s="2"/>
    </row>
    <row r="12" spans="2:21">
      <c r="B12" s="53"/>
      <c r="C12" s="26">
        <v>44568</v>
      </c>
      <c r="D12" s="15">
        <v>9.86</v>
      </c>
      <c r="E12" s="9">
        <v>1</v>
      </c>
      <c r="F12" s="9">
        <v>1</v>
      </c>
      <c r="G12" s="9">
        <v>3.2</v>
      </c>
      <c r="H12" s="9">
        <v>1</v>
      </c>
      <c r="I12" s="9">
        <v>1</v>
      </c>
      <c r="J12" s="9">
        <v>1</v>
      </c>
      <c r="K12" s="9">
        <v>1</v>
      </c>
      <c r="L12" s="9">
        <f t="shared" si="0"/>
        <v>9.1999999999999993</v>
      </c>
      <c r="N12" s="1"/>
    </row>
    <row r="13" spans="2:21">
      <c r="B13" s="53"/>
      <c r="C13" s="26">
        <v>44569</v>
      </c>
      <c r="D13" s="16">
        <v>9.86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f t="shared" si="0"/>
        <v>7</v>
      </c>
      <c r="N13" s="51" t="s">
        <v>14</v>
      </c>
      <c r="O13" s="49" t="s">
        <v>14</v>
      </c>
      <c r="P13" s="50"/>
    </row>
    <row r="14" spans="2:21" ht="15" thickBot="1">
      <c r="B14" s="53"/>
      <c r="C14" s="27">
        <v>44570</v>
      </c>
      <c r="D14" s="17">
        <v>9.86</v>
      </c>
      <c r="E14" s="11">
        <v>1.5</v>
      </c>
      <c r="F14" s="11">
        <v>1.5</v>
      </c>
      <c r="G14" s="11">
        <v>0.5</v>
      </c>
      <c r="H14" s="11">
        <v>1</v>
      </c>
      <c r="I14" s="11">
        <v>1</v>
      </c>
      <c r="J14" s="11">
        <v>1</v>
      </c>
      <c r="K14" s="11">
        <v>1</v>
      </c>
      <c r="L14" s="11">
        <f t="shared" si="0"/>
        <v>7.5</v>
      </c>
      <c r="N14" s="36" t="s">
        <v>0</v>
      </c>
      <c r="O14" s="37" t="s">
        <v>12</v>
      </c>
      <c r="P14" s="38" t="s">
        <v>13</v>
      </c>
    </row>
    <row r="15" spans="2:21" ht="14.45" customHeight="1">
      <c r="B15" s="47" t="s">
        <v>15</v>
      </c>
      <c r="C15" s="21">
        <v>44571</v>
      </c>
      <c r="D15" s="12">
        <v>9.86</v>
      </c>
      <c r="E15" s="12">
        <v>1</v>
      </c>
      <c r="F15" s="12">
        <v>1.5</v>
      </c>
      <c r="G15" s="12">
        <v>1.5</v>
      </c>
      <c r="H15" s="12">
        <v>1</v>
      </c>
      <c r="I15" s="12">
        <v>1</v>
      </c>
      <c r="J15" s="12">
        <v>1</v>
      </c>
      <c r="K15" s="12">
        <v>1</v>
      </c>
      <c r="L15" s="12">
        <f t="shared" si="0"/>
        <v>8</v>
      </c>
      <c r="N15" s="39">
        <v>0</v>
      </c>
      <c r="O15" s="40">
        <f>D8+D9+D10+D11+D12+D13+D14</f>
        <v>59.019999999999996</v>
      </c>
      <c r="P15" s="40">
        <f>O15</f>
        <v>59.019999999999996</v>
      </c>
    </row>
    <row r="16" spans="2:21">
      <c r="B16" s="47"/>
      <c r="C16" s="21">
        <v>44572</v>
      </c>
      <c r="D16" s="13">
        <v>13.64</v>
      </c>
      <c r="E16" s="13">
        <v>2</v>
      </c>
      <c r="F16" s="13">
        <v>2</v>
      </c>
      <c r="G16" s="13">
        <v>2</v>
      </c>
      <c r="H16" s="13">
        <v>2</v>
      </c>
      <c r="I16" s="13">
        <v>2</v>
      </c>
      <c r="J16" s="13">
        <v>1</v>
      </c>
      <c r="K16" s="13">
        <v>2</v>
      </c>
      <c r="L16" s="13">
        <f t="shared" si="0"/>
        <v>13</v>
      </c>
      <c r="N16" s="32">
        <v>44564</v>
      </c>
      <c r="O16" s="33">
        <f t="shared" ref="O16:O22" si="1">O15-D8</f>
        <v>51.66</v>
      </c>
      <c r="P16" s="33">
        <f t="shared" ref="P16:P22" si="2">P15-L8</f>
        <v>52.519999999999996</v>
      </c>
    </row>
    <row r="17" spans="2:16">
      <c r="B17" s="47"/>
      <c r="C17" s="21">
        <v>44573</v>
      </c>
      <c r="D17" s="13">
        <v>13.64</v>
      </c>
      <c r="E17" s="13">
        <v>2</v>
      </c>
      <c r="F17" s="13">
        <v>2</v>
      </c>
      <c r="G17" s="13">
        <v>2</v>
      </c>
      <c r="H17" s="13">
        <v>2</v>
      </c>
      <c r="I17" s="13">
        <v>2</v>
      </c>
      <c r="J17" s="13">
        <v>1</v>
      </c>
      <c r="K17" s="13">
        <v>2</v>
      </c>
      <c r="L17" s="13">
        <f t="shared" si="0"/>
        <v>13</v>
      </c>
      <c r="N17" s="32">
        <v>44565</v>
      </c>
      <c r="O17" s="33">
        <f t="shared" si="1"/>
        <v>44.3</v>
      </c>
      <c r="P17" s="33">
        <f t="shared" si="2"/>
        <v>46.019999999999996</v>
      </c>
    </row>
    <row r="18" spans="2:16">
      <c r="B18" s="47"/>
      <c r="C18" s="21">
        <v>44574</v>
      </c>
      <c r="D18" s="13">
        <v>13.64</v>
      </c>
      <c r="E18" s="13">
        <v>2</v>
      </c>
      <c r="F18" s="13">
        <v>2</v>
      </c>
      <c r="G18" s="13">
        <v>2</v>
      </c>
      <c r="H18" s="13">
        <v>2</v>
      </c>
      <c r="I18" s="13">
        <v>2</v>
      </c>
      <c r="J18" s="13">
        <v>1</v>
      </c>
      <c r="K18" s="13">
        <v>2</v>
      </c>
      <c r="L18" s="13">
        <f t="shared" si="0"/>
        <v>13</v>
      </c>
      <c r="N18" s="32">
        <v>44566</v>
      </c>
      <c r="O18" s="33">
        <f t="shared" si="1"/>
        <v>36.94</v>
      </c>
      <c r="P18" s="33">
        <f t="shared" si="2"/>
        <v>38.519999999999996</v>
      </c>
    </row>
    <row r="19" spans="2:16">
      <c r="B19" s="47"/>
      <c r="C19" s="21">
        <v>44575</v>
      </c>
      <c r="D19" s="13">
        <v>13.64</v>
      </c>
      <c r="E19" s="13">
        <v>2</v>
      </c>
      <c r="F19" s="13">
        <v>2</v>
      </c>
      <c r="G19" s="13">
        <v>2</v>
      </c>
      <c r="H19" s="13">
        <v>2</v>
      </c>
      <c r="I19" s="13">
        <v>2</v>
      </c>
      <c r="J19" s="13">
        <v>2</v>
      </c>
      <c r="K19" s="13">
        <v>2</v>
      </c>
      <c r="L19" s="13">
        <f t="shared" si="0"/>
        <v>14</v>
      </c>
      <c r="N19" s="32">
        <v>44567</v>
      </c>
      <c r="O19" s="33">
        <f t="shared" si="1"/>
        <v>29.58</v>
      </c>
      <c r="P19" s="33">
        <f t="shared" si="2"/>
        <v>32.019999999999996</v>
      </c>
    </row>
    <row r="20" spans="2:16">
      <c r="B20" s="47"/>
      <c r="C20" s="21">
        <v>44576</v>
      </c>
      <c r="D20" s="13">
        <v>13.64</v>
      </c>
      <c r="E20" s="13">
        <v>2</v>
      </c>
      <c r="F20" s="13">
        <v>2</v>
      </c>
      <c r="G20" s="13">
        <v>2</v>
      </c>
      <c r="H20" s="13">
        <v>2</v>
      </c>
      <c r="I20" s="13">
        <v>2</v>
      </c>
      <c r="J20" s="13">
        <v>2.5</v>
      </c>
      <c r="K20" s="13">
        <v>2</v>
      </c>
      <c r="L20" s="13">
        <f t="shared" si="0"/>
        <v>14.5</v>
      </c>
      <c r="N20" s="32">
        <v>44568</v>
      </c>
      <c r="O20" s="33">
        <f t="shared" si="1"/>
        <v>19.72</v>
      </c>
      <c r="P20" s="33">
        <f t="shared" si="2"/>
        <v>22.819999999999997</v>
      </c>
    </row>
    <row r="21" spans="2:16">
      <c r="B21" s="47"/>
      <c r="C21" s="21">
        <v>44577</v>
      </c>
      <c r="D21" s="13">
        <v>13.64</v>
      </c>
      <c r="E21" s="13">
        <v>2</v>
      </c>
      <c r="F21" s="13">
        <v>2</v>
      </c>
      <c r="G21" s="13">
        <v>2</v>
      </c>
      <c r="H21" s="13">
        <v>2</v>
      </c>
      <c r="I21" s="13">
        <v>2</v>
      </c>
      <c r="J21" s="13">
        <v>1.5</v>
      </c>
      <c r="K21" s="13">
        <v>2</v>
      </c>
      <c r="L21" s="13">
        <f t="shared" si="0"/>
        <v>13.5</v>
      </c>
      <c r="N21" s="32">
        <v>44569</v>
      </c>
      <c r="O21" s="33">
        <f t="shared" si="1"/>
        <v>9.86</v>
      </c>
      <c r="P21" s="33">
        <f t="shared" si="2"/>
        <v>15.819999999999997</v>
      </c>
    </row>
    <row r="22" spans="2:16">
      <c r="B22" s="47"/>
      <c r="C22" s="21">
        <v>44578</v>
      </c>
      <c r="D22" s="13">
        <v>13.64</v>
      </c>
      <c r="E22" s="13">
        <v>2</v>
      </c>
      <c r="F22" s="13">
        <v>2</v>
      </c>
      <c r="G22" s="13">
        <v>2</v>
      </c>
      <c r="H22" s="13">
        <v>2</v>
      </c>
      <c r="I22" s="13"/>
      <c r="J22" s="13">
        <v>2.5</v>
      </c>
      <c r="K22" s="13">
        <v>2</v>
      </c>
      <c r="L22" s="13">
        <f t="shared" si="0"/>
        <v>12.5</v>
      </c>
      <c r="N22" s="32">
        <v>44570</v>
      </c>
      <c r="O22" s="33">
        <f t="shared" si="1"/>
        <v>0</v>
      </c>
      <c r="P22" s="33">
        <f t="shared" si="2"/>
        <v>8.3199999999999967</v>
      </c>
    </row>
    <row r="23" spans="2:16">
      <c r="B23" s="47"/>
      <c r="C23" s="22">
        <v>44579</v>
      </c>
      <c r="D23" s="13">
        <v>5.86</v>
      </c>
      <c r="E23" s="13"/>
      <c r="F23" s="13"/>
      <c r="G23" s="13"/>
      <c r="H23" s="13"/>
      <c r="I23" s="13"/>
      <c r="J23" s="13">
        <v>2.5</v>
      </c>
      <c r="K23" s="13"/>
      <c r="L23" s="13">
        <f t="shared" si="0"/>
        <v>2.5</v>
      </c>
    </row>
    <row r="26" spans="2:16">
      <c r="N26" s="44" t="s">
        <v>15</v>
      </c>
      <c r="O26" s="45"/>
      <c r="P26" s="46"/>
    </row>
    <row r="27" spans="2:16">
      <c r="N27" s="36" t="s">
        <v>0</v>
      </c>
      <c r="O27" s="37" t="s">
        <v>12</v>
      </c>
      <c r="P27" s="38" t="s">
        <v>13</v>
      </c>
    </row>
    <row r="28" spans="2:16">
      <c r="N28" s="41">
        <v>0</v>
      </c>
      <c r="O28" s="43">
        <f>D15+D16+D17+D18+D19+D20+D21+D22+D23</f>
        <v>111.2</v>
      </c>
      <c r="P28" s="43">
        <f>O28</f>
        <v>111.2</v>
      </c>
    </row>
    <row r="29" spans="2:16">
      <c r="N29" s="42">
        <v>44571</v>
      </c>
      <c r="O29" s="43">
        <f>O28-D15</f>
        <v>101.34</v>
      </c>
      <c r="P29" s="43">
        <f>P28-L15</f>
        <v>103.2</v>
      </c>
    </row>
    <row r="30" spans="2:16">
      <c r="N30" s="42">
        <v>44572</v>
      </c>
      <c r="O30" s="43">
        <f>O29-D16</f>
        <v>87.7</v>
      </c>
      <c r="P30" s="43">
        <f>P29-L16</f>
        <v>90.2</v>
      </c>
    </row>
    <row r="31" spans="2:16">
      <c r="N31" s="42">
        <v>44573</v>
      </c>
      <c r="O31" s="43">
        <f>O30-D17</f>
        <v>74.06</v>
      </c>
      <c r="P31" s="43">
        <f>P30-L17</f>
        <v>77.2</v>
      </c>
    </row>
    <row r="32" spans="2:16">
      <c r="N32" s="42">
        <v>44574</v>
      </c>
      <c r="O32" s="43">
        <f>O31-D18</f>
        <v>60.42</v>
      </c>
      <c r="P32" s="43">
        <f>P31-L18</f>
        <v>64.2</v>
      </c>
    </row>
    <row r="33" spans="14:16">
      <c r="N33" s="42">
        <v>44575</v>
      </c>
      <c r="O33" s="43">
        <f>O32-D19</f>
        <v>46.78</v>
      </c>
      <c r="P33" s="43">
        <f>P32-L19</f>
        <v>50.2</v>
      </c>
    </row>
    <row r="34" spans="14:16">
      <c r="N34" s="42">
        <v>44576</v>
      </c>
      <c r="O34" s="43">
        <f>O33-D20</f>
        <v>33.14</v>
      </c>
      <c r="P34" s="43">
        <f>P33-L20</f>
        <v>35.700000000000003</v>
      </c>
    </row>
    <row r="35" spans="14:16">
      <c r="N35" s="42">
        <v>44577</v>
      </c>
      <c r="O35" s="43">
        <f>O34-D21</f>
        <v>19.5</v>
      </c>
      <c r="P35" s="43">
        <f>P34-L21</f>
        <v>22.200000000000003</v>
      </c>
    </row>
    <row r="36" spans="14:16">
      <c r="N36" s="42">
        <v>44578</v>
      </c>
      <c r="O36" s="43">
        <f>O35-D22</f>
        <v>5.8599999999999994</v>
      </c>
      <c r="P36" s="43">
        <f>P35-L22</f>
        <v>9.7000000000000028</v>
      </c>
    </row>
    <row r="37" spans="14:16">
      <c r="N37" s="42">
        <v>44579</v>
      </c>
      <c r="O37" s="43">
        <f>O36-D23</f>
        <v>0</v>
      </c>
      <c r="P37" s="43">
        <f>P36-L23</f>
        <v>7.2000000000000028</v>
      </c>
    </row>
  </sheetData>
  <protectedRanges>
    <protectedRange password="F15D" sqref="E3:E22" name="Intervallo2"/>
    <protectedRange sqref="F3:F22" name="Intervallo2_1"/>
    <protectedRange sqref="G3:G22" name="Intervallo2_2"/>
    <protectedRange sqref="H3:H22" name="Intervallo2_3"/>
    <protectedRange sqref="K3:K22" name="Intervallo2_6"/>
    <protectedRange sqref="J3:J23" name="Intervallo2_7"/>
    <protectedRange sqref="I3:I21" name="Intervallo2_8"/>
  </protectedRanges>
  <mergeCells count="6">
    <mergeCell ref="N26:P26"/>
    <mergeCell ref="B15:B23"/>
    <mergeCell ref="N2:P2"/>
    <mergeCell ref="N13:P13"/>
    <mergeCell ref="B3:B7"/>
    <mergeCell ref="B8:B14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Francesco Abate</dc:creator>
  <cp:keywords/>
  <dc:description/>
  <cp:lastModifiedBy>FRANCESCO ABATE</cp:lastModifiedBy>
  <cp:revision/>
  <dcterms:created xsi:type="dcterms:W3CDTF">2022-01-17T14:57:43Z</dcterms:created>
  <dcterms:modified xsi:type="dcterms:W3CDTF">2022-01-17T16:42:45Z</dcterms:modified>
  <cp:category/>
  <cp:contentStatus/>
</cp:coreProperties>
</file>