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hool\Senior_Design_ANCH3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E19" i="1" l="1"/>
  <c r="F19" i="1"/>
  <c r="G19" i="1"/>
  <c r="H19" i="1"/>
  <c r="I19" i="1"/>
  <c r="J19" i="1"/>
  <c r="K19" i="1"/>
  <c r="L19" i="1"/>
  <c r="D19" i="1"/>
  <c r="G20" i="1" l="1"/>
  <c r="J20" i="1"/>
  <c r="F20" i="1"/>
  <c r="D20" i="1"/>
  <c r="I20" i="1"/>
  <c r="E20" i="1"/>
  <c r="L20" i="1"/>
  <c r="H20" i="1"/>
  <c r="K20" i="1"/>
  <c r="D21" i="1" l="1"/>
  <c r="K21" i="1"/>
  <c r="G21" i="1"/>
  <c r="J21" i="1"/>
  <c r="H21" i="1"/>
  <c r="L21" i="1"/>
  <c r="E21" i="1"/>
  <c r="I21" i="1"/>
  <c r="F21" i="1"/>
</calcChain>
</file>

<file path=xl/sharedStrings.xml><?xml version="1.0" encoding="utf-8"?>
<sst xmlns="http://schemas.openxmlformats.org/spreadsheetml/2006/main" count="42" uniqueCount="36">
  <si>
    <t>Replaceable Bolt Heads</t>
  </si>
  <si>
    <t>Break Caliper Clearance</t>
  </si>
  <si>
    <t>Backwards Compatibility on Spindle</t>
  </si>
  <si>
    <t>Lighter in Weight</t>
  </si>
  <si>
    <t>Cheaper than Commercial Part</t>
  </si>
  <si>
    <t>Minimizes Scrub Radius</t>
  </si>
  <si>
    <t>Mounts to Rotor</t>
  </si>
  <si>
    <t>Mounts to Wheel</t>
  </si>
  <si>
    <t>Easy to Install</t>
  </si>
  <si>
    <t>Aesthetically Pleasing</t>
  </si>
  <si>
    <t>Sweet Finish</t>
  </si>
  <si>
    <t>Corrosion Resistant</t>
  </si>
  <si>
    <t>Customer Requirements</t>
  </si>
  <si>
    <t>Improvement Direction</t>
  </si>
  <si>
    <t>Units</t>
  </si>
  <si>
    <t>Engineering Characteristics</t>
  </si>
  <si>
    <t>Importance Weight Factor</t>
  </si>
  <si>
    <t>Material Selection</t>
  </si>
  <si>
    <t>Survives Competition</t>
  </si>
  <si>
    <t>Primary Manufacturing Process</t>
  </si>
  <si>
    <t>Secondary Manufacturing Process</t>
  </si>
  <si>
    <t>Toughness at Attachment Points</t>
  </si>
  <si>
    <t>Overall Part Height</t>
  </si>
  <si>
    <t>Overall Part Width</t>
  </si>
  <si>
    <t>Fatigue Lifespan</t>
  </si>
  <si>
    <t>Withstands Impact Forces</t>
  </si>
  <si>
    <t>↓</t>
  </si>
  <si>
    <t>↑</t>
  </si>
  <si>
    <t>in</t>
  </si>
  <si>
    <t>cycles</t>
  </si>
  <si>
    <t>Mpa</t>
  </si>
  <si>
    <t xml:space="preserve">Relative Weight %  </t>
  </si>
  <si>
    <t xml:space="preserve">Rank Order  </t>
  </si>
  <si>
    <t>Interior Bearing Shoulder Geometry</t>
  </si>
  <si>
    <t>Mpa/m³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</si>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</sst>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2" borderId="0" xfId="0" applyFill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textRotation="90" wrapText="1"/>
    </xf>
    <xf numFmtId="0" fontId="2" fillId="2" borderId="2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tabSelected="1" workbookViewId="0">
      <selection activeCell="O3" sqref="O3:S9"/>
    </sheetView>
  </sheetViews>
  <sheetFormatPr defaultColWidth="15.5703125" defaultRowHeight="15" x14ac:dyDescent="0.25"/>
  <cols>
    <col min="1" max="1" width="3.85546875" style="1" customWidth="1"/>
    <col min="2" max="2" width="23.42578125" style="1" customWidth="1"/>
    <col min="3" max="3" width="5.7109375" style="1" customWidth="1"/>
    <col min="4" max="12" width="8.42578125" style="1" customWidth="1"/>
    <col min="13" max="16384" width="15.5703125" style="1"/>
  </cols>
  <sheetData>
    <row r="1" spans="1:18" ht="15.75" thickBo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8" ht="16.5" thickBot="1" x14ac:dyDescent="0.3">
      <c r="A2" s="4"/>
      <c r="B2" s="15"/>
      <c r="C2" s="15"/>
      <c r="D2" s="39" t="s">
        <v>15</v>
      </c>
      <c r="E2" s="40"/>
      <c r="F2" s="40"/>
      <c r="G2" s="40"/>
      <c r="H2" s="40"/>
      <c r="I2" s="40"/>
      <c r="J2" s="40"/>
      <c r="K2" s="40"/>
      <c r="L2" s="41"/>
      <c r="M2" s="4"/>
    </row>
    <row r="3" spans="1:18" ht="15.75" x14ac:dyDescent="0.25">
      <c r="A3" s="4"/>
      <c r="B3" s="5"/>
      <c r="C3" s="6" t="s">
        <v>13</v>
      </c>
      <c r="D3" s="37"/>
      <c r="E3" s="16"/>
      <c r="F3" s="16"/>
      <c r="G3" s="16" t="s">
        <v>27</v>
      </c>
      <c r="H3" s="16" t="s">
        <v>26</v>
      </c>
      <c r="I3" s="16"/>
      <c r="J3" s="16"/>
      <c r="K3" s="16" t="s">
        <v>27</v>
      </c>
      <c r="L3" s="17" t="s">
        <v>27</v>
      </c>
      <c r="M3" s="4"/>
    </row>
    <row r="4" spans="1:18" ht="15.75" x14ac:dyDescent="0.25">
      <c r="A4" s="4"/>
      <c r="B4" s="7"/>
      <c r="C4" s="8" t="s">
        <v>14</v>
      </c>
      <c r="D4" s="18" t="s">
        <v>35</v>
      </c>
      <c r="E4" s="19" t="s">
        <v>35</v>
      </c>
      <c r="F4" s="19" t="s">
        <v>35</v>
      </c>
      <c r="G4" s="19" t="s">
        <v>34</v>
      </c>
      <c r="H4" s="19" t="s">
        <v>28</v>
      </c>
      <c r="I4" s="19" t="s">
        <v>28</v>
      </c>
      <c r="J4" s="19" t="s">
        <v>28</v>
      </c>
      <c r="K4" s="19" t="s">
        <v>29</v>
      </c>
      <c r="L4" s="20" t="s">
        <v>30</v>
      </c>
      <c r="M4" s="38"/>
      <c r="N4" s="3"/>
      <c r="O4" s="3"/>
      <c r="P4" s="3"/>
      <c r="Q4" s="2"/>
      <c r="R4" s="2"/>
    </row>
    <row r="5" spans="1:18" ht="143.25" x14ac:dyDescent="0.25">
      <c r="A5" s="4"/>
      <c r="B5" s="9" t="s">
        <v>12</v>
      </c>
      <c r="C5" s="10" t="s">
        <v>16</v>
      </c>
      <c r="D5" s="21" t="s">
        <v>17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33</v>
      </c>
      <c r="K5" s="22" t="s">
        <v>24</v>
      </c>
      <c r="L5" s="23" t="s">
        <v>25</v>
      </c>
      <c r="M5" s="4"/>
    </row>
    <row r="6" spans="1:18" ht="31.5" x14ac:dyDescent="0.25">
      <c r="A6" s="4"/>
      <c r="B6" s="11" t="s">
        <v>5</v>
      </c>
      <c r="C6" s="12">
        <v>3</v>
      </c>
      <c r="D6" s="18"/>
      <c r="E6" s="19"/>
      <c r="F6" s="19"/>
      <c r="G6" s="19"/>
      <c r="H6" s="19">
        <v>9</v>
      </c>
      <c r="I6" s="19"/>
      <c r="J6" s="19">
        <v>9</v>
      </c>
      <c r="K6" s="19"/>
      <c r="L6" s="20"/>
      <c r="M6" s="4"/>
    </row>
    <row r="7" spans="1:18" ht="31.5" x14ac:dyDescent="0.25">
      <c r="A7" s="4"/>
      <c r="B7" s="11" t="s">
        <v>0</v>
      </c>
      <c r="C7" s="12">
        <v>3</v>
      </c>
      <c r="D7" s="18"/>
      <c r="E7" s="19">
        <v>2</v>
      </c>
      <c r="F7" s="19">
        <v>7</v>
      </c>
      <c r="G7" s="19">
        <v>8</v>
      </c>
      <c r="H7" s="19"/>
      <c r="I7" s="19"/>
      <c r="J7" s="19"/>
      <c r="K7" s="19">
        <v>5</v>
      </c>
      <c r="L7" s="20">
        <v>8</v>
      </c>
      <c r="M7" s="4"/>
    </row>
    <row r="8" spans="1:18" ht="31.5" x14ac:dyDescent="0.25">
      <c r="A8" s="4"/>
      <c r="B8" s="11" t="s">
        <v>1</v>
      </c>
      <c r="C8" s="12">
        <v>4</v>
      </c>
      <c r="D8" s="18"/>
      <c r="E8" s="19">
        <v>1</v>
      </c>
      <c r="F8" s="19">
        <v>4</v>
      </c>
      <c r="G8" s="19"/>
      <c r="H8" s="19">
        <v>9</v>
      </c>
      <c r="I8" s="19"/>
      <c r="J8" s="19">
        <v>7</v>
      </c>
      <c r="K8" s="19"/>
      <c r="L8" s="20"/>
      <c r="M8" s="4"/>
    </row>
    <row r="9" spans="1:18" ht="47.25" x14ac:dyDescent="0.25">
      <c r="A9" s="4"/>
      <c r="B9" s="11" t="s">
        <v>2</v>
      </c>
      <c r="C9" s="12">
        <v>4</v>
      </c>
      <c r="D9" s="18"/>
      <c r="E9" s="19">
        <v>4</v>
      </c>
      <c r="F9" s="19">
        <v>2</v>
      </c>
      <c r="G9" s="19"/>
      <c r="H9" s="19">
        <v>7</v>
      </c>
      <c r="I9" s="19"/>
      <c r="J9" s="19">
        <v>7</v>
      </c>
      <c r="K9" s="19">
        <v>9</v>
      </c>
      <c r="L9" s="20">
        <v>8</v>
      </c>
      <c r="M9" s="4"/>
    </row>
    <row r="10" spans="1:18" ht="15.75" x14ac:dyDescent="0.25">
      <c r="A10" s="4"/>
      <c r="B10" s="11" t="s">
        <v>3</v>
      </c>
      <c r="C10" s="12">
        <v>5</v>
      </c>
      <c r="D10" s="18">
        <v>8</v>
      </c>
      <c r="E10" s="19">
        <v>6</v>
      </c>
      <c r="F10" s="19">
        <v>2</v>
      </c>
      <c r="G10" s="19">
        <v>5</v>
      </c>
      <c r="H10" s="19">
        <v>6</v>
      </c>
      <c r="I10" s="19">
        <v>7</v>
      </c>
      <c r="J10" s="19">
        <v>3</v>
      </c>
      <c r="K10" s="19">
        <v>8</v>
      </c>
      <c r="L10" s="20">
        <v>9</v>
      </c>
      <c r="M10" s="4"/>
    </row>
    <row r="11" spans="1:18" ht="31.5" x14ac:dyDescent="0.25">
      <c r="A11" s="4"/>
      <c r="B11" s="11" t="s">
        <v>4</v>
      </c>
      <c r="C11" s="12">
        <v>2</v>
      </c>
      <c r="D11" s="18">
        <v>4</v>
      </c>
      <c r="E11" s="19">
        <v>9</v>
      </c>
      <c r="F11" s="19">
        <v>6</v>
      </c>
      <c r="G11" s="19"/>
      <c r="H11" s="19"/>
      <c r="I11" s="19"/>
      <c r="J11" s="19"/>
      <c r="K11" s="19">
        <v>4</v>
      </c>
      <c r="L11" s="20">
        <v>8</v>
      </c>
      <c r="M11" s="4"/>
    </row>
    <row r="12" spans="1:18" ht="15.75" x14ac:dyDescent="0.25">
      <c r="A12" s="4"/>
      <c r="B12" s="11" t="s">
        <v>6</v>
      </c>
      <c r="C12" s="12">
        <v>3</v>
      </c>
      <c r="D12" s="18"/>
      <c r="E12" s="19">
        <v>6</v>
      </c>
      <c r="F12" s="19">
        <v>3</v>
      </c>
      <c r="G12" s="19">
        <v>6</v>
      </c>
      <c r="H12" s="19">
        <v>3</v>
      </c>
      <c r="I12" s="19">
        <v>3</v>
      </c>
      <c r="J12" s="19">
        <v>2</v>
      </c>
      <c r="K12" s="19">
        <v>7</v>
      </c>
      <c r="L12" s="20">
        <v>5</v>
      </c>
      <c r="M12" s="4"/>
    </row>
    <row r="13" spans="1:18" ht="15.75" x14ac:dyDescent="0.25">
      <c r="A13" s="4"/>
      <c r="B13" s="11" t="s">
        <v>7</v>
      </c>
      <c r="C13" s="12">
        <v>4</v>
      </c>
      <c r="D13" s="18"/>
      <c r="E13" s="19">
        <v>5</v>
      </c>
      <c r="F13" s="19">
        <v>7</v>
      </c>
      <c r="G13" s="19">
        <v>9</v>
      </c>
      <c r="H13" s="19"/>
      <c r="I13" s="19">
        <v>9</v>
      </c>
      <c r="J13" s="19">
        <v>6</v>
      </c>
      <c r="K13" s="19">
        <v>3</v>
      </c>
      <c r="L13" s="20">
        <v>8</v>
      </c>
      <c r="M13" s="4"/>
    </row>
    <row r="14" spans="1:18" ht="15.75" x14ac:dyDescent="0.25">
      <c r="A14" s="4"/>
      <c r="B14" s="11" t="s">
        <v>8</v>
      </c>
      <c r="C14" s="12">
        <v>3</v>
      </c>
      <c r="D14" s="18"/>
      <c r="E14" s="19">
        <v>2</v>
      </c>
      <c r="F14" s="19">
        <v>6</v>
      </c>
      <c r="G14" s="19">
        <v>4</v>
      </c>
      <c r="H14" s="19">
        <v>1</v>
      </c>
      <c r="I14" s="19">
        <v>8</v>
      </c>
      <c r="J14" s="19">
        <v>9</v>
      </c>
      <c r="K14" s="19">
        <v>2</v>
      </c>
      <c r="L14" s="20">
        <v>7</v>
      </c>
      <c r="M14" s="4"/>
    </row>
    <row r="15" spans="1:18" ht="15.75" x14ac:dyDescent="0.25">
      <c r="A15" s="4"/>
      <c r="B15" s="11" t="s">
        <v>9</v>
      </c>
      <c r="C15" s="12">
        <v>2</v>
      </c>
      <c r="D15" s="18">
        <v>3</v>
      </c>
      <c r="E15" s="19">
        <v>2</v>
      </c>
      <c r="F15" s="19">
        <v>8</v>
      </c>
      <c r="G15" s="19"/>
      <c r="H15" s="19"/>
      <c r="I15" s="19">
        <v>2</v>
      </c>
      <c r="J15" s="19"/>
      <c r="K15" s="19"/>
      <c r="L15" s="20">
        <v>4</v>
      </c>
      <c r="M15" s="4"/>
    </row>
    <row r="16" spans="1:18" ht="15.75" x14ac:dyDescent="0.25">
      <c r="A16" s="4"/>
      <c r="B16" s="11" t="s">
        <v>10</v>
      </c>
      <c r="C16" s="12">
        <v>1</v>
      </c>
      <c r="D16" s="18">
        <v>3</v>
      </c>
      <c r="E16" s="19">
        <v>6</v>
      </c>
      <c r="F16" s="19">
        <v>7</v>
      </c>
      <c r="G16" s="19"/>
      <c r="H16" s="19"/>
      <c r="I16" s="19"/>
      <c r="J16" s="19"/>
      <c r="K16" s="19"/>
      <c r="L16" s="20"/>
      <c r="M16" s="4"/>
    </row>
    <row r="17" spans="1:13" ht="15.75" x14ac:dyDescent="0.25">
      <c r="A17" s="4"/>
      <c r="B17" s="11" t="s">
        <v>11</v>
      </c>
      <c r="C17" s="12">
        <v>2</v>
      </c>
      <c r="D17" s="18">
        <v>6</v>
      </c>
      <c r="E17" s="19"/>
      <c r="F17" s="19"/>
      <c r="G17" s="19"/>
      <c r="H17" s="19"/>
      <c r="I17" s="19"/>
      <c r="J17" s="19"/>
      <c r="K17" s="19">
        <v>6</v>
      </c>
      <c r="L17" s="20"/>
      <c r="M17" s="4"/>
    </row>
    <row r="18" spans="1:13" ht="16.5" thickBot="1" x14ac:dyDescent="0.3">
      <c r="A18" s="4"/>
      <c r="B18" s="13" t="s">
        <v>18</v>
      </c>
      <c r="C18" s="14">
        <v>5</v>
      </c>
      <c r="D18" s="24">
        <v>5</v>
      </c>
      <c r="E18" s="25">
        <v>4</v>
      </c>
      <c r="F18" s="25">
        <v>2</v>
      </c>
      <c r="G18" s="25">
        <v>7</v>
      </c>
      <c r="H18" s="25"/>
      <c r="I18" s="25">
        <v>2</v>
      </c>
      <c r="J18" s="25">
        <v>6</v>
      </c>
      <c r="K18" s="25">
        <v>9</v>
      </c>
      <c r="L18" s="26">
        <v>9</v>
      </c>
      <c r="M18" s="4"/>
    </row>
    <row r="19" spans="1:13" ht="15.75" x14ac:dyDescent="0.25">
      <c r="A19" s="4"/>
      <c r="B19" s="15"/>
      <c r="C19" s="27" t="str">
        <f>"Raw Score ( "&amp;SUM(D19:L19)&amp;" )  "</f>
        <v xml:space="preserve">Raw Score ( 1416 )  </v>
      </c>
      <c r="D19" s="28">
        <f>SUMPRODUCT(D6:D18*$C6:$C18)</f>
        <v>94</v>
      </c>
      <c r="E19" s="29">
        <f t="shared" ref="E19:L19" si="0">SUMPRODUCT(E6:E18*$C6:$C18)</f>
        <v>148</v>
      </c>
      <c r="F19" s="29">
        <f t="shared" si="0"/>
        <v>155</v>
      </c>
      <c r="G19" s="29">
        <f t="shared" si="0"/>
        <v>150</v>
      </c>
      <c r="H19" s="29">
        <f t="shared" si="0"/>
        <v>133</v>
      </c>
      <c r="I19" s="29">
        <f t="shared" si="0"/>
        <v>118</v>
      </c>
      <c r="J19" s="29">
        <f t="shared" si="0"/>
        <v>185</v>
      </c>
      <c r="K19" s="29">
        <f t="shared" si="0"/>
        <v>195</v>
      </c>
      <c r="L19" s="30">
        <f t="shared" si="0"/>
        <v>238</v>
      </c>
      <c r="M19" s="4"/>
    </row>
    <row r="20" spans="1:13" ht="15.75" x14ac:dyDescent="0.25">
      <c r="A20" s="4"/>
      <c r="B20" s="15"/>
      <c r="C20" s="27" t="s">
        <v>31</v>
      </c>
      <c r="D20" s="31">
        <f>((D19/SUM($D$19:$L$19))*100)</f>
        <v>6.638418079096045</v>
      </c>
      <c r="E20" s="32">
        <f t="shared" ref="E20:L20" si="1">((E19/SUM($D$19:$L$19))*100)</f>
        <v>10.451977401129943</v>
      </c>
      <c r="F20" s="32">
        <f t="shared" si="1"/>
        <v>10.94632768361582</v>
      </c>
      <c r="G20" s="32">
        <f t="shared" si="1"/>
        <v>10.59322033898305</v>
      </c>
      <c r="H20" s="32">
        <f t="shared" si="1"/>
        <v>9.3926553672316384</v>
      </c>
      <c r="I20" s="32">
        <f t="shared" si="1"/>
        <v>8.3333333333333321</v>
      </c>
      <c r="J20" s="32">
        <f t="shared" si="1"/>
        <v>13.064971751412429</v>
      </c>
      <c r="K20" s="32">
        <f t="shared" si="1"/>
        <v>13.771186440677965</v>
      </c>
      <c r="L20" s="33">
        <f t="shared" si="1"/>
        <v>16.807909604519775</v>
      </c>
      <c r="M20" s="4"/>
    </row>
    <row r="21" spans="1:13" ht="16.5" thickBot="1" x14ac:dyDescent="0.3">
      <c r="A21" s="4"/>
      <c r="B21" s="15"/>
      <c r="C21" s="27" t="s">
        <v>32</v>
      </c>
      <c r="D21" s="34">
        <f>_xlfn.RANK.EQ(D20,$D$20:$L$20)</f>
        <v>9</v>
      </c>
      <c r="E21" s="35">
        <f t="shared" ref="E21:L21" si="2">_xlfn.RANK.EQ(E20,$D$20:$L$20)</f>
        <v>6</v>
      </c>
      <c r="F21" s="35">
        <f t="shared" si="2"/>
        <v>4</v>
      </c>
      <c r="G21" s="35">
        <f t="shared" si="2"/>
        <v>5</v>
      </c>
      <c r="H21" s="35">
        <f t="shared" si="2"/>
        <v>7</v>
      </c>
      <c r="I21" s="35">
        <f t="shared" si="2"/>
        <v>8</v>
      </c>
      <c r="J21" s="35">
        <f t="shared" si="2"/>
        <v>3</v>
      </c>
      <c r="K21" s="35">
        <f t="shared" si="2"/>
        <v>2</v>
      </c>
      <c r="L21" s="36">
        <f t="shared" si="2"/>
        <v>1</v>
      </c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</sheetData>
  <mergeCells count="1">
    <mergeCell ref="D2:L2"/>
  </mergeCells>
  <pageMargins left="0.7" right="0.7" top="0.75" bottom="0.75" header="0.3" footer="0.3"/>
  <pageSetup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ctf365</dc:creator>
  <cp:lastModifiedBy>ctf365</cp:lastModifiedBy>
  <cp:lastPrinted>2018-11-15T01:59:05Z</cp:lastPrinted>
  <dcterms:created xsi:type="dcterms:W3CDTF">2018-11-15T00:16:34Z</dcterms:created>
  <dcterms:modified xsi:type="dcterms:W3CDTF">2018-11-15T12:24:55Z</dcterms:modified>
</cp:coreProperties>
</file>