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ME352-InstrumentsLab-CFJW-S18/Shared Documents/Lab 12/"/>
    </mc:Choice>
  </mc:AlternateContent>
  <xr:revisionPtr revIDLastSave="557" documentId="8_{C062B4B1-A1D9-45D7-B095-7F44FF77419A}" xr6:coauthVersionLast="31" xr6:coauthVersionMax="31" xr10:uidLastSave="{5723B5C2-2685-4FBA-90B8-7F7C41119719}"/>
  <bookViews>
    <workbookView xWindow="0" yWindow="0" windowWidth="19008" windowHeight="8280" xr2:uid="{0A94CEFF-1E5B-499B-B7C9-A518595273B3}"/>
  </bookViews>
  <sheets>
    <sheet name="Calculations" sheetId="6" r:id="rId1"/>
    <sheet name="Al IR data" sheetId="1" r:id="rId2"/>
    <sheet name="Steel IR data" sheetId="2" r:id="rId3"/>
    <sheet name="Al TC data" sheetId="5" r:id="rId4"/>
    <sheet name="Steel TC data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B18" i="6"/>
  <c r="D17" i="6"/>
  <c r="C17" i="6"/>
  <c r="B17" i="6"/>
  <c r="C16" i="6"/>
  <c r="D16" i="6" s="1"/>
  <c r="B16" i="6"/>
  <c r="C15" i="6"/>
  <c r="D15" i="6" s="1"/>
  <c r="B15" i="6"/>
  <c r="C14" i="6"/>
  <c r="D14" i="6" s="1"/>
  <c r="B14" i="6"/>
  <c r="C8" i="6"/>
  <c r="C10" i="6" s="1"/>
  <c r="C6" i="6"/>
  <c r="C4" i="6"/>
  <c r="B17" i="4" l="1"/>
  <c r="B16" i="4"/>
  <c r="B15" i="4"/>
  <c r="B14" i="4"/>
  <c r="B13" i="4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B17" i="5"/>
  <c r="B16" i="5"/>
  <c r="B15" i="5"/>
  <c r="B14" i="5"/>
  <c r="B13" i="5"/>
  <c r="C16" i="5"/>
  <c r="D16" i="5" s="1"/>
  <c r="C15" i="5"/>
  <c r="C14" i="5"/>
  <c r="D14" i="5" s="1"/>
  <c r="C13" i="5"/>
  <c r="D15" i="5"/>
  <c r="D13" i="5"/>
  <c r="AG2" i="5"/>
  <c r="AE2" i="5"/>
  <c r="AC2" i="5"/>
  <c r="AA2" i="5"/>
  <c r="Y2" i="5"/>
  <c r="W2" i="5"/>
  <c r="U2" i="5"/>
  <c r="S2" i="5"/>
  <c r="Q2" i="5"/>
  <c r="O2" i="5"/>
  <c r="M2" i="5"/>
  <c r="K2" i="5"/>
  <c r="I2" i="5"/>
  <c r="G2" i="5"/>
  <c r="AG2" i="4"/>
  <c r="C26" i="4" s="1"/>
  <c r="D26" i="4" s="1"/>
  <c r="AE2" i="4"/>
  <c r="C25" i="4" s="1"/>
  <c r="D25" i="4" s="1"/>
  <c r="AC2" i="4"/>
  <c r="C24" i="4" s="1"/>
  <c r="D24" i="4" s="1"/>
  <c r="AA2" i="4"/>
  <c r="C23" i="4" s="1"/>
  <c r="D23" i="4" s="1"/>
  <c r="Y2" i="4"/>
  <c r="C22" i="4" s="1"/>
  <c r="D22" i="4" s="1"/>
  <c r="W2" i="4"/>
  <c r="C21" i="4" s="1"/>
  <c r="D21" i="4" s="1"/>
  <c r="U2" i="4"/>
  <c r="C20" i="4" s="1"/>
  <c r="D20" i="4" s="1"/>
  <c r="S2" i="4"/>
  <c r="C19" i="4" s="1"/>
  <c r="D19" i="4" s="1"/>
  <c r="Q2" i="4"/>
  <c r="C18" i="4" s="1"/>
  <c r="D18" i="4" s="1"/>
  <c r="O2" i="4"/>
  <c r="C17" i="4" s="1"/>
  <c r="D17" i="4" s="1"/>
  <c r="M2" i="4"/>
  <c r="C16" i="4" s="1"/>
  <c r="D16" i="4" s="1"/>
  <c r="K2" i="4"/>
  <c r="C15" i="4" s="1"/>
  <c r="D15" i="4" s="1"/>
  <c r="I2" i="4"/>
  <c r="C14" i="4" s="1"/>
  <c r="D14" i="4" s="1"/>
  <c r="G2" i="4"/>
  <c r="C13" i="4" s="1"/>
  <c r="D13" i="4" s="1"/>
  <c r="C7" i="5"/>
  <c r="C9" i="5" s="1"/>
  <c r="C5" i="5"/>
  <c r="C3" i="5"/>
  <c r="C7" i="4"/>
  <c r="C9" i="4" s="1"/>
  <c r="C5" i="4"/>
  <c r="C3" i="4"/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23" i="2"/>
  <c r="F25" i="2" s="1"/>
  <c r="F21" i="2"/>
  <c r="F25" i="1"/>
  <c r="F23" i="1"/>
  <c r="F21" i="1"/>
  <c r="F19" i="1"/>
  <c r="F19" i="2"/>
  <c r="C32" i="2"/>
  <c r="G9" i="2" s="1"/>
  <c r="C72" i="2"/>
  <c r="G17" i="2" s="1"/>
  <c r="B72" i="2"/>
  <c r="C67" i="2"/>
  <c r="G16" i="2" s="1"/>
  <c r="B67" i="2"/>
  <c r="F16" i="2" s="1"/>
  <c r="C62" i="2"/>
  <c r="G15" i="2" s="1"/>
  <c r="B62" i="2"/>
  <c r="F15" i="2" s="1"/>
  <c r="C57" i="2"/>
  <c r="G14" i="2" s="1"/>
  <c r="B57" i="2"/>
  <c r="F14" i="2" s="1"/>
  <c r="C52" i="2"/>
  <c r="G13" i="2" s="1"/>
  <c r="B52" i="2"/>
  <c r="C47" i="2"/>
  <c r="G12" i="2" s="1"/>
  <c r="B47" i="2"/>
  <c r="F12" i="2" s="1"/>
  <c r="C42" i="2"/>
  <c r="G11" i="2" s="1"/>
  <c r="B42" i="2"/>
  <c r="F11" i="2" s="1"/>
  <c r="C37" i="2"/>
  <c r="G10" i="2" s="1"/>
  <c r="B37" i="2"/>
  <c r="F10" i="2" s="1"/>
  <c r="B32" i="2"/>
  <c r="C27" i="2"/>
  <c r="G8" i="2" s="1"/>
  <c r="B27" i="2"/>
  <c r="F8" i="2" s="1"/>
  <c r="C22" i="2"/>
  <c r="G7" i="2" s="1"/>
  <c r="B22" i="2"/>
  <c r="F7" i="2" s="1"/>
  <c r="F17" i="2"/>
  <c r="C17" i="2"/>
  <c r="G6" i="2" s="1"/>
  <c r="B17" i="2"/>
  <c r="F13" i="2"/>
  <c r="C12" i="2"/>
  <c r="G5" i="2" s="1"/>
  <c r="B12" i="2"/>
  <c r="F5" i="2" s="1"/>
  <c r="F9" i="2"/>
  <c r="C7" i="2"/>
  <c r="G4" i="2" s="1"/>
  <c r="B7" i="2"/>
  <c r="F4" i="2" s="1"/>
  <c r="F6" i="2"/>
  <c r="C72" i="1"/>
  <c r="B72" i="1"/>
  <c r="C67" i="1"/>
  <c r="B67" i="1"/>
  <c r="C62" i="1"/>
  <c r="B62" i="1"/>
  <c r="C57" i="1"/>
  <c r="B57" i="1"/>
  <c r="C52" i="1"/>
  <c r="B52" i="1"/>
  <c r="C47" i="1"/>
  <c r="B47" i="1"/>
  <c r="C42" i="1"/>
  <c r="B42" i="1"/>
  <c r="C37" i="1"/>
  <c r="B37" i="1"/>
  <c r="C32" i="1"/>
  <c r="B32" i="1"/>
  <c r="C27" i="1"/>
  <c r="B27" i="1"/>
  <c r="C22" i="1"/>
  <c r="B22" i="1"/>
  <c r="C17" i="1"/>
  <c r="B17" i="1"/>
  <c r="C12" i="1"/>
  <c r="B12" i="1"/>
  <c r="C7" i="1"/>
  <c r="B7" i="1"/>
</calcChain>
</file>

<file path=xl/sharedStrings.xml><?xml version="1.0" encoding="utf-8"?>
<sst xmlns="http://schemas.openxmlformats.org/spreadsheetml/2006/main" count="236" uniqueCount="23">
  <si>
    <t>Aluminum  Rod IR Data</t>
  </si>
  <si>
    <t>Distance (in)</t>
  </si>
  <si>
    <t>Average :</t>
  </si>
  <si>
    <r>
      <t>Temperature (</t>
    </r>
    <r>
      <rPr>
        <b/>
        <sz val="11"/>
        <color theme="1"/>
        <rFont val="Calibri"/>
        <family val="2"/>
      </rPr>
      <t>ᵒC)</t>
    </r>
  </si>
  <si>
    <t>Steel  Rod IR Data</t>
  </si>
  <si>
    <r>
      <t>Avg Temp (</t>
    </r>
    <r>
      <rPr>
        <b/>
        <sz val="11"/>
        <color theme="1"/>
        <rFont val="Calibri"/>
        <family val="2"/>
      </rPr>
      <t>ᵒC)</t>
    </r>
  </si>
  <si>
    <t>Room Temp =</t>
  </si>
  <si>
    <t xml:space="preserve">  </t>
  </si>
  <si>
    <t>ᵒC</t>
  </si>
  <si>
    <t>TC Diameter =</t>
  </si>
  <si>
    <t>mm</t>
  </si>
  <si>
    <t>Rod Diameter =</t>
  </si>
  <si>
    <t>=</t>
  </si>
  <si>
    <t>m</t>
  </si>
  <si>
    <t>Rod Area =</t>
  </si>
  <si>
    <r>
      <rPr>
        <sz val="11"/>
        <color theme="1"/>
        <rFont val="Calibri"/>
        <family val="2"/>
      </rPr>
      <t>πD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/4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</si>
  <si>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</si>
  <si>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Avg Temp (K</t>
    </r>
    <r>
      <rPr>
        <b/>
        <sz val="11"/>
        <color theme="1"/>
        <rFont val="Calibri"/>
        <family val="2"/>
      </rPr>
      <t>)</t>
    </r>
  </si>
  <si>
    <t>Aluminum  Rod TC Data</t>
  </si>
  <si>
    <t xml:space="preserve">Distance (in) = </t>
  </si>
  <si>
    <t>Time</t>
  </si>
  <si>
    <r>
      <t>Temp (</t>
    </r>
    <r>
      <rPr>
        <b/>
        <sz val="11"/>
        <color theme="1"/>
        <rFont val="Calibri"/>
        <family val="2"/>
      </rPr>
      <t>ᵒC)</t>
    </r>
  </si>
  <si>
    <r>
      <t>Avg Temp (</t>
    </r>
    <r>
      <rPr>
        <b/>
        <sz val="11"/>
        <color theme="1"/>
        <rFont val="Calibri"/>
        <family val="2"/>
      </rPr>
      <t>ᵒ</t>
    </r>
    <r>
      <rPr>
        <b/>
        <sz val="11"/>
        <color theme="1"/>
        <rFont val="Calibri"/>
        <family val="2"/>
        <scheme val="minor"/>
      </rPr>
      <t>C)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</si>
</sst>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4843-A150-4BAF-B655-ACA951A18E29}">
  <dimension ref="B2:D28"/>
  <sheetViews>
    <sheetView tabSelected="1" workbookViewId="0">
      <selection activeCell="B12" sqref="B12"/>
    </sheetView>
  </sheetViews>
  <sheetFormatPr defaultRowHeight="14.4" x14ac:dyDescent="0.3"/>
  <sheetData>
    <row r="2" spans="2:4" x14ac:dyDescent="0.3">
      <c r="C2" s="1"/>
    </row>
    <row r="3" spans="2:4" x14ac:dyDescent="0.3">
      <c r="B3" s="1"/>
      <c r="C3" s="1"/>
    </row>
    <row r="4" spans="2:4" x14ac:dyDescent="0.3">
      <c r="B4" s="5" t="s">
        <v>6</v>
      </c>
      <c r="C4" s="1">
        <f>23.36</f>
        <v>23.36</v>
      </c>
      <c r="D4" s="6" t="s">
        <v>8</v>
      </c>
    </row>
    <row r="5" spans="2:4" x14ac:dyDescent="0.3">
      <c r="B5" s="5" t="s">
        <v>9</v>
      </c>
      <c r="C5" s="1">
        <v>2.34</v>
      </c>
      <c r="D5" t="s">
        <v>10</v>
      </c>
    </row>
    <row r="6" spans="2:4" x14ac:dyDescent="0.3">
      <c r="B6" s="5" t="s">
        <v>12</v>
      </c>
      <c r="C6" s="1">
        <f>C5*10^-3</f>
        <v>2.3400000000000001E-3</v>
      </c>
      <c r="D6" s="8" t="s">
        <v>13</v>
      </c>
    </row>
    <row r="7" spans="2:4" x14ac:dyDescent="0.3">
      <c r="B7" s="5" t="s">
        <v>11</v>
      </c>
      <c r="C7" s="1">
        <v>12.88</v>
      </c>
      <c r="D7" s="8" t="s">
        <v>10</v>
      </c>
    </row>
    <row r="8" spans="2:4" x14ac:dyDescent="0.3">
      <c r="B8" s="5" t="s">
        <v>12</v>
      </c>
      <c r="C8" s="1">
        <f>C7*10^-3</f>
        <v>1.2880000000000001E-2</v>
      </c>
      <c r="D8" s="8" t="s">
        <v>13</v>
      </c>
    </row>
    <row r="9" spans="2:4" ht="16.2" x14ac:dyDescent="0.3">
      <c r="B9" s="5" t="s">
        <v>14</v>
      </c>
      <c r="C9" s="9" t="s">
        <v>15</v>
      </c>
      <c r="D9" s="1"/>
    </row>
    <row r="10" spans="2:4" ht="16.2" x14ac:dyDescent="0.3">
      <c r="B10" s="5" t="s">
        <v>12</v>
      </c>
      <c r="C10" s="1">
        <f>PI()*(C8^2)/4</f>
        <v>1.3029315707792165E-4</v>
      </c>
      <c r="D10" s="8" t="s">
        <v>16</v>
      </c>
    </row>
    <row r="11" spans="2:4" x14ac:dyDescent="0.3">
      <c r="B11" s="1"/>
      <c r="C11" s="1"/>
    </row>
    <row r="12" spans="2:4" ht="15.6" x14ac:dyDescent="0.3">
      <c r="B12" s="7" t="s">
        <v>18</v>
      </c>
      <c r="C12" s="1"/>
    </row>
    <row r="13" spans="2:4" x14ac:dyDescent="0.3">
      <c r="B13" s="11" t="s">
        <v>1</v>
      </c>
      <c r="C13" s="11" t="s">
        <v>5</v>
      </c>
      <c r="D13" s="11" t="s">
        <v>17</v>
      </c>
    </row>
    <row r="14" spans="2:4" x14ac:dyDescent="0.3">
      <c r="B14" s="12">
        <f>G2</f>
        <v>0</v>
      </c>
      <c r="C14" s="12">
        <f>G3</f>
        <v>0</v>
      </c>
      <c r="D14" s="13">
        <f>C14+273.15</f>
        <v>273.14999999999998</v>
      </c>
    </row>
    <row r="15" spans="2:4" x14ac:dyDescent="0.3">
      <c r="B15" s="12">
        <f>I2</f>
        <v>0</v>
      </c>
      <c r="C15" s="12">
        <f>I3</f>
        <v>0</v>
      </c>
      <c r="D15" s="13">
        <f t="shared" ref="D15:D27" si="0">C15+273.15</f>
        <v>273.14999999999998</v>
      </c>
    </row>
    <row r="16" spans="2:4" x14ac:dyDescent="0.3">
      <c r="B16" s="12">
        <f>K2</f>
        <v>0</v>
      </c>
      <c r="C16" s="12">
        <f>K3</f>
        <v>0</v>
      </c>
      <c r="D16" s="13">
        <f t="shared" si="0"/>
        <v>273.14999999999998</v>
      </c>
    </row>
    <row r="17" spans="2:4" x14ac:dyDescent="0.3">
      <c r="B17" s="12">
        <f>M2</f>
        <v>0</v>
      </c>
      <c r="C17" s="12">
        <f>M3</f>
        <v>0</v>
      </c>
      <c r="D17" s="13">
        <f t="shared" si="0"/>
        <v>273.14999999999998</v>
      </c>
    </row>
    <row r="18" spans="2:4" x14ac:dyDescent="0.3">
      <c r="B18" s="12">
        <f>O2</f>
        <v>0</v>
      </c>
      <c r="C18" s="12">
        <f>O3</f>
        <v>0</v>
      </c>
      <c r="D18" s="13">
        <f t="shared" si="0"/>
        <v>273.14999999999998</v>
      </c>
    </row>
    <row r="19" spans="2:4" x14ac:dyDescent="0.3">
      <c r="B19" s="12">
        <v>5</v>
      </c>
      <c r="C19" s="12">
        <f>Q3</f>
        <v>0</v>
      </c>
      <c r="D19" s="13">
        <f t="shared" si="0"/>
        <v>273.14999999999998</v>
      </c>
    </row>
    <row r="20" spans="2:4" x14ac:dyDescent="0.3">
      <c r="B20" s="12">
        <v>6</v>
      </c>
      <c r="C20" s="12">
        <f>S3</f>
        <v>0</v>
      </c>
      <c r="D20" s="13">
        <f t="shared" si="0"/>
        <v>273.14999999999998</v>
      </c>
    </row>
    <row r="21" spans="2:4" x14ac:dyDescent="0.3">
      <c r="B21" s="12">
        <v>7</v>
      </c>
      <c r="C21" s="12">
        <f>U3</f>
        <v>0</v>
      </c>
      <c r="D21" s="13">
        <f t="shared" si="0"/>
        <v>273.14999999999998</v>
      </c>
    </row>
    <row r="22" spans="2:4" x14ac:dyDescent="0.3">
      <c r="B22" s="12">
        <v>8</v>
      </c>
      <c r="C22" s="12">
        <f>W3</f>
        <v>0</v>
      </c>
      <c r="D22" s="13">
        <f t="shared" si="0"/>
        <v>273.14999999999998</v>
      </c>
    </row>
    <row r="23" spans="2:4" x14ac:dyDescent="0.3">
      <c r="B23" s="12">
        <v>9</v>
      </c>
      <c r="C23" s="12">
        <f>Y3</f>
        <v>0</v>
      </c>
      <c r="D23" s="13">
        <f t="shared" si="0"/>
        <v>273.14999999999998</v>
      </c>
    </row>
    <row r="24" spans="2:4" x14ac:dyDescent="0.3">
      <c r="B24" s="12">
        <v>10</v>
      </c>
      <c r="C24" s="12">
        <f>AA3</f>
        <v>0</v>
      </c>
      <c r="D24" s="13">
        <f t="shared" si="0"/>
        <v>273.14999999999998</v>
      </c>
    </row>
    <row r="25" spans="2:4" x14ac:dyDescent="0.3">
      <c r="B25" s="12">
        <v>11</v>
      </c>
      <c r="C25" s="12">
        <f>AC3</f>
        <v>0</v>
      </c>
      <c r="D25" s="13">
        <f t="shared" si="0"/>
        <v>273.14999999999998</v>
      </c>
    </row>
    <row r="26" spans="2:4" x14ac:dyDescent="0.3">
      <c r="B26" s="12">
        <v>12</v>
      </c>
      <c r="C26" s="12">
        <f>AE3</f>
        <v>0</v>
      </c>
      <c r="D26" s="13">
        <f t="shared" si="0"/>
        <v>273.14999999999998</v>
      </c>
    </row>
    <row r="27" spans="2:4" x14ac:dyDescent="0.3">
      <c r="B27" s="12">
        <v>13</v>
      </c>
      <c r="C27" s="12">
        <f>AG3</f>
        <v>0</v>
      </c>
      <c r="D27" s="13">
        <f t="shared" si="0"/>
        <v>273.14999999999998</v>
      </c>
    </row>
    <row r="28" spans="2:4" x14ac:dyDescent="0.3">
      <c r="B28" s="1"/>
      <c r="C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5194-E4DB-4859-8CEA-CD2379024D78}">
  <dimension ref="A1:H72"/>
  <sheetViews>
    <sheetView topLeftCell="A2" zoomScale="80" zoomScaleNormal="80" zoomScaleSheetLayoutView="100" workbookViewId="0">
      <selection activeCell="N14" sqref="N14"/>
    </sheetView>
  </sheetViews>
  <sheetFormatPr defaultRowHeight="14.4" x14ac:dyDescent="0.3"/>
  <cols>
    <col min="2" max="2" width="19.88671875" style="1" bestFit="1" customWidth="1"/>
    <col min="3" max="3" width="15.109375" style="1" bestFit="1" customWidth="1"/>
    <col min="6" max="6" width="11.77734375" style="1" bestFit="1" customWidth="1"/>
    <col min="7" max="7" width="16.109375" style="1" bestFit="1" customWidth="1"/>
    <col min="8" max="8" width="12.33203125" bestFit="1" customWidth="1"/>
  </cols>
  <sheetData>
    <row r="1" spans="1:8" ht="15.6" x14ac:dyDescent="0.3">
      <c r="B1" s="7" t="s">
        <v>0</v>
      </c>
    </row>
    <row r="3" spans="1:8" x14ac:dyDescent="0.3">
      <c r="B3" s="2" t="s">
        <v>1</v>
      </c>
      <c r="C3" s="2" t="s">
        <v>3</v>
      </c>
      <c r="F3" s="11" t="s">
        <v>1</v>
      </c>
      <c r="G3" s="11" t="s">
        <v>5</v>
      </c>
      <c r="H3" s="11" t="s">
        <v>17</v>
      </c>
    </row>
    <row r="4" spans="1:8" x14ac:dyDescent="0.3">
      <c r="B4" s="1">
        <v>0</v>
      </c>
      <c r="C4" s="1">
        <v>100.3</v>
      </c>
      <c r="F4" s="12">
        <f>B7</f>
        <v>0</v>
      </c>
      <c r="G4" s="12">
        <f>C7</f>
        <v>100.63333333333333</v>
      </c>
      <c r="H4" s="13">
        <f>G4+273.15</f>
        <v>373.7833333333333</v>
      </c>
    </row>
    <row r="5" spans="1:8" x14ac:dyDescent="0.3">
      <c r="B5" s="1">
        <v>0</v>
      </c>
      <c r="C5" s="1">
        <v>101.6</v>
      </c>
      <c r="F5" s="12">
        <f>B12</f>
        <v>1</v>
      </c>
      <c r="G5" s="12">
        <f>C12</f>
        <v>99.5</v>
      </c>
      <c r="H5" s="13">
        <f t="shared" ref="H5:H17" si="0">G5+273.15</f>
        <v>372.65</v>
      </c>
    </row>
    <row r="6" spans="1:8" x14ac:dyDescent="0.3">
      <c r="B6" s="1">
        <v>0</v>
      </c>
      <c r="C6" s="1">
        <v>100</v>
      </c>
      <c r="F6" s="12">
        <f>B17</f>
        <v>2</v>
      </c>
      <c r="G6" s="12">
        <f>C17</f>
        <v>99.399999999999991</v>
      </c>
      <c r="H6" s="13">
        <f t="shared" si="0"/>
        <v>372.54999999999995</v>
      </c>
    </row>
    <row r="7" spans="1:8" x14ac:dyDescent="0.3">
      <c r="A7" s="3" t="s">
        <v>2</v>
      </c>
      <c r="B7" s="10">
        <f>AVERAGE(B4:B6)</f>
        <v>0</v>
      </c>
      <c r="C7" s="10">
        <f>AVERAGE(C4:C6)</f>
        <v>100.63333333333333</v>
      </c>
      <c r="F7" s="12">
        <f>B22</f>
        <v>3</v>
      </c>
      <c r="G7" s="12">
        <f>C22</f>
        <v>48.866666666666667</v>
      </c>
      <c r="H7" s="13">
        <f t="shared" si="0"/>
        <v>322.01666666666665</v>
      </c>
    </row>
    <row r="8" spans="1:8" x14ac:dyDescent="0.3">
      <c r="A8" s="3"/>
      <c r="B8" s="4"/>
      <c r="C8" s="4"/>
      <c r="F8" s="12">
        <f>B27</f>
        <v>4</v>
      </c>
      <c r="G8" s="12">
        <f>C27</f>
        <v>37.866666666666667</v>
      </c>
      <c r="H8" s="13">
        <f t="shared" si="0"/>
        <v>311.01666666666665</v>
      </c>
    </row>
    <row r="9" spans="1:8" x14ac:dyDescent="0.3">
      <c r="B9" s="1">
        <v>1</v>
      </c>
      <c r="C9" s="1">
        <v>99.3</v>
      </c>
      <c r="F9" s="12">
        <f>B32</f>
        <v>5</v>
      </c>
      <c r="G9" s="12">
        <f>C32</f>
        <v>36.533333333333331</v>
      </c>
      <c r="H9" s="13">
        <f t="shared" si="0"/>
        <v>309.68333333333328</v>
      </c>
    </row>
    <row r="10" spans="1:8" x14ac:dyDescent="0.3">
      <c r="B10" s="1">
        <v>1</v>
      </c>
      <c r="C10" s="1">
        <v>99.5</v>
      </c>
      <c r="F10" s="12">
        <f>B37</f>
        <v>6</v>
      </c>
      <c r="G10" s="12">
        <f>C37</f>
        <v>34.56666666666667</v>
      </c>
      <c r="H10" s="13">
        <f t="shared" si="0"/>
        <v>307.71666666666664</v>
      </c>
    </row>
    <row r="11" spans="1:8" x14ac:dyDescent="0.3">
      <c r="B11" s="1">
        <v>1</v>
      </c>
      <c r="C11" s="1">
        <v>99.7</v>
      </c>
      <c r="F11" s="12">
        <f>B42</f>
        <v>7</v>
      </c>
      <c r="G11" s="12">
        <f>C42</f>
        <v>33.699999999999996</v>
      </c>
      <c r="H11" s="13">
        <f t="shared" si="0"/>
        <v>306.84999999999997</v>
      </c>
    </row>
    <row r="12" spans="1:8" x14ac:dyDescent="0.3">
      <c r="A12" s="3" t="s">
        <v>2</v>
      </c>
      <c r="B12" s="10">
        <f>AVERAGE(B9:B11)</f>
        <v>1</v>
      </c>
      <c r="C12" s="10">
        <f>AVERAGE(C9:C11)</f>
        <v>99.5</v>
      </c>
      <c r="F12" s="12">
        <f>B47</f>
        <v>8</v>
      </c>
      <c r="G12" s="12">
        <f>C47</f>
        <v>33.166666666666664</v>
      </c>
      <c r="H12" s="13">
        <f t="shared" si="0"/>
        <v>306.31666666666666</v>
      </c>
    </row>
    <row r="13" spans="1:8" x14ac:dyDescent="0.3">
      <c r="F13" s="12">
        <f>B52</f>
        <v>9</v>
      </c>
      <c r="G13" s="12">
        <f>C52</f>
        <v>34.9</v>
      </c>
      <c r="H13" s="13">
        <f t="shared" si="0"/>
        <v>308.04999999999995</v>
      </c>
    </row>
    <row r="14" spans="1:8" x14ac:dyDescent="0.3">
      <c r="B14" s="1">
        <v>2</v>
      </c>
      <c r="C14" s="1">
        <v>98.4</v>
      </c>
      <c r="F14" s="12">
        <f>B57</f>
        <v>10</v>
      </c>
      <c r="G14" s="12">
        <f>C57</f>
        <v>34.666666666666664</v>
      </c>
      <c r="H14" s="13">
        <f t="shared" si="0"/>
        <v>307.81666666666666</v>
      </c>
    </row>
    <row r="15" spans="1:8" x14ac:dyDescent="0.3">
      <c r="B15" s="1">
        <v>2</v>
      </c>
      <c r="C15" s="1">
        <v>99.6</v>
      </c>
      <c r="F15" s="12">
        <f>B62</f>
        <v>11</v>
      </c>
      <c r="G15" s="12">
        <f>C62</f>
        <v>38.299999999999997</v>
      </c>
      <c r="H15" s="13">
        <f t="shared" si="0"/>
        <v>311.45</v>
      </c>
    </row>
    <row r="16" spans="1:8" x14ac:dyDescent="0.3">
      <c r="B16" s="1">
        <v>2</v>
      </c>
      <c r="C16" s="1">
        <v>100.2</v>
      </c>
      <c r="F16" s="12">
        <f>B67</f>
        <v>12</v>
      </c>
      <c r="G16" s="12">
        <f>C67</f>
        <v>34.633333333333333</v>
      </c>
      <c r="H16" s="13">
        <f t="shared" si="0"/>
        <v>307.7833333333333</v>
      </c>
    </row>
    <row r="17" spans="1:8" x14ac:dyDescent="0.3">
      <c r="A17" s="3" t="s">
        <v>2</v>
      </c>
      <c r="B17" s="10">
        <f>AVERAGE(B14:B16)</f>
        <v>2</v>
      </c>
      <c r="C17" s="10">
        <f>AVERAGE(C14:C16)</f>
        <v>99.399999999999991</v>
      </c>
      <c r="F17" s="12">
        <f>B72</f>
        <v>13</v>
      </c>
      <c r="G17" s="12">
        <f>C72</f>
        <v>30.766666666666666</v>
      </c>
      <c r="H17" s="13">
        <f t="shared" si="0"/>
        <v>303.91666666666663</v>
      </c>
    </row>
    <row r="19" spans="1:8" x14ac:dyDescent="0.3">
      <c r="B19" s="1">
        <v>3</v>
      </c>
      <c r="C19" s="1">
        <v>47.3</v>
      </c>
      <c r="E19" s="5" t="s">
        <v>6</v>
      </c>
      <c r="F19" s="1">
        <f>23.36</f>
        <v>23.36</v>
      </c>
      <c r="G19" s="6" t="s">
        <v>8</v>
      </c>
    </row>
    <row r="20" spans="1:8" x14ac:dyDescent="0.3">
      <c r="B20" s="1">
        <v>3</v>
      </c>
      <c r="C20" s="1">
        <v>49.4</v>
      </c>
      <c r="E20" s="5" t="s">
        <v>9</v>
      </c>
      <c r="F20" s="1">
        <v>2.34</v>
      </c>
      <c r="G20" t="s">
        <v>10</v>
      </c>
    </row>
    <row r="21" spans="1:8" x14ac:dyDescent="0.3">
      <c r="B21" s="1">
        <v>3</v>
      </c>
      <c r="C21" s="1">
        <v>49.9</v>
      </c>
      <c r="E21" s="5" t="s">
        <v>12</v>
      </c>
      <c r="F21" s="1">
        <f>F20*10^-3</f>
        <v>2.3400000000000001E-3</v>
      </c>
      <c r="G21" s="8" t="s">
        <v>13</v>
      </c>
    </row>
    <row r="22" spans="1:8" x14ac:dyDescent="0.3">
      <c r="A22" s="3" t="s">
        <v>2</v>
      </c>
      <c r="B22" s="10">
        <f>AVERAGE(B19:B21)</f>
        <v>3</v>
      </c>
      <c r="C22" s="10">
        <f>AVERAGE(C19:C21)</f>
        <v>48.866666666666667</v>
      </c>
      <c r="E22" s="5" t="s">
        <v>11</v>
      </c>
      <c r="F22" s="1">
        <v>12.88</v>
      </c>
      <c r="G22" s="8" t="s">
        <v>10</v>
      </c>
    </row>
    <row r="23" spans="1:8" x14ac:dyDescent="0.3">
      <c r="B23" s="4"/>
      <c r="C23" s="4"/>
      <c r="E23" s="5" t="s">
        <v>12</v>
      </c>
      <c r="F23" s="1">
        <f>F22*10^-3</f>
        <v>1.2880000000000001E-2</v>
      </c>
      <c r="G23" s="8" t="s">
        <v>13</v>
      </c>
    </row>
    <row r="24" spans="1:8" ht="16.2" x14ac:dyDescent="0.3">
      <c r="B24" s="1">
        <v>4</v>
      </c>
      <c r="C24" s="1">
        <v>37.9</v>
      </c>
      <c r="E24" s="5" t="s">
        <v>14</v>
      </c>
      <c r="F24" s="9" t="s">
        <v>15</v>
      </c>
    </row>
    <row r="25" spans="1:8" ht="16.2" x14ac:dyDescent="0.3">
      <c r="B25" s="1">
        <v>4</v>
      </c>
      <c r="C25" s="1">
        <v>38.6</v>
      </c>
      <c r="E25" s="5" t="s">
        <v>12</v>
      </c>
      <c r="F25" s="1">
        <f>PI()*(F23^2)/4</f>
        <v>1.3029315707792165E-4</v>
      </c>
      <c r="G25" s="8" t="s">
        <v>16</v>
      </c>
    </row>
    <row r="26" spans="1:8" x14ac:dyDescent="0.3">
      <c r="B26" s="1">
        <v>4</v>
      </c>
      <c r="C26" s="1">
        <v>37.1</v>
      </c>
    </row>
    <row r="27" spans="1:8" x14ac:dyDescent="0.3">
      <c r="A27" s="3" t="s">
        <v>2</v>
      </c>
      <c r="B27" s="10">
        <f>AVERAGE(B24:B26)</f>
        <v>4</v>
      </c>
      <c r="C27" s="10">
        <f>AVERAGE(C24:C26)</f>
        <v>37.866666666666667</v>
      </c>
    </row>
    <row r="28" spans="1:8" x14ac:dyDescent="0.3">
      <c r="B28" s="4"/>
      <c r="C28" s="4"/>
    </row>
    <row r="29" spans="1:8" x14ac:dyDescent="0.3">
      <c r="B29" s="1">
        <v>5</v>
      </c>
      <c r="C29" s="1">
        <v>36.6</v>
      </c>
    </row>
    <row r="30" spans="1:8" x14ac:dyDescent="0.3">
      <c r="B30" s="1">
        <v>5</v>
      </c>
      <c r="C30" s="1">
        <v>36.9</v>
      </c>
    </row>
    <row r="31" spans="1:8" x14ac:dyDescent="0.3">
      <c r="B31" s="1">
        <v>5</v>
      </c>
      <c r="C31" s="1">
        <v>36.1</v>
      </c>
    </row>
    <row r="32" spans="1:8" x14ac:dyDescent="0.3">
      <c r="A32" s="3" t="s">
        <v>2</v>
      </c>
      <c r="B32" s="10">
        <f>AVERAGE(B29:B31)</f>
        <v>5</v>
      </c>
      <c r="C32" s="10">
        <f>AVERAGE(C29:C31)</f>
        <v>36.533333333333331</v>
      </c>
    </row>
    <row r="33" spans="1:3" x14ac:dyDescent="0.3">
      <c r="B33" s="4"/>
      <c r="C33" s="4"/>
    </row>
    <row r="34" spans="1:3" x14ac:dyDescent="0.3">
      <c r="B34" s="1">
        <v>6</v>
      </c>
      <c r="C34" s="1">
        <v>35.299999999999997</v>
      </c>
    </row>
    <row r="35" spans="1:3" x14ac:dyDescent="0.3">
      <c r="B35" s="1">
        <v>6</v>
      </c>
      <c r="C35" s="1">
        <v>32.6</v>
      </c>
    </row>
    <row r="36" spans="1:3" x14ac:dyDescent="0.3">
      <c r="B36" s="1">
        <v>6</v>
      </c>
      <c r="C36" s="1">
        <v>35.799999999999997</v>
      </c>
    </row>
    <row r="37" spans="1:3" x14ac:dyDescent="0.3">
      <c r="A37" s="3" t="s">
        <v>2</v>
      </c>
      <c r="B37" s="10">
        <f>AVERAGE(B34:B36)</f>
        <v>6</v>
      </c>
      <c r="C37" s="10">
        <f>AVERAGE(C34:C36)</f>
        <v>34.56666666666667</v>
      </c>
    </row>
    <row r="38" spans="1:3" x14ac:dyDescent="0.3">
      <c r="B38" s="4"/>
      <c r="C38" s="4"/>
    </row>
    <row r="39" spans="1:3" x14ac:dyDescent="0.3">
      <c r="B39" s="1">
        <v>7</v>
      </c>
      <c r="C39" s="1">
        <v>34.799999999999997</v>
      </c>
    </row>
    <row r="40" spans="1:3" x14ac:dyDescent="0.3">
      <c r="B40" s="1">
        <v>7</v>
      </c>
      <c r="C40" s="1">
        <v>32.700000000000003</v>
      </c>
    </row>
    <row r="41" spans="1:3" x14ac:dyDescent="0.3">
      <c r="B41" s="1">
        <v>7</v>
      </c>
      <c r="C41" s="1">
        <v>33.6</v>
      </c>
    </row>
    <row r="42" spans="1:3" x14ac:dyDescent="0.3">
      <c r="A42" s="3" t="s">
        <v>2</v>
      </c>
      <c r="B42" s="10">
        <f>AVERAGE(B39:B41)</f>
        <v>7</v>
      </c>
      <c r="C42" s="10">
        <f>AVERAGE(C39:C41)</f>
        <v>33.699999999999996</v>
      </c>
    </row>
    <row r="43" spans="1:3" x14ac:dyDescent="0.3">
      <c r="B43" s="4"/>
      <c r="C43" s="4"/>
    </row>
    <row r="44" spans="1:3" x14ac:dyDescent="0.3">
      <c r="B44" s="1">
        <v>8</v>
      </c>
      <c r="C44" s="1">
        <v>33.4</v>
      </c>
    </row>
    <row r="45" spans="1:3" x14ac:dyDescent="0.3">
      <c r="B45" s="1">
        <v>8</v>
      </c>
      <c r="C45" s="1">
        <v>33.1</v>
      </c>
    </row>
    <row r="46" spans="1:3" x14ac:dyDescent="0.3">
      <c r="B46" s="1">
        <v>8</v>
      </c>
      <c r="C46" s="1">
        <v>33</v>
      </c>
    </row>
    <row r="47" spans="1:3" x14ac:dyDescent="0.3">
      <c r="A47" s="3" t="s">
        <v>2</v>
      </c>
      <c r="B47" s="10">
        <f>AVERAGE(B44:B46)</f>
        <v>8</v>
      </c>
      <c r="C47" s="10">
        <f>AVERAGE(C44:C46)</f>
        <v>33.166666666666664</v>
      </c>
    </row>
    <row r="48" spans="1:3" x14ac:dyDescent="0.3">
      <c r="B48" s="4"/>
      <c r="C48" s="4"/>
    </row>
    <row r="49" spans="1:3" x14ac:dyDescent="0.3">
      <c r="B49" s="1">
        <v>9</v>
      </c>
      <c r="C49" s="1">
        <v>35.9</v>
      </c>
    </row>
    <row r="50" spans="1:3" x14ac:dyDescent="0.3">
      <c r="B50" s="1">
        <v>9</v>
      </c>
      <c r="C50" s="1">
        <v>35.4</v>
      </c>
    </row>
    <row r="51" spans="1:3" x14ac:dyDescent="0.3">
      <c r="B51" s="1">
        <v>9</v>
      </c>
      <c r="C51" s="1">
        <v>33.4</v>
      </c>
    </row>
    <row r="52" spans="1:3" x14ac:dyDescent="0.3">
      <c r="A52" s="3" t="s">
        <v>2</v>
      </c>
      <c r="B52" s="10">
        <f>AVERAGE(B49:B51)</f>
        <v>9</v>
      </c>
      <c r="C52" s="10">
        <f>AVERAGE(C49:C51)</f>
        <v>34.9</v>
      </c>
    </row>
    <row r="53" spans="1:3" x14ac:dyDescent="0.3">
      <c r="B53" s="4"/>
      <c r="C53" s="4"/>
    </row>
    <row r="54" spans="1:3" x14ac:dyDescent="0.3">
      <c r="B54" s="1">
        <v>10</v>
      </c>
      <c r="C54" s="1">
        <v>37.799999999999997</v>
      </c>
    </row>
    <row r="55" spans="1:3" x14ac:dyDescent="0.3">
      <c r="B55" s="1">
        <v>10</v>
      </c>
      <c r="C55" s="1">
        <v>32.5</v>
      </c>
    </row>
    <row r="56" spans="1:3" x14ac:dyDescent="0.3">
      <c r="B56" s="1">
        <v>10</v>
      </c>
      <c r="C56" s="1">
        <v>33.700000000000003</v>
      </c>
    </row>
    <row r="57" spans="1:3" x14ac:dyDescent="0.3">
      <c r="A57" s="3" t="s">
        <v>2</v>
      </c>
      <c r="B57" s="10">
        <f>AVERAGE(B54:B56)</f>
        <v>10</v>
      </c>
      <c r="C57" s="10">
        <f>AVERAGE(C54:C56)</f>
        <v>34.666666666666664</v>
      </c>
    </row>
    <row r="58" spans="1:3" x14ac:dyDescent="0.3">
      <c r="B58" s="4"/>
      <c r="C58" s="4"/>
    </row>
    <row r="59" spans="1:3" x14ac:dyDescent="0.3">
      <c r="B59" s="1">
        <v>11</v>
      </c>
      <c r="C59" s="1">
        <v>37</v>
      </c>
    </row>
    <row r="60" spans="1:3" x14ac:dyDescent="0.3">
      <c r="B60" s="1">
        <v>11</v>
      </c>
      <c r="C60" s="1">
        <v>38.6</v>
      </c>
    </row>
    <row r="61" spans="1:3" x14ac:dyDescent="0.3">
      <c r="B61" s="1">
        <v>11</v>
      </c>
      <c r="C61" s="1">
        <v>39.299999999999997</v>
      </c>
    </row>
    <row r="62" spans="1:3" x14ac:dyDescent="0.3">
      <c r="A62" s="3" t="s">
        <v>2</v>
      </c>
      <c r="B62" s="10">
        <f>AVERAGE(B59:B61)</f>
        <v>11</v>
      </c>
      <c r="C62" s="10">
        <f>AVERAGE(C59:C61)</f>
        <v>38.299999999999997</v>
      </c>
    </row>
    <row r="63" spans="1:3" x14ac:dyDescent="0.3">
      <c r="B63" s="4"/>
      <c r="C63" s="4"/>
    </row>
    <row r="64" spans="1:3" x14ac:dyDescent="0.3">
      <c r="B64" s="1">
        <v>12</v>
      </c>
      <c r="C64" s="1">
        <v>34.1</v>
      </c>
    </row>
    <row r="65" spans="1:3" x14ac:dyDescent="0.3">
      <c r="B65" s="1">
        <v>12</v>
      </c>
      <c r="C65" s="1">
        <v>34.799999999999997</v>
      </c>
    </row>
    <row r="66" spans="1:3" x14ac:dyDescent="0.3">
      <c r="B66" s="1">
        <v>12</v>
      </c>
      <c r="C66" s="1">
        <v>35</v>
      </c>
    </row>
    <row r="67" spans="1:3" x14ac:dyDescent="0.3">
      <c r="A67" s="3" t="s">
        <v>2</v>
      </c>
      <c r="B67" s="10">
        <f>AVERAGE(B64:B66)</f>
        <v>12</v>
      </c>
      <c r="C67" s="10">
        <f>AVERAGE(C64:C66)</f>
        <v>34.633333333333333</v>
      </c>
    </row>
    <row r="68" spans="1:3" x14ac:dyDescent="0.3">
      <c r="B68" s="4"/>
      <c r="C68" s="4"/>
    </row>
    <row r="69" spans="1:3" x14ac:dyDescent="0.3">
      <c r="B69" s="1">
        <v>13</v>
      </c>
      <c r="C69" s="1">
        <v>30.9</v>
      </c>
    </row>
    <row r="70" spans="1:3" x14ac:dyDescent="0.3">
      <c r="B70" s="1">
        <v>13</v>
      </c>
      <c r="C70" s="1">
        <v>30.6</v>
      </c>
    </row>
    <row r="71" spans="1:3" x14ac:dyDescent="0.3">
      <c r="B71" s="1">
        <v>13</v>
      </c>
      <c r="C71" s="1">
        <v>30.8</v>
      </c>
    </row>
    <row r="72" spans="1:3" x14ac:dyDescent="0.3">
      <c r="A72" s="3" t="s">
        <v>2</v>
      </c>
      <c r="B72" s="10">
        <f>AVERAGE(B69:B71)</f>
        <v>13</v>
      </c>
      <c r="C72" s="10">
        <f>AVERAGE(C69:C71)</f>
        <v>30.766666666666666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51D7-EB89-4DCF-88B8-E575AF902DFC}">
  <dimension ref="A1:H72"/>
  <sheetViews>
    <sheetView zoomScaleNormal="100" workbookViewId="0">
      <selection activeCell="C27" sqref="C27"/>
    </sheetView>
  </sheetViews>
  <sheetFormatPr defaultRowHeight="14.4" x14ac:dyDescent="0.3"/>
  <cols>
    <col min="2" max="2" width="19.88671875" style="1" bestFit="1" customWidth="1"/>
    <col min="3" max="3" width="15.109375" style="1" bestFit="1" customWidth="1"/>
    <col min="6" max="6" width="11.77734375" style="1" bestFit="1" customWidth="1"/>
    <col min="7" max="7" width="16.109375" style="1" bestFit="1" customWidth="1"/>
    <col min="8" max="8" width="13.21875" bestFit="1" customWidth="1"/>
  </cols>
  <sheetData>
    <row r="1" spans="1:8" ht="15.6" x14ac:dyDescent="0.3">
      <c r="B1" s="7" t="s">
        <v>4</v>
      </c>
    </row>
    <row r="2" spans="1:8" x14ac:dyDescent="0.3">
      <c r="E2" t="s">
        <v>7</v>
      </c>
    </row>
    <row r="3" spans="1:8" x14ac:dyDescent="0.3">
      <c r="B3" s="2" t="s">
        <v>1</v>
      </c>
      <c r="C3" s="2" t="s">
        <v>3</v>
      </c>
      <c r="F3" s="11" t="s">
        <v>1</v>
      </c>
      <c r="G3" s="11" t="s">
        <v>5</v>
      </c>
      <c r="H3" s="11" t="s">
        <v>17</v>
      </c>
    </row>
    <row r="4" spans="1:8" x14ac:dyDescent="0.3">
      <c r="B4" s="1">
        <v>0</v>
      </c>
      <c r="C4" s="1">
        <v>103.9</v>
      </c>
      <c r="F4" s="12">
        <f>B7</f>
        <v>0</v>
      </c>
      <c r="G4" s="12">
        <f>C7</f>
        <v>103.03333333333335</v>
      </c>
      <c r="H4" s="13">
        <f>G4+273.15</f>
        <v>376.18333333333334</v>
      </c>
    </row>
    <row r="5" spans="1:8" x14ac:dyDescent="0.3">
      <c r="B5" s="1">
        <v>0</v>
      </c>
      <c r="C5" s="1">
        <v>102.4</v>
      </c>
      <c r="F5" s="12">
        <f>B12</f>
        <v>1</v>
      </c>
      <c r="G5" s="12">
        <f>C12</f>
        <v>104.06666666666666</v>
      </c>
      <c r="H5" s="13">
        <f t="shared" ref="H5:H17" si="0">G5+273.15</f>
        <v>377.21666666666664</v>
      </c>
    </row>
    <row r="6" spans="1:8" x14ac:dyDescent="0.3">
      <c r="B6" s="1">
        <v>0</v>
      </c>
      <c r="C6" s="1">
        <v>102.8</v>
      </c>
      <c r="F6" s="12">
        <f>B17</f>
        <v>2</v>
      </c>
      <c r="G6" s="12">
        <f>C17</f>
        <v>108.13333333333333</v>
      </c>
      <c r="H6" s="13">
        <f t="shared" si="0"/>
        <v>381.2833333333333</v>
      </c>
    </row>
    <row r="7" spans="1:8" x14ac:dyDescent="0.3">
      <c r="A7" s="3" t="s">
        <v>2</v>
      </c>
      <c r="B7" s="10">
        <f>AVERAGE(B4:B6)</f>
        <v>0</v>
      </c>
      <c r="C7" s="10">
        <f>AVERAGE(C4:C6)</f>
        <v>103.03333333333335</v>
      </c>
      <c r="F7" s="12">
        <f>B22</f>
        <v>3</v>
      </c>
      <c r="G7" s="12">
        <f>C22</f>
        <v>75.266666666666666</v>
      </c>
      <c r="H7" s="13">
        <f t="shared" si="0"/>
        <v>348.41666666666663</v>
      </c>
    </row>
    <row r="8" spans="1:8" x14ac:dyDescent="0.3">
      <c r="A8" s="3"/>
      <c r="B8" s="4"/>
      <c r="C8" s="4"/>
      <c r="F8" s="12">
        <f>B27</f>
        <v>4</v>
      </c>
      <c r="G8" s="12">
        <f>C27</f>
        <v>45.333333333333336</v>
      </c>
      <c r="H8" s="13">
        <f t="shared" si="0"/>
        <v>318.48333333333329</v>
      </c>
    </row>
    <row r="9" spans="1:8" x14ac:dyDescent="0.3">
      <c r="B9" s="1">
        <v>1</v>
      </c>
      <c r="C9" s="1">
        <v>102.8</v>
      </c>
      <c r="F9" s="12">
        <f>B32</f>
        <v>5</v>
      </c>
      <c r="G9" s="12">
        <f>C32</f>
        <v>40.466666666666661</v>
      </c>
      <c r="H9" s="13">
        <f t="shared" si="0"/>
        <v>313.61666666666662</v>
      </c>
    </row>
    <row r="10" spans="1:8" x14ac:dyDescent="0.3">
      <c r="B10" s="1">
        <v>1</v>
      </c>
      <c r="C10" s="1">
        <v>103.3</v>
      </c>
      <c r="F10" s="12">
        <f>B37</f>
        <v>6</v>
      </c>
      <c r="G10" s="12">
        <f>C37</f>
        <v>38.266666666666666</v>
      </c>
      <c r="H10" s="13">
        <f t="shared" si="0"/>
        <v>311.41666666666663</v>
      </c>
    </row>
    <row r="11" spans="1:8" x14ac:dyDescent="0.3">
      <c r="B11" s="1">
        <v>1</v>
      </c>
      <c r="C11" s="1">
        <v>106.1</v>
      </c>
      <c r="F11" s="12">
        <f>B42</f>
        <v>7</v>
      </c>
      <c r="G11" s="12">
        <f>C42</f>
        <v>37.133333333333333</v>
      </c>
      <c r="H11" s="13">
        <f t="shared" si="0"/>
        <v>310.2833333333333</v>
      </c>
    </row>
    <row r="12" spans="1:8" x14ac:dyDescent="0.3">
      <c r="A12" s="3" t="s">
        <v>2</v>
      </c>
      <c r="B12" s="10">
        <f>AVERAGE(B9:B11)</f>
        <v>1</v>
      </c>
      <c r="C12" s="10">
        <f>AVERAGE(C9:C11)</f>
        <v>104.06666666666666</v>
      </c>
      <c r="F12" s="12">
        <f>B47</f>
        <v>8</v>
      </c>
      <c r="G12" s="12">
        <f>C47</f>
        <v>35.1</v>
      </c>
      <c r="H12" s="13">
        <f t="shared" si="0"/>
        <v>308.25</v>
      </c>
    </row>
    <row r="13" spans="1:8" x14ac:dyDescent="0.3">
      <c r="F13" s="12">
        <f>B52</f>
        <v>9</v>
      </c>
      <c r="G13" s="12">
        <f>C52</f>
        <v>39.4</v>
      </c>
      <c r="H13" s="13">
        <f t="shared" si="0"/>
        <v>312.54999999999995</v>
      </c>
    </row>
    <row r="14" spans="1:8" x14ac:dyDescent="0.3">
      <c r="B14" s="1">
        <v>2</v>
      </c>
      <c r="C14" s="1">
        <v>108.7</v>
      </c>
      <c r="F14" s="12">
        <f>B57</f>
        <v>10</v>
      </c>
      <c r="G14" s="12">
        <f>C57</f>
        <v>42.199999999999996</v>
      </c>
      <c r="H14" s="13">
        <f t="shared" si="0"/>
        <v>315.34999999999997</v>
      </c>
    </row>
    <row r="15" spans="1:8" x14ac:dyDescent="0.3">
      <c r="B15" s="1">
        <v>2</v>
      </c>
      <c r="C15" s="1">
        <v>109</v>
      </c>
      <c r="F15" s="12">
        <f>B62</f>
        <v>11</v>
      </c>
      <c r="G15" s="12">
        <f>C62</f>
        <v>39.333333333333336</v>
      </c>
      <c r="H15" s="13">
        <f t="shared" si="0"/>
        <v>312.48333333333329</v>
      </c>
    </row>
    <row r="16" spans="1:8" x14ac:dyDescent="0.3">
      <c r="B16" s="1">
        <v>2</v>
      </c>
      <c r="C16" s="1">
        <v>106.7</v>
      </c>
      <c r="F16" s="12">
        <f>B67</f>
        <v>12</v>
      </c>
      <c r="G16" s="12">
        <f>C67</f>
        <v>30.133333333333336</v>
      </c>
      <c r="H16" s="13">
        <f t="shared" si="0"/>
        <v>303.2833333333333</v>
      </c>
    </row>
    <row r="17" spans="1:8" x14ac:dyDescent="0.3">
      <c r="A17" s="3" t="s">
        <v>2</v>
      </c>
      <c r="B17" s="10">
        <f>AVERAGE(B14:B16)</f>
        <v>2</v>
      </c>
      <c r="C17" s="10">
        <f>AVERAGE(C14:C16)</f>
        <v>108.13333333333333</v>
      </c>
      <c r="F17" s="12">
        <f>B72</f>
        <v>13</v>
      </c>
      <c r="G17" s="12">
        <f>C72</f>
        <v>28.933333333333337</v>
      </c>
      <c r="H17" s="13">
        <f t="shared" si="0"/>
        <v>302.08333333333331</v>
      </c>
    </row>
    <row r="19" spans="1:8" x14ac:dyDescent="0.3">
      <c r="B19" s="1">
        <v>3</v>
      </c>
      <c r="C19" s="1">
        <v>72.5</v>
      </c>
      <c r="E19" s="5" t="s">
        <v>6</v>
      </c>
      <c r="F19" s="1">
        <f>23.36</f>
        <v>23.36</v>
      </c>
      <c r="G19" s="6" t="s">
        <v>8</v>
      </c>
    </row>
    <row r="20" spans="1:8" x14ac:dyDescent="0.3">
      <c r="B20" s="1">
        <v>3</v>
      </c>
      <c r="C20" s="1">
        <v>80.400000000000006</v>
      </c>
      <c r="E20" s="5" t="s">
        <v>9</v>
      </c>
      <c r="F20" s="1">
        <v>2.34</v>
      </c>
      <c r="G20" t="s">
        <v>10</v>
      </c>
    </row>
    <row r="21" spans="1:8" x14ac:dyDescent="0.3">
      <c r="B21" s="1">
        <v>3</v>
      </c>
      <c r="C21" s="1">
        <v>72.900000000000006</v>
      </c>
      <c r="E21" s="5" t="s">
        <v>12</v>
      </c>
      <c r="F21" s="1">
        <f>F20*10^-3</f>
        <v>2.3400000000000001E-3</v>
      </c>
      <c r="G21" s="8" t="s">
        <v>13</v>
      </c>
    </row>
    <row r="22" spans="1:8" x14ac:dyDescent="0.3">
      <c r="A22" s="3" t="s">
        <v>2</v>
      </c>
      <c r="B22" s="10">
        <f>AVERAGE(B19:B21)</f>
        <v>3</v>
      </c>
      <c r="C22" s="10">
        <f>AVERAGE(C19:C21)</f>
        <v>75.266666666666666</v>
      </c>
      <c r="E22" s="5" t="s">
        <v>11</v>
      </c>
      <c r="F22" s="1">
        <v>12.98</v>
      </c>
      <c r="G22" s="8" t="s">
        <v>10</v>
      </c>
    </row>
    <row r="23" spans="1:8" x14ac:dyDescent="0.3">
      <c r="B23" s="4"/>
      <c r="C23" s="4"/>
      <c r="E23" s="5" t="s">
        <v>12</v>
      </c>
      <c r="F23" s="1">
        <f>F22*10^-3</f>
        <v>1.298E-2</v>
      </c>
      <c r="G23" s="8" t="s">
        <v>13</v>
      </c>
    </row>
    <row r="24" spans="1:8" ht="16.2" x14ac:dyDescent="0.3">
      <c r="B24" s="1">
        <v>4</v>
      </c>
      <c r="C24" s="1">
        <v>46</v>
      </c>
      <c r="E24" s="5" t="s">
        <v>14</v>
      </c>
      <c r="F24" s="9" t="s">
        <v>15</v>
      </c>
    </row>
    <row r="25" spans="1:8" ht="16.2" x14ac:dyDescent="0.3">
      <c r="B25" s="1">
        <v>4</v>
      </c>
      <c r="C25" s="1">
        <v>45.4</v>
      </c>
      <c r="E25" s="5" t="s">
        <v>12</v>
      </c>
      <c r="F25" s="1">
        <f>PI()*(F23^2)/4</f>
        <v>1.3232419672846746E-4</v>
      </c>
      <c r="G25" s="8" t="s">
        <v>16</v>
      </c>
    </row>
    <row r="26" spans="1:8" x14ac:dyDescent="0.3">
      <c r="B26" s="1">
        <v>4</v>
      </c>
      <c r="C26" s="1">
        <v>44.6</v>
      </c>
    </row>
    <row r="27" spans="1:8" x14ac:dyDescent="0.3">
      <c r="A27" s="3" t="s">
        <v>2</v>
      </c>
      <c r="B27" s="10">
        <f>AVERAGE(B24:B26)</f>
        <v>4</v>
      </c>
      <c r="C27" s="10">
        <f>AVERAGE(C24:C26)</f>
        <v>45.333333333333336</v>
      </c>
    </row>
    <row r="28" spans="1:8" x14ac:dyDescent="0.3">
      <c r="B28" s="4"/>
      <c r="C28" s="4"/>
    </row>
    <row r="29" spans="1:8" x14ac:dyDescent="0.3">
      <c r="B29" s="1">
        <v>5</v>
      </c>
      <c r="C29" s="1">
        <v>41.7</v>
      </c>
    </row>
    <row r="30" spans="1:8" x14ac:dyDescent="0.3">
      <c r="B30" s="1">
        <v>5</v>
      </c>
      <c r="C30" s="1">
        <v>39.9</v>
      </c>
    </row>
    <row r="31" spans="1:8" x14ac:dyDescent="0.3">
      <c r="B31" s="1">
        <v>5</v>
      </c>
      <c r="C31" s="1">
        <v>39.799999999999997</v>
      </c>
    </row>
    <row r="32" spans="1:8" x14ac:dyDescent="0.3">
      <c r="A32" s="3" t="s">
        <v>2</v>
      </c>
      <c r="B32" s="10">
        <f>AVERAGE(B29:B31)</f>
        <v>5</v>
      </c>
      <c r="C32" s="10">
        <f>AVERAGE(C29:C31)</f>
        <v>40.466666666666661</v>
      </c>
    </row>
    <row r="33" spans="1:3" x14ac:dyDescent="0.3">
      <c r="B33" s="4"/>
      <c r="C33" s="4"/>
    </row>
    <row r="34" spans="1:3" x14ac:dyDescent="0.3">
      <c r="B34" s="1">
        <v>6</v>
      </c>
      <c r="C34" s="1">
        <v>39</v>
      </c>
    </row>
    <row r="35" spans="1:3" x14ac:dyDescent="0.3">
      <c r="B35" s="1">
        <v>6</v>
      </c>
      <c r="C35" s="1">
        <v>38.299999999999997</v>
      </c>
    </row>
    <row r="36" spans="1:3" x14ac:dyDescent="0.3">
      <c r="B36" s="1">
        <v>6</v>
      </c>
      <c r="C36" s="1">
        <v>37.5</v>
      </c>
    </row>
    <row r="37" spans="1:3" x14ac:dyDescent="0.3">
      <c r="A37" s="3" t="s">
        <v>2</v>
      </c>
      <c r="B37" s="10">
        <f>AVERAGE(B34:B36)</f>
        <v>6</v>
      </c>
      <c r="C37" s="10">
        <f>AVERAGE(C34:C36)</f>
        <v>38.266666666666666</v>
      </c>
    </row>
    <row r="38" spans="1:3" x14ac:dyDescent="0.3">
      <c r="B38" s="4"/>
      <c r="C38" s="4"/>
    </row>
    <row r="39" spans="1:3" x14ac:dyDescent="0.3">
      <c r="B39" s="1">
        <v>7</v>
      </c>
      <c r="C39" s="1">
        <v>37.6</v>
      </c>
    </row>
    <row r="40" spans="1:3" x14ac:dyDescent="0.3">
      <c r="B40" s="1">
        <v>7</v>
      </c>
      <c r="C40" s="1">
        <v>36.299999999999997</v>
      </c>
    </row>
    <row r="41" spans="1:3" x14ac:dyDescent="0.3">
      <c r="B41" s="1">
        <v>7</v>
      </c>
      <c r="C41" s="1">
        <v>37.5</v>
      </c>
    </row>
    <row r="42" spans="1:3" x14ac:dyDescent="0.3">
      <c r="A42" s="3" t="s">
        <v>2</v>
      </c>
      <c r="B42" s="10">
        <f>AVERAGE(B39:B41)</f>
        <v>7</v>
      </c>
      <c r="C42" s="10">
        <f>AVERAGE(C39:C41)</f>
        <v>37.133333333333333</v>
      </c>
    </row>
    <row r="43" spans="1:3" x14ac:dyDescent="0.3">
      <c r="B43" s="4"/>
      <c r="C43" s="4"/>
    </row>
    <row r="44" spans="1:3" x14ac:dyDescent="0.3">
      <c r="B44" s="1">
        <v>8</v>
      </c>
      <c r="C44" s="1">
        <v>35.5</v>
      </c>
    </row>
    <row r="45" spans="1:3" x14ac:dyDescent="0.3">
      <c r="B45" s="1">
        <v>8</v>
      </c>
      <c r="C45" s="1">
        <v>35.700000000000003</v>
      </c>
    </row>
    <row r="46" spans="1:3" x14ac:dyDescent="0.3">
      <c r="B46" s="1">
        <v>8</v>
      </c>
      <c r="C46" s="1">
        <v>34.1</v>
      </c>
    </row>
    <row r="47" spans="1:3" x14ac:dyDescent="0.3">
      <c r="A47" s="3" t="s">
        <v>2</v>
      </c>
      <c r="B47" s="10">
        <f>AVERAGE(B44:B46)</f>
        <v>8</v>
      </c>
      <c r="C47" s="10">
        <f>AVERAGE(C44:C46)</f>
        <v>35.1</v>
      </c>
    </row>
    <row r="48" spans="1:3" x14ac:dyDescent="0.3">
      <c r="B48" s="4"/>
      <c r="C48" s="4"/>
    </row>
    <row r="49" spans="1:3" x14ac:dyDescent="0.3">
      <c r="B49" s="1">
        <v>9</v>
      </c>
      <c r="C49" s="1">
        <v>39.5</v>
      </c>
    </row>
    <row r="50" spans="1:3" x14ac:dyDescent="0.3">
      <c r="B50" s="1">
        <v>9</v>
      </c>
      <c r="C50" s="1">
        <v>39.200000000000003</v>
      </c>
    </row>
    <row r="51" spans="1:3" x14ac:dyDescent="0.3">
      <c r="B51" s="1">
        <v>9</v>
      </c>
      <c r="C51" s="1">
        <v>39.5</v>
      </c>
    </row>
    <row r="52" spans="1:3" x14ac:dyDescent="0.3">
      <c r="A52" s="3" t="s">
        <v>2</v>
      </c>
      <c r="B52" s="10">
        <f>AVERAGE(B49:B51)</f>
        <v>9</v>
      </c>
      <c r="C52" s="10">
        <f>AVERAGE(C49:C51)</f>
        <v>39.4</v>
      </c>
    </row>
    <row r="53" spans="1:3" x14ac:dyDescent="0.3">
      <c r="B53" s="4"/>
      <c r="C53" s="4"/>
    </row>
    <row r="54" spans="1:3" x14ac:dyDescent="0.3">
      <c r="B54" s="1">
        <v>10</v>
      </c>
      <c r="C54" s="1">
        <v>43.2</v>
      </c>
    </row>
    <row r="55" spans="1:3" x14ac:dyDescent="0.3">
      <c r="B55" s="1">
        <v>10</v>
      </c>
      <c r="C55" s="1">
        <v>44</v>
      </c>
    </row>
    <row r="56" spans="1:3" x14ac:dyDescent="0.3">
      <c r="B56" s="1">
        <v>10</v>
      </c>
      <c r="C56" s="1">
        <v>39.4</v>
      </c>
    </row>
    <row r="57" spans="1:3" x14ac:dyDescent="0.3">
      <c r="A57" s="3" t="s">
        <v>2</v>
      </c>
      <c r="B57" s="10">
        <f>AVERAGE(B54:B56)</f>
        <v>10</v>
      </c>
      <c r="C57" s="10">
        <f>AVERAGE(C54:C56)</f>
        <v>42.199999999999996</v>
      </c>
    </row>
    <row r="58" spans="1:3" x14ac:dyDescent="0.3">
      <c r="B58" s="4"/>
      <c r="C58" s="4"/>
    </row>
    <row r="59" spans="1:3" x14ac:dyDescent="0.3">
      <c r="B59" s="1">
        <v>11</v>
      </c>
      <c r="C59" s="1">
        <v>40.5</v>
      </c>
    </row>
    <row r="60" spans="1:3" x14ac:dyDescent="0.3">
      <c r="B60" s="1">
        <v>11</v>
      </c>
      <c r="C60" s="1">
        <v>40.200000000000003</v>
      </c>
    </row>
    <row r="61" spans="1:3" x14ac:dyDescent="0.3">
      <c r="B61" s="1">
        <v>11</v>
      </c>
      <c r="C61" s="1">
        <v>37.299999999999997</v>
      </c>
    </row>
    <row r="62" spans="1:3" x14ac:dyDescent="0.3">
      <c r="A62" s="3" t="s">
        <v>2</v>
      </c>
      <c r="B62" s="10">
        <f>AVERAGE(B59:B61)</f>
        <v>11</v>
      </c>
      <c r="C62" s="10">
        <f>AVERAGE(C59:C61)</f>
        <v>39.333333333333336</v>
      </c>
    </row>
    <row r="63" spans="1:3" x14ac:dyDescent="0.3">
      <c r="B63" s="4"/>
      <c r="C63" s="4"/>
    </row>
    <row r="64" spans="1:3" x14ac:dyDescent="0.3">
      <c r="B64" s="1">
        <v>12</v>
      </c>
      <c r="C64" s="1">
        <v>30.5</v>
      </c>
    </row>
    <row r="65" spans="1:3" x14ac:dyDescent="0.3">
      <c r="B65" s="1">
        <v>12</v>
      </c>
      <c r="C65" s="1">
        <v>30.2</v>
      </c>
    </row>
    <row r="66" spans="1:3" x14ac:dyDescent="0.3">
      <c r="B66" s="1">
        <v>12</v>
      </c>
      <c r="C66" s="1">
        <v>29.7</v>
      </c>
    </row>
    <row r="67" spans="1:3" x14ac:dyDescent="0.3">
      <c r="A67" s="3" t="s">
        <v>2</v>
      </c>
      <c r="B67" s="10">
        <f>AVERAGE(B64:B66)</f>
        <v>12</v>
      </c>
      <c r="C67" s="10">
        <f>AVERAGE(C64:C66)</f>
        <v>30.133333333333336</v>
      </c>
    </row>
    <row r="68" spans="1:3" x14ac:dyDescent="0.3">
      <c r="B68" s="4"/>
      <c r="C68" s="4"/>
    </row>
    <row r="69" spans="1:3" x14ac:dyDescent="0.3">
      <c r="B69" s="1">
        <v>13</v>
      </c>
      <c r="C69" s="1">
        <v>29</v>
      </c>
    </row>
    <row r="70" spans="1:3" x14ac:dyDescent="0.3">
      <c r="B70" s="1">
        <v>13</v>
      </c>
      <c r="C70" s="1">
        <v>28.7</v>
      </c>
    </row>
    <row r="71" spans="1:3" x14ac:dyDescent="0.3">
      <c r="B71" s="1">
        <v>13</v>
      </c>
      <c r="C71" s="1">
        <v>29.1</v>
      </c>
    </row>
    <row r="72" spans="1:3" x14ac:dyDescent="0.3">
      <c r="A72" s="3" t="s">
        <v>2</v>
      </c>
      <c r="B72" s="10">
        <f>AVERAGE(B69:B71)</f>
        <v>13</v>
      </c>
      <c r="C72" s="10">
        <f>AVERAGE(C69:C71)</f>
        <v>28.933333333333337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F2B6-A563-46AF-A739-647F5B5680C8}">
  <dimension ref="B1:AG73"/>
  <sheetViews>
    <sheetView zoomScale="90" zoomScaleNormal="90" zoomScaleSheetLayoutView="100" workbookViewId="0">
      <selection activeCell="B1" sqref="B1:D27"/>
    </sheetView>
  </sheetViews>
  <sheetFormatPr defaultRowHeight="14.4" x14ac:dyDescent="0.3"/>
  <cols>
    <col min="2" max="2" width="19.88671875" style="1" bestFit="1" customWidth="1"/>
    <col min="3" max="3" width="13.33203125" style="1" bestFit="1" customWidth="1"/>
    <col min="4" max="4" width="12.5546875" bestFit="1" customWidth="1"/>
    <col min="6" max="6" width="19.21875" style="1" bestFit="1" customWidth="1"/>
    <col min="7" max="7" width="13.21875" style="1" customWidth="1"/>
    <col min="8" max="8" width="19.21875" bestFit="1" customWidth="1"/>
    <col min="9" max="9" width="13.21875" bestFit="1" customWidth="1"/>
    <col min="10" max="10" width="19.21875" bestFit="1" customWidth="1"/>
    <col min="11" max="11" width="13.21875" bestFit="1" customWidth="1"/>
    <col min="12" max="12" width="19.21875" bestFit="1" customWidth="1"/>
    <col min="13" max="13" width="13.21875" bestFit="1" customWidth="1"/>
    <col min="14" max="14" width="19.21875" bestFit="1" customWidth="1"/>
    <col min="15" max="15" width="13.21875" bestFit="1" customWidth="1"/>
    <col min="16" max="16" width="19.21875" bestFit="1" customWidth="1"/>
    <col min="17" max="17" width="13.21875" bestFit="1" customWidth="1"/>
    <col min="18" max="18" width="19.21875" bestFit="1" customWidth="1"/>
    <col min="19" max="19" width="13.21875" bestFit="1" customWidth="1"/>
    <col min="20" max="20" width="19.21875" bestFit="1" customWidth="1"/>
    <col min="21" max="21" width="13.21875" bestFit="1" customWidth="1"/>
    <col min="22" max="22" width="19.21875" bestFit="1" customWidth="1"/>
    <col min="23" max="23" width="13.21875" bestFit="1" customWidth="1"/>
    <col min="24" max="24" width="19.21875" bestFit="1" customWidth="1"/>
    <col min="25" max="25" width="13.21875" bestFit="1" customWidth="1"/>
    <col min="26" max="26" width="19.21875" bestFit="1" customWidth="1"/>
    <col min="27" max="27" width="13.21875" bestFit="1" customWidth="1"/>
    <col min="28" max="28" width="19.21875" bestFit="1" customWidth="1"/>
    <col min="29" max="29" width="13.21875" bestFit="1" customWidth="1"/>
    <col min="30" max="30" width="19.21875" bestFit="1" customWidth="1"/>
    <col min="31" max="31" width="13.21875" bestFit="1" customWidth="1"/>
    <col min="32" max="32" width="19.21875" bestFit="1" customWidth="1"/>
    <col min="33" max="33" width="13.21875" bestFit="1" customWidth="1"/>
  </cols>
  <sheetData>
    <row r="1" spans="2:33" ht="15.6" x14ac:dyDescent="0.3">
      <c r="B1" s="7" t="s">
        <v>18</v>
      </c>
      <c r="F1" s="5" t="s">
        <v>19</v>
      </c>
      <c r="G1" s="8">
        <v>0</v>
      </c>
      <c r="H1" s="5" t="s">
        <v>19</v>
      </c>
      <c r="I1" s="8">
        <v>1</v>
      </c>
      <c r="J1" s="5" t="s">
        <v>19</v>
      </c>
      <c r="K1" s="8">
        <v>2</v>
      </c>
      <c r="L1" s="5" t="s">
        <v>19</v>
      </c>
      <c r="M1" s="8">
        <v>3</v>
      </c>
      <c r="N1" s="5" t="s">
        <v>19</v>
      </c>
      <c r="O1" s="8">
        <v>4</v>
      </c>
      <c r="P1" s="5" t="s">
        <v>19</v>
      </c>
      <c r="Q1" s="8">
        <v>5</v>
      </c>
      <c r="R1" s="5" t="s">
        <v>19</v>
      </c>
      <c r="S1" s="8">
        <v>6</v>
      </c>
      <c r="T1" s="5" t="s">
        <v>19</v>
      </c>
      <c r="U1" s="8">
        <v>7</v>
      </c>
      <c r="V1" s="5" t="s">
        <v>19</v>
      </c>
      <c r="W1" s="8">
        <v>8</v>
      </c>
      <c r="X1" s="5" t="s">
        <v>19</v>
      </c>
      <c r="Y1" s="8">
        <v>9</v>
      </c>
      <c r="Z1" s="5" t="s">
        <v>19</v>
      </c>
      <c r="AA1" s="8">
        <v>10</v>
      </c>
      <c r="AB1" s="5" t="s">
        <v>19</v>
      </c>
      <c r="AC1" s="8">
        <v>11</v>
      </c>
      <c r="AD1" s="5" t="s">
        <v>19</v>
      </c>
      <c r="AE1" s="8">
        <v>12</v>
      </c>
      <c r="AF1" s="5" t="s">
        <v>19</v>
      </c>
      <c r="AG1" s="8">
        <v>13</v>
      </c>
    </row>
    <row r="2" spans="2:33" x14ac:dyDescent="0.3">
      <c r="F2" s="2" t="s">
        <v>22</v>
      </c>
      <c r="G2" s="1">
        <f>AVERAGE(G4:G45)</f>
        <v>95.6987880952381</v>
      </c>
      <c r="H2" s="2" t="s">
        <v>22</v>
      </c>
      <c r="I2" s="1">
        <f>AVERAGE(I4:I45)</f>
        <v>95.60291190476191</v>
      </c>
      <c r="J2" s="2" t="s">
        <v>22</v>
      </c>
      <c r="K2" s="1">
        <f>AVERAGE(K4:K45)</f>
        <v>93.599930952380973</v>
      </c>
      <c r="L2" s="2" t="s">
        <v>22</v>
      </c>
      <c r="M2" s="1">
        <f>AVERAGE(M4:M45)</f>
        <v>60.275495238095239</v>
      </c>
      <c r="N2" s="2" t="s">
        <v>22</v>
      </c>
      <c r="O2" s="1">
        <f>AVERAGE(O4:O45)</f>
        <v>64.688988095238102</v>
      </c>
      <c r="P2" s="2" t="s">
        <v>22</v>
      </c>
      <c r="Q2" s="1">
        <f>AVERAGE(Q4:Q45)</f>
        <v>47.36065</v>
      </c>
      <c r="R2" s="2" t="s">
        <v>22</v>
      </c>
      <c r="S2" s="1">
        <f>AVERAGE(S4:S45)</f>
        <v>33.039854761904756</v>
      </c>
      <c r="T2" s="2" t="s">
        <v>22</v>
      </c>
      <c r="U2" s="1">
        <f>AVERAGE(U4:U45)</f>
        <v>33.039854761904756</v>
      </c>
      <c r="V2" s="2" t="s">
        <v>22</v>
      </c>
      <c r="W2" s="1">
        <f>AVERAGE(W4:W45)</f>
        <v>43.355430952380942</v>
      </c>
      <c r="X2" s="2" t="s">
        <v>22</v>
      </c>
      <c r="Y2" s="1">
        <f>AVERAGE(Y4:Y45)</f>
        <v>43.355430952380942</v>
      </c>
      <c r="Z2" s="2" t="s">
        <v>22</v>
      </c>
      <c r="AA2" s="1">
        <f>AVERAGE(AA4:AA45)</f>
        <v>28.168071428571423</v>
      </c>
      <c r="AB2" s="2" t="s">
        <v>22</v>
      </c>
      <c r="AC2" s="1">
        <f>AVERAGE(AC4:AC45)</f>
        <v>45.068080952380946</v>
      </c>
      <c r="AD2" s="2" t="s">
        <v>22</v>
      </c>
      <c r="AE2" s="1">
        <f>AVERAGE(AE4:AE45)</f>
        <v>43.313404761904764</v>
      </c>
      <c r="AF2" s="2" t="s">
        <v>22</v>
      </c>
      <c r="AG2" s="1">
        <f>AVERAGE(AG4:AG45)</f>
        <v>43.313404761904764</v>
      </c>
    </row>
    <row r="3" spans="2:33" x14ac:dyDescent="0.3">
      <c r="B3" s="5" t="s">
        <v>6</v>
      </c>
      <c r="C3" s="1">
        <f>23.36</f>
        <v>23.36</v>
      </c>
      <c r="D3" s="6" t="s">
        <v>8</v>
      </c>
      <c r="E3" s="14"/>
      <c r="F3" s="23" t="s">
        <v>20</v>
      </c>
      <c r="G3" s="24" t="s">
        <v>21</v>
      </c>
      <c r="H3" s="23" t="s">
        <v>20</v>
      </c>
      <c r="I3" s="24" t="s">
        <v>21</v>
      </c>
      <c r="J3" s="23" t="s">
        <v>20</v>
      </c>
      <c r="K3" s="24" t="s">
        <v>21</v>
      </c>
      <c r="L3" s="23" t="s">
        <v>20</v>
      </c>
      <c r="M3" s="24" t="s">
        <v>21</v>
      </c>
      <c r="N3" s="23" t="s">
        <v>20</v>
      </c>
      <c r="O3" s="24" t="s">
        <v>21</v>
      </c>
      <c r="P3" s="23" t="s">
        <v>20</v>
      </c>
      <c r="Q3" s="24" t="s">
        <v>21</v>
      </c>
      <c r="R3" s="23" t="s">
        <v>20</v>
      </c>
      <c r="S3" s="24" t="s">
        <v>21</v>
      </c>
      <c r="T3" s="23" t="s">
        <v>20</v>
      </c>
      <c r="U3" s="24" t="s">
        <v>21</v>
      </c>
      <c r="V3" s="23" t="s">
        <v>20</v>
      </c>
      <c r="W3" s="24" t="s">
        <v>21</v>
      </c>
      <c r="X3" s="23" t="s">
        <v>20</v>
      </c>
      <c r="Y3" s="24" t="s">
        <v>21</v>
      </c>
      <c r="Z3" s="23" t="s">
        <v>20</v>
      </c>
      <c r="AA3" s="24" t="s">
        <v>21</v>
      </c>
      <c r="AB3" s="23" t="s">
        <v>20</v>
      </c>
      <c r="AC3" s="24" t="s">
        <v>21</v>
      </c>
      <c r="AD3" s="23" t="s">
        <v>20</v>
      </c>
      <c r="AE3" s="24" t="s">
        <v>21</v>
      </c>
      <c r="AF3" s="23" t="s">
        <v>20</v>
      </c>
      <c r="AG3" s="24" t="s">
        <v>21</v>
      </c>
    </row>
    <row r="4" spans="2:33" x14ac:dyDescent="0.3">
      <c r="B4" s="5" t="s">
        <v>9</v>
      </c>
      <c r="C4" s="1">
        <v>2.34</v>
      </c>
      <c r="D4" t="s">
        <v>10</v>
      </c>
      <c r="E4" s="14"/>
      <c r="F4" s="20">
        <v>0</v>
      </c>
      <c r="G4" s="19">
        <v>95.5989</v>
      </c>
      <c r="H4" s="20">
        <v>0</v>
      </c>
      <c r="I4" s="19">
        <v>95.531999999999996</v>
      </c>
      <c r="J4" s="20">
        <v>0</v>
      </c>
      <c r="K4" s="19">
        <v>91.415899999999993</v>
      </c>
      <c r="L4" s="20">
        <v>0</v>
      </c>
      <c r="M4" s="19">
        <v>56.422499999999999</v>
      </c>
      <c r="N4" s="20">
        <v>0</v>
      </c>
      <c r="O4" s="19">
        <v>65.510999999999996</v>
      </c>
      <c r="P4" s="20">
        <v>0</v>
      </c>
      <c r="Q4" s="19">
        <v>46.080800000000004</v>
      </c>
      <c r="R4" s="20">
        <v>0</v>
      </c>
      <c r="S4" s="19">
        <v>32.015300000000003</v>
      </c>
      <c r="T4" s="20">
        <v>0</v>
      </c>
      <c r="U4" s="19">
        <v>32.015300000000003</v>
      </c>
      <c r="V4" s="20">
        <v>0</v>
      </c>
      <c r="W4" s="19">
        <v>40.815899999999999</v>
      </c>
      <c r="X4" s="20">
        <v>0</v>
      </c>
      <c r="Y4" s="19">
        <v>40.815899999999999</v>
      </c>
      <c r="Z4" s="20">
        <v>0</v>
      </c>
      <c r="AA4" s="19">
        <v>27.229700000000001</v>
      </c>
      <c r="AB4" s="20">
        <v>0</v>
      </c>
      <c r="AC4" s="19">
        <v>42.974499999999999</v>
      </c>
      <c r="AD4" s="20">
        <v>0</v>
      </c>
      <c r="AE4" s="19">
        <v>41.353099999999998</v>
      </c>
      <c r="AF4" s="20">
        <v>0</v>
      </c>
      <c r="AG4" s="19">
        <v>41.353099999999998</v>
      </c>
    </row>
    <row r="5" spans="2:33" x14ac:dyDescent="0.3">
      <c r="B5" s="5" t="s">
        <v>12</v>
      </c>
      <c r="C5" s="1">
        <f>C4*10^-3</f>
        <v>2.3400000000000001E-3</v>
      </c>
      <c r="D5" s="8" t="s">
        <v>13</v>
      </c>
      <c r="E5" s="14"/>
      <c r="F5" s="20">
        <v>7.1429000000000006E-2</v>
      </c>
      <c r="G5" s="19">
        <v>95.924199999999999</v>
      </c>
      <c r="H5" s="20">
        <v>7.1429000000000006E-2</v>
      </c>
      <c r="I5" s="19">
        <v>95.525700000000001</v>
      </c>
      <c r="J5" s="20">
        <v>7.1429000000000006E-2</v>
      </c>
      <c r="K5" s="19">
        <v>91.131200000000007</v>
      </c>
      <c r="L5" s="20">
        <v>7.1429000000000006E-2</v>
      </c>
      <c r="M5" s="19">
        <v>56.181199999999997</v>
      </c>
      <c r="N5" s="20">
        <v>7.1429000000000006E-2</v>
      </c>
      <c r="O5" s="19">
        <v>65.315700000000007</v>
      </c>
      <c r="P5" s="20">
        <v>7.1429000000000006E-2</v>
      </c>
      <c r="Q5" s="19">
        <v>46.3217</v>
      </c>
      <c r="R5" s="20">
        <v>7.1429000000000006E-2</v>
      </c>
      <c r="S5" s="19">
        <v>31.9116</v>
      </c>
      <c r="T5" s="20">
        <v>7.1429000000000006E-2</v>
      </c>
      <c r="U5" s="19">
        <v>31.9116</v>
      </c>
      <c r="V5" s="20">
        <v>7.1429000000000006E-2</v>
      </c>
      <c r="W5" s="19">
        <v>40.895200000000003</v>
      </c>
      <c r="X5" s="20">
        <v>7.1429000000000006E-2</v>
      </c>
      <c r="Y5" s="19">
        <v>40.895200000000003</v>
      </c>
      <c r="Z5" s="20">
        <v>7.1429000000000006E-2</v>
      </c>
      <c r="AA5" s="19">
        <v>27.373899999999999</v>
      </c>
      <c r="AB5" s="20">
        <v>7.1429000000000006E-2</v>
      </c>
      <c r="AC5" s="19">
        <v>43.074300000000001</v>
      </c>
      <c r="AD5" s="20">
        <v>7.1429000000000006E-2</v>
      </c>
      <c r="AE5" s="19">
        <v>41.457799999999999</v>
      </c>
      <c r="AF5" s="20">
        <v>7.1429000000000006E-2</v>
      </c>
      <c r="AG5" s="19">
        <v>41.457799999999999</v>
      </c>
    </row>
    <row r="6" spans="2:33" x14ac:dyDescent="0.3">
      <c r="B6" s="5" t="s">
        <v>11</v>
      </c>
      <c r="C6" s="1">
        <v>12.88</v>
      </c>
      <c r="D6" s="8" t="s">
        <v>10</v>
      </c>
      <c r="E6" s="14"/>
      <c r="F6" s="20">
        <v>0.14285700000000001</v>
      </c>
      <c r="G6" s="19">
        <v>96.116100000000003</v>
      </c>
      <c r="H6" s="20">
        <v>0.14285700000000001</v>
      </c>
      <c r="I6" s="19">
        <v>95.675200000000004</v>
      </c>
      <c r="J6" s="20">
        <v>0.14285700000000001</v>
      </c>
      <c r="K6" s="19">
        <v>90.518199999999993</v>
      </c>
      <c r="L6" s="20">
        <v>0.14285700000000001</v>
      </c>
      <c r="M6" s="19">
        <v>56.160299999999999</v>
      </c>
      <c r="N6" s="20">
        <v>0.14285700000000001</v>
      </c>
      <c r="O6" s="19">
        <v>65.188500000000005</v>
      </c>
      <c r="P6" s="20">
        <v>0.14285700000000001</v>
      </c>
      <c r="Q6" s="19">
        <v>46.385800000000003</v>
      </c>
      <c r="R6" s="20">
        <v>0.14285700000000001</v>
      </c>
      <c r="S6" s="19">
        <v>31.828099999999999</v>
      </c>
      <c r="T6" s="20">
        <v>0.14285700000000001</v>
      </c>
      <c r="U6" s="19">
        <v>31.828099999999999</v>
      </c>
      <c r="V6" s="20">
        <v>0.14285700000000001</v>
      </c>
      <c r="W6" s="19">
        <v>41.345799999999997</v>
      </c>
      <c r="X6" s="20">
        <v>0.14285700000000001</v>
      </c>
      <c r="Y6" s="19">
        <v>41.345799999999997</v>
      </c>
      <c r="Z6" s="20">
        <v>0.14285700000000001</v>
      </c>
      <c r="AA6" s="19">
        <v>27.334299999999999</v>
      </c>
      <c r="AB6" s="20">
        <v>0.14285700000000001</v>
      </c>
      <c r="AC6" s="19">
        <v>43.265300000000003</v>
      </c>
      <c r="AD6" s="20">
        <v>0.14285700000000001</v>
      </c>
      <c r="AE6" s="19">
        <v>41.553100000000001</v>
      </c>
      <c r="AF6" s="20">
        <v>0.14285700000000001</v>
      </c>
      <c r="AG6" s="19">
        <v>41.553100000000001</v>
      </c>
    </row>
    <row r="7" spans="2:33" x14ac:dyDescent="0.3">
      <c r="B7" s="5" t="s">
        <v>12</v>
      </c>
      <c r="C7" s="1">
        <f>C6*10^-3</f>
        <v>1.2880000000000001E-2</v>
      </c>
      <c r="D7" s="8" t="s">
        <v>13</v>
      </c>
      <c r="E7" s="14"/>
      <c r="F7" s="20">
        <v>0.214286</v>
      </c>
      <c r="G7" s="19">
        <v>95.745199999999997</v>
      </c>
      <c r="H7" s="20">
        <v>0.214286</v>
      </c>
      <c r="I7" s="19">
        <v>95.820800000000006</v>
      </c>
      <c r="J7" s="20">
        <v>0.214286</v>
      </c>
      <c r="K7" s="19">
        <v>92.134699999999995</v>
      </c>
      <c r="L7" s="20">
        <v>0.214286</v>
      </c>
      <c r="M7" s="19">
        <v>57.691099999999999</v>
      </c>
      <c r="N7" s="20">
        <v>0.214286</v>
      </c>
      <c r="O7" s="19">
        <v>65.173400000000001</v>
      </c>
      <c r="P7" s="20">
        <v>0.214286</v>
      </c>
      <c r="Q7" s="19">
        <v>46.351399999999998</v>
      </c>
      <c r="R7" s="20">
        <v>0.214286</v>
      </c>
      <c r="S7" s="19">
        <v>31.777899999999999</v>
      </c>
      <c r="T7" s="20">
        <v>0.214286</v>
      </c>
      <c r="U7" s="19">
        <v>31.777899999999999</v>
      </c>
      <c r="V7" s="20">
        <v>0.214286</v>
      </c>
      <c r="W7" s="19">
        <v>41.3429</v>
      </c>
      <c r="X7" s="20">
        <v>0.214286</v>
      </c>
      <c r="Y7" s="19">
        <v>41.3429</v>
      </c>
      <c r="Z7" s="20">
        <v>0.214286</v>
      </c>
      <c r="AA7" s="19">
        <v>27.514900000000001</v>
      </c>
      <c r="AB7" s="20">
        <v>0.214286</v>
      </c>
      <c r="AC7" s="19">
        <v>43.507100000000001</v>
      </c>
      <c r="AD7" s="20">
        <v>0.214286</v>
      </c>
      <c r="AE7" s="19">
        <v>41.6265</v>
      </c>
      <c r="AF7" s="20">
        <v>0.214286</v>
      </c>
      <c r="AG7" s="19">
        <v>41.6265</v>
      </c>
    </row>
    <row r="8" spans="2:33" ht="16.2" x14ac:dyDescent="0.3">
      <c r="B8" s="5" t="s">
        <v>14</v>
      </c>
      <c r="C8" s="9" t="s">
        <v>15</v>
      </c>
      <c r="D8" s="1"/>
      <c r="E8" s="14"/>
      <c r="F8" s="20">
        <v>0.28571400000000002</v>
      </c>
      <c r="G8" s="19">
        <v>95.707499999999996</v>
      </c>
      <c r="H8" s="20">
        <v>0.28571400000000002</v>
      </c>
      <c r="I8" s="19">
        <v>95.793300000000002</v>
      </c>
      <c r="J8" s="20">
        <v>0.28571400000000002</v>
      </c>
      <c r="K8" s="19">
        <v>92.547499999999999</v>
      </c>
      <c r="L8" s="20">
        <v>0.28571400000000002</v>
      </c>
      <c r="M8" s="19">
        <v>59.643799999999999</v>
      </c>
      <c r="N8" s="20">
        <v>0.28571400000000002</v>
      </c>
      <c r="O8" s="19">
        <v>64.956400000000002</v>
      </c>
      <c r="P8" s="20">
        <v>0.28571400000000002</v>
      </c>
      <c r="Q8" s="19">
        <v>46.365900000000003</v>
      </c>
      <c r="R8" s="20">
        <v>0.28571400000000002</v>
      </c>
      <c r="S8" s="19">
        <v>31.75</v>
      </c>
      <c r="T8" s="20">
        <v>0.28571400000000002</v>
      </c>
      <c r="U8" s="19">
        <v>31.75</v>
      </c>
      <c r="V8" s="20">
        <v>0.28571400000000002</v>
      </c>
      <c r="W8" s="19">
        <v>41.409399999999998</v>
      </c>
      <c r="X8" s="20">
        <v>0.28571400000000002</v>
      </c>
      <c r="Y8" s="19">
        <v>41.409399999999998</v>
      </c>
      <c r="Z8" s="20">
        <v>0.28571400000000002</v>
      </c>
      <c r="AA8" s="19">
        <v>27.599299999999999</v>
      </c>
      <c r="AB8" s="20">
        <v>0.28571400000000002</v>
      </c>
      <c r="AC8" s="19">
        <v>43.696599999999997</v>
      </c>
      <c r="AD8" s="20">
        <v>0.28571400000000002</v>
      </c>
      <c r="AE8" s="19">
        <v>41.686100000000003</v>
      </c>
      <c r="AF8" s="20">
        <v>0.28571400000000002</v>
      </c>
      <c r="AG8" s="19">
        <v>41.686100000000003</v>
      </c>
    </row>
    <row r="9" spans="2:33" ht="16.2" x14ac:dyDescent="0.3">
      <c r="B9" s="5" t="s">
        <v>12</v>
      </c>
      <c r="C9" s="1">
        <f>PI()*(C7^2)/4</f>
        <v>1.3029315707792165E-4</v>
      </c>
      <c r="D9" s="8" t="s">
        <v>16</v>
      </c>
      <c r="E9" s="14"/>
      <c r="F9" s="20">
        <v>0.35714299999999999</v>
      </c>
      <c r="G9" s="19">
        <v>95.679100000000005</v>
      </c>
      <c r="H9" s="20">
        <v>0.35714299999999999</v>
      </c>
      <c r="I9" s="19">
        <v>95.772900000000007</v>
      </c>
      <c r="J9" s="20">
        <v>0.35714299999999999</v>
      </c>
      <c r="K9" s="19">
        <v>93.158799999999999</v>
      </c>
      <c r="L9" s="20">
        <v>0.35714299999999999</v>
      </c>
      <c r="M9" s="19">
        <v>60.146099999999997</v>
      </c>
      <c r="N9" s="20">
        <v>0.35714299999999999</v>
      </c>
      <c r="O9" s="19">
        <v>65.212100000000007</v>
      </c>
      <c r="P9" s="20">
        <v>0.35714299999999999</v>
      </c>
      <c r="Q9" s="19">
        <v>46.436100000000003</v>
      </c>
      <c r="R9" s="20">
        <v>0.35714299999999999</v>
      </c>
      <c r="S9" s="19">
        <v>31.7544</v>
      </c>
      <c r="T9" s="20">
        <v>0.35714299999999999</v>
      </c>
      <c r="U9" s="19">
        <v>31.7544</v>
      </c>
      <c r="V9" s="20">
        <v>0.35714299999999999</v>
      </c>
      <c r="W9" s="19">
        <v>41.453099999999999</v>
      </c>
      <c r="X9" s="20">
        <v>0.35714299999999999</v>
      </c>
      <c r="Y9" s="19">
        <v>41.453099999999999</v>
      </c>
      <c r="Z9" s="20">
        <v>0.35714299999999999</v>
      </c>
      <c r="AA9" s="19">
        <v>27.563099999999999</v>
      </c>
      <c r="AB9" s="20">
        <v>0.35714299999999999</v>
      </c>
      <c r="AC9" s="19">
        <v>43.819200000000002</v>
      </c>
      <c r="AD9" s="20">
        <v>0.35714299999999999</v>
      </c>
      <c r="AE9" s="19">
        <v>41.831099999999999</v>
      </c>
      <c r="AF9" s="20">
        <v>0.35714299999999999</v>
      </c>
      <c r="AG9" s="19">
        <v>41.831099999999999</v>
      </c>
    </row>
    <row r="10" spans="2:33" x14ac:dyDescent="0.3">
      <c r="E10" s="14"/>
      <c r="F10" s="20">
        <v>0.42857099999999998</v>
      </c>
      <c r="G10" s="19">
        <v>95.643500000000003</v>
      </c>
      <c r="H10" s="20">
        <v>0.42857099999999998</v>
      </c>
      <c r="I10" s="19">
        <v>95.772199999999998</v>
      </c>
      <c r="J10" s="20">
        <v>0.42857099999999998</v>
      </c>
      <c r="K10" s="19">
        <v>94.142700000000005</v>
      </c>
      <c r="L10" s="20">
        <v>0.42857099999999998</v>
      </c>
      <c r="M10" s="19">
        <v>60.237200000000001</v>
      </c>
      <c r="N10" s="20">
        <v>0.42857099999999998</v>
      </c>
      <c r="O10" s="19">
        <v>65.2517</v>
      </c>
      <c r="P10" s="20">
        <v>0.42857099999999998</v>
      </c>
      <c r="Q10" s="19">
        <v>46.460799999999999</v>
      </c>
      <c r="R10" s="20">
        <v>0.42857099999999998</v>
      </c>
      <c r="S10" s="19">
        <v>32.901499999999999</v>
      </c>
      <c r="T10" s="20">
        <v>0.42857099999999998</v>
      </c>
      <c r="U10" s="19">
        <v>32.901499999999999</v>
      </c>
      <c r="V10" s="20">
        <v>0.42857099999999998</v>
      </c>
      <c r="W10" s="19">
        <v>41.573799999999999</v>
      </c>
      <c r="X10" s="20">
        <v>0.42857099999999998</v>
      </c>
      <c r="Y10" s="19">
        <v>41.573799999999999</v>
      </c>
      <c r="Z10" s="20">
        <v>0.42857099999999998</v>
      </c>
      <c r="AA10" s="19">
        <v>27.511900000000001</v>
      </c>
      <c r="AB10" s="20">
        <v>0.42857099999999998</v>
      </c>
      <c r="AC10" s="19">
        <v>43.879100000000001</v>
      </c>
      <c r="AD10" s="20">
        <v>0.42857099999999998</v>
      </c>
      <c r="AE10" s="19">
        <v>41.951099999999997</v>
      </c>
      <c r="AF10" s="20">
        <v>0.42857099999999998</v>
      </c>
      <c r="AG10" s="19">
        <v>41.951099999999997</v>
      </c>
    </row>
    <row r="11" spans="2:33" x14ac:dyDescent="0.3">
      <c r="E11" s="14"/>
      <c r="F11" s="20">
        <v>0.5</v>
      </c>
      <c r="G11" s="19">
        <v>95.649199999999993</v>
      </c>
      <c r="H11" s="20">
        <v>0.5</v>
      </c>
      <c r="I11" s="19">
        <v>95.763099999999994</v>
      </c>
      <c r="J11" s="20">
        <v>0.5</v>
      </c>
      <c r="K11" s="19">
        <v>94.225099999999998</v>
      </c>
      <c r="L11" s="20">
        <v>0.5</v>
      </c>
      <c r="M11" s="19">
        <v>60.061100000000003</v>
      </c>
      <c r="N11" s="20">
        <v>0.5</v>
      </c>
      <c r="O11" s="19">
        <v>65.256399999999999</v>
      </c>
      <c r="P11" s="20">
        <v>0.5</v>
      </c>
      <c r="Q11" s="19">
        <v>46.5687</v>
      </c>
      <c r="R11" s="20">
        <v>0.5</v>
      </c>
      <c r="S11" s="19">
        <v>33.629300000000001</v>
      </c>
      <c r="T11" s="20">
        <v>0.5</v>
      </c>
      <c r="U11" s="19">
        <v>33.629300000000001</v>
      </c>
      <c r="V11" s="20">
        <v>0.5</v>
      </c>
      <c r="W11" s="19">
        <v>41.739899999999999</v>
      </c>
      <c r="X11" s="20">
        <v>0.5</v>
      </c>
      <c r="Y11" s="19">
        <v>41.739899999999999</v>
      </c>
      <c r="Z11" s="20">
        <v>0.5</v>
      </c>
      <c r="AA11" s="19">
        <v>27.453499999999998</v>
      </c>
      <c r="AB11" s="20">
        <v>0.5</v>
      </c>
      <c r="AC11" s="19">
        <v>44.017000000000003</v>
      </c>
      <c r="AD11" s="20">
        <v>0.5</v>
      </c>
      <c r="AE11" s="19">
        <v>42.087699999999998</v>
      </c>
      <c r="AF11" s="20">
        <v>0.5</v>
      </c>
      <c r="AG11" s="19">
        <v>42.087699999999998</v>
      </c>
    </row>
    <row r="12" spans="2:33" x14ac:dyDescent="0.3">
      <c r="B12" s="11" t="s">
        <v>1</v>
      </c>
      <c r="C12" s="11" t="s">
        <v>5</v>
      </c>
      <c r="D12" s="11" t="s">
        <v>17</v>
      </c>
      <c r="E12" s="14"/>
      <c r="F12" s="20">
        <v>0.57142899999999996</v>
      </c>
      <c r="G12" s="19">
        <v>95.653000000000006</v>
      </c>
      <c r="H12" s="20">
        <v>0.57142899999999996</v>
      </c>
      <c r="I12" s="19">
        <v>95.675200000000004</v>
      </c>
      <c r="J12" s="20">
        <v>0.57142899999999996</v>
      </c>
      <c r="K12" s="19">
        <v>94.081800000000001</v>
      </c>
      <c r="L12" s="20">
        <v>0.57142899999999996</v>
      </c>
      <c r="M12" s="19">
        <v>60.003300000000003</v>
      </c>
      <c r="N12" s="20">
        <v>0.57142899999999996</v>
      </c>
      <c r="O12" s="19">
        <v>65.308199999999999</v>
      </c>
      <c r="P12" s="20">
        <v>0.57142899999999996</v>
      </c>
      <c r="Q12" s="19">
        <v>46.668300000000002</v>
      </c>
      <c r="R12" s="20">
        <v>0.57142899999999996</v>
      </c>
      <c r="S12" s="19">
        <v>33.522500000000001</v>
      </c>
      <c r="T12" s="20">
        <v>0.57142899999999996</v>
      </c>
      <c r="U12" s="19">
        <v>33.522500000000001</v>
      </c>
      <c r="V12" s="20">
        <v>0.57142899999999996</v>
      </c>
      <c r="W12" s="19">
        <v>41.904200000000003</v>
      </c>
      <c r="X12" s="20">
        <v>0.57142899999999996</v>
      </c>
      <c r="Y12" s="19">
        <v>41.904200000000003</v>
      </c>
      <c r="Z12" s="20">
        <v>0.57142899999999996</v>
      </c>
      <c r="AA12" s="19">
        <v>27.481100000000001</v>
      </c>
      <c r="AB12" s="20">
        <v>0.57142899999999996</v>
      </c>
      <c r="AC12" s="19">
        <v>44.162100000000002</v>
      </c>
      <c r="AD12" s="20">
        <v>0.57142899999999996</v>
      </c>
      <c r="AE12" s="19">
        <v>42.197800000000001</v>
      </c>
      <c r="AF12" s="20">
        <v>0.57142899999999996</v>
      </c>
      <c r="AG12" s="19">
        <v>42.197800000000001</v>
      </c>
    </row>
    <row r="13" spans="2:33" x14ac:dyDescent="0.3">
      <c r="B13" s="12">
        <f>G1</f>
        <v>0</v>
      </c>
      <c r="C13" s="12">
        <f>G2</f>
        <v>95.6987880952381</v>
      </c>
      <c r="D13" s="13">
        <f>C13+273.15</f>
        <v>368.84878809523809</v>
      </c>
      <c r="E13" s="14"/>
      <c r="F13" s="20">
        <v>0.64285700000000001</v>
      </c>
      <c r="G13" s="19">
        <v>95.648499999999999</v>
      </c>
      <c r="H13" s="20">
        <v>0.64285700000000001</v>
      </c>
      <c r="I13" s="19">
        <v>95.721299999999999</v>
      </c>
      <c r="J13" s="20">
        <v>0.64285700000000001</v>
      </c>
      <c r="K13" s="19">
        <v>93.699600000000004</v>
      </c>
      <c r="L13" s="20">
        <v>0.64285700000000001</v>
      </c>
      <c r="M13" s="19">
        <v>59.818600000000004</v>
      </c>
      <c r="N13" s="20">
        <v>0.64285700000000001</v>
      </c>
      <c r="O13" s="19">
        <v>65.349000000000004</v>
      </c>
      <c r="P13" s="20">
        <v>0.64285700000000001</v>
      </c>
      <c r="Q13" s="19">
        <v>46.730200000000004</v>
      </c>
      <c r="R13" s="20">
        <v>0.64285700000000001</v>
      </c>
      <c r="S13" s="19">
        <v>33.367699999999999</v>
      </c>
      <c r="T13" s="20">
        <v>0.64285700000000001</v>
      </c>
      <c r="U13" s="19">
        <v>33.367699999999999</v>
      </c>
      <c r="V13" s="20">
        <v>0.64285700000000001</v>
      </c>
      <c r="W13" s="19">
        <v>42.054299999999998</v>
      </c>
      <c r="X13" s="20">
        <v>0.64285700000000001</v>
      </c>
      <c r="Y13" s="19">
        <v>42.054299999999998</v>
      </c>
      <c r="Z13" s="20">
        <v>0.64285700000000001</v>
      </c>
      <c r="AA13" s="19">
        <v>27.428699999999999</v>
      </c>
      <c r="AB13" s="20">
        <v>0.64285700000000001</v>
      </c>
      <c r="AC13" s="19">
        <v>44.252099999999999</v>
      </c>
      <c r="AD13" s="20">
        <v>0.64285700000000001</v>
      </c>
      <c r="AE13" s="19">
        <v>42.319899999999997</v>
      </c>
      <c r="AF13" s="20">
        <v>0.64285700000000001</v>
      </c>
      <c r="AG13" s="19">
        <v>42.319899999999997</v>
      </c>
    </row>
    <row r="14" spans="2:33" x14ac:dyDescent="0.3">
      <c r="B14" s="12">
        <f>I1</f>
        <v>1</v>
      </c>
      <c r="C14" s="12">
        <f>I2</f>
        <v>95.60291190476191</v>
      </c>
      <c r="D14" s="13">
        <f t="shared" ref="D14:D26" si="0">C14+273.15</f>
        <v>368.7529119047619</v>
      </c>
      <c r="E14" s="14"/>
      <c r="F14" s="20">
        <v>0.71428599999999998</v>
      </c>
      <c r="G14" s="19">
        <v>95.62</v>
      </c>
      <c r="H14" s="20">
        <v>0.71428599999999998</v>
      </c>
      <c r="I14" s="19">
        <v>95.536600000000007</v>
      </c>
      <c r="J14" s="20">
        <v>0.71428599999999998</v>
      </c>
      <c r="K14" s="19">
        <v>93.280600000000007</v>
      </c>
      <c r="L14" s="20">
        <v>0.71428599999999998</v>
      </c>
      <c r="M14" s="19">
        <v>60.032400000000003</v>
      </c>
      <c r="N14" s="20">
        <v>0.71428599999999998</v>
      </c>
      <c r="O14" s="19">
        <v>65.308199999999999</v>
      </c>
      <c r="P14" s="20">
        <v>0.71428599999999998</v>
      </c>
      <c r="Q14" s="19">
        <v>46.802599999999998</v>
      </c>
      <c r="R14" s="20">
        <v>0.71428599999999998</v>
      </c>
      <c r="S14" s="19">
        <v>33.250599999999999</v>
      </c>
      <c r="T14" s="20">
        <v>0.71428599999999998</v>
      </c>
      <c r="U14" s="19">
        <v>33.250599999999999</v>
      </c>
      <c r="V14" s="20">
        <v>0.71428599999999998</v>
      </c>
      <c r="W14" s="19">
        <v>42.241100000000003</v>
      </c>
      <c r="X14" s="20">
        <v>0.71428599999999998</v>
      </c>
      <c r="Y14" s="19">
        <v>42.241100000000003</v>
      </c>
      <c r="Z14" s="20">
        <v>0.71428599999999998</v>
      </c>
      <c r="AA14" s="19">
        <v>27.4114</v>
      </c>
      <c r="AB14" s="20">
        <v>0.71428599999999998</v>
      </c>
      <c r="AC14" s="19">
        <v>44.289099999999998</v>
      </c>
      <c r="AD14" s="20">
        <v>0.71428599999999998</v>
      </c>
      <c r="AE14" s="19">
        <v>42.441600000000001</v>
      </c>
      <c r="AF14" s="20">
        <v>0.71428599999999998</v>
      </c>
      <c r="AG14" s="19">
        <v>42.441600000000001</v>
      </c>
    </row>
    <row r="15" spans="2:33" x14ac:dyDescent="0.3">
      <c r="B15" s="12">
        <f>K1</f>
        <v>2</v>
      </c>
      <c r="C15" s="12">
        <f>K2</f>
        <v>93.599930952380973</v>
      </c>
      <c r="D15" s="13">
        <f t="shared" si="0"/>
        <v>366.74993095238096</v>
      </c>
      <c r="E15" s="14"/>
      <c r="F15" s="20">
        <v>0.78571400000000002</v>
      </c>
      <c r="G15" s="19">
        <v>95.726200000000006</v>
      </c>
      <c r="H15" s="20">
        <v>0.78571400000000002</v>
      </c>
      <c r="I15" s="19">
        <v>95.571399999999997</v>
      </c>
      <c r="J15" s="20">
        <v>0.78571400000000002</v>
      </c>
      <c r="K15" s="19">
        <v>93.221800000000002</v>
      </c>
      <c r="L15" s="20">
        <v>0.78571400000000002</v>
      </c>
      <c r="M15" s="19">
        <v>60.680500000000002</v>
      </c>
      <c r="N15" s="20">
        <v>0.78571400000000002</v>
      </c>
      <c r="O15" s="19">
        <v>65.126199999999997</v>
      </c>
      <c r="P15" s="20">
        <v>0.78571400000000002</v>
      </c>
      <c r="Q15" s="19">
        <v>46.844999999999999</v>
      </c>
      <c r="R15" s="20">
        <v>0.78571400000000002</v>
      </c>
      <c r="S15" s="19">
        <v>33.191000000000003</v>
      </c>
      <c r="T15" s="20">
        <v>0.78571400000000002</v>
      </c>
      <c r="U15" s="19">
        <v>33.191000000000003</v>
      </c>
      <c r="V15" s="20">
        <v>0.78571400000000002</v>
      </c>
      <c r="W15" s="19">
        <v>42.429600000000001</v>
      </c>
      <c r="X15" s="20">
        <v>0.78571400000000002</v>
      </c>
      <c r="Y15" s="19">
        <v>42.429600000000001</v>
      </c>
      <c r="Z15" s="20">
        <v>0.78571400000000002</v>
      </c>
      <c r="AA15" s="19">
        <v>27.374400000000001</v>
      </c>
      <c r="AB15" s="20">
        <v>0.78571400000000002</v>
      </c>
      <c r="AC15" s="19">
        <v>44.292700000000004</v>
      </c>
      <c r="AD15" s="20">
        <v>0.78571400000000002</v>
      </c>
      <c r="AE15" s="19">
        <v>42.535699999999999</v>
      </c>
      <c r="AF15" s="20">
        <v>0.78571400000000002</v>
      </c>
      <c r="AG15" s="19">
        <v>42.535699999999999</v>
      </c>
    </row>
    <row r="16" spans="2:33" x14ac:dyDescent="0.3">
      <c r="B16" s="12">
        <f>M1</f>
        <v>3</v>
      </c>
      <c r="C16" s="12">
        <f>M2</f>
        <v>60.275495238095239</v>
      </c>
      <c r="D16" s="13">
        <f t="shared" si="0"/>
        <v>333.42549523809521</v>
      </c>
      <c r="E16" s="14"/>
      <c r="F16" s="20">
        <v>0.85714299999999999</v>
      </c>
      <c r="G16" s="19">
        <v>95.724800000000002</v>
      </c>
      <c r="H16" s="20">
        <v>0.85714299999999999</v>
      </c>
      <c r="I16" s="19">
        <v>95.571399999999997</v>
      </c>
      <c r="J16" s="20">
        <v>0.85714299999999999</v>
      </c>
      <c r="K16" s="19">
        <v>92.867599999999996</v>
      </c>
      <c r="L16" s="20">
        <v>0.85714299999999999</v>
      </c>
      <c r="M16" s="19">
        <v>61.477200000000003</v>
      </c>
      <c r="N16" s="20">
        <v>0.85714299999999999</v>
      </c>
      <c r="O16" s="19">
        <v>64.998599999999996</v>
      </c>
      <c r="P16" s="20">
        <v>0.85714299999999999</v>
      </c>
      <c r="Q16" s="19">
        <v>46.872900000000001</v>
      </c>
      <c r="R16" s="20">
        <v>0.85714299999999999</v>
      </c>
      <c r="S16" s="19">
        <v>33.256500000000003</v>
      </c>
      <c r="T16" s="20">
        <v>0.85714299999999999</v>
      </c>
      <c r="U16" s="19">
        <v>33.256500000000003</v>
      </c>
      <c r="V16" s="20">
        <v>0.85714299999999999</v>
      </c>
      <c r="W16" s="19">
        <v>42.575299999999999</v>
      </c>
      <c r="X16" s="20">
        <v>0.85714299999999999</v>
      </c>
      <c r="Y16" s="19">
        <v>42.575299999999999</v>
      </c>
      <c r="Z16" s="20">
        <v>0.85714299999999999</v>
      </c>
      <c r="AA16" s="19">
        <v>27.404</v>
      </c>
      <c r="AB16" s="20">
        <v>0.85714299999999999</v>
      </c>
      <c r="AC16" s="19">
        <v>44.403700000000001</v>
      </c>
      <c r="AD16" s="20">
        <v>0.85714299999999999</v>
      </c>
      <c r="AE16" s="19">
        <v>42.584000000000003</v>
      </c>
      <c r="AF16" s="20">
        <v>0.85714299999999999</v>
      </c>
      <c r="AG16" s="19">
        <v>42.584000000000003</v>
      </c>
    </row>
    <row r="17" spans="2:33" x14ac:dyDescent="0.3">
      <c r="B17" s="12">
        <f>O1</f>
        <v>4</v>
      </c>
      <c r="C17" s="12">
        <f>O2</f>
        <v>64.688988095238102</v>
      </c>
      <c r="D17" s="13">
        <f t="shared" si="0"/>
        <v>337.83898809523805</v>
      </c>
      <c r="E17" s="14"/>
      <c r="F17" s="20">
        <v>0.92857100000000004</v>
      </c>
      <c r="G17" s="19">
        <v>95.613600000000005</v>
      </c>
      <c r="H17" s="20">
        <v>0.92857100000000004</v>
      </c>
      <c r="I17" s="19">
        <v>95.556700000000006</v>
      </c>
      <c r="J17" s="20">
        <v>0.92857100000000004</v>
      </c>
      <c r="K17" s="19">
        <v>92.481999999999999</v>
      </c>
      <c r="L17" s="20">
        <v>0.92857100000000004</v>
      </c>
      <c r="M17" s="19">
        <v>61.4861</v>
      </c>
      <c r="N17" s="20">
        <v>0.92857100000000004</v>
      </c>
      <c r="O17" s="19">
        <v>64.945300000000003</v>
      </c>
      <c r="P17" s="20">
        <v>0.92857100000000004</v>
      </c>
      <c r="Q17" s="19">
        <v>46.923900000000003</v>
      </c>
      <c r="R17" s="20">
        <v>0.92857100000000004</v>
      </c>
      <c r="S17" s="19">
        <v>33.207099999999997</v>
      </c>
      <c r="T17" s="20">
        <v>0.92857100000000004</v>
      </c>
      <c r="U17" s="19">
        <v>33.207099999999997</v>
      </c>
      <c r="V17" s="20">
        <v>0.92857100000000004</v>
      </c>
      <c r="W17" s="19">
        <v>42.8125</v>
      </c>
      <c r="X17" s="20">
        <v>0.92857100000000004</v>
      </c>
      <c r="Y17" s="19">
        <v>42.8125</v>
      </c>
      <c r="Z17" s="20">
        <v>0.92857100000000004</v>
      </c>
      <c r="AA17" s="19">
        <v>27.453099999999999</v>
      </c>
      <c r="AB17" s="20">
        <v>0.92857100000000004</v>
      </c>
      <c r="AC17" s="19">
        <v>44.5002</v>
      </c>
      <c r="AD17" s="20">
        <v>0.92857100000000004</v>
      </c>
      <c r="AE17" s="19">
        <v>42.7224</v>
      </c>
      <c r="AF17" s="20">
        <v>0.92857100000000004</v>
      </c>
      <c r="AG17" s="19">
        <v>42.7224</v>
      </c>
    </row>
    <row r="18" spans="2:33" x14ac:dyDescent="0.3">
      <c r="B18" s="12">
        <v>5</v>
      </c>
      <c r="C18" s="12">
        <f>Q2</f>
        <v>47.36065</v>
      </c>
      <c r="D18" s="13">
        <f t="shared" si="0"/>
        <v>320.51065</v>
      </c>
      <c r="F18" s="20">
        <v>1</v>
      </c>
      <c r="G18" s="19">
        <v>95.718800000000002</v>
      </c>
      <c r="H18" s="20">
        <v>1</v>
      </c>
      <c r="I18" s="19">
        <v>95.541200000000003</v>
      </c>
      <c r="J18" s="20">
        <v>1</v>
      </c>
      <c r="K18" s="19">
        <v>92.959500000000006</v>
      </c>
      <c r="L18" s="20">
        <v>1</v>
      </c>
      <c r="M18" s="19">
        <v>60.994300000000003</v>
      </c>
      <c r="N18" s="20">
        <v>1</v>
      </c>
      <c r="O18" s="19">
        <v>64.8369</v>
      </c>
      <c r="P18" s="20">
        <v>1</v>
      </c>
      <c r="Q18" s="19">
        <v>46.988700000000001</v>
      </c>
      <c r="R18" s="20">
        <v>1</v>
      </c>
      <c r="S18" s="19">
        <v>33.271900000000002</v>
      </c>
      <c r="T18" s="20">
        <v>1</v>
      </c>
      <c r="U18" s="19">
        <v>33.271900000000002</v>
      </c>
      <c r="V18" s="20">
        <v>1</v>
      </c>
      <c r="W18" s="19">
        <v>42.869900000000001</v>
      </c>
      <c r="X18" s="20">
        <v>1</v>
      </c>
      <c r="Y18" s="19">
        <v>42.869900000000001</v>
      </c>
      <c r="Z18" s="20">
        <v>1</v>
      </c>
      <c r="AA18" s="19">
        <v>27.432500000000001</v>
      </c>
      <c r="AB18" s="20">
        <v>1</v>
      </c>
      <c r="AC18" s="19">
        <v>44.606099999999998</v>
      </c>
      <c r="AD18" s="20">
        <v>1</v>
      </c>
      <c r="AE18" s="19">
        <v>42.872799999999998</v>
      </c>
      <c r="AF18" s="20">
        <v>1</v>
      </c>
      <c r="AG18" s="19">
        <v>42.872799999999998</v>
      </c>
    </row>
    <row r="19" spans="2:33" x14ac:dyDescent="0.3">
      <c r="B19" s="12">
        <v>6</v>
      </c>
      <c r="C19" s="12">
        <f>S2</f>
        <v>33.039854761904756</v>
      </c>
      <c r="D19" s="13">
        <f t="shared" si="0"/>
        <v>306.18985476190471</v>
      </c>
      <c r="F19" s="20">
        <v>1.071428</v>
      </c>
      <c r="G19" s="19">
        <v>95.626999999999995</v>
      </c>
      <c r="H19" s="20">
        <v>1.071428</v>
      </c>
      <c r="I19" s="19">
        <v>95.532399999999996</v>
      </c>
      <c r="J19" s="20">
        <v>1.071428</v>
      </c>
      <c r="K19" s="19">
        <v>93.842100000000002</v>
      </c>
      <c r="L19" s="20">
        <v>1.071428</v>
      </c>
      <c r="M19" s="19">
        <v>60.501899999999999</v>
      </c>
      <c r="N19" s="20">
        <v>1.071428</v>
      </c>
      <c r="O19" s="19">
        <v>64.692400000000006</v>
      </c>
      <c r="P19" s="20">
        <v>1.071428</v>
      </c>
      <c r="Q19" s="19">
        <v>47.037599999999998</v>
      </c>
      <c r="R19" s="20">
        <v>1.071428</v>
      </c>
      <c r="S19" s="19">
        <v>33.222099999999998</v>
      </c>
      <c r="T19" s="20">
        <v>1.071428</v>
      </c>
      <c r="U19" s="19">
        <v>33.222099999999998</v>
      </c>
      <c r="V19" s="20">
        <v>1.071428</v>
      </c>
      <c r="W19" s="19">
        <v>42.970799999999997</v>
      </c>
      <c r="X19" s="20">
        <v>1.071428</v>
      </c>
      <c r="Y19" s="19">
        <v>42.970799999999997</v>
      </c>
      <c r="Z19" s="20">
        <v>1.071428</v>
      </c>
      <c r="AA19" s="19">
        <v>27.4529</v>
      </c>
      <c r="AB19" s="20">
        <v>1.071428</v>
      </c>
      <c r="AC19" s="19">
        <v>44.713900000000002</v>
      </c>
      <c r="AD19" s="20">
        <v>1.071428</v>
      </c>
      <c r="AE19" s="19">
        <v>42.971200000000003</v>
      </c>
      <c r="AF19" s="20">
        <v>1.071428</v>
      </c>
      <c r="AG19" s="19">
        <v>42.971200000000003</v>
      </c>
    </row>
    <row r="20" spans="2:33" x14ac:dyDescent="0.3">
      <c r="B20" s="12">
        <v>7</v>
      </c>
      <c r="C20" s="12">
        <f>U2</f>
        <v>33.039854761904756</v>
      </c>
      <c r="D20" s="13">
        <f t="shared" si="0"/>
        <v>306.18985476190471</v>
      </c>
      <c r="F20" s="20">
        <v>1.142857</v>
      </c>
      <c r="G20" s="19">
        <v>95.556299999999993</v>
      </c>
      <c r="H20" s="20">
        <v>1.142857</v>
      </c>
      <c r="I20" s="19">
        <v>95.559100000000001</v>
      </c>
      <c r="J20" s="20">
        <v>1.142857</v>
      </c>
      <c r="K20" s="19">
        <v>94.034000000000006</v>
      </c>
      <c r="L20" s="20">
        <v>1.142857</v>
      </c>
      <c r="M20" s="19">
        <v>59.821800000000003</v>
      </c>
      <c r="N20" s="20">
        <v>1.142857</v>
      </c>
      <c r="O20" s="19">
        <v>64.673500000000004</v>
      </c>
      <c r="P20" s="20">
        <v>1.142857</v>
      </c>
      <c r="Q20" s="19">
        <v>47.086500000000001</v>
      </c>
      <c r="R20" s="20">
        <v>1.142857</v>
      </c>
      <c r="S20" s="19">
        <v>33.104999999999997</v>
      </c>
      <c r="T20" s="20">
        <v>1.142857</v>
      </c>
      <c r="U20" s="19">
        <v>33.104999999999997</v>
      </c>
      <c r="V20" s="20">
        <v>1.142857</v>
      </c>
      <c r="W20" s="19">
        <v>43.143300000000004</v>
      </c>
      <c r="X20" s="20">
        <v>1.142857</v>
      </c>
      <c r="Y20" s="19">
        <v>43.143300000000004</v>
      </c>
      <c r="Z20" s="20">
        <v>1.142857</v>
      </c>
      <c r="AA20" s="19">
        <v>27.503900000000002</v>
      </c>
      <c r="AB20" s="20">
        <v>1.142857</v>
      </c>
      <c r="AC20" s="19">
        <v>44.778100000000002</v>
      </c>
      <c r="AD20" s="20">
        <v>1.142857</v>
      </c>
      <c r="AE20" s="19">
        <v>43.0565</v>
      </c>
      <c r="AF20" s="20">
        <v>1.142857</v>
      </c>
      <c r="AG20" s="19">
        <v>43.0565</v>
      </c>
    </row>
    <row r="21" spans="2:33" x14ac:dyDescent="0.3">
      <c r="B21" s="12">
        <v>8</v>
      </c>
      <c r="C21" s="12">
        <f>W2</f>
        <v>43.355430952380942</v>
      </c>
      <c r="D21" s="13">
        <f t="shared" si="0"/>
        <v>316.50543095238095</v>
      </c>
      <c r="F21" s="20">
        <v>1.214286</v>
      </c>
      <c r="G21" s="19">
        <v>95.545400000000001</v>
      </c>
      <c r="H21" s="20">
        <v>1.214286</v>
      </c>
      <c r="I21" s="19">
        <v>95.710700000000003</v>
      </c>
      <c r="J21" s="20">
        <v>1.214286</v>
      </c>
      <c r="K21" s="19">
        <v>94.694100000000006</v>
      </c>
      <c r="L21" s="20">
        <v>1.214286</v>
      </c>
      <c r="M21" s="19">
        <v>60.1038</v>
      </c>
      <c r="N21" s="20">
        <v>1.214286</v>
      </c>
      <c r="O21" s="19">
        <v>64.794700000000006</v>
      </c>
      <c r="P21" s="20">
        <v>1.214286</v>
      </c>
      <c r="Q21" s="19">
        <v>47.150599999999997</v>
      </c>
      <c r="R21" s="20">
        <v>1.214286</v>
      </c>
      <c r="S21" s="19">
        <v>33.052300000000002</v>
      </c>
      <c r="T21" s="20">
        <v>1.214286</v>
      </c>
      <c r="U21" s="19">
        <v>33.052300000000002</v>
      </c>
      <c r="V21" s="20">
        <v>1.214286</v>
      </c>
      <c r="W21" s="19">
        <v>43.204999999999998</v>
      </c>
      <c r="X21" s="20">
        <v>1.214286</v>
      </c>
      <c r="Y21" s="19">
        <v>43.204999999999998</v>
      </c>
      <c r="Z21" s="20">
        <v>1.214286</v>
      </c>
      <c r="AA21" s="19">
        <v>27.5533</v>
      </c>
      <c r="AB21" s="20">
        <v>1.214286</v>
      </c>
      <c r="AC21" s="19">
        <v>44.861499999999999</v>
      </c>
      <c r="AD21" s="20">
        <v>1.214286</v>
      </c>
      <c r="AE21" s="19">
        <v>43.058</v>
      </c>
      <c r="AF21" s="20">
        <v>1.214286</v>
      </c>
      <c r="AG21" s="19">
        <v>43.058</v>
      </c>
    </row>
    <row r="22" spans="2:33" x14ac:dyDescent="0.3">
      <c r="B22" s="12">
        <v>9</v>
      </c>
      <c r="C22" s="12">
        <f>Y2</f>
        <v>43.355430952380942</v>
      </c>
      <c r="D22" s="13">
        <f t="shared" si="0"/>
        <v>316.50543095238095</v>
      </c>
      <c r="F22" s="20">
        <v>1.285714</v>
      </c>
      <c r="G22" s="19">
        <v>95.5732</v>
      </c>
      <c r="H22" s="20">
        <v>1.285714</v>
      </c>
      <c r="I22" s="19">
        <v>95.587599999999995</v>
      </c>
      <c r="J22" s="20">
        <v>1.285714</v>
      </c>
      <c r="K22" s="19">
        <v>94.401700000000005</v>
      </c>
      <c r="L22" s="20">
        <v>1.285714</v>
      </c>
      <c r="M22" s="19">
        <v>60.416600000000003</v>
      </c>
      <c r="N22" s="20">
        <v>1.285714</v>
      </c>
      <c r="O22" s="19">
        <v>64.633399999999995</v>
      </c>
      <c r="P22" s="20">
        <v>1.285714</v>
      </c>
      <c r="Q22" s="19">
        <v>47.193300000000001</v>
      </c>
      <c r="R22" s="20">
        <v>1.285714</v>
      </c>
      <c r="S22" s="19">
        <v>33.043500000000002</v>
      </c>
      <c r="T22" s="20">
        <v>1.285714</v>
      </c>
      <c r="U22" s="19">
        <v>33.043500000000002</v>
      </c>
      <c r="V22" s="20">
        <v>1.285714</v>
      </c>
      <c r="W22" s="19">
        <v>43.232999999999997</v>
      </c>
      <c r="X22" s="20">
        <v>1.285714</v>
      </c>
      <c r="Y22" s="19">
        <v>43.232999999999997</v>
      </c>
      <c r="Z22" s="20">
        <v>1.285714</v>
      </c>
      <c r="AA22" s="19">
        <v>27.5976</v>
      </c>
      <c r="AB22" s="20">
        <v>1.285714</v>
      </c>
      <c r="AC22" s="19">
        <v>44.945900000000002</v>
      </c>
      <c r="AD22" s="20">
        <v>1.285714</v>
      </c>
      <c r="AE22" s="19">
        <v>43.109200000000001</v>
      </c>
      <c r="AF22" s="20">
        <v>1.285714</v>
      </c>
      <c r="AG22" s="19">
        <v>43.109200000000001</v>
      </c>
    </row>
    <row r="23" spans="2:33" x14ac:dyDescent="0.3">
      <c r="B23" s="12">
        <v>10</v>
      </c>
      <c r="C23" s="12">
        <f>AA2</f>
        <v>28.168071428571423</v>
      </c>
      <c r="D23" s="13">
        <f t="shared" si="0"/>
        <v>301.31807142857139</v>
      </c>
      <c r="F23" s="20">
        <v>1.357143</v>
      </c>
      <c r="G23" s="19">
        <v>95.496200000000002</v>
      </c>
      <c r="H23" s="20">
        <v>1.357143</v>
      </c>
      <c r="I23" s="19">
        <v>95.514099999999999</v>
      </c>
      <c r="J23" s="20">
        <v>1.357143</v>
      </c>
      <c r="K23" s="19">
        <v>93.446799999999996</v>
      </c>
      <c r="L23" s="20">
        <v>1.357143</v>
      </c>
      <c r="M23" s="19">
        <v>59.134500000000003</v>
      </c>
      <c r="N23" s="20">
        <v>1.357143</v>
      </c>
      <c r="O23" s="19">
        <v>64.448499999999996</v>
      </c>
      <c r="P23" s="20">
        <v>1.357143</v>
      </c>
      <c r="Q23" s="19">
        <v>47.228400000000001</v>
      </c>
      <c r="R23" s="20">
        <v>1.357143</v>
      </c>
      <c r="S23" s="19">
        <v>33.061100000000003</v>
      </c>
      <c r="T23" s="20">
        <v>1.357143</v>
      </c>
      <c r="U23" s="19">
        <v>33.061100000000003</v>
      </c>
      <c r="V23" s="20">
        <v>1.357143</v>
      </c>
      <c r="W23" s="19">
        <v>43.314</v>
      </c>
      <c r="X23" s="20">
        <v>1.357143</v>
      </c>
      <c r="Y23" s="19">
        <v>43.314</v>
      </c>
      <c r="Z23" s="20">
        <v>1.357143</v>
      </c>
      <c r="AA23" s="19">
        <v>27.657900000000001</v>
      </c>
      <c r="AB23" s="20">
        <v>1.357143</v>
      </c>
      <c r="AC23" s="19">
        <v>44.980400000000003</v>
      </c>
      <c r="AD23" s="20">
        <v>1.357143</v>
      </c>
      <c r="AE23" s="19">
        <v>43.235199999999999</v>
      </c>
      <c r="AF23" s="20">
        <v>1.357143</v>
      </c>
      <c r="AG23" s="19">
        <v>43.235199999999999</v>
      </c>
    </row>
    <row r="24" spans="2:33" x14ac:dyDescent="0.3">
      <c r="B24" s="12">
        <v>11</v>
      </c>
      <c r="C24" s="12">
        <f>AC2</f>
        <v>45.068080952380946</v>
      </c>
      <c r="D24" s="13">
        <f t="shared" si="0"/>
        <v>318.21808095238094</v>
      </c>
      <c r="F24" s="20">
        <v>1.428571</v>
      </c>
      <c r="G24" s="19">
        <v>95.724800000000002</v>
      </c>
      <c r="H24" s="20">
        <v>1.428571</v>
      </c>
      <c r="I24" s="19">
        <v>95.537300000000002</v>
      </c>
      <c r="J24" s="20">
        <v>1.428571</v>
      </c>
      <c r="K24" s="19">
        <v>92.931700000000006</v>
      </c>
      <c r="L24" s="20">
        <v>1.428571</v>
      </c>
      <c r="M24" s="19">
        <v>57.801000000000002</v>
      </c>
      <c r="N24" s="20">
        <v>1.428571</v>
      </c>
      <c r="O24" s="19">
        <v>64.3583</v>
      </c>
      <c r="P24" s="20">
        <v>1.428571</v>
      </c>
      <c r="Q24" s="19">
        <v>47.277299999999997</v>
      </c>
      <c r="R24" s="20">
        <v>1.428571</v>
      </c>
      <c r="S24" s="19">
        <v>33.002899999999997</v>
      </c>
      <c r="T24" s="20">
        <v>1.428571</v>
      </c>
      <c r="U24" s="19">
        <v>33.002899999999997</v>
      </c>
      <c r="V24" s="20">
        <v>1.428571</v>
      </c>
      <c r="W24" s="19">
        <v>43.386899999999997</v>
      </c>
      <c r="X24" s="20">
        <v>1.428571</v>
      </c>
      <c r="Y24" s="19">
        <v>43.386899999999997</v>
      </c>
      <c r="Z24" s="20">
        <v>1.428571</v>
      </c>
      <c r="AA24" s="19">
        <v>27.659400000000002</v>
      </c>
      <c r="AB24" s="20">
        <v>1.428571</v>
      </c>
      <c r="AC24" s="19">
        <v>45.059399999999997</v>
      </c>
      <c r="AD24" s="20">
        <v>1.428571</v>
      </c>
      <c r="AE24" s="19">
        <v>43.3553</v>
      </c>
      <c r="AF24" s="20">
        <v>1.428571</v>
      </c>
      <c r="AG24" s="19">
        <v>43.3553</v>
      </c>
    </row>
    <row r="25" spans="2:33" x14ac:dyDescent="0.3">
      <c r="B25" s="12">
        <v>12</v>
      </c>
      <c r="C25" s="12">
        <f>AE2</f>
        <v>43.313404761904764</v>
      </c>
      <c r="D25" s="13">
        <f t="shared" si="0"/>
        <v>316.46340476190471</v>
      </c>
      <c r="F25" s="20">
        <v>1.5</v>
      </c>
      <c r="G25" s="19">
        <v>95.883700000000005</v>
      </c>
      <c r="H25" s="20">
        <v>1.5</v>
      </c>
      <c r="I25" s="19">
        <v>95.5197</v>
      </c>
      <c r="J25" s="20">
        <v>1.5</v>
      </c>
      <c r="K25" s="19">
        <v>93.287700000000001</v>
      </c>
      <c r="L25" s="20">
        <v>1.5</v>
      </c>
      <c r="M25" s="19">
        <v>57.328099999999999</v>
      </c>
      <c r="N25" s="20">
        <v>1.5</v>
      </c>
      <c r="O25" s="19">
        <v>64.200900000000004</v>
      </c>
      <c r="P25" s="20">
        <v>1.5</v>
      </c>
      <c r="Q25" s="19">
        <v>47.325099999999999</v>
      </c>
      <c r="R25" s="20">
        <v>1.5</v>
      </c>
      <c r="S25" s="19">
        <v>32.9846</v>
      </c>
      <c r="T25" s="20">
        <v>1.5</v>
      </c>
      <c r="U25" s="19">
        <v>32.9846</v>
      </c>
      <c r="V25" s="20">
        <v>1.5</v>
      </c>
      <c r="W25" s="19">
        <v>43.467100000000002</v>
      </c>
      <c r="X25" s="20">
        <v>1.5</v>
      </c>
      <c r="Y25" s="19">
        <v>43.467100000000002</v>
      </c>
      <c r="Z25" s="20">
        <v>1.5</v>
      </c>
      <c r="AA25" s="19">
        <v>27.727399999999999</v>
      </c>
      <c r="AB25" s="20">
        <v>1.5</v>
      </c>
      <c r="AC25" s="19">
        <v>45.050400000000003</v>
      </c>
      <c r="AD25" s="20">
        <v>1.5</v>
      </c>
      <c r="AE25" s="19">
        <v>43.440300000000001</v>
      </c>
      <c r="AF25" s="20">
        <v>1.5</v>
      </c>
      <c r="AG25" s="19">
        <v>43.440300000000001</v>
      </c>
    </row>
    <row r="26" spans="2:33" x14ac:dyDescent="0.3">
      <c r="B26" s="12">
        <v>13</v>
      </c>
      <c r="C26" s="12">
        <f>AG2</f>
        <v>43.313404761904764</v>
      </c>
      <c r="D26" s="13">
        <f t="shared" si="0"/>
        <v>316.46340476190471</v>
      </c>
      <c r="F26" s="20">
        <v>1.571428</v>
      </c>
      <c r="G26" s="19">
        <v>95.573499999999996</v>
      </c>
      <c r="H26" s="20">
        <v>1.571428</v>
      </c>
      <c r="I26" s="19">
        <v>95.477199999999996</v>
      </c>
      <c r="J26" s="20">
        <v>1.571428</v>
      </c>
      <c r="K26" s="19">
        <v>92.684100000000001</v>
      </c>
      <c r="L26" s="20">
        <v>1.571428</v>
      </c>
      <c r="M26" s="19">
        <v>58.034599999999998</v>
      </c>
      <c r="N26" s="20">
        <v>1.571428</v>
      </c>
      <c r="O26" s="19">
        <v>63.953600000000002</v>
      </c>
      <c r="P26" s="20">
        <v>1.571428</v>
      </c>
      <c r="Q26" s="19">
        <v>47.367800000000003</v>
      </c>
      <c r="R26" s="20">
        <v>1.571428</v>
      </c>
      <c r="S26" s="19">
        <v>32.9696</v>
      </c>
      <c r="T26" s="20">
        <v>1.571428</v>
      </c>
      <c r="U26" s="19">
        <v>32.9696</v>
      </c>
      <c r="V26" s="20">
        <v>1.571428</v>
      </c>
      <c r="W26" s="19">
        <v>43.568399999999997</v>
      </c>
      <c r="X26" s="20">
        <v>1.571428</v>
      </c>
      <c r="Y26" s="19">
        <v>43.568399999999997</v>
      </c>
      <c r="Z26" s="20">
        <v>1.571428</v>
      </c>
      <c r="AA26" s="19">
        <v>27.811</v>
      </c>
      <c r="AB26" s="20">
        <v>1.571428</v>
      </c>
      <c r="AC26" s="19">
        <v>45.072899999999997</v>
      </c>
      <c r="AD26" s="20">
        <v>1.571428</v>
      </c>
      <c r="AE26" s="19">
        <v>43.558999999999997</v>
      </c>
      <c r="AF26" s="20">
        <v>1.571428</v>
      </c>
      <c r="AG26" s="19">
        <v>43.558999999999997</v>
      </c>
    </row>
    <row r="27" spans="2:33" x14ac:dyDescent="0.3">
      <c r="F27" s="20">
        <v>1.642857</v>
      </c>
      <c r="G27" s="19">
        <v>95.512</v>
      </c>
      <c r="H27" s="20">
        <v>1.642857</v>
      </c>
      <c r="I27" s="19">
        <v>95.503600000000006</v>
      </c>
      <c r="J27" s="20">
        <v>1.642857</v>
      </c>
      <c r="K27" s="19">
        <v>93.470100000000002</v>
      </c>
      <c r="L27" s="20">
        <v>1.642857</v>
      </c>
      <c r="M27" s="19">
        <v>57.4589</v>
      </c>
      <c r="N27" s="20">
        <v>1.642857</v>
      </c>
      <c r="O27" s="19">
        <v>63.792200000000001</v>
      </c>
      <c r="P27" s="20">
        <v>1.642857</v>
      </c>
      <c r="Q27" s="19">
        <v>47.383299999999998</v>
      </c>
      <c r="R27" s="20">
        <v>1.642857</v>
      </c>
      <c r="S27" s="19">
        <v>32.981999999999999</v>
      </c>
      <c r="T27" s="20">
        <v>1.642857</v>
      </c>
      <c r="U27" s="19">
        <v>32.981999999999999</v>
      </c>
      <c r="V27" s="20">
        <v>1.642857</v>
      </c>
      <c r="W27" s="19">
        <v>43.684899999999999</v>
      </c>
      <c r="X27" s="20">
        <v>1.642857</v>
      </c>
      <c r="Y27" s="19">
        <v>43.684899999999999</v>
      </c>
      <c r="Z27" s="20">
        <v>1.642857</v>
      </c>
      <c r="AA27" s="19">
        <v>28.1114</v>
      </c>
      <c r="AB27" s="20">
        <v>1.642857</v>
      </c>
      <c r="AC27" s="19">
        <v>45.145699999999998</v>
      </c>
      <c r="AD27" s="20">
        <v>1.642857</v>
      </c>
      <c r="AE27" s="19">
        <v>43.584000000000003</v>
      </c>
      <c r="AF27" s="20">
        <v>1.642857</v>
      </c>
      <c r="AG27" s="19">
        <v>43.584000000000003</v>
      </c>
    </row>
    <row r="28" spans="2:33" x14ac:dyDescent="0.3">
      <c r="F28" s="20">
        <v>1.7142850000000001</v>
      </c>
      <c r="G28" s="19">
        <v>95.507800000000003</v>
      </c>
      <c r="H28" s="20">
        <v>1.7142850000000001</v>
      </c>
      <c r="I28" s="19">
        <v>95.508099999999999</v>
      </c>
      <c r="J28" s="20">
        <v>1.7142850000000001</v>
      </c>
      <c r="K28" s="19">
        <v>94.047700000000006</v>
      </c>
      <c r="L28" s="20">
        <v>1.7142850000000001</v>
      </c>
      <c r="M28" s="19">
        <v>57.278199999999998</v>
      </c>
      <c r="N28" s="20">
        <v>1.7142850000000001</v>
      </c>
      <c r="O28" s="19">
        <v>63.770800000000001</v>
      </c>
      <c r="P28" s="20">
        <v>1.7142850000000001</v>
      </c>
      <c r="Q28" s="19">
        <v>47.534599999999998</v>
      </c>
      <c r="R28" s="20">
        <v>1.7142850000000001</v>
      </c>
      <c r="S28" s="19">
        <v>33.001399999999997</v>
      </c>
      <c r="T28" s="20">
        <v>1.7142850000000001</v>
      </c>
      <c r="U28" s="19">
        <v>33.001399999999997</v>
      </c>
      <c r="V28" s="20">
        <v>1.7142850000000001</v>
      </c>
      <c r="W28" s="19">
        <v>43.722299999999997</v>
      </c>
      <c r="X28" s="20">
        <v>1.7142850000000001</v>
      </c>
      <c r="Y28" s="19">
        <v>43.722299999999997</v>
      </c>
      <c r="Z28" s="20">
        <v>1.7142850000000001</v>
      </c>
      <c r="AA28" s="19">
        <v>28.301200000000001</v>
      </c>
      <c r="AB28" s="20">
        <v>1.7142850000000001</v>
      </c>
      <c r="AC28" s="19">
        <v>45.232399999999998</v>
      </c>
      <c r="AD28" s="20">
        <v>1.7142850000000001</v>
      </c>
      <c r="AE28" s="19">
        <v>43.589500000000001</v>
      </c>
      <c r="AF28" s="20">
        <v>1.7142850000000001</v>
      </c>
      <c r="AG28" s="19">
        <v>43.589500000000001</v>
      </c>
    </row>
    <row r="29" spans="2:33" x14ac:dyDescent="0.3">
      <c r="F29" s="20">
        <v>1.785714</v>
      </c>
      <c r="G29" s="19">
        <v>95.871399999999994</v>
      </c>
      <c r="H29" s="20">
        <v>1.785714</v>
      </c>
      <c r="I29" s="19">
        <v>95.584400000000002</v>
      </c>
      <c r="J29" s="20">
        <v>1.785714</v>
      </c>
      <c r="K29" s="19">
        <v>94.141599999999997</v>
      </c>
      <c r="L29" s="20">
        <v>1.785714</v>
      </c>
      <c r="M29" s="19">
        <v>58.907299999999999</v>
      </c>
      <c r="N29" s="20">
        <v>1.785714</v>
      </c>
      <c r="O29" s="19">
        <v>63.6738</v>
      </c>
      <c r="P29" s="20">
        <v>1.785714</v>
      </c>
      <c r="Q29" s="19">
        <v>48.270499999999998</v>
      </c>
      <c r="R29" s="20">
        <v>1.785714</v>
      </c>
      <c r="S29" s="19">
        <v>33.052999999999997</v>
      </c>
      <c r="T29" s="20">
        <v>1.785714</v>
      </c>
      <c r="U29" s="19">
        <v>33.052999999999997</v>
      </c>
      <c r="V29" s="20">
        <v>1.785714</v>
      </c>
      <c r="W29" s="19">
        <v>43.743000000000002</v>
      </c>
      <c r="X29" s="20">
        <v>1.785714</v>
      </c>
      <c r="Y29" s="19">
        <v>43.743000000000002</v>
      </c>
      <c r="Z29" s="20">
        <v>1.785714</v>
      </c>
      <c r="AA29" s="19">
        <v>28.5413</v>
      </c>
      <c r="AB29" s="20">
        <v>1.785714</v>
      </c>
      <c r="AC29" s="19">
        <v>45.396900000000002</v>
      </c>
      <c r="AD29" s="20">
        <v>1.785714</v>
      </c>
      <c r="AE29" s="19">
        <v>43.676600000000001</v>
      </c>
      <c r="AF29" s="20">
        <v>1.785714</v>
      </c>
      <c r="AG29" s="19">
        <v>43.676600000000001</v>
      </c>
    </row>
    <row r="30" spans="2:33" x14ac:dyDescent="0.3">
      <c r="F30" s="20">
        <v>1.857143</v>
      </c>
      <c r="G30" s="19">
        <v>95.703999999999994</v>
      </c>
      <c r="H30" s="20">
        <v>1.857143</v>
      </c>
      <c r="I30" s="19">
        <v>95.666700000000006</v>
      </c>
      <c r="J30" s="20">
        <v>1.857143</v>
      </c>
      <c r="K30" s="19">
        <v>94.526600000000002</v>
      </c>
      <c r="L30" s="20">
        <v>1.857143</v>
      </c>
      <c r="M30" s="19">
        <v>60.021999999999998</v>
      </c>
      <c r="N30" s="20">
        <v>1.857143</v>
      </c>
      <c r="O30" s="19">
        <v>63.755000000000003</v>
      </c>
      <c r="P30" s="20">
        <v>1.857143</v>
      </c>
      <c r="Q30" s="19">
        <v>48.210500000000003</v>
      </c>
      <c r="R30" s="20">
        <v>1.857143</v>
      </c>
      <c r="S30" s="19">
        <v>33.103900000000003</v>
      </c>
      <c r="T30" s="20">
        <v>1.857143</v>
      </c>
      <c r="U30" s="19">
        <v>33.103900000000003</v>
      </c>
      <c r="V30" s="20">
        <v>1.857143</v>
      </c>
      <c r="W30" s="19">
        <v>43.826500000000003</v>
      </c>
      <c r="X30" s="20">
        <v>1.857143</v>
      </c>
      <c r="Y30" s="19">
        <v>43.826500000000003</v>
      </c>
      <c r="Z30" s="20">
        <v>1.857143</v>
      </c>
      <c r="AA30" s="19">
        <v>28.6128</v>
      </c>
      <c r="AB30" s="20">
        <v>1.857143</v>
      </c>
      <c r="AC30" s="19">
        <v>45.536099999999998</v>
      </c>
      <c r="AD30" s="20">
        <v>1.857143</v>
      </c>
      <c r="AE30" s="19">
        <v>43.793100000000003</v>
      </c>
      <c r="AF30" s="20">
        <v>1.857143</v>
      </c>
      <c r="AG30" s="19">
        <v>43.793100000000003</v>
      </c>
    </row>
    <row r="31" spans="2:33" x14ac:dyDescent="0.3">
      <c r="F31" s="20">
        <v>1.928571</v>
      </c>
      <c r="G31" s="19">
        <v>95.670599999999993</v>
      </c>
      <c r="H31" s="20">
        <v>1.928571</v>
      </c>
      <c r="I31" s="19">
        <v>95.555599999999998</v>
      </c>
      <c r="J31" s="20">
        <v>1.928571</v>
      </c>
      <c r="K31" s="19">
        <v>94.721900000000005</v>
      </c>
      <c r="L31" s="20">
        <v>1.928571</v>
      </c>
      <c r="M31" s="19">
        <v>59.421700000000001</v>
      </c>
      <c r="N31" s="20">
        <v>1.928571</v>
      </c>
      <c r="O31" s="19">
        <v>63.718499999999999</v>
      </c>
      <c r="P31" s="20">
        <v>1.928571</v>
      </c>
      <c r="Q31" s="19">
        <v>47.871099999999998</v>
      </c>
      <c r="R31" s="20">
        <v>1.928571</v>
      </c>
      <c r="S31" s="19">
        <v>33.159500000000001</v>
      </c>
      <c r="T31" s="20">
        <v>1.928571</v>
      </c>
      <c r="U31" s="19">
        <v>33.159500000000001</v>
      </c>
      <c r="V31" s="20">
        <v>1.928571</v>
      </c>
      <c r="W31" s="19">
        <v>43.897599999999997</v>
      </c>
      <c r="X31" s="20">
        <v>1.928571</v>
      </c>
      <c r="Y31" s="19">
        <v>43.897599999999997</v>
      </c>
      <c r="Z31" s="20">
        <v>1.928571</v>
      </c>
      <c r="AA31" s="19">
        <v>28.594799999999999</v>
      </c>
      <c r="AB31" s="20">
        <v>1.928571</v>
      </c>
      <c r="AC31" s="19">
        <v>45.668799999999997</v>
      </c>
      <c r="AD31" s="20">
        <v>1.928571</v>
      </c>
      <c r="AE31" s="19">
        <v>43.869300000000003</v>
      </c>
      <c r="AF31" s="20">
        <v>1.928571</v>
      </c>
      <c r="AG31" s="19">
        <v>43.869300000000003</v>
      </c>
    </row>
    <row r="32" spans="2:33" x14ac:dyDescent="0.3">
      <c r="F32" s="20">
        <v>2</v>
      </c>
      <c r="G32" s="19">
        <v>95.691699999999997</v>
      </c>
      <c r="H32" s="20">
        <v>2</v>
      </c>
      <c r="I32" s="19">
        <v>95.669899999999998</v>
      </c>
      <c r="J32" s="20">
        <v>2</v>
      </c>
      <c r="K32" s="19">
        <v>94.410899999999998</v>
      </c>
      <c r="L32" s="20">
        <v>2</v>
      </c>
      <c r="M32" s="19">
        <v>58.906199999999998</v>
      </c>
      <c r="N32" s="20">
        <v>2</v>
      </c>
      <c r="O32" s="19">
        <v>63.7547</v>
      </c>
      <c r="P32" s="20">
        <v>2</v>
      </c>
      <c r="Q32" s="19">
        <v>47.735100000000003</v>
      </c>
      <c r="R32" s="20">
        <v>2</v>
      </c>
      <c r="S32" s="19">
        <v>33.188800000000001</v>
      </c>
      <c r="T32" s="20">
        <v>2</v>
      </c>
      <c r="U32" s="19">
        <v>33.188800000000001</v>
      </c>
      <c r="V32" s="20">
        <v>2</v>
      </c>
      <c r="W32" s="19">
        <v>43.969499999999996</v>
      </c>
      <c r="X32" s="20">
        <v>2</v>
      </c>
      <c r="Y32" s="19">
        <v>43.969499999999996</v>
      </c>
      <c r="Z32" s="20">
        <v>2</v>
      </c>
      <c r="AA32" s="19">
        <v>28.581299999999999</v>
      </c>
      <c r="AB32" s="20">
        <v>2</v>
      </c>
      <c r="AC32" s="19">
        <v>45.723500000000001</v>
      </c>
      <c r="AD32" s="20">
        <v>2</v>
      </c>
      <c r="AE32" s="19">
        <v>43.976399999999998</v>
      </c>
      <c r="AF32" s="20">
        <v>2</v>
      </c>
      <c r="AG32" s="19">
        <v>43.976399999999998</v>
      </c>
    </row>
    <row r="33" spans="6:33" x14ac:dyDescent="0.3">
      <c r="F33" s="20">
        <v>2.071428</v>
      </c>
      <c r="G33" s="19">
        <v>95.731800000000007</v>
      </c>
      <c r="H33" s="20">
        <v>2.071428</v>
      </c>
      <c r="I33" s="19">
        <v>95.797200000000004</v>
      </c>
      <c r="J33" s="20">
        <v>2.071428</v>
      </c>
      <c r="K33" s="19">
        <v>94.328199999999995</v>
      </c>
      <c r="L33" s="20">
        <v>2.071428</v>
      </c>
      <c r="M33" s="19">
        <v>58.168900000000001</v>
      </c>
      <c r="N33" s="20">
        <v>2.071428</v>
      </c>
      <c r="O33" s="19">
        <v>63.8431</v>
      </c>
      <c r="P33" s="20">
        <v>2.071428</v>
      </c>
      <c r="Q33" s="19">
        <v>47.903700000000001</v>
      </c>
      <c r="R33" s="20">
        <v>2.071428</v>
      </c>
      <c r="S33" s="19">
        <v>33.199800000000003</v>
      </c>
      <c r="T33" s="20">
        <v>2.071428</v>
      </c>
      <c r="U33" s="19">
        <v>33.199800000000003</v>
      </c>
      <c r="V33" s="20">
        <v>2.071428</v>
      </c>
      <c r="W33" s="19">
        <v>44.0747</v>
      </c>
      <c r="X33" s="20">
        <v>2.071428</v>
      </c>
      <c r="Y33" s="19">
        <v>44.0747</v>
      </c>
      <c r="Z33" s="20">
        <v>2.071428</v>
      </c>
      <c r="AA33" s="19">
        <v>28.904199999999999</v>
      </c>
      <c r="AB33" s="20">
        <v>2.071428</v>
      </c>
      <c r="AC33" s="19">
        <v>45.726799999999997</v>
      </c>
      <c r="AD33" s="20">
        <v>2.071428</v>
      </c>
      <c r="AE33" s="19">
        <v>44.068199999999997</v>
      </c>
      <c r="AF33" s="20">
        <v>2.071428</v>
      </c>
      <c r="AG33" s="19">
        <v>44.068199999999997</v>
      </c>
    </row>
    <row r="34" spans="6:33" x14ac:dyDescent="0.3">
      <c r="F34" s="20">
        <v>2.1428569999999998</v>
      </c>
      <c r="G34" s="19">
        <v>95.711799999999997</v>
      </c>
      <c r="H34" s="20">
        <v>2.1428569999999998</v>
      </c>
      <c r="I34" s="19">
        <v>95.696600000000004</v>
      </c>
      <c r="J34" s="20">
        <v>2.1428569999999998</v>
      </c>
      <c r="K34" s="19">
        <v>94.753900000000002</v>
      </c>
      <c r="L34" s="20">
        <v>2.1428569999999998</v>
      </c>
      <c r="M34" s="19">
        <v>58.352800000000002</v>
      </c>
      <c r="N34" s="20">
        <v>2.1428569999999998</v>
      </c>
      <c r="O34" s="19">
        <v>64.273200000000003</v>
      </c>
      <c r="P34" s="20">
        <v>2.1428569999999998</v>
      </c>
      <c r="Q34" s="19">
        <v>48.004300000000001</v>
      </c>
      <c r="R34" s="20">
        <v>2.1428569999999998</v>
      </c>
      <c r="S34" s="19">
        <v>33.2254</v>
      </c>
      <c r="T34" s="20">
        <v>2.1428569999999998</v>
      </c>
      <c r="U34" s="19">
        <v>33.2254</v>
      </c>
      <c r="V34" s="20">
        <v>2.1428569999999998</v>
      </c>
      <c r="W34" s="19">
        <v>44.339500000000001</v>
      </c>
      <c r="X34" s="20">
        <v>2.1428569999999998</v>
      </c>
      <c r="Y34" s="19">
        <v>44.339500000000001</v>
      </c>
      <c r="Z34" s="20">
        <v>2.1428569999999998</v>
      </c>
      <c r="AA34" s="19">
        <v>29.119599999999998</v>
      </c>
      <c r="AB34" s="20">
        <v>2.1428569999999998</v>
      </c>
      <c r="AC34" s="19">
        <v>45.7866</v>
      </c>
      <c r="AD34" s="20">
        <v>2.1428569999999998</v>
      </c>
      <c r="AE34" s="19">
        <v>44.150199999999998</v>
      </c>
      <c r="AF34" s="20">
        <v>2.1428569999999998</v>
      </c>
      <c r="AG34" s="19">
        <v>44.150199999999998</v>
      </c>
    </row>
    <row r="35" spans="6:33" x14ac:dyDescent="0.3">
      <c r="F35" s="20">
        <v>2.2142849999999998</v>
      </c>
      <c r="G35" s="19">
        <v>95.732900000000001</v>
      </c>
      <c r="H35" s="20">
        <v>2.2142849999999998</v>
      </c>
      <c r="I35" s="19">
        <v>95.611900000000006</v>
      </c>
      <c r="J35" s="20">
        <v>2.2142849999999998</v>
      </c>
      <c r="K35" s="19">
        <v>94.866200000000006</v>
      </c>
      <c r="L35" s="20">
        <v>2.2142849999999998</v>
      </c>
      <c r="M35" s="19">
        <v>59.183700000000002</v>
      </c>
      <c r="N35" s="20">
        <v>2.2142849999999998</v>
      </c>
      <c r="O35" s="19">
        <v>64.832599999999999</v>
      </c>
      <c r="P35" s="20">
        <v>2.2142849999999998</v>
      </c>
      <c r="Q35" s="19">
        <v>47.962699999999998</v>
      </c>
      <c r="R35" s="20">
        <v>2.2142849999999998</v>
      </c>
      <c r="S35" s="19">
        <v>33.247</v>
      </c>
      <c r="T35" s="20">
        <v>2.2142849999999998</v>
      </c>
      <c r="U35" s="19">
        <v>33.247</v>
      </c>
      <c r="V35" s="20">
        <v>2.2142849999999998</v>
      </c>
      <c r="W35" s="19">
        <v>44.488599999999998</v>
      </c>
      <c r="X35" s="20">
        <v>2.2142849999999998</v>
      </c>
      <c r="Y35" s="19">
        <v>44.488599999999998</v>
      </c>
      <c r="Z35" s="20">
        <v>2.2142849999999998</v>
      </c>
      <c r="AA35" s="19">
        <v>29.266100000000002</v>
      </c>
      <c r="AB35" s="20">
        <v>2.2142849999999998</v>
      </c>
      <c r="AC35" s="19">
        <v>45.9529</v>
      </c>
      <c r="AD35" s="20">
        <v>2.2142849999999998</v>
      </c>
      <c r="AE35" s="19">
        <v>44.207099999999997</v>
      </c>
      <c r="AF35" s="20">
        <v>2.2142849999999998</v>
      </c>
      <c r="AG35" s="19">
        <v>44.207099999999997</v>
      </c>
    </row>
    <row r="36" spans="6:33" x14ac:dyDescent="0.3">
      <c r="F36" s="20">
        <v>2.285714</v>
      </c>
      <c r="G36" s="19">
        <v>95.739900000000006</v>
      </c>
      <c r="H36" s="20">
        <v>2.285714</v>
      </c>
      <c r="I36" s="19">
        <v>95.657600000000002</v>
      </c>
      <c r="J36" s="20">
        <v>2.285714</v>
      </c>
      <c r="K36" s="19">
        <v>94.881299999999996</v>
      </c>
      <c r="L36" s="20">
        <v>2.285714</v>
      </c>
      <c r="M36" s="19">
        <v>60.767000000000003</v>
      </c>
      <c r="N36" s="20">
        <v>2.285714</v>
      </c>
      <c r="O36" s="19">
        <v>64.213800000000006</v>
      </c>
      <c r="P36" s="20">
        <v>2.285714</v>
      </c>
      <c r="Q36" s="19">
        <v>48.004300000000001</v>
      </c>
      <c r="R36" s="20">
        <v>2.285714</v>
      </c>
      <c r="S36" s="19">
        <v>33.279200000000003</v>
      </c>
      <c r="T36" s="20">
        <v>2.285714</v>
      </c>
      <c r="U36" s="19">
        <v>33.279200000000003</v>
      </c>
      <c r="V36" s="20">
        <v>2.285714</v>
      </c>
      <c r="W36" s="19">
        <v>44.668500000000002</v>
      </c>
      <c r="X36" s="20">
        <v>2.285714</v>
      </c>
      <c r="Y36" s="19">
        <v>44.668500000000002</v>
      </c>
      <c r="Z36" s="20">
        <v>2.285714</v>
      </c>
      <c r="AA36" s="19">
        <v>29.265899999999998</v>
      </c>
      <c r="AB36" s="20">
        <v>2.285714</v>
      </c>
      <c r="AC36" s="19">
        <v>46.100700000000003</v>
      </c>
      <c r="AD36" s="20">
        <v>2.285714</v>
      </c>
      <c r="AE36" s="19">
        <v>44.400799999999997</v>
      </c>
      <c r="AF36" s="20">
        <v>2.285714</v>
      </c>
      <c r="AG36" s="19">
        <v>44.400799999999997</v>
      </c>
    </row>
    <row r="37" spans="6:33" x14ac:dyDescent="0.3">
      <c r="F37" s="20">
        <v>2.3571430000000002</v>
      </c>
      <c r="G37" s="19">
        <v>95.740600000000001</v>
      </c>
      <c r="H37" s="20">
        <v>2.3571430000000002</v>
      </c>
      <c r="I37" s="19">
        <v>95.566199999999995</v>
      </c>
      <c r="J37" s="20">
        <v>2.3571430000000002</v>
      </c>
      <c r="K37" s="19">
        <v>94.5214</v>
      </c>
      <c r="L37" s="20">
        <v>2.3571430000000002</v>
      </c>
      <c r="M37" s="19">
        <v>61.729500000000002</v>
      </c>
      <c r="N37" s="20">
        <v>2.3571430000000002</v>
      </c>
      <c r="O37" s="19">
        <v>64.067400000000006</v>
      </c>
      <c r="P37" s="20">
        <v>2.3571430000000002</v>
      </c>
      <c r="Q37" s="19">
        <v>47.9345</v>
      </c>
      <c r="R37" s="20">
        <v>2.3571430000000002</v>
      </c>
      <c r="S37" s="19">
        <v>33.3172</v>
      </c>
      <c r="T37" s="20">
        <v>2.3571430000000002</v>
      </c>
      <c r="U37" s="19">
        <v>33.3172</v>
      </c>
      <c r="V37" s="20">
        <v>2.3571430000000002</v>
      </c>
      <c r="W37" s="19">
        <v>44.871200000000002</v>
      </c>
      <c r="X37" s="20">
        <v>2.3571430000000002</v>
      </c>
      <c r="Y37" s="19">
        <v>44.871200000000002</v>
      </c>
      <c r="Z37" s="20">
        <v>2.3571430000000002</v>
      </c>
      <c r="AA37" s="19">
        <v>29.126200000000001</v>
      </c>
      <c r="AB37" s="20">
        <v>2.3571430000000002</v>
      </c>
      <c r="AC37" s="19">
        <v>46.213000000000001</v>
      </c>
      <c r="AD37" s="20">
        <v>2.3571430000000002</v>
      </c>
      <c r="AE37" s="19">
        <v>44.472299999999997</v>
      </c>
      <c r="AF37" s="20">
        <v>2.3571430000000002</v>
      </c>
      <c r="AG37" s="19">
        <v>44.472299999999997</v>
      </c>
    </row>
    <row r="38" spans="6:33" x14ac:dyDescent="0.3">
      <c r="F38" s="20">
        <v>2.4285709999999998</v>
      </c>
      <c r="G38" s="19">
        <v>95.7821</v>
      </c>
      <c r="H38" s="20">
        <v>2.4285709999999998</v>
      </c>
      <c r="I38" s="19">
        <v>95.555599999999998</v>
      </c>
      <c r="J38" s="20">
        <v>2.4285709999999998</v>
      </c>
      <c r="K38" s="19">
        <v>93.098299999999995</v>
      </c>
      <c r="L38" s="20">
        <v>2.4285709999999998</v>
      </c>
      <c r="M38" s="19">
        <v>63.451099999999997</v>
      </c>
      <c r="N38" s="20">
        <v>2.4285709999999998</v>
      </c>
      <c r="O38" s="19">
        <v>64.115700000000004</v>
      </c>
      <c r="P38" s="20">
        <v>2.4285709999999998</v>
      </c>
      <c r="Q38" s="19">
        <v>48.294800000000002</v>
      </c>
      <c r="R38" s="20">
        <v>2.4285709999999998</v>
      </c>
      <c r="S38" s="19">
        <v>33.347999999999999</v>
      </c>
      <c r="T38" s="20">
        <v>2.4285709999999998</v>
      </c>
      <c r="U38" s="19">
        <v>33.347999999999999</v>
      </c>
      <c r="V38" s="20">
        <v>2.4285709999999998</v>
      </c>
      <c r="W38" s="19">
        <v>44.972799999999999</v>
      </c>
      <c r="X38" s="20">
        <v>2.4285709999999998</v>
      </c>
      <c r="Y38" s="19">
        <v>44.972799999999999</v>
      </c>
      <c r="Z38" s="20">
        <v>2.4285709999999998</v>
      </c>
      <c r="AA38" s="19">
        <v>29.156199999999998</v>
      </c>
      <c r="AB38" s="20">
        <v>2.4285709999999998</v>
      </c>
      <c r="AC38" s="19">
        <v>46.331800000000001</v>
      </c>
      <c r="AD38" s="20">
        <v>2.4285709999999998</v>
      </c>
      <c r="AE38" s="19">
        <v>44.542999999999999</v>
      </c>
      <c r="AF38" s="20">
        <v>2.4285709999999998</v>
      </c>
      <c r="AG38" s="19">
        <v>44.542999999999999</v>
      </c>
    </row>
    <row r="39" spans="6:33" x14ac:dyDescent="0.3">
      <c r="F39" s="20">
        <v>2.5</v>
      </c>
      <c r="G39" s="19">
        <v>95.799000000000007</v>
      </c>
      <c r="H39" s="20">
        <v>2.5</v>
      </c>
      <c r="I39" s="19">
        <v>95.505300000000005</v>
      </c>
      <c r="J39" s="20">
        <v>2.5</v>
      </c>
      <c r="K39" s="19">
        <v>92.7239</v>
      </c>
      <c r="L39" s="20">
        <v>2.5</v>
      </c>
      <c r="M39" s="19">
        <v>65.316800000000001</v>
      </c>
      <c r="N39" s="20">
        <v>2.5</v>
      </c>
      <c r="O39" s="19">
        <v>64.2166</v>
      </c>
      <c r="P39" s="20">
        <v>2.5</v>
      </c>
      <c r="Q39" s="19">
        <v>48.453499999999998</v>
      </c>
      <c r="R39" s="20">
        <v>2.5</v>
      </c>
      <c r="S39" s="19">
        <v>33.421500000000002</v>
      </c>
      <c r="T39" s="20">
        <v>2.5</v>
      </c>
      <c r="U39" s="19">
        <v>33.421500000000002</v>
      </c>
      <c r="V39" s="20">
        <v>2.5</v>
      </c>
      <c r="W39" s="19">
        <v>45.096800000000002</v>
      </c>
      <c r="X39" s="20">
        <v>2.5</v>
      </c>
      <c r="Y39" s="19">
        <v>45.096800000000002</v>
      </c>
      <c r="Z39" s="20">
        <v>2.5</v>
      </c>
      <c r="AA39" s="19">
        <v>29.3476</v>
      </c>
      <c r="AB39" s="20">
        <v>2.5</v>
      </c>
      <c r="AC39" s="19">
        <v>46.387599999999999</v>
      </c>
      <c r="AD39" s="20">
        <v>2.5</v>
      </c>
      <c r="AE39" s="19">
        <v>44.645000000000003</v>
      </c>
      <c r="AF39" s="20">
        <v>2.5</v>
      </c>
      <c r="AG39" s="19">
        <v>44.645000000000003</v>
      </c>
    </row>
    <row r="40" spans="6:33" x14ac:dyDescent="0.3">
      <c r="F40" s="20">
        <v>2.571428</v>
      </c>
      <c r="G40" s="19">
        <v>95.751800000000003</v>
      </c>
      <c r="H40" s="20">
        <v>2.571428</v>
      </c>
      <c r="I40" s="19">
        <v>95.541499999999999</v>
      </c>
      <c r="J40" s="20">
        <v>2.571428</v>
      </c>
      <c r="K40" s="19">
        <v>93.986099999999993</v>
      </c>
      <c r="L40" s="20">
        <v>2.571428</v>
      </c>
      <c r="M40" s="19">
        <v>67.654499999999999</v>
      </c>
      <c r="N40" s="20">
        <v>2.571428</v>
      </c>
      <c r="O40" s="19">
        <v>64.372299999999996</v>
      </c>
      <c r="P40" s="20">
        <v>2.571428</v>
      </c>
      <c r="Q40" s="19">
        <v>48.338200000000001</v>
      </c>
      <c r="R40" s="20">
        <v>2.571428</v>
      </c>
      <c r="S40" s="19">
        <v>33.488500000000002</v>
      </c>
      <c r="T40" s="20">
        <v>2.571428</v>
      </c>
      <c r="U40" s="19">
        <v>33.488500000000002</v>
      </c>
      <c r="V40" s="20">
        <v>2.571428</v>
      </c>
      <c r="W40" s="19">
        <v>45.092399999999998</v>
      </c>
      <c r="X40" s="20">
        <v>2.571428</v>
      </c>
      <c r="Y40" s="19">
        <v>45.092399999999998</v>
      </c>
      <c r="Z40" s="20">
        <v>2.571428</v>
      </c>
      <c r="AA40" s="19">
        <v>29.393899999999999</v>
      </c>
      <c r="AB40" s="20">
        <v>2.571428</v>
      </c>
      <c r="AC40" s="19">
        <v>46.413699999999999</v>
      </c>
      <c r="AD40" s="20">
        <v>2.571428</v>
      </c>
      <c r="AE40" s="19">
        <v>44.729799999999997</v>
      </c>
      <c r="AF40" s="20">
        <v>2.571428</v>
      </c>
      <c r="AG40" s="19">
        <v>44.729799999999997</v>
      </c>
    </row>
    <row r="41" spans="6:33" x14ac:dyDescent="0.3">
      <c r="F41" s="20">
        <v>2.6428569999999998</v>
      </c>
      <c r="G41" s="19">
        <v>95.7346</v>
      </c>
      <c r="H41" s="20">
        <v>2.6428569999999998</v>
      </c>
      <c r="I41" s="19">
        <v>95.535200000000003</v>
      </c>
      <c r="J41" s="20">
        <v>2.6428569999999998</v>
      </c>
      <c r="K41" s="19">
        <v>93.916399999999996</v>
      </c>
      <c r="L41" s="20">
        <v>2.6428569999999998</v>
      </c>
      <c r="M41" s="19">
        <v>67.141400000000004</v>
      </c>
      <c r="N41" s="20">
        <v>2.6428569999999998</v>
      </c>
      <c r="O41" s="19">
        <v>65.499499999999998</v>
      </c>
      <c r="P41" s="20">
        <v>2.6428569999999998</v>
      </c>
      <c r="Q41" s="19">
        <v>48.245600000000003</v>
      </c>
      <c r="R41" s="20">
        <v>2.6428569999999998</v>
      </c>
      <c r="S41" s="19">
        <v>33.490699999999997</v>
      </c>
      <c r="T41" s="20">
        <v>2.6428569999999998</v>
      </c>
      <c r="U41" s="19">
        <v>33.490699999999997</v>
      </c>
      <c r="V41" s="20">
        <v>2.6428569999999998</v>
      </c>
      <c r="W41" s="19">
        <v>45.126899999999999</v>
      </c>
      <c r="X41" s="20">
        <v>2.6428569999999998</v>
      </c>
      <c r="Y41" s="19">
        <v>45.126899999999999</v>
      </c>
      <c r="Z41" s="20">
        <v>2.6428569999999998</v>
      </c>
      <c r="AA41" s="19">
        <v>29.273700000000002</v>
      </c>
      <c r="AB41" s="20">
        <v>2.6428569999999998</v>
      </c>
      <c r="AC41" s="19">
        <v>46.447400000000002</v>
      </c>
      <c r="AD41" s="20">
        <v>2.6428569999999998</v>
      </c>
      <c r="AE41" s="19">
        <v>44.784199999999998</v>
      </c>
      <c r="AF41" s="20">
        <v>2.6428569999999998</v>
      </c>
      <c r="AG41" s="19">
        <v>44.784199999999998</v>
      </c>
    </row>
    <row r="42" spans="6:33" x14ac:dyDescent="0.3">
      <c r="F42" s="20">
        <v>2.7142849999999998</v>
      </c>
      <c r="G42" s="19">
        <v>95.665300000000002</v>
      </c>
      <c r="H42" s="20">
        <v>2.7142849999999998</v>
      </c>
      <c r="I42" s="19">
        <v>95.4726</v>
      </c>
      <c r="J42" s="20">
        <v>2.7142849999999998</v>
      </c>
      <c r="K42" s="19">
        <v>94.091999999999999</v>
      </c>
      <c r="L42" s="20">
        <v>2.7142849999999998</v>
      </c>
      <c r="M42" s="19">
        <v>65.613500000000002</v>
      </c>
      <c r="N42" s="20">
        <v>2.7142849999999998</v>
      </c>
      <c r="O42" s="19">
        <v>65.894499999999994</v>
      </c>
      <c r="P42" s="20">
        <v>2.7142849999999998</v>
      </c>
      <c r="Q42" s="19">
        <v>48.185499999999998</v>
      </c>
      <c r="R42" s="20">
        <v>2.7142849999999998</v>
      </c>
      <c r="S42" s="19">
        <v>33.497999999999998</v>
      </c>
      <c r="T42" s="20">
        <v>2.7142849999999998</v>
      </c>
      <c r="U42" s="19">
        <v>33.497999999999998</v>
      </c>
      <c r="V42" s="20">
        <v>2.7142849999999998</v>
      </c>
      <c r="W42" s="19">
        <v>45.246899999999997</v>
      </c>
      <c r="X42" s="20">
        <v>2.7142849999999998</v>
      </c>
      <c r="Y42" s="19">
        <v>45.246899999999997</v>
      </c>
      <c r="Z42" s="20">
        <v>2.7142849999999998</v>
      </c>
      <c r="AA42" s="19">
        <v>29.1677</v>
      </c>
      <c r="AB42" s="20">
        <v>2.7142849999999998</v>
      </c>
      <c r="AC42" s="19">
        <v>46.523099999999999</v>
      </c>
      <c r="AD42" s="20">
        <v>2.7142849999999998</v>
      </c>
      <c r="AE42" s="19">
        <v>44.802</v>
      </c>
      <c r="AF42" s="20">
        <v>2.7142849999999998</v>
      </c>
      <c r="AG42" s="19">
        <v>44.802</v>
      </c>
    </row>
    <row r="43" spans="6:33" x14ac:dyDescent="0.3">
      <c r="F43" s="20">
        <v>2.785714</v>
      </c>
      <c r="G43" s="19">
        <v>95.647800000000004</v>
      </c>
      <c r="H43" s="20">
        <v>2.785714</v>
      </c>
      <c r="I43" s="19">
        <v>95.524699999999996</v>
      </c>
      <c r="J43" s="20">
        <v>2.785714</v>
      </c>
      <c r="K43" s="19">
        <v>94.286299999999997</v>
      </c>
      <c r="L43" s="20">
        <v>2.785714</v>
      </c>
      <c r="M43" s="19">
        <v>64.007000000000005</v>
      </c>
      <c r="N43" s="20">
        <v>2.785714</v>
      </c>
      <c r="O43" s="19">
        <v>65.540300000000002</v>
      </c>
      <c r="P43" s="20">
        <v>2.785714</v>
      </c>
      <c r="Q43" s="19">
        <v>48.142800000000001</v>
      </c>
      <c r="R43" s="20">
        <v>2.785714</v>
      </c>
      <c r="S43" s="19">
        <v>33.511200000000002</v>
      </c>
      <c r="T43" s="20">
        <v>2.785714</v>
      </c>
      <c r="U43" s="19">
        <v>33.511200000000002</v>
      </c>
      <c r="V43" s="20">
        <v>2.785714</v>
      </c>
      <c r="W43" s="19">
        <v>45.3429</v>
      </c>
      <c r="X43" s="20">
        <v>2.785714</v>
      </c>
      <c r="Y43" s="19">
        <v>45.3429</v>
      </c>
      <c r="Z43" s="20">
        <v>2.785714</v>
      </c>
      <c r="AA43" s="19">
        <v>29.1587</v>
      </c>
      <c r="AB43" s="20">
        <v>2.785714</v>
      </c>
      <c r="AC43" s="19">
        <v>46.610700000000001</v>
      </c>
      <c r="AD43" s="20">
        <v>2.785714</v>
      </c>
      <c r="AE43" s="19">
        <v>44.8611</v>
      </c>
      <c r="AF43" s="20">
        <v>2.785714</v>
      </c>
      <c r="AG43" s="19">
        <v>44.8611</v>
      </c>
    </row>
    <row r="44" spans="6:33" x14ac:dyDescent="0.3">
      <c r="F44" s="20">
        <v>2.8571430000000002</v>
      </c>
      <c r="G44" s="19">
        <v>95.772900000000007</v>
      </c>
      <c r="H44" s="20">
        <v>2.8571430000000002</v>
      </c>
      <c r="I44" s="19">
        <v>95.557400000000001</v>
      </c>
      <c r="J44" s="20">
        <v>2.8571430000000002</v>
      </c>
      <c r="K44" s="19">
        <v>94.777100000000004</v>
      </c>
      <c r="L44" s="20">
        <v>2.8571430000000002</v>
      </c>
      <c r="M44" s="19">
        <v>62.681699999999999</v>
      </c>
      <c r="N44" s="20">
        <v>2.8571430000000002</v>
      </c>
      <c r="O44" s="19">
        <v>65.115200000000002</v>
      </c>
      <c r="P44" s="20">
        <v>2.8571430000000002</v>
      </c>
      <c r="Q44" s="19">
        <v>48.116100000000003</v>
      </c>
      <c r="R44" s="20">
        <v>2.8571430000000002</v>
      </c>
      <c r="S44" s="19">
        <v>33.543700000000001</v>
      </c>
      <c r="T44" s="20">
        <v>2.8571430000000002</v>
      </c>
      <c r="U44" s="19">
        <v>33.543700000000001</v>
      </c>
      <c r="V44" s="20">
        <v>2.8571430000000002</v>
      </c>
      <c r="W44" s="19">
        <v>45.4495</v>
      </c>
      <c r="X44" s="20">
        <v>2.8571430000000002</v>
      </c>
      <c r="Y44" s="19">
        <v>45.4495</v>
      </c>
      <c r="Z44" s="20">
        <v>2.8571430000000002</v>
      </c>
      <c r="AA44" s="19">
        <v>29.2287</v>
      </c>
      <c r="AB44" s="20">
        <v>2.8571430000000002</v>
      </c>
      <c r="AC44" s="19">
        <v>46.704900000000002</v>
      </c>
      <c r="AD44" s="20">
        <v>2.8571430000000002</v>
      </c>
      <c r="AE44" s="19">
        <v>44.9818</v>
      </c>
      <c r="AF44" s="20">
        <v>2.8571430000000002</v>
      </c>
      <c r="AG44" s="19">
        <v>44.9818</v>
      </c>
    </row>
    <row r="45" spans="6:33" x14ac:dyDescent="0.3">
      <c r="F45" s="21">
        <v>2.9285709999999998</v>
      </c>
      <c r="G45" s="22">
        <v>95.832400000000007</v>
      </c>
      <c r="H45" s="21">
        <v>2.9285709999999998</v>
      </c>
      <c r="I45" s="22">
        <v>95.545100000000005</v>
      </c>
      <c r="J45" s="21">
        <v>2.9285709999999998</v>
      </c>
      <c r="K45" s="22">
        <v>94.457999999999998</v>
      </c>
      <c r="L45" s="21">
        <v>2.9285709999999998</v>
      </c>
      <c r="M45" s="22">
        <v>61.330599999999997</v>
      </c>
      <c r="N45" s="21">
        <v>2.9285709999999998</v>
      </c>
      <c r="O45" s="22">
        <v>64.995400000000004</v>
      </c>
      <c r="P45" s="21">
        <v>2.9285709999999998</v>
      </c>
      <c r="Q45" s="22">
        <v>48.086799999999997</v>
      </c>
      <c r="R45" s="21">
        <v>2.9285709999999998</v>
      </c>
      <c r="S45" s="22">
        <v>33.538600000000002</v>
      </c>
      <c r="T45" s="21">
        <v>2.9285709999999998</v>
      </c>
      <c r="U45" s="22">
        <v>33.538600000000002</v>
      </c>
      <c r="V45" s="21">
        <v>2.9285709999999998</v>
      </c>
      <c r="W45" s="22">
        <v>45.562199999999997</v>
      </c>
      <c r="X45" s="21">
        <v>2.9285709999999998</v>
      </c>
      <c r="Y45" s="22">
        <v>45.562199999999997</v>
      </c>
      <c r="Z45" s="21">
        <v>2.9285709999999998</v>
      </c>
      <c r="AA45" s="22">
        <v>29.378499999999999</v>
      </c>
      <c r="AB45" s="21">
        <v>2.9285709999999998</v>
      </c>
      <c r="AC45" s="22">
        <v>46.755200000000002</v>
      </c>
      <c r="AD45" s="21">
        <v>2.9285709999999998</v>
      </c>
      <c r="AE45" s="22">
        <v>45.023200000000003</v>
      </c>
      <c r="AF45" s="21">
        <v>2.9285709999999998</v>
      </c>
      <c r="AG45" s="22">
        <v>45.023200000000003</v>
      </c>
    </row>
    <row r="46" spans="6:33" x14ac:dyDescent="0.3">
      <c r="I46" s="16"/>
      <c r="J46" s="17"/>
      <c r="K46" s="17"/>
    </row>
    <row r="47" spans="6:33" x14ac:dyDescent="0.3">
      <c r="I47" s="18"/>
      <c r="J47" s="17"/>
      <c r="K47" s="17"/>
    </row>
    <row r="48" spans="6:33" x14ac:dyDescent="0.3">
      <c r="I48" s="16"/>
      <c r="J48" s="17"/>
      <c r="K48" s="17"/>
    </row>
    <row r="49" spans="9:11" x14ac:dyDescent="0.3">
      <c r="I49" s="16"/>
      <c r="J49" s="17"/>
      <c r="K49" s="17"/>
    </row>
    <row r="50" spans="9:11" x14ac:dyDescent="0.3">
      <c r="I50" s="16"/>
      <c r="J50" s="17"/>
      <c r="K50" s="17"/>
    </row>
    <row r="51" spans="9:11" x14ac:dyDescent="0.3">
      <c r="I51" s="16"/>
      <c r="J51" s="17"/>
      <c r="K51" s="17"/>
    </row>
    <row r="52" spans="9:11" x14ac:dyDescent="0.3">
      <c r="I52" s="18"/>
      <c r="J52" s="17"/>
      <c r="K52" s="17"/>
    </row>
    <row r="53" spans="9:11" x14ac:dyDescent="0.3">
      <c r="I53" s="16"/>
      <c r="J53" s="17"/>
      <c r="K53" s="17"/>
    </row>
    <row r="54" spans="9:11" x14ac:dyDescent="0.3">
      <c r="I54" s="16"/>
      <c r="J54" s="17"/>
      <c r="K54" s="17"/>
    </row>
    <row r="55" spans="9:11" x14ac:dyDescent="0.3">
      <c r="I55" s="16"/>
      <c r="J55" s="17"/>
      <c r="K55" s="17"/>
    </row>
    <row r="56" spans="9:11" x14ac:dyDescent="0.3">
      <c r="I56" s="16"/>
      <c r="J56" s="17"/>
      <c r="K56" s="17"/>
    </row>
    <row r="57" spans="9:11" x14ac:dyDescent="0.3">
      <c r="I57" s="18"/>
      <c r="J57" s="17"/>
      <c r="K57" s="17"/>
    </row>
    <row r="58" spans="9:11" x14ac:dyDescent="0.3">
      <c r="I58" s="16"/>
      <c r="J58" s="17"/>
      <c r="K58" s="17"/>
    </row>
    <row r="59" spans="9:11" x14ac:dyDescent="0.3">
      <c r="I59" s="16"/>
      <c r="J59" s="17"/>
      <c r="K59" s="17"/>
    </row>
    <row r="60" spans="9:11" x14ac:dyDescent="0.3">
      <c r="I60" s="16"/>
      <c r="J60" s="17"/>
      <c r="K60" s="17"/>
    </row>
    <row r="61" spans="9:11" x14ac:dyDescent="0.3">
      <c r="I61" s="16"/>
      <c r="J61" s="17"/>
      <c r="K61" s="17"/>
    </row>
    <row r="62" spans="9:11" x14ac:dyDescent="0.3">
      <c r="I62" s="18"/>
      <c r="J62" s="17"/>
      <c r="K62" s="17"/>
    </row>
    <row r="63" spans="9:11" x14ac:dyDescent="0.3">
      <c r="I63" s="16"/>
      <c r="J63" s="17"/>
      <c r="K63" s="17"/>
    </row>
    <row r="64" spans="9:11" x14ac:dyDescent="0.3">
      <c r="I64" s="16"/>
      <c r="J64" s="17"/>
      <c r="K64" s="17"/>
    </row>
    <row r="65" spans="9:11" x14ac:dyDescent="0.3">
      <c r="I65" s="16"/>
      <c r="J65" s="17"/>
      <c r="K65" s="17"/>
    </row>
    <row r="66" spans="9:11" x14ac:dyDescent="0.3">
      <c r="I66" s="16"/>
      <c r="J66" s="17"/>
      <c r="K66" s="17"/>
    </row>
    <row r="67" spans="9:11" x14ac:dyDescent="0.3">
      <c r="I67" s="18"/>
      <c r="J67" s="17"/>
      <c r="K67" s="17"/>
    </row>
    <row r="68" spans="9:11" x14ac:dyDescent="0.3">
      <c r="I68" s="16"/>
      <c r="J68" s="17"/>
      <c r="K68" s="17"/>
    </row>
    <row r="69" spans="9:11" x14ac:dyDescent="0.3">
      <c r="I69" s="16"/>
      <c r="J69" s="17"/>
      <c r="K69" s="17"/>
    </row>
    <row r="70" spans="9:11" x14ac:dyDescent="0.3">
      <c r="I70" s="16"/>
      <c r="J70" s="17"/>
      <c r="K70" s="17"/>
    </row>
    <row r="71" spans="9:11" x14ac:dyDescent="0.3">
      <c r="I71" s="16"/>
      <c r="J71" s="17"/>
      <c r="K71" s="17"/>
    </row>
    <row r="72" spans="9:11" x14ac:dyDescent="0.3">
      <c r="I72" s="18"/>
      <c r="J72" s="17"/>
      <c r="K72" s="17"/>
    </row>
    <row r="73" spans="9:11" x14ac:dyDescent="0.3">
      <c r="I73" s="16"/>
      <c r="J73" s="16"/>
      <c r="K73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2808-E2A0-4F46-B718-55B21EA940F7}">
  <dimension ref="A1:AG73"/>
  <sheetViews>
    <sheetView zoomScale="70" zoomScaleNormal="70" workbookViewId="0">
      <selection activeCell="D33" sqref="D33"/>
    </sheetView>
  </sheetViews>
  <sheetFormatPr defaultRowHeight="14.4" x14ac:dyDescent="0.3"/>
  <cols>
    <col min="2" max="2" width="15.109375" style="1" bestFit="1" customWidth="1"/>
    <col min="3" max="4" width="13.33203125" bestFit="1" customWidth="1"/>
    <col min="5" max="5" width="11.77734375" style="1" bestFit="1" customWidth="1"/>
    <col min="6" max="6" width="19.5546875" style="1" bestFit="1" customWidth="1"/>
    <col min="7" max="7" width="13.21875" style="1" bestFit="1" customWidth="1"/>
    <col min="8" max="8" width="19.5546875" bestFit="1" customWidth="1"/>
    <col min="9" max="9" width="13.21875" bestFit="1" customWidth="1"/>
    <col min="10" max="10" width="19.5546875" bestFit="1" customWidth="1"/>
    <col min="11" max="11" width="13.21875" bestFit="1" customWidth="1"/>
    <col min="12" max="12" width="19.5546875" bestFit="1" customWidth="1"/>
    <col min="13" max="13" width="13.21875" bestFit="1" customWidth="1"/>
    <col min="14" max="14" width="19.5546875" bestFit="1" customWidth="1"/>
    <col min="15" max="15" width="13.21875" bestFit="1" customWidth="1"/>
    <col min="16" max="16" width="19.5546875" bestFit="1" customWidth="1"/>
    <col min="17" max="17" width="13.21875" bestFit="1" customWidth="1"/>
    <col min="18" max="18" width="19.5546875" bestFit="1" customWidth="1"/>
    <col min="19" max="19" width="13.21875" bestFit="1" customWidth="1"/>
    <col min="20" max="20" width="19.5546875" bestFit="1" customWidth="1"/>
    <col min="21" max="21" width="13.21875" bestFit="1" customWidth="1"/>
    <col min="22" max="22" width="19.5546875" bestFit="1" customWidth="1"/>
    <col min="23" max="23" width="13.21875" bestFit="1" customWidth="1"/>
    <col min="24" max="24" width="19.5546875" bestFit="1" customWidth="1"/>
    <col min="25" max="25" width="13.21875" bestFit="1" customWidth="1"/>
    <col min="26" max="26" width="19.5546875" bestFit="1" customWidth="1"/>
    <col min="27" max="27" width="13.21875" bestFit="1" customWidth="1"/>
    <col min="28" max="28" width="19.5546875" bestFit="1" customWidth="1"/>
    <col min="29" max="29" width="13.21875" bestFit="1" customWidth="1"/>
    <col min="30" max="30" width="19.5546875" bestFit="1" customWidth="1"/>
    <col min="31" max="31" width="13.21875" bestFit="1" customWidth="1"/>
    <col min="32" max="32" width="19.5546875" bestFit="1" customWidth="1"/>
    <col min="33" max="33" width="13.21875" bestFit="1" customWidth="1"/>
  </cols>
  <sheetData>
    <row r="1" spans="1:33" ht="15.6" x14ac:dyDescent="0.3">
      <c r="B1" s="7" t="s">
        <v>4</v>
      </c>
      <c r="F1" s="25" t="s">
        <v>19</v>
      </c>
      <c r="G1" s="8">
        <v>0</v>
      </c>
      <c r="H1" s="5" t="s">
        <v>19</v>
      </c>
      <c r="I1" s="8">
        <v>1</v>
      </c>
      <c r="J1" s="5" t="s">
        <v>19</v>
      </c>
      <c r="K1" s="8">
        <v>2</v>
      </c>
      <c r="L1" s="5" t="s">
        <v>19</v>
      </c>
      <c r="M1" s="8">
        <v>3</v>
      </c>
      <c r="N1" s="5" t="s">
        <v>19</v>
      </c>
      <c r="O1" s="8">
        <v>4</v>
      </c>
      <c r="P1" s="5" t="s">
        <v>19</v>
      </c>
      <c r="Q1" s="8">
        <v>5</v>
      </c>
      <c r="R1" s="5" t="s">
        <v>19</v>
      </c>
      <c r="S1" s="8">
        <v>6</v>
      </c>
      <c r="T1" s="5" t="s">
        <v>19</v>
      </c>
      <c r="U1" s="8">
        <v>7</v>
      </c>
      <c r="V1" s="5" t="s">
        <v>19</v>
      </c>
      <c r="W1" s="8">
        <v>8</v>
      </c>
      <c r="X1" s="5" t="s">
        <v>19</v>
      </c>
      <c r="Y1" s="8">
        <v>9</v>
      </c>
      <c r="Z1" s="5" t="s">
        <v>19</v>
      </c>
      <c r="AA1" s="8">
        <v>10</v>
      </c>
      <c r="AB1" s="5" t="s">
        <v>19</v>
      </c>
      <c r="AC1" s="8">
        <v>11</v>
      </c>
      <c r="AD1" s="5" t="s">
        <v>19</v>
      </c>
      <c r="AE1" s="8">
        <v>12</v>
      </c>
      <c r="AF1" s="5" t="s">
        <v>19</v>
      </c>
      <c r="AG1" s="8">
        <v>13</v>
      </c>
    </row>
    <row r="2" spans="1:33" x14ac:dyDescent="0.3">
      <c r="D2" t="s">
        <v>7</v>
      </c>
      <c r="F2" s="2" t="s">
        <v>22</v>
      </c>
      <c r="G2" s="1">
        <f>AVERAGE(G4:G45)</f>
        <v>95.6987880952381</v>
      </c>
      <c r="H2" s="2" t="s">
        <v>22</v>
      </c>
      <c r="I2" s="1">
        <f>AVERAGE(I4:I45)</f>
        <v>93.222330952380958</v>
      </c>
      <c r="J2" s="2" t="s">
        <v>22</v>
      </c>
      <c r="K2" s="1">
        <f>AVERAGE(K4:K45)</f>
        <v>90.976869047619033</v>
      </c>
      <c r="L2" s="2" t="s">
        <v>22</v>
      </c>
      <c r="M2" s="1">
        <f>AVERAGE(M4:M45)</f>
        <v>56.19964761904761</v>
      </c>
      <c r="N2" s="2" t="s">
        <v>22</v>
      </c>
      <c r="O2" s="1">
        <f>AVERAGE(O4:O45)</f>
        <v>48.278135714285703</v>
      </c>
      <c r="P2" s="2" t="s">
        <v>22</v>
      </c>
      <c r="Q2" s="1">
        <f>AVERAGE(Q4:Q45)</f>
        <v>43.991683333333334</v>
      </c>
      <c r="R2" s="2" t="s">
        <v>22</v>
      </c>
      <c r="S2" s="1">
        <f>AVERAGE(S4:S45)</f>
        <v>41.044364285714295</v>
      </c>
      <c r="T2" s="2" t="s">
        <v>22</v>
      </c>
      <c r="U2" s="1">
        <f>AVERAGE(U4:U45)</f>
        <v>34.186621428571428</v>
      </c>
      <c r="V2" s="2" t="s">
        <v>22</v>
      </c>
      <c r="W2" s="1">
        <f>AVERAGE(W4:W45)</f>
        <v>34.186621428571428</v>
      </c>
      <c r="X2" s="2" t="s">
        <v>22</v>
      </c>
      <c r="Y2" s="1">
        <f>AVERAGE(Y4:Y45)</f>
        <v>33.620871428571434</v>
      </c>
      <c r="Z2" s="2" t="s">
        <v>22</v>
      </c>
      <c r="AA2" s="1">
        <f>AVERAGE(AA4:AA45)</f>
        <v>28.168071428571423</v>
      </c>
      <c r="AB2" s="2" t="s">
        <v>22</v>
      </c>
      <c r="AC2" s="1">
        <f>AVERAGE(AC4:AC45)</f>
        <v>29.897709523809517</v>
      </c>
      <c r="AD2" s="2" t="s">
        <v>22</v>
      </c>
      <c r="AE2" s="1">
        <f>AVERAGE(AE4:AE45)</f>
        <v>29.897709523809517</v>
      </c>
      <c r="AF2" s="2" t="s">
        <v>22</v>
      </c>
      <c r="AG2" s="1">
        <f>AVERAGE(AG4:AG45)</f>
        <v>29.177833333333336</v>
      </c>
    </row>
    <row r="3" spans="1:33" x14ac:dyDescent="0.3">
      <c r="A3" s="1"/>
      <c r="B3" s="5" t="s">
        <v>6</v>
      </c>
      <c r="C3" s="1">
        <f>23.36</f>
        <v>23.36</v>
      </c>
      <c r="D3" s="6" t="s">
        <v>8</v>
      </c>
      <c r="E3" s="15"/>
      <c r="F3" s="23" t="s">
        <v>20</v>
      </c>
      <c r="G3" s="24" t="s">
        <v>21</v>
      </c>
      <c r="H3" s="23" t="s">
        <v>20</v>
      </c>
      <c r="I3" s="24" t="s">
        <v>21</v>
      </c>
      <c r="J3" s="23" t="s">
        <v>20</v>
      </c>
      <c r="K3" s="24" t="s">
        <v>21</v>
      </c>
      <c r="L3" s="23" t="s">
        <v>20</v>
      </c>
      <c r="M3" s="24" t="s">
        <v>21</v>
      </c>
      <c r="N3" s="23" t="s">
        <v>20</v>
      </c>
      <c r="O3" s="24" t="s">
        <v>21</v>
      </c>
      <c r="P3" s="23" t="s">
        <v>20</v>
      </c>
      <c r="Q3" s="24" t="s">
        <v>21</v>
      </c>
      <c r="R3" s="23" t="s">
        <v>20</v>
      </c>
      <c r="S3" s="24" t="s">
        <v>21</v>
      </c>
      <c r="T3" s="23" t="s">
        <v>20</v>
      </c>
      <c r="U3" s="24" t="s">
        <v>21</v>
      </c>
      <c r="V3" s="23" t="s">
        <v>20</v>
      </c>
      <c r="W3" s="24" t="s">
        <v>21</v>
      </c>
      <c r="X3" s="23" t="s">
        <v>20</v>
      </c>
      <c r="Y3" s="24" t="s">
        <v>21</v>
      </c>
      <c r="Z3" s="23" t="s">
        <v>20</v>
      </c>
      <c r="AA3" s="24" t="s">
        <v>21</v>
      </c>
      <c r="AB3" s="23" t="s">
        <v>20</v>
      </c>
      <c r="AC3" s="24" t="s">
        <v>21</v>
      </c>
      <c r="AD3" s="23" t="s">
        <v>20</v>
      </c>
      <c r="AE3" s="24" t="s">
        <v>21</v>
      </c>
      <c r="AF3" s="23" t="s">
        <v>20</v>
      </c>
      <c r="AG3" s="24" t="s">
        <v>21</v>
      </c>
    </row>
    <row r="4" spans="1:33" x14ac:dyDescent="0.3">
      <c r="A4" s="1"/>
      <c r="B4" s="5" t="s">
        <v>9</v>
      </c>
      <c r="C4" s="1">
        <v>2.34</v>
      </c>
      <c r="D4" t="s">
        <v>10</v>
      </c>
      <c r="E4" s="4"/>
      <c r="F4" s="20">
        <v>0</v>
      </c>
      <c r="G4" s="19">
        <v>95.5989</v>
      </c>
      <c r="H4" s="20">
        <v>0</v>
      </c>
      <c r="I4" s="19">
        <v>93.241</v>
      </c>
      <c r="J4" s="20">
        <v>0</v>
      </c>
      <c r="K4" s="19">
        <v>86.598500000000001</v>
      </c>
      <c r="L4" s="20">
        <v>0</v>
      </c>
      <c r="M4" s="19">
        <v>61.001100000000001</v>
      </c>
      <c r="N4" s="20">
        <v>0</v>
      </c>
      <c r="O4" s="19">
        <v>48.427</v>
      </c>
      <c r="P4" s="20">
        <v>0</v>
      </c>
      <c r="Q4" s="19">
        <v>43.133099999999999</v>
      </c>
      <c r="R4" s="20">
        <v>0</v>
      </c>
      <c r="S4" s="19">
        <v>40.501300000000001</v>
      </c>
      <c r="T4" s="20">
        <v>0</v>
      </c>
      <c r="U4" s="19">
        <v>36.321899999999999</v>
      </c>
      <c r="V4" s="20">
        <v>0</v>
      </c>
      <c r="W4" s="19">
        <v>36.321899999999999</v>
      </c>
      <c r="X4" s="20">
        <v>0</v>
      </c>
      <c r="Y4" s="19">
        <v>31.737400000000001</v>
      </c>
      <c r="Z4" s="20">
        <v>0</v>
      </c>
      <c r="AA4" s="19">
        <v>27.229700000000001</v>
      </c>
      <c r="AB4" s="20">
        <v>0</v>
      </c>
      <c r="AC4" s="19">
        <v>29.2608</v>
      </c>
      <c r="AD4" s="20">
        <v>0</v>
      </c>
      <c r="AE4" s="19">
        <v>29.2608</v>
      </c>
      <c r="AF4" s="20">
        <v>0</v>
      </c>
      <c r="AG4" s="19">
        <v>27.970600000000001</v>
      </c>
    </row>
    <row r="5" spans="1:33" x14ac:dyDescent="0.3">
      <c r="A5" s="1"/>
      <c r="B5" s="5" t="s">
        <v>12</v>
      </c>
      <c r="C5" s="1">
        <f>C4*10^-3</f>
        <v>2.3400000000000001E-3</v>
      </c>
      <c r="D5" s="8" t="s">
        <v>13</v>
      </c>
      <c r="E5" s="4"/>
      <c r="F5" s="20">
        <v>7.1429000000000006E-2</v>
      </c>
      <c r="G5" s="19">
        <v>95.924199999999999</v>
      </c>
      <c r="H5" s="20">
        <v>7.1429000000000006E-2</v>
      </c>
      <c r="I5" s="19">
        <v>93.288200000000003</v>
      </c>
      <c r="J5" s="20">
        <v>7.1429000000000006E-2</v>
      </c>
      <c r="K5" s="19">
        <v>85.928799999999995</v>
      </c>
      <c r="L5" s="20">
        <v>7.1429000000000006E-2</v>
      </c>
      <c r="M5" s="19">
        <v>60.933900000000001</v>
      </c>
      <c r="N5" s="20">
        <v>7.1429000000000006E-2</v>
      </c>
      <c r="O5" s="19">
        <v>48.5456</v>
      </c>
      <c r="P5" s="20">
        <v>7.1429000000000006E-2</v>
      </c>
      <c r="Q5" s="19">
        <v>43.100999999999999</v>
      </c>
      <c r="R5" s="20">
        <v>7.1429000000000006E-2</v>
      </c>
      <c r="S5" s="19">
        <v>40.150300000000001</v>
      </c>
      <c r="T5" s="20">
        <v>7.1429000000000006E-2</v>
      </c>
      <c r="U5" s="19">
        <v>35.6858</v>
      </c>
      <c r="V5" s="20">
        <v>7.1429000000000006E-2</v>
      </c>
      <c r="W5" s="19">
        <v>35.6858</v>
      </c>
      <c r="X5" s="20">
        <v>7.1429000000000006E-2</v>
      </c>
      <c r="Y5" s="19">
        <v>31.971699999999998</v>
      </c>
      <c r="Z5" s="20">
        <v>7.1429000000000006E-2</v>
      </c>
      <c r="AA5" s="19">
        <v>27.373899999999999</v>
      </c>
      <c r="AB5" s="20">
        <v>7.1429000000000006E-2</v>
      </c>
      <c r="AC5" s="19">
        <v>29.225000000000001</v>
      </c>
      <c r="AD5" s="20">
        <v>7.1429000000000006E-2</v>
      </c>
      <c r="AE5" s="19">
        <v>29.225000000000001</v>
      </c>
      <c r="AF5" s="20">
        <v>7.1429000000000006E-2</v>
      </c>
      <c r="AG5" s="19">
        <v>28.124400000000001</v>
      </c>
    </row>
    <row r="6" spans="1:33" x14ac:dyDescent="0.3">
      <c r="A6" s="1"/>
      <c r="B6" s="5" t="s">
        <v>11</v>
      </c>
      <c r="C6" s="1">
        <v>12.98</v>
      </c>
      <c r="D6" s="8" t="s">
        <v>10</v>
      </c>
      <c r="E6" s="4"/>
      <c r="F6" s="20">
        <v>0.14285700000000001</v>
      </c>
      <c r="G6" s="19">
        <v>96.116100000000003</v>
      </c>
      <c r="H6" s="20">
        <v>0.14285700000000001</v>
      </c>
      <c r="I6" s="19">
        <v>93.305300000000003</v>
      </c>
      <c r="J6" s="20">
        <v>0.14285700000000001</v>
      </c>
      <c r="K6" s="19">
        <v>85.280299999999997</v>
      </c>
      <c r="L6" s="20">
        <v>0.14285700000000001</v>
      </c>
      <c r="M6" s="19">
        <v>60.862000000000002</v>
      </c>
      <c r="N6" s="20">
        <v>0.14285700000000001</v>
      </c>
      <c r="O6" s="19">
        <v>48.814999999999998</v>
      </c>
      <c r="P6" s="20">
        <v>0.14285700000000001</v>
      </c>
      <c r="Q6" s="19">
        <v>42.838799999999999</v>
      </c>
      <c r="R6" s="20">
        <v>0.14285700000000001</v>
      </c>
      <c r="S6" s="19">
        <v>39.748800000000003</v>
      </c>
      <c r="T6" s="20">
        <v>0.14285700000000001</v>
      </c>
      <c r="U6" s="19">
        <v>35.133099999999999</v>
      </c>
      <c r="V6" s="20">
        <v>0.14285700000000001</v>
      </c>
      <c r="W6" s="19">
        <v>35.133099999999999</v>
      </c>
      <c r="X6" s="20">
        <v>0.14285700000000001</v>
      </c>
      <c r="Y6" s="19">
        <v>32.072099999999999</v>
      </c>
      <c r="Z6" s="20">
        <v>0.14285700000000001</v>
      </c>
      <c r="AA6" s="19">
        <v>27.334299999999999</v>
      </c>
      <c r="AB6" s="20">
        <v>0.14285700000000001</v>
      </c>
      <c r="AC6" s="19">
        <v>29.240200000000002</v>
      </c>
      <c r="AD6" s="20">
        <v>0.14285700000000001</v>
      </c>
      <c r="AE6" s="19">
        <v>29.240200000000002</v>
      </c>
      <c r="AF6" s="20">
        <v>0.14285700000000001</v>
      </c>
      <c r="AG6" s="19">
        <v>28.183399999999999</v>
      </c>
    </row>
    <row r="7" spans="1:33" x14ac:dyDescent="0.3">
      <c r="A7" s="1"/>
      <c r="B7" s="5" t="s">
        <v>12</v>
      </c>
      <c r="C7" s="1">
        <f>C6*10^-3</f>
        <v>1.298E-2</v>
      </c>
      <c r="D7" s="8" t="s">
        <v>13</v>
      </c>
      <c r="E7" s="4"/>
      <c r="F7" s="20">
        <v>0.214286</v>
      </c>
      <c r="G7" s="19">
        <v>95.745199999999997</v>
      </c>
      <c r="H7" s="20">
        <v>0.214286</v>
      </c>
      <c r="I7" s="19">
        <v>93.325000000000003</v>
      </c>
      <c r="J7" s="20">
        <v>0.214286</v>
      </c>
      <c r="K7" s="19">
        <v>88.236699999999999</v>
      </c>
      <c r="L7" s="20">
        <v>0.214286</v>
      </c>
      <c r="M7" s="19">
        <v>60.6813</v>
      </c>
      <c r="N7" s="20">
        <v>0.214286</v>
      </c>
      <c r="O7" s="19">
        <v>49.350700000000003</v>
      </c>
      <c r="P7" s="20">
        <v>0.214286</v>
      </c>
      <c r="Q7" s="19">
        <v>42.774000000000001</v>
      </c>
      <c r="R7" s="20">
        <v>0.214286</v>
      </c>
      <c r="S7" s="19">
        <v>39.51</v>
      </c>
      <c r="T7" s="20">
        <v>0.214286</v>
      </c>
      <c r="U7" s="19">
        <v>34.968299999999999</v>
      </c>
      <c r="V7" s="20">
        <v>0.214286</v>
      </c>
      <c r="W7" s="19">
        <v>34.968299999999999</v>
      </c>
      <c r="X7" s="20">
        <v>0.214286</v>
      </c>
      <c r="Y7" s="19">
        <v>32.1006</v>
      </c>
      <c r="Z7" s="20">
        <v>0.214286</v>
      </c>
      <c r="AA7" s="19">
        <v>27.514900000000001</v>
      </c>
      <c r="AB7" s="20">
        <v>0.214286</v>
      </c>
      <c r="AC7" s="19">
        <v>29.218800000000002</v>
      </c>
      <c r="AD7" s="20">
        <v>0.214286</v>
      </c>
      <c r="AE7" s="19">
        <v>29.218800000000002</v>
      </c>
      <c r="AF7" s="20">
        <v>0.214286</v>
      </c>
      <c r="AG7" s="19">
        <v>28.264099999999999</v>
      </c>
    </row>
    <row r="8" spans="1:33" ht="16.2" x14ac:dyDescent="0.3">
      <c r="A8" s="1"/>
      <c r="B8" s="5" t="s">
        <v>14</v>
      </c>
      <c r="C8" s="9" t="s">
        <v>15</v>
      </c>
      <c r="D8" s="1"/>
      <c r="E8" s="4"/>
      <c r="F8" s="20">
        <v>0.28571400000000002</v>
      </c>
      <c r="G8" s="19">
        <v>95.707499999999996</v>
      </c>
      <c r="H8" s="20">
        <v>0.28571400000000002</v>
      </c>
      <c r="I8" s="19">
        <v>93.341200000000001</v>
      </c>
      <c r="J8" s="20">
        <v>0.28571400000000002</v>
      </c>
      <c r="K8" s="19">
        <v>91.460700000000003</v>
      </c>
      <c r="L8" s="20">
        <v>0.28571400000000002</v>
      </c>
      <c r="M8" s="19">
        <v>60.072400000000002</v>
      </c>
      <c r="N8" s="20">
        <v>0.28571400000000002</v>
      </c>
      <c r="O8" s="19">
        <v>49.797400000000003</v>
      </c>
      <c r="P8" s="20">
        <v>0.28571400000000002</v>
      </c>
      <c r="Q8" s="19">
        <v>42.813400000000001</v>
      </c>
      <c r="R8" s="20">
        <v>0.28571400000000002</v>
      </c>
      <c r="S8" s="19">
        <v>39.502299999999998</v>
      </c>
      <c r="T8" s="20">
        <v>0.28571400000000002</v>
      </c>
      <c r="U8" s="19">
        <v>34.384599999999999</v>
      </c>
      <c r="V8" s="20">
        <v>0.28571400000000002</v>
      </c>
      <c r="W8" s="19">
        <v>34.384599999999999</v>
      </c>
      <c r="X8" s="20">
        <v>0.28571400000000002</v>
      </c>
      <c r="Y8" s="19">
        <v>32.038400000000003</v>
      </c>
      <c r="Z8" s="20">
        <v>0.28571400000000002</v>
      </c>
      <c r="AA8" s="19">
        <v>27.599299999999999</v>
      </c>
      <c r="AB8" s="20">
        <v>0.28571400000000002</v>
      </c>
      <c r="AC8" s="19">
        <v>29.255500000000001</v>
      </c>
      <c r="AD8" s="20">
        <v>0.28571400000000002</v>
      </c>
      <c r="AE8" s="19">
        <v>29.255500000000001</v>
      </c>
      <c r="AF8" s="20">
        <v>0.28571400000000002</v>
      </c>
      <c r="AG8" s="19">
        <v>28.3004</v>
      </c>
    </row>
    <row r="9" spans="1:33" ht="16.2" x14ac:dyDescent="0.3">
      <c r="A9" s="1"/>
      <c r="B9" s="5" t="s">
        <v>12</v>
      </c>
      <c r="C9" s="1">
        <f>PI()*(C7^2)/4</f>
        <v>1.3232419672846746E-4</v>
      </c>
      <c r="D9" s="8" t="s">
        <v>16</v>
      </c>
      <c r="E9" s="4"/>
      <c r="F9" s="20">
        <v>0.35714299999999999</v>
      </c>
      <c r="G9" s="19">
        <v>95.679100000000005</v>
      </c>
      <c r="H9" s="20">
        <v>0.35714299999999999</v>
      </c>
      <c r="I9" s="19">
        <v>93.302499999999995</v>
      </c>
      <c r="J9" s="20">
        <v>0.35714299999999999</v>
      </c>
      <c r="K9" s="19">
        <v>91.836299999999994</v>
      </c>
      <c r="L9" s="20">
        <v>0.35714299999999999</v>
      </c>
      <c r="M9" s="19">
        <v>59.366900000000001</v>
      </c>
      <c r="N9" s="20">
        <v>0.35714299999999999</v>
      </c>
      <c r="O9" s="19">
        <v>50.119399999999999</v>
      </c>
      <c r="P9" s="20">
        <v>0.35714299999999999</v>
      </c>
      <c r="Q9" s="19">
        <v>42.978400000000001</v>
      </c>
      <c r="R9" s="20">
        <v>0.35714299999999999</v>
      </c>
      <c r="S9" s="19">
        <v>39.388500000000001</v>
      </c>
      <c r="T9" s="20">
        <v>0.35714299999999999</v>
      </c>
      <c r="U9" s="19">
        <v>33.8752</v>
      </c>
      <c r="V9" s="20">
        <v>0.35714299999999999</v>
      </c>
      <c r="W9" s="19">
        <v>33.8752</v>
      </c>
      <c r="X9" s="20">
        <v>0.35714299999999999</v>
      </c>
      <c r="Y9" s="19">
        <v>32.070999999999998</v>
      </c>
      <c r="Z9" s="20">
        <v>0.35714299999999999</v>
      </c>
      <c r="AA9" s="19">
        <v>27.563099999999999</v>
      </c>
      <c r="AB9" s="20">
        <v>0.35714299999999999</v>
      </c>
      <c r="AC9" s="19">
        <v>29.324300000000001</v>
      </c>
      <c r="AD9" s="20">
        <v>0.35714299999999999</v>
      </c>
      <c r="AE9" s="19">
        <v>29.324300000000001</v>
      </c>
      <c r="AF9" s="20">
        <v>0.35714299999999999</v>
      </c>
      <c r="AG9" s="19">
        <v>28.293299999999999</v>
      </c>
    </row>
    <row r="10" spans="1:33" x14ac:dyDescent="0.3">
      <c r="C10" s="14"/>
      <c r="D10" s="14"/>
      <c r="E10" s="4"/>
      <c r="F10" s="20">
        <v>0.42857099999999998</v>
      </c>
      <c r="G10" s="19">
        <v>95.643500000000003</v>
      </c>
      <c r="H10" s="20">
        <v>0.42857099999999998</v>
      </c>
      <c r="I10" s="19">
        <v>93.339799999999997</v>
      </c>
      <c r="J10" s="20">
        <v>0.42857099999999998</v>
      </c>
      <c r="K10" s="19">
        <v>91.302999999999997</v>
      </c>
      <c r="L10" s="20">
        <v>0.42857099999999998</v>
      </c>
      <c r="M10" s="19">
        <v>59.067599999999999</v>
      </c>
      <c r="N10" s="20">
        <v>0.42857099999999998</v>
      </c>
      <c r="O10" s="19">
        <v>50.046799999999998</v>
      </c>
      <c r="P10" s="20">
        <v>0.42857099999999998</v>
      </c>
      <c r="Q10" s="19">
        <v>43.070999999999998</v>
      </c>
      <c r="R10" s="20">
        <v>0.42857099999999998</v>
      </c>
      <c r="S10" s="19">
        <v>39.240900000000003</v>
      </c>
      <c r="T10" s="20">
        <v>0.42857099999999998</v>
      </c>
      <c r="U10" s="19">
        <v>33.982300000000002</v>
      </c>
      <c r="V10" s="20">
        <v>0.42857099999999998</v>
      </c>
      <c r="W10" s="19">
        <v>33.982300000000002</v>
      </c>
      <c r="X10" s="20">
        <v>0.42857099999999998</v>
      </c>
      <c r="Y10" s="19">
        <v>32.131399999999999</v>
      </c>
      <c r="Z10" s="20">
        <v>0.42857099999999998</v>
      </c>
      <c r="AA10" s="19">
        <v>27.511900000000001</v>
      </c>
      <c r="AB10" s="20">
        <v>0.42857099999999998</v>
      </c>
      <c r="AC10" s="19">
        <v>29.378699999999998</v>
      </c>
      <c r="AD10" s="20">
        <v>0.42857099999999998</v>
      </c>
      <c r="AE10" s="19">
        <v>29.378699999999998</v>
      </c>
      <c r="AF10" s="20">
        <v>0.42857099999999998</v>
      </c>
      <c r="AG10" s="19">
        <v>28.402799999999999</v>
      </c>
    </row>
    <row r="11" spans="1:33" x14ac:dyDescent="0.3">
      <c r="C11" s="14"/>
      <c r="D11" s="14"/>
      <c r="E11" s="4"/>
      <c r="F11" s="20">
        <v>0.5</v>
      </c>
      <c r="G11" s="19">
        <v>95.649199999999993</v>
      </c>
      <c r="H11" s="20">
        <v>0.5</v>
      </c>
      <c r="I11" s="19">
        <v>93.273600000000002</v>
      </c>
      <c r="J11" s="20">
        <v>0.5</v>
      </c>
      <c r="K11" s="19">
        <v>90.724800000000002</v>
      </c>
      <c r="L11" s="20">
        <v>0.5</v>
      </c>
      <c r="M11" s="19">
        <v>58.860599999999998</v>
      </c>
      <c r="N11" s="20">
        <v>0.5</v>
      </c>
      <c r="O11" s="19">
        <v>49.832099999999997</v>
      </c>
      <c r="P11" s="20">
        <v>0.5</v>
      </c>
      <c r="Q11" s="19">
        <v>43.311</v>
      </c>
      <c r="R11" s="20">
        <v>0.5</v>
      </c>
      <c r="S11" s="19">
        <v>39.353400000000001</v>
      </c>
      <c r="T11" s="20">
        <v>0.5</v>
      </c>
      <c r="U11" s="19">
        <v>33.6357</v>
      </c>
      <c r="V11" s="20">
        <v>0.5</v>
      </c>
      <c r="W11" s="19">
        <v>33.6357</v>
      </c>
      <c r="X11" s="20">
        <v>0.5</v>
      </c>
      <c r="Y11" s="19">
        <v>32.218200000000003</v>
      </c>
      <c r="Z11" s="20">
        <v>0.5</v>
      </c>
      <c r="AA11" s="19">
        <v>27.453499999999998</v>
      </c>
      <c r="AB11" s="20">
        <v>0.5</v>
      </c>
      <c r="AC11" s="19">
        <v>29.3443</v>
      </c>
      <c r="AD11" s="20">
        <v>0.5</v>
      </c>
      <c r="AE11" s="19">
        <v>29.3443</v>
      </c>
      <c r="AF11" s="20">
        <v>0.5</v>
      </c>
      <c r="AG11" s="19">
        <v>28.467300000000002</v>
      </c>
    </row>
    <row r="12" spans="1:33" x14ac:dyDescent="0.3">
      <c r="B12" s="11" t="s">
        <v>1</v>
      </c>
      <c r="C12" s="11" t="s">
        <v>5</v>
      </c>
      <c r="D12" s="11" t="s">
        <v>17</v>
      </c>
      <c r="E12" s="4"/>
      <c r="F12" s="20">
        <v>0.57142899999999996</v>
      </c>
      <c r="G12" s="19">
        <v>95.653000000000006</v>
      </c>
      <c r="H12" s="20">
        <v>0.57142899999999996</v>
      </c>
      <c r="I12" s="19">
        <v>93.2667</v>
      </c>
      <c r="J12" s="20">
        <v>0.57142899999999996</v>
      </c>
      <c r="K12" s="19">
        <v>91.050600000000003</v>
      </c>
      <c r="L12" s="20">
        <v>0.57142899999999996</v>
      </c>
      <c r="M12" s="19">
        <v>58.9392</v>
      </c>
      <c r="N12" s="20">
        <v>0.57142899999999996</v>
      </c>
      <c r="O12" s="19">
        <v>49.609699999999997</v>
      </c>
      <c r="P12" s="20">
        <v>0.57142899999999996</v>
      </c>
      <c r="Q12" s="19">
        <v>43.348999999999997</v>
      </c>
      <c r="R12" s="20">
        <v>0.57142899999999996</v>
      </c>
      <c r="S12" s="19">
        <v>39.266500000000001</v>
      </c>
      <c r="T12" s="20">
        <v>0.57142899999999996</v>
      </c>
      <c r="U12" s="19">
        <v>33.384399999999999</v>
      </c>
      <c r="V12" s="20">
        <v>0.57142899999999996</v>
      </c>
      <c r="W12" s="19">
        <v>33.384399999999999</v>
      </c>
      <c r="X12" s="20">
        <v>0.57142899999999996</v>
      </c>
      <c r="Y12" s="19">
        <v>32.317500000000003</v>
      </c>
      <c r="Z12" s="20">
        <v>0.57142899999999996</v>
      </c>
      <c r="AA12" s="19">
        <v>27.481100000000001</v>
      </c>
      <c r="AB12" s="20">
        <v>0.57142899999999996</v>
      </c>
      <c r="AC12" s="19">
        <v>29.2239</v>
      </c>
      <c r="AD12" s="20">
        <v>0.57142899999999996</v>
      </c>
      <c r="AE12" s="19">
        <v>29.2239</v>
      </c>
      <c r="AF12" s="20">
        <v>0.57142899999999996</v>
      </c>
      <c r="AG12" s="19">
        <v>28.5305</v>
      </c>
    </row>
    <row r="13" spans="1:33" x14ac:dyDescent="0.3">
      <c r="B13" s="12">
        <f>G1</f>
        <v>0</v>
      </c>
      <c r="C13" s="12">
        <f>G2</f>
        <v>95.6987880952381</v>
      </c>
      <c r="D13" s="13">
        <f>C13+273.15</f>
        <v>368.84878809523809</v>
      </c>
      <c r="E13" s="4"/>
      <c r="F13" s="20">
        <v>0.64285700000000001</v>
      </c>
      <c r="G13" s="19">
        <v>95.648499999999999</v>
      </c>
      <c r="H13" s="20">
        <v>0.64285700000000001</v>
      </c>
      <c r="I13" s="19">
        <v>93.247500000000002</v>
      </c>
      <c r="J13" s="20">
        <v>0.64285700000000001</v>
      </c>
      <c r="K13" s="19">
        <v>90.911100000000005</v>
      </c>
      <c r="L13" s="20">
        <v>0.64285700000000001</v>
      </c>
      <c r="M13" s="19">
        <v>58.923099999999998</v>
      </c>
      <c r="N13" s="20">
        <v>0.64285700000000001</v>
      </c>
      <c r="O13" s="19">
        <v>49.612900000000003</v>
      </c>
      <c r="P13" s="20">
        <v>0.64285700000000001</v>
      </c>
      <c r="Q13" s="19">
        <v>43.375100000000003</v>
      </c>
      <c r="R13" s="20">
        <v>0.64285700000000001</v>
      </c>
      <c r="S13" s="19">
        <v>39.407499999999999</v>
      </c>
      <c r="T13" s="20">
        <v>0.64285700000000001</v>
      </c>
      <c r="U13" s="19">
        <v>32.8705</v>
      </c>
      <c r="V13" s="20">
        <v>0.64285700000000001</v>
      </c>
      <c r="W13" s="19">
        <v>32.8705</v>
      </c>
      <c r="X13" s="20">
        <v>0.64285700000000001</v>
      </c>
      <c r="Y13" s="19">
        <v>32.387</v>
      </c>
      <c r="Z13" s="20">
        <v>0.64285700000000001</v>
      </c>
      <c r="AA13" s="19">
        <v>27.428699999999999</v>
      </c>
      <c r="AB13" s="20">
        <v>0.64285700000000001</v>
      </c>
      <c r="AC13" s="19">
        <v>29.240100000000002</v>
      </c>
      <c r="AD13" s="20">
        <v>0.64285700000000001</v>
      </c>
      <c r="AE13" s="19">
        <v>29.240100000000002</v>
      </c>
      <c r="AF13" s="20">
        <v>0.64285700000000001</v>
      </c>
      <c r="AG13" s="19">
        <v>28.605599999999999</v>
      </c>
    </row>
    <row r="14" spans="1:33" x14ac:dyDescent="0.3">
      <c r="B14" s="12">
        <f>I1</f>
        <v>1</v>
      </c>
      <c r="C14" s="12">
        <f>I2</f>
        <v>93.222330952380958</v>
      </c>
      <c r="D14" s="13">
        <f t="shared" ref="D14:D26" si="0">C14+273.15</f>
        <v>366.37233095238093</v>
      </c>
      <c r="E14" s="4"/>
      <c r="F14" s="20">
        <v>0.71428599999999998</v>
      </c>
      <c r="G14" s="19">
        <v>95.62</v>
      </c>
      <c r="H14" s="20">
        <v>0.71428599999999998</v>
      </c>
      <c r="I14" s="19">
        <v>93.271500000000003</v>
      </c>
      <c r="J14" s="20">
        <v>0.71428599999999998</v>
      </c>
      <c r="K14" s="19">
        <v>92.368700000000004</v>
      </c>
      <c r="L14" s="20">
        <v>0.71428599999999998</v>
      </c>
      <c r="M14" s="19">
        <v>58.422699999999999</v>
      </c>
      <c r="N14" s="20">
        <v>0.71428599999999998</v>
      </c>
      <c r="O14" s="19">
        <v>49.4893</v>
      </c>
      <c r="P14" s="20">
        <v>0.71428599999999998</v>
      </c>
      <c r="Q14" s="19">
        <v>43.465200000000003</v>
      </c>
      <c r="R14" s="20">
        <v>0.71428599999999998</v>
      </c>
      <c r="S14" s="19">
        <v>39.701500000000003</v>
      </c>
      <c r="T14" s="20">
        <v>0.71428599999999998</v>
      </c>
      <c r="U14" s="19">
        <v>32.682000000000002</v>
      </c>
      <c r="V14" s="20">
        <v>0.71428599999999998</v>
      </c>
      <c r="W14" s="19">
        <v>32.682000000000002</v>
      </c>
      <c r="X14" s="20">
        <v>0.71428599999999998</v>
      </c>
      <c r="Y14" s="19">
        <v>32.491599999999998</v>
      </c>
      <c r="Z14" s="20">
        <v>0.71428599999999998</v>
      </c>
      <c r="AA14" s="19">
        <v>27.4114</v>
      </c>
      <c r="AB14" s="20">
        <v>0.71428599999999998</v>
      </c>
      <c r="AC14" s="19">
        <v>29.2254</v>
      </c>
      <c r="AD14" s="20">
        <v>0.71428599999999998</v>
      </c>
      <c r="AE14" s="19">
        <v>29.2254</v>
      </c>
      <c r="AF14" s="20">
        <v>0.71428599999999998</v>
      </c>
      <c r="AG14" s="19">
        <v>28.637499999999999</v>
      </c>
    </row>
    <row r="15" spans="1:33" x14ac:dyDescent="0.3">
      <c r="B15" s="12">
        <f>K1</f>
        <v>2</v>
      </c>
      <c r="C15" s="12">
        <f>K2</f>
        <v>90.976869047619033</v>
      </c>
      <c r="D15" s="13">
        <f t="shared" si="0"/>
        <v>364.12686904761904</v>
      </c>
      <c r="E15" s="4"/>
      <c r="F15" s="20">
        <v>0.78571400000000002</v>
      </c>
      <c r="G15" s="19">
        <v>95.726200000000006</v>
      </c>
      <c r="H15" s="20">
        <v>0.78571400000000002</v>
      </c>
      <c r="I15" s="19">
        <v>93.249799999999993</v>
      </c>
      <c r="J15" s="20">
        <v>0.78571400000000002</v>
      </c>
      <c r="K15" s="19">
        <v>91.783299999999997</v>
      </c>
      <c r="L15" s="20">
        <v>0.78571400000000002</v>
      </c>
      <c r="M15" s="19">
        <v>57.751800000000003</v>
      </c>
      <c r="N15" s="20">
        <v>0.78571400000000002</v>
      </c>
      <c r="O15" s="19">
        <v>49.213900000000002</v>
      </c>
      <c r="P15" s="20">
        <v>0.78571400000000002</v>
      </c>
      <c r="Q15" s="19">
        <v>43.640999999999998</v>
      </c>
      <c r="R15" s="20">
        <v>0.78571400000000002</v>
      </c>
      <c r="S15" s="19">
        <v>40.116799999999998</v>
      </c>
      <c r="T15" s="20">
        <v>0.78571400000000002</v>
      </c>
      <c r="U15" s="19">
        <v>33.248399999999997</v>
      </c>
      <c r="V15" s="20">
        <v>0.78571400000000002</v>
      </c>
      <c r="W15" s="19">
        <v>33.248399999999997</v>
      </c>
      <c r="X15" s="20">
        <v>0.78571400000000002</v>
      </c>
      <c r="Y15" s="19">
        <v>32.655799999999999</v>
      </c>
      <c r="Z15" s="20">
        <v>0.78571400000000002</v>
      </c>
      <c r="AA15" s="19">
        <v>27.374400000000001</v>
      </c>
      <c r="AB15" s="20">
        <v>0.78571400000000002</v>
      </c>
      <c r="AC15" s="19">
        <v>29.188800000000001</v>
      </c>
      <c r="AD15" s="20">
        <v>0.78571400000000002</v>
      </c>
      <c r="AE15" s="19">
        <v>29.188800000000001</v>
      </c>
      <c r="AF15" s="20">
        <v>0.78571400000000002</v>
      </c>
      <c r="AG15" s="19">
        <v>28.665099999999999</v>
      </c>
    </row>
    <row r="16" spans="1:33" x14ac:dyDescent="0.3">
      <c r="B16" s="12">
        <f>M1</f>
        <v>3</v>
      </c>
      <c r="C16" s="12">
        <f>M2</f>
        <v>56.19964761904761</v>
      </c>
      <c r="D16" s="13">
        <f t="shared" si="0"/>
        <v>329.34964761904757</v>
      </c>
      <c r="E16" s="4"/>
      <c r="F16" s="20">
        <v>0.85714299999999999</v>
      </c>
      <c r="G16" s="19">
        <v>95.724800000000002</v>
      </c>
      <c r="H16" s="20">
        <v>0.85714299999999999</v>
      </c>
      <c r="I16" s="19">
        <v>93.240200000000002</v>
      </c>
      <c r="J16" s="20">
        <v>0.85714299999999999</v>
      </c>
      <c r="K16" s="19">
        <v>91.709299999999999</v>
      </c>
      <c r="L16" s="20">
        <v>0.85714299999999999</v>
      </c>
      <c r="M16" s="19">
        <v>57.217100000000002</v>
      </c>
      <c r="N16" s="20">
        <v>0.85714299999999999</v>
      </c>
      <c r="O16" s="19">
        <v>49.003</v>
      </c>
      <c r="P16" s="20">
        <v>0.85714299999999999</v>
      </c>
      <c r="Q16" s="19">
        <v>43.654600000000002</v>
      </c>
      <c r="R16" s="20">
        <v>0.85714299999999999</v>
      </c>
      <c r="S16" s="19">
        <v>40.723199999999999</v>
      </c>
      <c r="T16" s="20">
        <v>0.85714299999999999</v>
      </c>
      <c r="U16" s="19">
        <v>33.165700000000001</v>
      </c>
      <c r="V16" s="20">
        <v>0.85714299999999999</v>
      </c>
      <c r="W16" s="19">
        <v>33.165700000000001</v>
      </c>
      <c r="X16" s="20">
        <v>0.85714299999999999</v>
      </c>
      <c r="Y16" s="19">
        <v>32.796399999999998</v>
      </c>
      <c r="Z16" s="20">
        <v>0.85714299999999999</v>
      </c>
      <c r="AA16" s="19">
        <v>27.404</v>
      </c>
      <c r="AB16" s="20">
        <v>0.85714299999999999</v>
      </c>
      <c r="AC16" s="19">
        <v>29.148099999999999</v>
      </c>
      <c r="AD16" s="20">
        <v>0.85714299999999999</v>
      </c>
      <c r="AE16" s="19">
        <v>29.148099999999999</v>
      </c>
      <c r="AF16" s="20">
        <v>0.85714299999999999</v>
      </c>
      <c r="AG16" s="19">
        <v>28.741</v>
      </c>
    </row>
    <row r="17" spans="2:33" x14ac:dyDescent="0.3">
      <c r="B17" s="12">
        <f>O1</f>
        <v>4</v>
      </c>
      <c r="C17" s="12">
        <f>O2</f>
        <v>48.278135714285703</v>
      </c>
      <c r="D17" s="13">
        <f t="shared" si="0"/>
        <v>321.4281357142857</v>
      </c>
      <c r="E17" s="4"/>
      <c r="F17" s="20">
        <v>0.92857100000000004</v>
      </c>
      <c r="G17" s="19">
        <v>95.613600000000005</v>
      </c>
      <c r="H17" s="20">
        <v>0.92857100000000004</v>
      </c>
      <c r="I17" s="19">
        <v>93.211600000000004</v>
      </c>
      <c r="J17" s="20">
        <v>0.92857100000000004</v>
      </c>
      <c r="K17" s="19">
        <v>91.572900000000004</v>
      </c>
      <c r="L17" s="20">
        <v>0.92857100000000004</v>
      </c>
      <c r="M17" s="19">
        <v>56.8155</v>
      </c>
      <c r="N17" s="20">
        <v>0.92857100000000004</v>
      </c>
      <c r="O17" s="19">
        <v>48.871400000000001</v>
      </c>
      <c r="P17" s="20">
        <v>0.92857100000000004</v>
      </c>
      <c r="Q17" s="19">
        <v>43.586599999999997</v>
      </c>
      <c r="R17" s="20">
        <v>0.92857100000000004</v>
      </c>
      <c r="S17" s="19">
        <v>41.166600000000003</v>
      </c>
      <c r="T17" s="20">
        <v>0.92857100000000004</v>
      </c>
      <c r="U17" s="19">
        <v>32.74</v>
      </c>
      <c r="V17" s="20">
        <v>0.92857100000000004</v>
      </c>
      <c r="W17" s="19">
        <v>32.74</v>
      </c>
      <c r="X17" s="20">
        <v>0.92857100000000004</v>
      </c>
      <c r="Y17" s="19">
        <v>32.923400000000001</v>
      </c>
      <c r="Z17" s="20">
        <v>0.92857100000000004</v>
      </c>
      <c r="AA17" s="19">
        <v>27.453099999999999</v>
      </c>
      <c r="AB17" s="20">
        <v>0.92857100000000004</v>
      </c>
      <c r="AC17" s="19">
        <v>29.1281</v>
      </c>
      <c r="AD17" s="20">
        <v>0.92857100000000004</v>
      </c>
      <c r="AE17" s="19">
        <v>29.1281</v>
      </c>
      <c r="AF17" s="20">
        <v>0.92857100000000004</v>
      </c>
      <c r="AG17" s="19">
        <v>28.816800000000001</v>
      </c>
    </row>
    <row r="18" spans="2:33" x14ac:dyDescent="0.3">
      <c r="B18" s="12">
        <v>5</v>
      </c>
      <c r="C18" s="12">
        <f>Q2</f>
        <v>43.991683333333334</v>
      </c>
      <c r="D18" s="13">
        <f t="shared" si="0"/>
        <v>317.14168333333333</v>
      </c>
      <c r="F18" s="20">
        <v>1</v>
      </c>
      <c r="G18" s="19">
        <v>95.718800000000002</v>
      </c>
      <c r="H18" s="20">
        <v>1</v>
      </c>
      <c r="I18" s="19">
        <v>93.241600000000005</v>
      </c>
      <c r="J18" s="20">
        <v>1</v>
      </c>
      <c r="K18" s="19">
        <v>91.897400000000005</v>
      </c>
      <c r="L18" s="20">
        <v>1</v>
      </c>
      <c r="M18" s="19">
        <v>56.416400000000003</v>
      </c>
      <c r="N18" s="20">
        <v>1</v>
      </c>
      <c r="O18" s="19">
        <v>49.035899999999998</v>
      </c>
      <c r="P18" s="20">
        <v>1</v>
      </c>
      <c r="Q18" s="19">
        <v>43.912799999999997</v>
      </c>
      <c r="R18" s="20">
        <v>1</v>
      </c>
      <c r="S18" s="19">
        <v>41.531100000000002</v>
      </c>
      <c r="T18" s="20">
        <v>1</v>
      </c>
      <c r="U18" s="19">
        <v>32.455300000000001</v>
      </c>
      <c r="V18" s="20">
        <v>1</v>
      </c>
      <c r="W18" s="19">
        <v>32.455300000000001</v>
      </c>
      <c r="X18" s="20">
        <v>1</v>
      </c>
      <c r="Y18" s="19">
        <v>33.028300000000002</v>
      </c>
      <c r="Z18" s="20">
        <v>1</v>
      </c>
      <c r="AA18" s="19">
        <v>27.432500000000001</v>
      </c>
      <c r="AB18" s="20">
        <v>1</v>
      </c>
      <c r="AC18" s="19">
        <v>29.080100000000002</v>
      </c>
      <c r="AD18" s="20">
        <v>1</v>
      </c>
      <c r="AE18" s="19">
        <v>29.080100000000002</v>
      </c>
      <c r="AF18" s="20">
        <v>1</v>
      </c>
      <c r="AG18" s="19">
        <v>28.861599999999999</v>
      </c>
    </row>
    <row r="19" spans="2:33" x14ac:dyDescent="0.3">
      <c r="B19" s="12">
        <v>6</v>
      </c>
      <c r="C19" s="12">
        <f>S2</f>
        <v>41.044364285714295</v>
      </c>
      <c r="D19" s="13">
        <f t="shared" si="0"/>
        <v>314.1943642857143</v>
      </c>
      <c r="F19" s="20">
        <v>1.071428</v>
      </c>
      <c r="G19" s="19">
        <v>95.626999999999995</v>
      </c>
      <c r="H19" s="20">
        <v>1.071428</v>
      </c>
      <c r="I19" s="19">
        <v>93.251400000000004</v>
      </c>
      <c r="J19" s="20">
        <v>1.071428</v>
      </c>
      <c r="K19" s="19">
        <v>91.771299999999997</v>
      </c>
      <c r="L19" s="20">
        <v>1.071428</v>
      </c>
      <c r="M19" s="19">
        <v>55.8581</v>
      </c>
      <c r="N19" s="20">
        <v>1.071428</v>
      </c>
      <c r="O19" s="19">
        <v>49.176699999999997</v>
      </c>
      <c r="P19" s="20">
        <v>1.071428</v>
      </c>
      <c r="Q19" s="19">
        <v>44.137099999999997</v>
      </c>
      <c r="R19" s="20">
        <v>1.071428</v>
      </c>
      <c r="S19" s="19">
        <v>41.624499999999998</v>
      </c>
      <c r="T19" s="20">
        <v>1.071428</v>
      </c>
      <c r="U19" s="19">
        <v>32.923099999999998</v>
      </c>
      <c r="V19" s="20">
        <v>1.071428</v>
      </c>
      <c r="W19" s="19">
        <v>32.923099999999998</v>
      </c>
      <c r="X19" s="20">
        <v>1.071428</v>
      </c>
      <c r="Y19" s="19">
        <v>33.081699999999998</v>
      </c>
      <c r="Z19" s="20">
        <v>1.071428</v>
      </c>
      <c r="AA19" s="19">
        <v>27.4529</v>
      </c>
      <c r="AB19" s="20">
        <v>1.071428</v>
      </c>
      <c r="AC19" s="19">
        <v>29.060099999999998</v>
      </c>
      <c r="AD19" s="20">
        <v>1.071428</v>
      </c>
      <c r="AE19" s="19">
        <v>29.060099999999998</v>
      </c>
      <c r="AF19" s="20">
        <v>1.071428</v>
      </c>
      <c r="AG19" s="19">
        <v>28.972200000000001</v>
      </c>
    </row>
    <row r="20" spans="2:33" x14ac:dyDescent="0.3">
      <c r="B20" s="12">
        <v>7</v>
      </c>
      <c r="C20" s="12">
        <f>U2</f>
        <v>34.186621428571428</v>
      </c>
      <c r="D20" s="13">
        <f t="shared" si="0"/>
        <v>307.33662142857139</v>
      </c>
      <c r="F20" s="20">
        <v>1.142857</v>
      </c>
      <c r="G20" s="19">
        <v>95.556299999999993</v>
      </c>
      <c r="H20" s="20">
        <v>1.142857</v>
      </c>
      <c r="I20" s="19">
        <v>93.215699999999998</v>
      </c>
      <c r="J20" s="20">
        <v>1.142857</v>
      </c>
      <c r="K20" s="19">
        <v>91.341200000000001</v>
      </c>
      <c r="L20" s="20">
        <v>1.142857</v>
      </c>
      <c r="M20" s="19">
        <v>55.400599999999997</v>
      </c>
      <c r="N20" s="20">
        <v>1.142857</v>
      </c>
      <c r="O20" s="19">
        <v>49.203099999999999</v>
      </c>
      <c r="P20" s="20">
        <v>1.142857</v>
      </c>
      <c r="Q20" s="19">
        <v>44.150199999999998</v>
      </c>
      <c r="R20" s="20">
        <v>1.142857</v>
      </c>
      <c r="S20" s="19">
        <v>41.531599999999997</v>
      </c>
      <c r="T20" s="20">
        <v>1.142857</v>
      </c>
      <c r="U20" s="19">
        <v>33.235500000000002</v>
      </c>
      <c r="V20" s="20">
        <v>1.142857</v>
      </c>
      <c r="W20" s="19">
        <v>33.235500000000002</v>
      </c>
      <c r="X20" s="20">
        <v>1.142857</v>
      </c>
      <c r="Y20" s="19">
        <v>33.271999999999998</v>
      </c>
      <c r="Z20" s="20">
        <v>1.142857</v>
      </c>
      <c r="AA20" s="19">
        <v>27.503900000000002</v>
      </c>
      <c r="AB20" s="20">
        <v>1.142857</v>
      </c>
      <c r="AC20" s="19">
        <v>29.024000000000001</v>
      </c>
      <c r="AD20" s="20">
        <v>1.142857</v>
      </c>
      <c r="AE20" s="19">
        <v>29.024000000000001</v>
      </c>
      <c r="AF20" s="20">
        <v>1.142857</v>
      </c>
      <c r="AG20" s="19">
        <v>29.0322</v>
      </c>
    </row>
    <row r="21" spans="2:33" x14ac:dyDescent="0.3">
      <c r="B21" s="12">
        <v>8</v>
      </c>
      <c r="C21" s="12">
        <f>W2</f>
        <v>34.186621428571428</v>
      </c>
      <c r="D21" s="13">
        <f t="shared" si="0"/>
        <v>307.33662142857139</v>
      </c>
      <c r="F21" s="20">
        <v>1.214286</v>
      </c>
      <c r="G21" s="19">
        <v>95.545400000000001</v>
      </c>
      <c r="H21" s="20">
        <v>1.214286</v>
      </c>
      <c r="I21" s="19">
        <v>93.240899999999996</v>
      </c>
      <c r="J21" s="20">
        <v>1.214286</v>
      </c>
      <c r="K21" s="19">
        <v>90.234200000000001</v>
      </c>
      <c r="L21" s="20">
        <v>1.214286</v>
      </c>
      <c r="M21" s="19">
        <v>54.9375</v>
      </c>
      <c r="N21" s="20">
        <v>1.214286</v>
      </c>
      <c r="O21" s="19">
        <v>49.199300000000001</v>
      </c>
      <c r="P21" s="20">
        <v>1.214286</v>
      </c>
      <c r="Q21" s="19">
        <v>44.1342</v>
      </c>
      <c r="R21" s="20">
        <v>1.214286</v>
      </c>
      <c r="S21" s="19">
        <v>41.4634</v>
      </c>
      <c r="T21" s="20">
        <v>1.214286</v>
      </c>
      <c r="U21" s="19">
        <v>33.170299999999997</v>
      </c>
      <c r="V21" s="20">
        <v>1.214286</v>
      </c>
      <c r="W21" s="19">
        <v>33.170299999999997</v>
      </c>
      <c r="X21" s="20">
        <v>1.214286</v>
      </c>
      <c r="Y21" s="19">
        <v>33.3917</v>
      </c>
      <c r="Z21" s="20">
        <v>1.214286</v>
      </c>
      <c r="AA21" s="19">
        <v>27.5533</v>
      </c>
      <c r="AB21" s="20">
        <v>1.214286</v>
      </c>
      <c r="AC21" s="19">
        <v>28.965699999999998</v>
      </c>
      <c r="AD21" s="20">
        <v>1.214286</v>
      </c>
      <c r="AE21" s="19">
        <v>28.965699999999998</v>
      </c>
      <c r="AF21" s="20">
        <v>1.214286</v>
      </c>
      <c r="AG21" s="19">
        <v>29.062000000000001</v>
      </c>
    </row>
    <row r="22" spans="2:33" x14ac:dyDescent="0.3">
      <c r="B22" s="12">
        <v>9</v>
      </c>
      <c r="C22" s="12">
        <f>Y2</f>
        <v>33.620871428571434</v>
      </c>
      <c r="D22" s="13">
        <f t="shared" si="0"/>
        <v>306.77087142857141</v>
      </c>
      <c r="F22" s="20">
        <v>1.285714</v>
      </c>
      <c r="G22" s="19">
        <v>95.5732</v>
      </c>
      <c r="H22" s="20">
        <v>1.285714</v>
      </c>
      <c r="I22" s="19">
        <v>93.222399999999993</v>
      </c>
      <c r="J22" s="20">
        <v>1.285714</v>
      </c>
      <c r="K22" s="19">
        <v>88.624700000000004</v>
      </c>
      <c r="L22" s="20">
        <v>1.285714</v>
      </c>
      <c r="M22" s="19">
        <v>54.253900000000002</v>
      </c>
      <c r="N22" s="20">
        <v>1.285714</v>
      </c>
      <c r="O22" s="19">
        <v>49.1387</v>
      </c>
      <c r="P22" s="20">
        <v>1.285714</v>
      </c>
      <c r="Q22" s="19">
        <v>44.085900000000002</v>
      </c>
      <c r="R22" s="20">
        <v>1.285714</v>
      </c>
      <c r="S22" s="19">
        <v>41.444000000000003</v>
      </c>
      <c r="T22" s="20">
        <v>1.285714</v>
      </c>
      <c r="U22" s="19">
        <v>33.328800000000001</v>
      </c>
      <c r="V22" s="20">
        <v>1.285714</v>
      </c>
      <c r="W22" s="19">
        <v>33.328800000000001</v>
      </c>
      <c r="X22" s="20">
        <v>1.285714</v>
      </c>
      <c r="Y22" s="19">
        <v>33.3979</v>
      </c>
      <c r="Z22" s="20">
        <v>1.285714</v>
      </c>
      <c r="AA22" s="19">
        <v>27.5976</v>
      </c>
      <c r="AB22" s="20">
        <v>1.285714</v>
      </c>
      <c r="AC22" s="19">
        <v>29.132999999999999</v>
      </c>
      <c r="AD22" s="20">
        <v>1.285714</v>
      </c>
      <c r="AE22" s="19">
        <v>29.132999999999999</v>
      </c>
      <c r="AF22" s="20">
        <v>1.285714</v>
      </c>
      <c r="AG22" s="19">
        <v>29.2301</v>
      </c>
    </row>
    <row r="23" spans="2:33" x14ac:dyDescent="0.3">
      <c r="B23" s="12">
        <v>10</v>
      </c>
      <c r="C23" s="12">
        <f>AA2</f>
        <v>28.168071428571423</v>
      </c>
      <c r="D23" s="13">
        <f t="shared" si="0"/>
        <v>301.31807142857139</v>
      </c>
      <c r="F23" s="20">
        <v>1.357143</v>
      </c>
      <c r="G23" s="19">
        <v>95.496200000000002</v>
      </c>
      <c r="H23" s="20">
        <v>1.357143</v>
      </c>
      <c r="I23" s="19">
        <v>93.206199999999995</v>
      </c>
      <c r="J23" s="20">
        <v>1.357143</v>
      </c>
      <c r="K23" s="19">
        <v>87.976500000000001</v>
      </c>
      <c r="L23" s="20">
        <v>1.357143</v>
      </c>
      <c r="M23" s="19">
        <v>53.621099999999998</v>
      </c>
      <c r="N23" s="20">
        <v>1.357143</v>
      </c>
      <c r="O23" s="19">
        <v>49.123199999999997</v>
      </c>
      <c r="P23" s="20">
        <v>1.357143</v>
      </c>
      <c r="Q23" s="19">
        <v>43.984699999999997</v>
      </c>
      <c r="R23" s="20">
        <v>1.357143</v>
      </c>
      <c r="S23" s="19">
        <v>41.402500000000003</v>
      </c>
      <c r="T23" s="20">
        <v>1.357143</v>
      </c>
      <c r="U23" s="19">
        <v>33.783900000000003</v>
      </c>
      <c r="V23" s="20">
        <v>1.357143</v>
      </c>
      <c r="W23" s="19">
        <v>33.783900000000003</v>
      </c>
      <c r="X23" s="20">
        <v>1.357143</v>
      </c>
      <c r="Y23" s="19">
        <v>33.446399999999997</v>
      </c>
      <c r="Z23" s="20">
        <v>1.357143</v>
      </c>
      <c r="AA23" s="19">
        <v>27.657900000000001</v>
      </c>
      <c r="AB23" s="20">
        <v>1.357143</v>
      </c>
      <c r="AC23" s="19">
        <v>29.394300000000001</v>
      </c>
      <c r="AD23" s="20">
        <v>1.357143</v>
      </c>
      <c r="AE23" s="19">
        <v>29.394300000000001</v>
      </c>
      <c r="AF23" s="20">
        <v>1.357143</v>
      </c>
      <c r="AG23" s="19">
        <v>29.271999999999998</v>
      </c>
    </row>
    <row r="24" spans="2:33" x14ac:dyDescent="0.3">
      <c r="B24" s="12">
        <v>11</v>
      </c>
      <c r="C24" s="12">
        <f>AC2</f>
        <v>29.897709523809517</v>
      </c>
      <c r="D24" s="13">
        <f t="shared" si="0"/>
        <v>303.04770952380949</v>
      </c>
      <c r="F24" s="20">
        <v>1.428571</v>
      </c>
      <c r="G24" s="19">
        <v>95.724800000000002</v>
      </c>
      <c r="H24" s="20">
        <v>1.428571</v>
      </c>
      <c r="I24" s="19">
        <v>93.254099999999994</v>
      </c>
      <c r="J24" s="20">
        <v>1.428571</v>
      </c>
      <c r="K24" s="19">
        <v>89.681600000000003</v>
      </c>
      <c r="L24" s="20">
        <v>1.428571</v>
      </c>
      <c r="M24" s="19">
        <v>53.767400000000002</v>
      </c>
      <c r="N24" s="20">
        <v>1.428571</v>
      </c>
      <c r="O24" s="19">
        <v>48.976999999999997</v>
      </c>
      <c r="P24" s="20">
        <v>1.428571</v>
      </c>
      <c r="Q24" s="19">
        <v>43.948</v>
      </c>
      <c r="R24" s="20">
        <v>1.428571</v>
      </c>
      <c r="S24" s="19">
        <v>41.351599999999998</v>
      </c>
      <c r="T24" s="20">
        <v>1.428571</v>
      </c>
      <c r="U24" s="19">
        <v>33.978299999999997</v>
      </c>
      <c r="V24" s="20">
        <v>1.428571</v>
      </c>
      <c r="W24" s="19">
        <v>33.978299999999997</v>
      </c>
      <c r="X24" s="20">
        <v>1.428571</v>
      </c>
      <c r="Y24" s="19">
        <v>33.630400000000002</v>
      </c>
      <c r="Z24" s="20">
        <v>1.428571</v>
      </c>
      <c r="AA24" s="19">
        <v>27.659400000000002</v>
      </c>
      <c r="AB24" s="20">
        <v>1.428571</v>
      </c>
      <c r="AC24" s="19">
        <v>29.593800000000002</v>
      </c>
      <c r="AD24" s="20">
        <v>1.428571</v>
      </c>
      <c r="AE24" s="19">
        <v>29.593800000000002</v>
      </c>
      <c r="AF24" s="20">
        <v>1.428571</v>
      </c>
      <c r="AG24" s="19">
        <v>29.353100000000001</v>
      </c>
    </row>
    <row r="25" spans="2:33" x14ac:dyDescent="0.3">
      <c r="B25" s="12">
        <v>12</v>
      </c>
      <c r="C25" s="12">
        <f>AE2</f>
        <v>29.897709523809517</v>
      </c>
      <c r="D25" s="13">
        <f t="shared" si="0"/>
        <v>303.04770952380949</v>
      </c>
      <c r="F25" s="20">
        <v>1.5</v>
      </c>
      <c r="G25" s="19">
        <v>95.883700000000005</v>
      </c>
      <c r="H25" s="20">
        <v>1.5</v>
      </c>
      <c r="I25" s="19">
        <v>93.213899999999995</v>
      </c>
      <c r="J25" s="20">
        <v>1.5</v>
      </c>
      <c r="K25" s="19">
        <v>89.1798</v>
      </c>
      <c r="L25" s="20">
        <v>1.5</v>
      </c>
      <c r="M25" s="19">
        <v>53.366700000000002</v>
      </c>
      <c r="N25" s="20">
        <v>1.5</v>
      </c>
      <c r="O25" s="19">
        <v>48.655500000000004</v>
      </c>
      <c r="P25" s="20">
        <v>1.5</v>
      </c>
      <c r="Q25" s="19">
        <v>43.8994</v>
      </c>
      <c r="R25" s="20">
        <v>1.5</v>
      </c>
      <c r="S25" s="19">
        <v>41.404499999999999</v>
      </c>
      <c r="T25" s="20">
        <v>1.5</v>
      </c>
      <c r="U25" s="19">
        <v>34.084899999999998</v>
      </c>
      <c r="V25" s="20">
        <v>1.5</v>
      </c>
      <c r="W25" s="19">
        <v>34.084899999999998</v>
      </c>
      <c r="X25" s="20">
        <v>1.5</v>
      </c>
      <c r="Y25" s="19">
        <v>34.046900000000001</v>
      </c>
      <c r="Z25" s="20">
        <v>1.5</v>
      </c>
      <c r="AA25" s="19">
        <v>27.727399999999999</v>
      </c>
      <c r="AB25" s="20">
        <v>1.5</v>
      </c>
      <c r="AC25" s="19">
        <v>29.576699999999999</v>
      </c>
      <c r="AD25" s="20">
        <v>1.5</v>
      </c>
      <c r="AE25" s="19">
        <v>29.576699999999999</v>
      </c>
      <c r="AF25" s="20">
        <v>1.5</v>
      </c>
      <c r="AG25" s="19">
        <v>29.3735</v>
      </c>
    </row>
    <row r="26" spans="2:33" x14ac:dyDescent="0.3">
      <c r="B26" s="12">
        <v>13</v>
      </c>
      <c r="C26" s="12">
        <f>AG2</f>
        <v>29.177833333333336</v>
      </c>
      <c r="D26" s="13">
        <f t="shared" si="0"/>
        <v>302.32783333333333</v>
      </c>
      <c r="F26" s="20">
        <v>1.571428</v>
      </c>
      <c r="G26" s="19">
        <v>95.573499999999996</v>
      </c>
      <c r="H26" s="20">
        <v>1.571428</v>
      </c>
      <c r="I26" s="19">
        <v>93.231499999999997</v>
      </c>
      <c r="J26" s="20">
        <v>1.571428</v>
      </c>
      <c r="K26" s="19">
        <v>91.360100000000003</v>
      </c>
      <c r="L26" s="20">
        <v>1.571428</v>
      </c>
      <c r="M26" s="19">
        <v>52.808700000000002</v>
      </c>
      <c r="N26" s="20">
        <v>1.571428</v>
      </c>
      <c r="O26" s="19">
        <v>48.311</v>
      </c>
      <c r="P26" s="20">
        <v>1.571428</v>
      </c>
      <c r="Q26" s="19">
        <v>44.007899999999999</v>
      </c>
      <c r="R26" s="20">
        <v>1.571428</v>
      </c>
      <c r="S26" s="19">
        <v>41.3538</v>
      </c>
      <c r="T26" s="20">
        <v>1.571428</v>
      </c>
      <c r="U26" s="19">
        <v>34.027900000000002</v>
      </c>
      <c r="V26" s="20">
        <v>1.571428</v>
      </c>
      <c r="W26" s="19">
        <v>34.027900000000002</v>
      </c>
      <c r="X26" s="20">
        <v>1.571428</v>
      </c>
      <c r="Y26" s="19">
        <v>34.241999999999997</v>
      </c>
      <c r="Z26" s="20">
        <v>1.571428</v>
      </c>
      <c r="AA26" s="19">
        <v>27.811</v>
      </c>
      <c r="AB26" s="20">
        <v>1.571428</v>
      </c>
      <c r="AC26" s="19">
        <v>29.780100000000001</v>
      </c>
      <c r="AD26" s="20">
        <v>1.571428</v>
      </c>
      <c r="AE26" s="19">
        <v>29.780100000000001</v>
      </c>
      <c r="AF26" s="20">
        <v>1.571428</v>
      </c>
      <c r="AG26" s="19">
        <v>29.3963</v>
      </c>
    </row>
    <row r="27" spans="2:33" x14ac:dyDescent="0.3">
      <c r="F27" s="20">
        <v>1.642857</v>
      </c>
      <c r="G27" s="19">
        <v>95.512</v>
      </c>
      <c r="H27" s="20">
        <v>1.642857</v>
      </c>
      <c r="I27" s="19">
        <v>93.171099999999996</v>
      </c>
      <c r="J27" s="20">
        <v>1.642857</v>
      </c>
      <c r="K27" s="19">
        <v>91.783600000000007</v>
      </c>
      <c r="L27" s="20">
        <v>1.642857</v>
      </c>
      <c r="M27" s="19">
        <v>52.308700000000002</v>
      </c>
      <c r="N27" s="20">
        <v>1.642857</v>
      </c>
      <c r="O27" s="19">
        <v>47.770899999999997</v>
      </c>
      <c r="P27" s="20">
        <v>1.642857</v>
      </c>
      <c r="Q27" s="19">
        <v>44.227800000000002</v>
      </c>
      <c r="R27" s="20">
        <v>1.642857</v>
      </c>
      <c r="S27" s="19">
        <v>41.2791</v>
      </c>
      <c r="T27" s="20">
        <v>1.642857</v>
      </c>
      <c r="U27" s="19">
        <v>34.007199999999997</v>
      </c>
      <c r="V27" s="20">
        <v>1.642857</v>
      </c>
      <c r="W27" s="19">
        <v>34.007199999999997</v>
      </c>
      <c r="X27" s="20">
        <v>1.642857</v>
      </c>
      <c r="Y27" s="19">
        <v>34.270099999999999</v>
      </c>
      <c r="Z27" s="20">
        <v>1.642857</v>
      </c>
      <c r="AA27" s="19">
        <v>28.1114</v>
      </c>
      <c r="AB27" s="20">
        <v>1.642857</v>
      </c>
      <c r="AC27" s="19">
        <v>29.8536</v>
      </c>
      <c r="AD27" s="20">
        <v>1.642857</v>
      </c>
      <c r="AE27" s="19">
        <v>29.8536</v>
      </c>
      <c r="AF27" s="20">
        <v>1.642857</v>
      </c>
      <c r="AG27" s="19">
        <v>29.444400000000002</v>
      </c>
    </row>
    <row r="28" spans="2:33" x14ac:dyDescent="0.3">
      <c r="F28" s="20">
        <v>1.7142850000000001</v>
      </c>
      <c r="G28" s="19">
        <v>95.507800000000003</v>
      </c>
      <c r="H28" s="20">
        <v>1.7142850000000001</v>
      </c>
      <c r="I28" s="19">
        <v>93.181700000000006</v>
      </c>
      <c r="J28" s="20">
        <v>1.7142850000000001</v>
      </c>
      <c r="K28" s="19">
        <v>92.572999999999993</v>
      </c>
      <c r="L28" s="20">
        <v>1.7142850000000001</v>
      </c>
      <c r="M28" s="19">
        <v>51.904400000000003</v>
      </c>
      <c r="N28" s="20">
        <v>1.7142850000000001</v>
      </c>
      <c r="O28" s="19">
        <v>47.378999999999998</v>
      </c>
      <c r="P28" s="20">
        <v>1.7142850000000001</v>
      </c>
      <c r="Q28" s="19">
        <v>44.184800000000003</v>
      </c>
      <c r="R28" s="20">
        <v>1.7142850000000001</v>
      </c>
      <c r="S28" s="19">
        <v>41.170400000000001</v>
      </c>
      <c r="T28" s="20">
        <v>1.7142850000000001</v>
      </c>
      <c r="U28" s="19">
        <v>34.385300000000001</v>
      </c>
      <c r="V28" s="20">
        <v>1.7142850000000001</v>
      </c>
      <c r="W28" s="19">
        <v>34.385300000000001</v>
      </c>
      <c r="X28" s="20">
        <v>1.7142850000000001</v>
      </c>
      <c r="Y28" s="19">
        <v>34.341999999999999</v>
      </c>
      <c r="Z28" s="20">
        <v>1.7142850000000001</v>
      </c>
      <c r="AA28" s="19">
        <v>28.301200000000001</v>
      </c>
      <c r="AB28" s="20">
        <v>1.7142850000000001</v>
      </c>
      <c r="AC28" s="19">
        <v>30.066800000000001</v>
      </c>
      <c r="AD28" s="20">
        <v>1.7142850000000001</v>
      </c>
      <c r="AE28" s="19">
        <v>30.066800000000001</v>
      </c>
      <c r="AF28" s="20">
        <v>1.7142850000000001</v>
      </c>
      <c r="AG28" s="19">
        <v>29.5092</v>
      </c>
    </row>
    <row r="29" spans="2:33" x14ac:dyDescent="0.3">
      <c r="F29" s="20">
        <v>1.785714</v>
      </c>
      <c r="G29" s="19">
        <v>95.871399999999994</v>
      </c>
      <c r="H29" s="20">
        <v>1.785714</v>
      </c>
      <c r="I29" s="19">
        <v>93.205500000000001</v>
      </c>
      <c r="J29" s="20">
        <v>1.785714</v>
      </c>
      <c r="K29" s="19">
        <v>91.895099999999999</v>
      </c>
      <c r="L29" s="20">
        <v>1.785714</v>
      </c>
      <c r="M29" s="19">
        <v>51.927799999999998</v>
      </c>
      <c r="N29" s="20">
        <v>1.785714</v>
      </c>
      <c r="O29" s="19">
        <v>47.199300000000001</v>
      </c>
      <c r="P29" s="20">
        <v>1.785714</v>
      </c>
      <c r="Q29" s="19">
        <v>44.361800000000002</v>
      </c>
      <c r="R29" s="20">
        <v>1.785714</v>
      </c>
      <c r="S29" s="19">
        <v>41.227800000000002</v>
      </c>
      <c r="T29" s="20">
        <v>1.785714</v>
      </c>
      <c r="U29" s="19">
        <v>34.682299999999998</v>
      </c>
      <c r="V29" s="20">
        <v>1.785714</v>
      </c>
      <c r="W29" s="19">
        <v>34.682299999999998</v>
      </c>
      <c r="X29" s="20">
        <v>1.785714</v>
      </c>
      <c r="Y29" s="19">
        <v>34.4253</v>
      </c>
      <c r="Z29" s="20">
        <v>1.785714</v>
      </c>
      <c r="AA29" s="19">
        <v>28.5413</v>
      </c>
      <c r="AB29" s="20">
        <v>1.785714</v>
      </c>
      <c r="AC29" s="19">
        <v>30.348400000000002</v>
      </c>
      <c r="AD29" s="20">
        <v>1.785714</v>
      </c>
      <c r="AE29" s="19">
        <v>30.348400000000002</v>
      </c>
      <c r="AF29" s="20">
        <v>1.785714</v>
      </c>
      <c r="AG29" s="19">
        <v>29.600200000000001</v>
      </c>
    </row>
    <row r="30" spans="2:33" x14ac:dyDescent="0.3">
      <c r="F30" s="20">
        <v>1.857143</v>
      </c>
      <c r="G30" s="19">
        <v>95.703999999999994</v>
      </c>
      <c r="H30" s="20">
        <v>1.857143</v>
      </c>
      <c r="I30" s="19">
        <v>93.197599999999994</v>
      </c>
      <c r="J30" s="20">
        <v>1.857143</v>
      </c>
      <c r="K30" s="19">
        <v>91.105599999999995</v>
      </c>
      <c r="L30" s="20">
        <v>1.857143</v>
      </c>
      <c r="M30" s="19">
        <v>53.510100000000001</v>
      </c>
      <c r="N30" s="20">
        <v>1.857143</v>
      </c>
      <c r="O30" s="19">
        <v>47.275300000000001</v>
      </c>
      <c r="P30" s="20">
        <v>1.857143</v>
      </c>
      <c r="Q30" s="19">
        <v>44.466999999999999</v>
      </c>
      <c r="R30" s="20">
        <v>1.857143</v>
      </c>
      <c r="S30" s="19">
        <v>41.223500000000001</v>
      </c>
      <c r="T30" s="20">
        <v>1.857143</v>
      </c>
      <c r="U30" s="19">
        <v>34.626800000000003</v>
      </c>
      <c r="V30" s="20">
        <v>1.857143</v>
      </c>
      <c r="W30" s="19">
        <v>34.626800000000003</v>
      </c>
      <c r="X30" s="20">
        <v>1.857143</v>
      </c>
      <c r="Y30" s="19">
        <v>34.3782</v>
      </c>
      <c r="Z30" s="20">
        <v>1.857143</v>
      </c>
      <c r="AA30" s="19">
        <v>28.6128</v>
      </c>
      <c r="AB30" s="20">
        <v>1.857143</v>
      </c>
      <c r="AC30" s="19">
        <v>30.540500000000002</v>
      </c>
      <c r="AD30" s="20">
        <v>1.857143</v>
      </c>
      <c r="AE30" s="19">
        <v>30.540500000000002</v>
      </c>
      <c r="AF30" s="20">
        <v>1.857143</v>
      </c>
      <c r="AG30" s="19">
        <v>29.590499999999999</v>
      </c>
    </row>
    <row r="31" spans="2:33" x14ac:dyDescent="0.3">
      <c r="F31" s="20">
        <v>1.928571</v>
      </c>
      <c r="G31" s="19">
        <v>95.670599999999993</v>
      </c>
      <c r="H31" s="20">
        <v>1.928571</v>
      </c>
      <c r="I31" s="19">
        <v>93.193200000000004</v>
      </c>
      <c r="J31" s="20">
        <v>1.928571</v>
      </c>
      <c r="K31" s="19">
        <v>90.952500000000001</v>
      </c>
      <c r="L31" s="20">
        <v>1.928571</v>
      </c>
      <c r="M31" s="19">
        <v>54.473399999999998</v>
      </c>
      <c r="N31" s="20">
        <v>1.928571</v>
      </c>
      <c r="O31" s="19">
        <v>47.229500000000002</v>
      </c>
      <c r="P31" s="20">
        <v>1.928571</v>
      </c>
      <c r="Q31" s="19">
        <v>44.440399999999997</v>
      </c>
      <c r="R31" s="20">
        <v>1.928571</v>
      </c>
      <c r="S31" s="19">
        <v>41.357999999999997</v>
      </c>
      <c r="T31" s="20">
        <v>1.928571</v>
      </c>
      <c r="U31" s="19">
        <v>34.529699999999998</v>
      </c>
      <c r="V31" s="20">
        <v>1.928571</v>
      </c>
      <c r="W31" s="19">
        <v>34.529699999999998</v>
      </c>
      <c r="X31" s="20">
        <v>1.928571</v>
      </c>
      <c r="Y31" s="19">
        <v>34.375399999999999</v>
      </c>
      <c r="Z31" s="20">
        <v>1.928571</v>
      </c>
      <c r="AA31" s="19">
        <v>28.594799999999999</v>
      </c>
      <c r="AB31" s="20">
        <v>1.928571</v>
      </c>
      <c r="AC31" s="19">
        <v>30.623699999999999</v>
      </c>
      <c r="AD31" s="20">
        <v>1.928571</v>
      </c>
      <c r="AE31" s="19">
        <v>30.623699999999999</v>
      </c>
      <c r="AF31" s="20">
        <v>1.928571</v>
      </c>
      <c r="AG31" s="19">
        <v>29.5791</v>
      </c>
    </row>
    <row r="32" spans="2:33" x14ac:dyDescent="0.3">
      <c r="F32" s="20">
        <v>2</v>
      </c>
      <c r="G32" s="19">
        <v>95.691699999999997</v>
      </c>
      <c r="H32" s="20">
        <v>2</v>
      </c>
      <c r="I32" s="19">
        <v>93.171499999999995</v>
      </c>
      <c r="J32" s="20">
        <v>2</v>
      </c>
      <c r="K32" s="19">
        <v>90.025800000000004</v>
      </c>
      <c r="L32" s="20">
        <v>2</v>
      </c>
      <c r="M32" s="19">
        <v>54.624699999999997</v>
      </c>
      <c r="N32" s="20">
        <v>2</v>
      </c>
      <c r="O32" s="19">
        <v>47.194899999999997</v>
      </c>
      <c r="P32" s="20">
        <v>2</v>
      </c>
      <c r="Q32" s="19">
        <v>44.411900000000003</v>
      </c>
      <c r="R32" s="20">
        <v>2</v>
      </c>
      <c r="S32" s="19">
        <v>41.548499999999997</v>
      </c>
      <c r="T32" s="20">
        <v>2</v>
      </c>
      <c r="U32" s="19">
        <v>34.604300000000002</v>
      </c>
      <c r="V32" s="20">
        <v>2</v>
      </c>
      <c r="W32" s="19">
        <v>34.604300000000002</v>
      </c>
      <c r="X32" s="20">
        <v>2</v>
      </c>
      <c r="Y32" s="19">
        <v>34.299399999999999</v>
      </c>
      <c r="Z32" s="20">
        <v>2</v>
      </c>
      <c r="AA32" s="19">
        <v>28.581299999999999</v>
      </c>
      <c r="AB32" s="20">
        <v>2</v>
      </c>
      <c r="AC32" s="19">
        <v>30.634899999999998</v>
      </c>
      <c r="AD32" s="20">
        <v>2</v>
      </c>
      <c r="AE32" s="19">
        <v>30.634899999999998</v>
      </c>
      <c r="AF32" s="20">
        <v>2</v>
      </c>
      <c r="AG32" s="19">
        <v>29.584599999999998</v>
      </c>
    </row>
    <row r="33" spans="6:33" x14ac:dyDescent="0.3">
      <c r="F33" s="20">
        <v>2.071428</v>
      </c>
      <c r="G33" s="19">
        <v>95.731800000000007</v>
      </c>
      <c r="H33" s="20">
        <v>2.071428</v>
      </c>
      <c r="I33" s="19">
        <v>93.187200000000004</v>
      </c>
      <c r="J33" s="20">
        <v>2.071428</v>
      </c>
      <c r="K33" s="19">
        <v>90.843000000000004</v>
      </c>
      <c r="L33" s="20">
        <v>2.071428</v>
      </c>
      <c r="M33" s="19">
        <v>54.451799999999999</v>
      </c>
      <c r="N33" s="20">
        <v>2.071428</v>
      </c>
      <c r="O33" s="19">
        <v>47.211399999999998</v>
      </c>
      <c r="P33" s="20">
        <v>2.071428</v>
      </c>
      <c r="Q33" s="19">
        <v>44.286900000000003</v>
      </c>
      <c r="R33" s="20">
        <v>2.071428</v>
      </c>
      <c r="S33" s="19">
        <v>41.762599999999999</v>
      </c>
      <c r="T33" s="20">
        <v>2.071428</v>
      </c>
      <c r="U33" s="19">
        <v>34.708100000000002</v>
      </c>
      <c r="V33" s="20">
        <v>2.071428</v>
      </c>
      <c r="W33" s="19">
        <v>34.708100000000002</v>
      </c>
      <c r="X33" s="20">
        <v>2.071428</v>
      </c>
      <c r="Y33" s="19">
        <v>34.3431</v>
      </c>
      <c r="Z33" s="20">
        <v>2.071428</v>
      </c>
      <c r="AA33" s="19">
        <v>28.904199999999999</v>
      </c>
      <c r="AB33" s="20">
        <v>2.071428</v>
      </c>
      <c r="AC33" s="19">
        <v>30.589400000000001</v>
      </c>
      <c r="AD33" s="20">
        <v>2.071428</v>
      </c>
      <c r="AE33" s="19">
        <v>30.589400000000001</v>
      </c>
      <c r="AF33" s="20">
        <v>2.071428</v>
      </c>
      <c r="AG33" s="19">
        <v>29.631799999999998</v>
      </c>
    </row>
    <row r="34" spans="6:33" x14ac:dyDescent="0.3">
      <c r="F34" s="20">
        <v>2.1428569999999998</v>
      </c>
      <c r="G34" s="19">
        <v>95.711799999999997</v>
      </c>
      <c r="H34" s="20">
        <v>2.1428569999999998</v>
      </c>
      <c r="I34" s="19">
        <v>93.1858</v>
      </c>
      <c r="J34" s="20">
        <v>2.1428569999999998</v>
      </c>
      <c r="K34" s="19">
        <v>92.061599999999999</v>
      </c>
      <c r="L34" s="20">
        <v>2.1428569999999998</v>
      </c>
      <c r="M34" s="19">
        <v>54.226199999999999</v>
      </c>
      <c r="N34" s="20">
        <v>2.1428569999999998</v>
      </c>
      <c r="O34" s="19">
        <v>46.997799999999998</v>
      </c>
      <c r="P34" s="20">
        <v>2.1428569999999998</v>
      </c>
      <c r="Q34" s="19">
        <v>44.190100000000001</v>
      </c>
      <c r="R34" s="20">
        <v>2.1428569999999998</v>
      </c>
      <c r="S34" s="19">
        <v>41.973199999999999</v>
      </c>
      <c r="T34" s="20">
        <v>2.1428569999999998</v>
      </c>
      <c r="U34" s="19">
        <v>34.800600000000003</v>
      </c>
      <c r="V34" s="20">
        <v>2.1428569999999998</v>
      </c>
      <c r="W34" s="19">
        <v>34.800600000000003</v>
      </c>
      <c r="X34" s="20">
        <v>2.1428569999999998</v>
      </c>
      <c r="Y34" s="19">
        <v>34.3902</v>
      </c>
      <c r="Z34" s="20">
        <v>2.1428569999999998</v>
      </c>
      <c r="AA34" s="19">
        <v>29.119599999999998</v>
      </c>
      <c r="AB34" s="20">
        <v>2.1428569999999998</v>
      </c>
      <c r="AC34" s="19">
        <v>30.736999999999998</v>
      </c>
      <c r="AD34" s="20">
        <v>2.1428569999999998</v>
      </c>
      <c r="AE34" s="19">
        <v>30.736999999999998</v>
      </c>
      <c r="AF34" s="20">
        <v>2.1428569999999998</v>
      </c>
      <c r="AG34" s="19">
        <v>29.667200000000001</v>
      </c>
    </row>
    <row r="35" spans="6:33" x14ac:dyDescent="0.3">
      <c r="F35" s="20">
        <v>2.2142849999999998</v>
      </c>
      <c r="G35" s="19">
        <v>95.732900000000001</v>
      </c>
      <c r="H35" s="20">
        <v>2.2142849999999998</v>
      </c>
      <c r="I35" s="19">
        <v>93.167400000000001</v>
      </c>
      <c r="J35" s="20">
        <v>2.2142849999999998</v>
      </c>
      <c r="K35" s="19">
        <v>92.154200000000003</v>
      </c>
      <c r="L35" s="20">
        <v>2.2142849999999998</v>
      </c>
      <c r="M35" s="19">
        <v>54.319099999999999</v>
      </c>
      <c r="N35" s="20">
        <v>2.2142849999999998</v>
      </c>
      <c r="O35" s="19">
        <v>46.873800000000003</v>
      </c>
      <c r="P35" s="20">
        <v>2.2142849999999998</v>
      </c>
      <c r="Q35" s="19">
        <v>44.272100000000002</v>
      </c>
      <c r="R35" s="20">
        <v>2.2142849999999998</v>
      </c>
      <c r="S35" s="19">
        <v>41.998699999999999</v>
      </c>
      <c r="T35" s="20">
        <v>2.2142849999999998</v>
      </c>
      <c r="U35" s="19">
        <v>34.931399999999996</v>
      </c>
      <c r="V35" s="20">
        <v>2.2142849999999998</v>
      </c>
      <c r="W35" s="19">
        <v>34.931399999999996</v>
      </c>
      <c r="X35" s="20">
        <v>2.2142849999999998</v>
      </c>
      <c r="Y35" s="19">
        <v>34.325299999999999</v>
      </c>
      <c r="Z35" s="20">
        <v>2.2142849999999998</v>
      </c>
      <c r="AA35" s="19">
        <v>29.266100000000002</v>
      </c>
      <c r="AB35" s="20">
        <v>2.2142849999999998</v>
      </c>
      <c r="AC35" s="19">
        <v>30.7455</v>
      </c>
      <c r="AD35" s="20">
        <v>2.2142849999999998</v>
      </c>
      <c r="AE35" s="19">
        <v>30.7455</v>
      </c>
      <c r="AF35" s="20">
        <v>2.2142849999999998</v>
      </c>
      <c r="AG35" s="19">
        <v>29.696400000000001</v>
      </c>
    </row>
    <row r="36" spans="6:33" x14ac:dyDescent="0.3">
      <c r="F36" s="20">
        <v>2.285714</v>
      </c>
      <c r="G36" s="19">
        <v>95.739900000000006</v>
      </c>
      <c r="H36" s="20">
        <v>2.285714</v>
      </c>
      <c r="I36" s="19">
        <v>93.153899999999993</v>
      </c>
      <c r="J36" s="20">
        <v>2.285714</v>
      </c>
      <c r="K36" s="19">
        <v>92.096999999999994</v>
      </c>
      <c r="L36" s="20">
        <v>2.285714</v>
      </c>
      <c r="M36" s="19">
        <v>54.372</v>
      </c>
      <c r="N36" s="20">
        <v>2.285714</v>
      </c>
      <c r="O36" s="19">
        <v>46.861800000000002</v>
      </c>
      <c r="P36" s="20">
        <v>2.285714</v>
      </c>
      <c r="Q36" s="19">
        <v>44.297800000000002</v>
      </c>
      <c r="R36" s="20">
        <v>2.285714</v>
      </c>
      <c r="S36" s="19">
        <v>42.183300000000003</v>
      </c>
      <c r="T36" s="20">
        <v>2.285714</v>
      </c>
      <c r="U36" s="19">
        <v>35.020400000000002</v>
      </c>
      <c r="V36" s="20">
        <v>2.285714</v>
      </c>
      <c r="W36" s="19">
        <v>35.020400000000002</v>
      </c>
      <c r="X36" s="20">
        <v>2.285714</v>
      </c>
      <c r="Y36" s="19">
        <v>34.572099999999999</v>
      </c>
      <c r="Z36" s="20">
        <v>2.285714</v>
      </c>
      <c r="AA36" s="19">
        <v>29.265899999999998</v>
      </c>
      <c r="AB36" s="20">
        <v>2.285714</v>
      </c>
      <c r="AC36" s="19">
        <v>30.7865</v>
      </c>
      <c r="AD36" s="20">
        <v>2.285714</v>
      </c>
      <c r="AE36" s="19">
        <v>30.7865</v>
      </c>
      <c r="AF36" s="20">
        <v>2.285714</v>
      </c>
      <c r="AG36" s="19">
        <v>29.7498</v>
      </c>
    </row>
    <row r="37" spans="6:33" x14ac:dyDescent="0.3">
      <c r="F37" s="20">
        <v>2.3571430000000002</v>
      </c>
      <c r="G37" s="19">
        <v>95.740600000000001</v>
      </c>
      <c r="H37" s="20">
        <v>2.3571430000000002</v>
      </c>
      <c r="I37" s="19">
        <v>93.147599999999997</v>
      </c>
      <c r="J37" s="20">
        <v>2.3571430000000002</v>
      </c>
      <c r="K37" s="19">
        <v>92.255499999999998</v>
      </c>
      <c r="L37" s="20">
        <v>2.3571430000000002</v>
      </c>
      <c r="M37" s="19">
        <v>54.290999999999997</v>
      </c>
      <c r="N37" s="20">
        <v>2.3571430000000002</v>
      </c>
      <c r="O37" s="19">
        <v>46.654699999999998</v>
      </c>
      <c r="P37" s="20">
        <v>2.3571430000000002</v>
      </c>
      <c r="Q37" s="19">
        <v>44.14</v>
      </c>
      <c r="R37" s="20">
        <v>2.3571430000000002</v>
      </c>
      <c r="S37" s="19">
        <v>42.152200000000001</v>
      </c>
      <c r="T37" s="20">
        <v>2.3571430000000002</v>
      </c>
      <c r="U37" s="19">
        <v>35.0869</v>
      </c>
      <c r="V37" s="20">
        <v>2.3571430000000002</v>
      </c>
      <c r="W37" s="19">
        <v>35.0869</v>
      </c>
      <c r="X37" s="20">
        <v>2.3571430000000002</v>
      </c>
      <c r="Y37" s="19">
        <v>34.657499999999999</v>
      </c>
      <c r="Z37" s="20">
        <v>2.3571430000000002</v>
      </c>
      <c r="AA37" s="19">
        <v>29.126200000000001</v>
      </c>
      <c r="AB37" s="20">
        <v>2.3571430000000002</v>
      </c>
      <c r="AC37" s="19">
        <v>30.864599999999999</v>
      </c>
      <c r="AD37" s="20">
        <v>2.3571430000000002</v>
      </c>
      <c r="AE37" s="19">
        <v>30.864599999999999</v>
      </c>
      <c r="AF37" s="20">
        <v>2.3571430000000002</v>
      </c>
      <c r="AG37" s="19">
        <v>29.7819</v>
      </c>
    </row>
    <row r="38" spans="6:33" x14ac:dyDescent="0.3">
      <c r="F38" s="20">
        <v>2.4285709999999998</v>
      </c>
      <c r="G38" s="19">
        <v>95.7821</v>
      </c>
      <c r="H38" s="20">
        <v>2.4285709999999998</v>
      </c>
      <c r="I38" s="19">
        <v>93.092100000000002</v>
      </c>
      <c r="J38" s="20">
        <v>2.4285709999999998</v>
      </c>
      <c r="K38" s="19">
        <v>92.621300000000005</v>
      </c>
      <c r="L38" s="20">
        <v>2.4285709999999998</v>
      </c>
      <c r="M38" s="19">
        <v>54.1021</v>
      </c>
      <c r="N38" s="20">
        <v>2.4285709999999998</v>
      </c>
      <c r="O38" s="19">
        <v>46.503</v>
      </c>
      <c r="P38" s="20">
        <v>2.4285709999999998</v>
      </c>
      <c r="Q38" s="19">
        <v>44.281300000000002</v>
      </c>
      <c r="R38" s="20">
        <v>2.4285709999999998</v>
      </c>
      <c r="S38" s="19">
        <v>42.165799999999997</v>
      </c>
      <c r="T38" s="20">
        <v>2.4285709999999998</v>
      </c>
      <c r="U38" s="19">
        <v>35.076099999999997</v>
      </c>
      <c r="V38" s="20">
        <v>2.4285709999999998</v>
      </c>
      <c r="W38" s="19">
        <v>35.076099999999997</v>
      </c>
      <c r="X38" s="20">
        <v>2.4285709999999998</v>
      </c>
      <c r="Y38" s="19">
        <v>34.807499999999997</v>
      </c>
      <c r="Z38" s="20">
        <v>2.4285709999999998</v>
      </c>
      <c r="AA38" s="19">
        <v>29.156199999999998</v>
      </c>
      <c r="AB38" s="20">
        <v>2.4285709999999998</v>
      </c>
      <c r="AC38" s="19">
        <v>30.9053</v>
      </c>
      <c r="AD38" s="20">
        <v>2.4285709999999998</v>
      </c>
      <c r="AE38" s="19">
        <v>30.9053</v>
      </c>
      <c r="AF38" s="20">
        <v>2.4285709999999998</v>
      </c>
      <c r="AG38" s="19">
        <v>29.831099999999999</v>
      </c>
    </row>
    <row r="39" spans="6:33" x14ac:dyDescent="0.3">
      <c r="F39" s="20">
        <v>2.5</v>
      </c>
      <c r="G39" s="19">
        <v>95.799000000000007</v>
      </c>
      <c r="H39" s="20">
        <v>2.5</v>
      </c>
      <c r="I39" s="19">
        <v>93.097899999999996</v>
      </c>
      <c r="J39" s="20">
        <v>2.5</v>
      </c>
      <c r="K39" s="19">
        <v>92.712699999999998</v>
      </c>
      <c r="L39" s="20">
        <v>2.5</v>
      </c>
      <c r="M39" s="19">
        <v>54.220799999999997</v>
      </c>
      <c r="N39" s="20">
        <v>2.5</v>
      </c>
      <c r="O39" s="19">
        <v>46.7699</v>
      </c>
      <c r="P39" s="20">
        <v>2.5</v>
      </c>
      <c r="Q39" s="19">
        <v>44.540900000000001</v>
      </c>
      <c r="R39" s="20">
        <v>2.5</v>
      </c>
      <c r="S39" s="19">
        <v>42.114600000000003</v>
      </c>
      <c r="T39" s="20">
        <v>2.5</v>
      </c>
      <c r="U39" s="19">
        <v>34.933199999999999</v>
      </c>
      <c r="V39" s="20">
        <v>2.5</v>
      </c>
      <c r="W39" s="19">
        <v>34.933199999999999</v>
      </c>
      <c r="X39" s="20">
        <v>2.5</v>
      </c>
      <c r="Y39" s="19">
        <v>35.008000000000003</v>
      </c>
      <c r="Z39" s="20">
        <v>2.5</v>
      </c>
      <c r="AA39" s="19">
        <v>29.3476</v>
      </c>
      <c r="AB39" s="20">
        <v>2.5</v>
      </c>
      <c r="AC39" s="19">
        <v>30.915199999999999</v>
      </c>
      <c r="AD39" s="20">
        <v>2.5</v>
      </c>
      <c r="AE39" s="19">
        <v>30.915199999999999</v>
      </c>
      <c r="AF39" s="20">
        <v>2.5</v>
      </c>
      <c r="AG39" s="19">
        <v>29.823899999999998</v>
      </c>
    </row>
    <row r="40" spans="6:33" x14ac:dyDescent="0.3">
      <c r="F40" s="20">
        <v>2.571428</v>
      </c>
      <c r="G40" s="19">
        <v>95.751800000000003</v>
      </c>
      <c r="H40" s="20">
        <v>2.571428</v>
      </c>
      <c r="I40" s="19">
        <v>93.1511</v>
      </c>
      <c r="J40" s="20">
        <v>2.571428</v>
      </c>
      <c r="K40" s="19">
        <v>92.755099999999999</v>
      </c>
      <c r="L40" s="20">
        <v>2.571428</v>
      </c>
      <c r="M40" s="19">
        <v>54.7134</v>
      </c>
      <c r="N40" s="20">
        <v>2.571428</v>
      </c>
      <c r="O40" s="19">
        <v>47.324300000000001</v>
      </c>
      <c r="P40" s="20">
        <v>2.571428</v>
      </c>
      <c r="Q40" s="19">
        <v>44.344799999999999</v>
      </c>
      <c r="R40" s="20">
        <v>2.571428</v>
      </c>
      <c r="S40" s="19">
        <v>42.253599999999999</v>
      </c>
      <c r="T40" s="20">
        <v>2.571428</v>
      </c>
      <c r="U40" s="19">
        <v>34.7911</v>
      </c>
      <c r="V40" s="20">
        <v>2.571428</v>
      </c>
      <c r="W40" s="19">
        <v>34.7911</v>
      </c>
      <c r="X40" s="20">
        <v>2.571428</v>
      </c>
      <c r="Y40" s="19">
        <v>35.138100000000001</v>
      </c>
      <c r="Z40" s="20">
        <v>2.571428</v>
      </c>
      <c r="AA40" s="19">
        <v>29.393899999999999</v>
      </c>
      <c r="AB40" s="20">
        <v>2.571428</v>
      </c>
      <c r="AC40" s="19">
        <v>30.8476</v>
      </c>
      <c r="AD40" s="20">
        <v>2.571428</v>
      </c>
      <c r="AE40" s="19">
        <v>30.8476</v>
      </c>
      <c r="AF40" s="20">
        <v>2.571428</v>
      </c>
      <c r="AG40" s="19">
        <v>29.8414</v>
      </c>
    </row>
    <row r="41" spans="6:33" x14ac:dyDescent="0.3">
      <c r="F41" s="20">
        <v>2.6428569999999998</v>
      </c>
      <c r="G41" s="19">
        <v>95.7346</v>
      </c>
      <c r="H41" s="20">
        <v>2.6428569999999998</v>
      </c>
      <c r="I41" s="19">
        <v>93.169200000000004</v>
      </c>
      <c r="J41" s="20">
        <v>2.6428569999999998</v>
      </c>
      <c r="K41" s="19">
        <v>92.565100000000001</v>
      </c>
      <c r="L41" s="20">
        <v>2.6428569999999998</v>
      </c>
      <c r="M41" s="19">
        <v>55.695999999999998</v>
      </c>
      <c r="N41" s="20">
        <v>2.6428569999999998</v>
      </c>
      <c r="O41" s="19">
        <v>47.375</v>
      </c>
      <c r="P41" s="20">
        <v>2.6428569999999998</v>
      </c>
      <c r="Q41" s="19">
        <v>44.661499999999997</v>
      </c>
      <c r="R41" s="20">
        <v>2.6428569999999998</v>
      </c>
      <c r="S41" s="19">
        <v>42.305</v>
      </c>
      <c r="T41" s="20">
        <v>2.6428569999999998</v>
      </c>
      <c r="U41" s="19">
        <v>34.638800000000003</v>
      </c>
      <c r="V41" s="20">
        <v>2.6428569999999998</v>
      </c>
      <c r="W41" s="19">
        <v>34.638800000000003</v>
      </c>
      <c r="X41" s="20">
        <v>2.6428569999999998</v>
      </c>
      <c r="Y41" s="19">
        <v>35.220599999999997</v>
      </c>
      <c r="Z41" s="20">
        <v>2.6428569999999998</v>
      </c>
      <c r="AA41" s="19">
        <v>29.273700000000002</v>
      </c>
      <c r="AB41" s="20">
        <v>2.6428569999999998</v>
      </c>
      <c r="AC41" s="19">
        <v>30.881699999999999</v>
      </c>
      <c r="AD41" s="20">
        <v>2.6428569999999998</v>
      </c>
      <c r="AE41" s="19">
        <v>30.881699999999999</v>
      </c>
      <c r="AF41" s="20">
        <v>2.6428569999999998</v>
      </c>
      <c r="AG41" s="19">
        <v>29.886900000000001</v>
      </c>
    </row>
    <row r="42" spans="6:33" x14ac:dyDescent="0.3">
      <c r="F42" s="20">
        <v>2.7142849999999998</v>
      </c>
      <c r="G42" s="19">
        <v>95.665300000000002</v>
      </c>
      <c r="H42" s="20">
        <v>2.7142849999999998</v>
      </c>
      <c r="I42" s="19">
        <v>93.229600000000005</v>
      </c>
      <c r="J42" s="20">
        <v>2.7142849999999998</v>
      </c>
      <c r="K42" s="19">
        <v>92.381200000000007</v>
      </c>
      <c r="L42" s="20">
        <v>2.7142849999999998</v>
      </c>
      <c r="M42" s="19">
        <v>57.212699999999998</v>
      </c>
      <c r="N42" s="20">
        <v>2.7142849999999998</v>
      </c>
      <c r="O42" s="19">
        <v>47.505499999999998</v>
      </c>
      <c r="P42" s="20">
        <v>2.7142849999999998</v>
      </c>
      <c r="Q42" s="19">
        <v>45.171100000000003</v>
      </c>
      <c r="R42" s="20">
        <v>2.7142849999999998</v>
      </c>
      <c r="S42" s="19">
        <v>41.969099999999997</v>
      </c>
      <c r="T42" s="20">
        <v>2.7142849999999998</v>
      </c>
      <c r="U42" s="19">
        <v>34.530299999999997</v>
      </c>
      <c r="V42" s="20">
        <v>2.7142849999999998</v>
      </c>
      <c r="W42" s="19">
        <v>34.530299999999997</v>
      </c>
      <c r="X42" s="20">
        <v>2.7142849999999998</v>
      </c>
      <c r="Y42" s="19">
        <v>35.104599999999998</v>
      </c>
      <c r="Z42" s="20">
        <v>2.7142849999999998</v>
      </c>
      <c r="AA42" s="19">
        <v>29.1677</v>
      </c>
      <c r="AB42" s="20">
        <v>2.7142849999999998</v>
      </c>
      <c r="AC42" s="19">
        <v>30.9026</v>
      </c>
      <c r="AD42" s="20">
        <v>2.7142849999999998</v>
      </c>
      <c r="AE42" s="19">
        <v>30.9026</v>
      </c>
      <c r="AF42" s="20">
        <v>2.7142849999999998</v>
      </c>
      <c r="AG42" s="19">
        <v>29.905799999999999</v>
      </c>
    </row>
    <row r="43" spans="6:33" x14ac:dyDescent="0.3">
      <c r="F43" s="20">
        <v>2.785714</v>
      </c>
      <c r="G43" s="19">
        <v>95.647800000000004</v>
      </c>
      <c r="H43" s="20">
        <v>2.785714</v>
      </c>
      <c r="I43" s="19">
        <v>93.228499999999997</v>
      </c>
      <c r="J43" s="20">
        <v>2.785714</v>
      </c>
      <c r="K43" s="19">
        <v>92.500799999999998</v>
      </c>
      <c r="L43" s="20">
        <v>2.785714</v>
      </c>
      <c r="M43" s="19">
        <v>58.314599999999999</v>
      </c>
      <c r="N43" s="20">
        <v>2.785714</v>
      </c>
      <c r="O43" s="19">
        <v>47.6081</v>
      </c>
      <c r="P43" s="20">
        <v>2.785714</v>
      </c>
      <c r="Q43" s="19">
        <v>45.365099999999998</v>
      </c>
      <c r="R43" s="20">
        <v>2.785714</v>
      </c>
      <c r="S43" s="19">
        <v>41.643599999999999</v>
      </c>
      <c r="T43" s="20">
        <v>2.785714</v>
      </c>
      <c r="U43" s="19">
        <v>34.513599999999997</v>
      </c>
      <c r="V43" s="20">
        <v>2.785714</v>
      </c>
      <c r="W43" s="19">
        <v>34.513599999999997</v>
      </c>
      <c r="X43" s="20">
        <v>2.785714</v>
      </c>
      <c r="Y43" s="19">
        <v>34.9696</v>
      </c>
      <c r="Z43" s="20">
        <v>2.785714</v>
      </c>
      <c r="AA43" s="19">
        <v>29.1587</v>
      </c>
      <c r="AB43" s="20">
        <v>2.785714</v>
      </c>
      <c r="AC43" s="19">
        <v>30.835100000000001</v>
      </c>
      <c r="AD43" s="20">
        <v>2.785714</v>
      </c>
      <c r="AE43" s="19">
        <v>30.835100000000001</v>
      </c>
      <c r="AF43" s="20">
        <v>2.785714</v>
      </c>
      <c r="AG43" s="19">
        <v>29.879000000000001</v>
      </c>
    </row>
    <row r="44" spans="6:33" x14ac:dyDescent="0.3">
      <c r="F44" s="20">
        <v>2.8571430000000002</v>
      </c>
      <c r="G44" s="19">
        <v>95.772900000000007</v>
      </c>
      <c r="H44" s="20">
        <v>2.8571430000000002</v>
      </c>
      <c r="I44" s="19">
        <v>93.238399999999999</v>
      </c>
      <c r="J44" s="20">
        <v>2.8571430000000002</v>
      </c>
      <c r="K44" s="19">
        <v>92.510900000000007</v>
      </c>
      <c r="L44" s="20">
        <v>2.8571430000000002</v>
      </c>
      <c r="M44" s="19">
        <v>58.301600000000001</v>
      </c>
      <c r="N44" s="20">
        <v>2.8571430000000002</v>
      </c>
      <c r="O44" s="19">
        <v>47.304600000000001</v>
      </c>
      <c r="P44" s="20">
        <v>2.8571430000000002</v>
      </c>
      <c r="Q44" s="19">
        <v>45.446399999999997</v>
      </c>
      <c r="R44" s="20">
        <v>2.8571430000000002</v>
      </c>
      <c r="S44" s="19">
        <v>41.4131</v>
      </c>
      <c r="T44" s="20">
        <v>2.8571430000000002</v>
      </c>
      <c r="U44" s="19">
        <v>34.437800000000003</v>
      </c>
      <c r="V44" s="20">
        <v>2.8571430000000002</v>
      </c>
      <c r="W44" s="19">
        <v>34.437800000000003</v>
      </c>
      <c r="X44" s="20">
        <v>2.8571430000000002</v>
      </c>
      <c r="Y44" s="19">
        <v>34.970100000000002</v>
      </c>
      <c r="Z44" s="20">
        <v>2.8571430000000002</v>
      </c>
      <c r="AA44" s="19">
        <v>29.2287</v>
      </c>
      <c r="AB44" s="20">
        <v>2.8571430000000002</v>
      </c>
      <c r="AC44" s="19">
        <v>30.795000000000002</v>
      </c>
      <c r="AD44" s="20">
        <v>2.8571430000000002</v>
      </c>
      <c r="AE44" s="19">
        <v>30.795000000000002</v>
      </c>
      <c r="AF44" s="20">
        <v>2.8571430000000002</v>
      </c>
      <c r="AG44" s="19">
        <v>29.937100000000001</v>
      </c>
    </row>
    <row r="45" spans="6:33" x14ac:dyDescent="0.3">
      <c r="F45" s="21">
        <v>2.9285709999999998</v>
      </c>
      <c r="G45" s="22">
        <v>95.832400000000007</v>
      </c>
      <c r="H45" s="21">
        <v>2.9285709999999998</v>
      </c>
      <c r="I45" s="22">
        <v>93.186999999999998</v>
      </c>
      <c r="J45" s="21">
        <v>2.9285709999999998</v>
      </c>
      <c r="K45" s="22">
        <v>92.402699999999996</v>
      </c>
      <c r="L45" s="21">
        <v>2.9285709999999998</v>
      </c>
      <c r="M45" s="22">
        <v>58.069200000000002</v>
      </c>
      <c r="N45" s="21">
        <v>2.9285709999999998</v>
      </c>
      <c r="O45" s="22">
        <v>47.088299999999997</v>
      </c>
      <c r="P45" s="21">
        <v>2.9285709999999998</v>
      </c>
      <c r="Q45" s="22">
        <v>45.206600000000002</v>
      </c>
      <c r="R45" s="21">
        <v>2.9285709999999998</v>
      </c>
      <c r="S45" s="22">
        <v>41.236600000000003</v>
      </c>
      <c r="T45" s="21">
        <v>2.9285709999999998</v>
      </c>
      <c r="U45" s="22">
        <v>34.468299999999999</v>
      </c>
      <c r="V45" s="21">
        <v>2.9285709999999998</v>
      </c>
      <c r="W45" s="22">
        <v>34.468299999999999</v>
      </c>
      <c r="X45" s="21">
        <v>2.9285709999999998</v>
      </c>
      <c r="Y45" s="22">
        <v>35.029699999999998</v>
      </c>
      <c r="Z45" s="21">
        <v>2.9285709999999998</v>
      </c>
      <c r="AA45" s="22">
        <v>29.378499999999999</v>
      </c>
      <c r="AB45" s="21">
        <v>2.9285709999999998</v>
      </c>
      <c r="AC45" s="22">
        <v>30.820599999999999</v>
      </c>
      <c r="AD45" s="21">
        <v>2.9285709999999998</v>
      </c>
      <c r="AE45" s="22">
        <v>30.820599999999999</v>
      </c>
      <c r="AF45" s="21">
        <v>2.9285709999999998</v>
      </c>
      <c r="AG45" s="22">
        <v>29.972899999999999</v>
      </c>
    </row>
    <row r="46" spans="6:33" x14ac:dyDescent="0.3">
      <c r="I46" s="16"/>
      <c r="J46" s="17"/>
      <c r="K46" s="17"/>
    </row>
    <row r="47" spans="6:33" x14ac:dyDescent="0.3">
      <c r="I47" s="18"/>
      <c r="J47" s="17"/>
      <c r="K47" s="17"/>
    </row>
    <row r="48" spans="6:33" x14ac:dyDescent="0.3">
      <c r="I48" s="16"/>
      <c r="J48" s="17"/>
      <c r="K48" s="17"/>
    </row>
    <row r="49" spans="9:11" x14ac:dyDescent="0.3">
      <c r="I49" s="16"/>
      <c r="J49" s="17"/>
      <c r="K49" s="17"/>
    </row>
    <row r="50" spans="9:11" x14ac:dyDescent="0.3">
      <c r="I50" s="16"/>
      <c r="J50" s="17"/>
      <c r="K50" s="17"/>
    </row>
    <row r="51" spans="9:11" x14ac:dyDescent="0.3">
      <c r="I51" s="16"/>
      <c r="J51" s="17"/>
      <c r="K51" s="17"/>
    </row>
    <row r="52" spans="9:11" x14ac:dyDescent="0.3">
      <c r="I52" s="18"/>
      <c r="J52" s="17"/>
      <c r="K52" s="17"/>
    </row>
    <row r="53" spans="9:11" x14ac:dyDescent="0.3">
      <c r="I53" s="16"/>
      <c r="J53" s="17"/>
      <c r="K53" s="17"/>
    </row>
    <row r="54" spans="9:11" x14ac:dyDescent="0.3">
      <c r="I54" s="16"/>
      <c r="J54" s="17"/>
      <c r="K54" s="17"/>
    </row>
    <row r="55" spans="9:11" x14ac:dyDescent="0.3">
      <c r="I55" s="16"/>
      <c r="J55" s="17"/>
      <c r="K55" s="17"/>
    </row>
    <row r="56" spans="9:11" x14ac:dyDescent="0.3">
      <c r="I56" s="16"/>
      <c r="J56" s="17"/>
      <c r="K56" s="17"/>
    </row>
    <row r="57" spans="9:11" x14ac:dyDescent="0.3">
      <c r="I57" s="18"/>
      <c r="J57" s="17"/>
      <c r="K57" s="17"/>
    </row>
    <row r="58" spans="9:11" x14ac:dyDescent="0.3">
      <c r="I58" s="16"/>
      <c r="J58" s="17"/>
      <c r="K58" s="17"/>
    </row>
    <row r="59" spans="9:11" x14ac:dyDescent="0.3">
      <c r="I59" s="16"/>
      <c r="J59" s="17"/>
      <c r="K59" s="17"/>
    </row>
    <row r="60" spans="9:11" x14ac:dyDescent="0.3">
      <c r="I60" s="16"/>
      <c r="J60" s="17"/>
      <c r="K60" s="17"/>
    </row>
    <row r="61" spans="9:11" x14ac:dyDescent="0.3">
      <c r="I61" s="16"/>
      <c r="J61" s="17"/>
      <c r="K61" s="17"/>
    </row>
    <row r="62" spans="9:11" x14ac:dyDescent="0.3">
      <c r="I62" s="18"/>
      <c r="J62" s="17"/>
      <c r="K62" s="17"/>
    </row>
    <row r="63" spans="9:11" x14ac:dyDescent="0.3">
      <c r="I63" s="16"/>
      <c r="J63" s="17"/>
      <c r="K63" s="17"/>
    </row>
    <row r="64" spans="9:11" x14ac:dyDescent="0.3">
      <c r="I64" s="16"/>
      <c r="J64" s="17"/>
      <c r="K64" s="17"/>
    </row>
    <row r="65" spans="9:11" x14ac:dyDescent="0.3">
      <c r="I65" s="16"/>
      <c r="J65" s="17"/>
      <c r="K65" s="17"/>
    </row>
    <row r="66" spans="9:11" x14ac:dyDescent="0.3">
      <c r="I66" s="16"/>
      <c r="J66" s="17"/>
      <c r="K66" s="17"/>
    </row>
    <row r="67" spans="9:11" x14ac:dyDescent="0.3">
      <c r="I67" s="18"/>
      <c r="J67" s="17"/>
      <c r="K67" s="17"/>
    </row>
    <row r="68" spans="9:11" x14ac:dyDescent="0.3">
      <c r="I68" s="16"/>
      <c r="J68" s="17"/>
      <c r="K68" s="17"/>
    </row>
    <row r="69" spans="9:11" x14ac:dyDescent="0.3">
      <c r="I69" s="16"/>
      <c r="J69" s="17"/>
      <c r="K69" s="17"/>
    </row>
    <row r="70" spans="9:11" x14ac:dyDescent="0.3">
      <c r="I70" s="16"/>
      <c r="J70" s="17"/>
      <c r="K70" s="17"/>
    </row>
    <row r="71" spans="9:11" x14ac:dyDescent="0.3">
      <c r="I71" s="16"/>
      <c r="J71" s="17"/>
      <c r="K71" s="17"/>
    </row>
    <row r="72" spans="9:11" x14ac:dyDescent="0.3">
      <c r="I72" s="18"/>
      <c r="J72" s="17"/>
      <c r="K72" s="17"/>
    </row>
    <row r="73" spans="9:11" x14ac:dyDescent="0.3">
      <c r="I73" s="16"/>
      <c r="J73" s="16"/>
      <c r="K73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4ED4A920FF64499FF413343953D0D" ma:contentTypeVersion="7" ma:contentTypeDescription="Create a new document." ma:contentTypeScope="" ma:versionID="b12cae3a6a1a94ef31d071f32e598c1e">
  <xsd:schema xmlns:xsd="http://www.w3.org/2001/XMLSchema" xmlns:xs="http://www.w3.org/2001/XMLSchema" xmlns:p="http://schemas.microsoft.com/office/2006/metadata/properties" xmlns:ns2="ea4693c4-41c6-4e0a-bc05-f26cb652a0c5" xmlns:ns3="67bf90f8-405e-4571-a625-9e133984c2c8" targetNamespace="http://schemas.microsoft.com/office/2006/metadata/properties" ma:root="true" ma:fieldsID="ab243af1c439df7e85e3cb9ace32cc9e" ns2:_="" ns3:_="">
    <xsd:import namespace="ea4693c4-41c6-4e0a-bc05-f26cb652a0c5"/>
    <xsd:import namespace="67bf90f8-405e-4571-a625-9e133984c2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693c4-41c6-4e0a-bc05-f26cb652a0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f90f8-405e-4571-a625-9e133984c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AEAFAA-0D41-4BE6-8AA7-0A323B0F2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693c4-41c6-4e0a-bc05-f26cb652a0c5"/>
    <ds:schemaRef ds:uri="67bf90f8-405e-4571-a625-9e133984c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CD3B29-0D72-4A40-8AB0-8C933A7E189A}">
  <ds:schemaRefs>
    <ds:schemaRef ds:uri="ea4693c4-41c6-4e0a-bc05-f26cb652a0c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67bf90f8-405e-4571-a625-9e133984c2c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6E74498-8102-4240-B2EE-CE9CD91565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Al IR data</vt:lpstr>
      <vt:lpstr>Steel IR data</vt:lpstr>
      <vt:lpstr>Al TC data</vt:lpstr>
      <vt:lpstr>Steel TC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</dc:creator>
  <cp:lastModifiedBy>Jessica W</cp:lastModifiedBy>
  <dcterms:created xsi:type="dcterms:W3CDTF">2018-04-26T17:00:04Z</dcterms:created>
  <dcterms:modified xsi:type="dcterms:W3CDTF">2018-04-26T19:04:41Z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0x010100A0B4ED4A920FF64499FF413343953D0D</vt:lpwstr>
  </property>
</Properties>
</file>