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00" windowHeight="14340"/>
  </bookViews>
  <sheets>
    <sheet name="Sheet1" sheetId="1" r:id="rId1"/>
  </sheets>
  <definedNames>
    <definedName name="_xlnm._FilterDatabase" localSheetId="0" hidden="1">Sheet1!$A$1:$I$415</definedName>
  </definedNames>
  <calcPr calcId="144525"/>
</workbook>
</file>

<file path=xl/sharedStrings.xml><?xml version="1.0" encoding="utf-8"?>
<sst xmlns="http://schemas.openxmlformats.org/spreadsheetml/2006/main" count="2097" uniqueCount="477">
  <si>
    <t>Bug</t>
  </si>
  <si>
    <t>Framework</t>
  </si>
  <si>
    <t>Bug Stage</t>
  </si>
  <si>
    <t>Symptom</t>
  </si>
  <si>
    <t>Root Cause</t>
  </si>
  <si>
    <t>https://github.com/OpenMined/PySyft/issues/6611</t>
  </si>
  <si>
    <t>PySyft</t>
  </si>
  <si>
    <t>FL Configuration</t>
  </si>
  <si>
    <t>Crash</t>
  </si>
  <si>
    <t>Improper Interaction Initialization/Establishment</t>
  </si>
  <si>
    <t>https://github.com/OpenMined/PySyft/issues/6418</t>
  </si>
  <si>
    <t>Subtype</t>
  </si>
  <si>
    <t>Total</t>
  </si>
  <si>
    <t>Ratio</t>
  </si>
  <si>
    <t>https://github.com/OpenMined/PySyft/issues/6401</t>
  </si>
  <si>
    <t>Framework evolution</t>
  </si>
  <si>
    <t>Framework Evolution</t>
  </si>
  <si>
    <t>Learning</t>
  </si>
  <si>
    <t>Incorrect FL Algorithm Implementation</t>
  </si>
  <si>
    <t>https://github.com/OpenMined/PySyft/issues/6389</t>
  </si>
  <si>
    <t>Unsuitable ML/DL Algorithm Selection</t>
  </si>
  <si>
    <t>https://github.com/OpenMined/PySyft/issues/6355</t>
  </si>
  <si>
    <t>Data Preparation</t>
  </si>
  <si>
    <t>Incorrect Tensor-related Implementation</t>
  </si>
  <si>
    <t>Incorrect Training Strategy</t>
  </si>
  <si>
    <t>https://github.com/OpenMined/PySyft/issues/6215</t>
  </si>
  <si>
    <t>Dependency</t>
  </si>
  <si>
    <t>Hang</t>
  </si>
  <si>
    <t>Dependency Incompatibility</t>
  </si>
  <si>
    <t>Improper Model Initialization</t>
  </si>
  <si>
    <t>https://github.com/OpenMined/PySyft/issues/5797</t>
  </si>
  <si>
    <t>Improper Model Evaluation</t>
  </si>
  <si>
    <t>https://github.com/OpenMined/PySyft/issues/5772</t>
  </si>
  <si>
    <t>Improper Hyperparameter</t>
  </si>
  <si>
    <t>https://github.com/OpenMined/PySyft/issues/5627</t>
  </si>
  <si>
    <t>Aggregation &amp; Update</t>
  </si>
  <si>
    <t>Incorrect Parameter/Message Transfer</t>
  </si>
  <si>
    <t xml:space="preserve">Deployment </t>
  </si>
  <si>
    <t>https://github.com/OpenMined/PySyft/issues/5608</t>
  </si>
  <si>
    <t>Incorrect FL Setup/Configuration</t>
  </si>
  <si>
    <t>https://github.com/OpenMined/PySyft/issues/5530</t>
  </si>
  <si>
    <t>Incorrect Data loading</t>
  </si>
  <si>
    <t>https://github.com/OpenMined/PySyft/issues/5507</t>
  </si>
  <si>
    <t>Improper GPU Setting</t>
  </si>
  <si>
    <t>https://github.com/OpenMined/PySyft/issues/5132</t>
  </si>
  <si>
    <t>Unclear</t>
  </si>
  <si>
    <t>https://github.com/OpenMined/PySyft/issues/4917</t>
  </si>
  <si>
    <t>Interaction</t>
  </si>
  <si>
    <t>https://github.com/OpenMined/PySyft/issues/4745</t>
  </si>
  <si>
    <t>FL-Others</t>
  </si>
  <si>
    <t>https://github.com/OpenMined/PySyft/issues/4495</t>
  </si>
  <si>
    <t>Incorrect Interaction Closing</t>
  </si>
  <si>
    <t>https://github.com/OpenMined/PySyft/issues/4492</t>
  </si>
  <si>
    <t>Prediction &amp; Evaluation</t>
  </si>
  <si>
    <t>Privacy</t>
  </si>
  <si>
    <t>Incorrect Privacy Mechanisms</t>
  </si>
  <si>
    <t>https://github.com/OpenMined/PySyft/issues/4491</t>
  </si>
  <si>
    <t>Improper Information Sharing</t>
  </si>
  <si>
    <t>https://github.com/OpenMined/PySyft/issues/3774</t>
  </si>
  <si>
    <t>Connection Refused</t>
  </si>
  <si>
    <t>Missing Privacy Protection</t>
  </si>
  <si>
    <t>https://github.com/OpenMined/PySyft/issues/3558</t>
  </si>
  <si>
    <t>Environment</t>
  </si>
  <si>
    <t>Unclear Environmental Issue</t>
  </si>
  <si>
    <t>Data</t>
  </si>
  <si>
    <t>https://github.com/OpenMined/PySyft/issues/3464</t>
  </si>
  <si>
    <t>Incorrect Functionality</t>
  </si>
  <si>
    <t>Improper Entity Alignment</t>
  </si>
  <si>
    <t>https://github.com/OpenMined/PySyft/issues/3463</t>
  </si>
  <si>
    <t>Incorrect Data Type, Shape &amp; Format</t>
  </si>
  <si>
    <t>https://github.com/OpenMined/PySyft/issues/3388</t>
  </si>
  <si>
    <t>Incorrect Data Loading</t>
  </si>
  <si>
    <t>https://github.com/OpenMined/PySyft/issues/3369</t>
  </si>
  <si>
    <t>Model building</t>
  </si>
  <si>
    <t>Incorrect Data split</t>
  </si>
  <si>
    <t>https://github.com/OpenMined/PySyft/issues/3261</t>
  </si>
  <si>
    <t>Transformation &amp; Transfer</t>
  </si>
  <si>
    <t>Data Absence</t>
  </si>
  <si>
    <t>https://github.com/OpenMined/PySyft/issues/3260</t>
  </si>
  <si>
    <t>Security mechanism</t>
  </si>
  <si>
    <t>Common Code Error</t>
  </si>
  <si>
    <t>API Misuse</t>
  </si>
  <si>
    <t>https://github.com/OpenMined/PySyft/issues/3259</t>
  </si>
  <si>
    <t>Wrong/Missing Dependency Import</t>
  </si>
  <si>
    <t>https://github.com/OpenMined/PySyft/issues/3250</t>
  </si>
  <si>
    <t>Misuse</t>
  </si>
  <si>
    <t>Improper Memory Usage</t>
  </si>
  <si>
    <t>https://github.com/OpenMined/PySyft/issues/3245</t>
  </si>
  <si>
    <t>Missing/Incorrect Exception Checking</t>
  </si>
  <si>
    <t>https://github.com/OpenMined/PySyft/issues/3214</t>
  </si>
  <si>
    <t>Others</t>
  </si>
  <si>
    <t>https://github.com/OpenMined/PySyft/issues/3174</t>
  </si>
  <si>
    <t>https://github.com/OpenMined/PySyft/issues/3131</t>
  </si>
  <si>
    <t>https://github.com/OpenMined/PySyft/issues/3095</t>
  </si>
  <si>
    <t>https://github.com/OpenMined/PySyft/issues/3091</t>
  </si>
  <si>
    <t>https://github.com/OpenMined/PySyft/issues/3063</t>
  </si>
  <si>
    <t>https://github.com/OpenMined/PySyft/issues/3014</t>
  </si>
  <si>
    <t>https://github.com/OpenMined/PySyft/issues/3002</t>
  </si>
  <si>
    <t>https://github.com/OpenMined/PySyft/issues/2715</t>
  </si>
  <si>
    <t>https://github.com/OpenMined/PySyft/issues/2669</t>
  </si>
  <si>
    <t>https://github.com/OpenMined/PySyft/issues/2631</t>
  </si>
  <si>
    <t>https://github.com/OpenMined/PySyft/issues/2576</t>
  </si>
  <si>
    <t>https://github.com/OpenMined/PySyft/issues/2556</t>
  </si>
  <si>
    <t>https://github.com/OpenMined/PySyft/issues/2494</t>
  </si>
  <si>
    <t>https://github.com/OpenMined/PySyft/issues/2447</t>
  </si>
  <si>
    <t>Pysyft</t>
  </si>
  <si>
    <t>SO</t>
  </si>
  <si>
    <t>https://github.com/OpenMined/PySyft/issues/2392</t>
  </si>
  <si>
    <t>https://github.com/OpenMined/PySyft/issues/2390</t>
  </si>
  <si>
    <t>https://github.com/OpenMined/PySyft/issues/2365</t>
  </si>
  <si>
    <t>Deployment Failure</t>
  </si>
  <si>
    <t>https://github.com/OpenMined/PySyft/issues/2361</t>
  </si>
  <si>
    <t>https://github.com/OpenMined/PySyft/issues/2346</t>
  </si>
  <si>
    <t>Poor Performance</t>
  </si>
  <si>
    <t>Security Risk</t>
  </si>
  <si>
    <t>https://github.com/OpenMined/PySyft/issues/2333</t>
  </si>
  <si>
    <t>Low Efficiency</t>
  </si>
  <si>
    <t>https://github.com/OpenMined/PySyft/issues/2281</t>
  </si>
  <si>
    <t>https://github.com/OpenMined/PySyft/issues/2267</t>
  </si>
  <si>
    <t>Unknown</t>
  </si>
  <si>
    <t>https://github.com/OpenMined/PySyft/issues/2243</t>
  </si>
  <si>
    <t>https://github.com/OpenMined/PySyft/issues/2234</t>
  </si>
  <si>
    <t>https://github.com/OpenMined/PySyft/issues/2207</t>
  </si>
  <si>
    <t>https://github.com/OpenMined/PySyft/issues/2202</t>
  </si>
  <si>
    <t>Broadcast</t>
  </si>
  <si>
    <t>https://github.com/OpenMined/PySyft/issues/2168</t>
  </si>
  <si>
    <t>https://github.com/OpenMined/PySyft/issues/2135</t>
  </si>
  <si>
    <t>https://github.com/OpenMined/PySyft/issues/2132</t>
  </si>
  <si>
    <t>https://github.com/OpenMined/PySyft/issues/2070</t>
  </si>
  <si>
    <t>https://github.com/OpenMined/PySyft/issues/2047</t>
  </si>
  <si>
    <t>https://github.com/OpenMined/PySyft/issues/2011</t>
  </si>
  <si>
    <t>https://github.com/OpenMined/PySyft/issues/1992</t>
  </si>
  <si>
    <t>https://github.com/OpenMined/PySyft/issues/1978</t>
  </si>
  <si>
    <t>https://github.com/OpenMined/PySyft/issues/1919</t>
  </si>
  <si>
    <t>https://github.com/OpenMined/PySyft/issues/1655</t>
  </si>
  <si>
    <t>https://github.com/OpenMined/PySyft/issues/1645</t>
  </si>
  <si>
    <t>Data-Others</t>
  </si>
  <si>
    <t>https://github.com/OpenMined/PySyft/issues/1502</t>
  </si>
  <si>
    <t>https://github.com/OpenMined/PySyft/issues/1442</t>
  </si>
  <si>
    <t>https://github.com/OpenMined/PySyft/issues/1381</t>
  </si>
  <si>
    <t>https://github.com/OpenMined/PySyft/issues/1350</t>
  </si>
  <si>
    <t>https://github.com/OpenMined/PySyft/issues/1314</t>
  </si>
  <si>
    <t>https://github.com/OpenMined/PySyft/issues/393</t>
  </si>
  <si>
    <t>https://github.com/OpenMined/PySyft/issues/390</t>
  </si>
  <si>
    <t>https://github.com/OpenMined/PySyft/issues/118</t>
  </si>
  <si>
    <t>https://github.com/OpenMined/PySyft/issues/74</t>
  </si>
  <si>
    <t>https://github.com/FederatedAI/FATE/issues/4107</t>
  </si>
  <si>
    <t>FATE</t>
  </si>
  <si>
    <t>https://github.com/FederatedAI/FATE/issues/4075</t>
  </si>
  <si>
    <t>https://github.com/FederatedAI/FATE/issues/4066</t>
  </si>
  <si>
    <t>https://github.com/FederatedAI/FATE/issues/4049</t>
  </si>
  <si>
    <t>https://github.com/FederatedAI/FATE/issues/3940</t>
  </si>
  <si>
    <t>https://github.com/FederatedAI/FATE/issues/3895</t>
  </si>
  <si>
    <t>https://github.com/FederatedAI/FATE/issues/3805</t>
  </si>
  <si>
    <t>https://github.com/FederatedAI/FATE/issues/3746</t>
  </si>
  <si>
    <t>https://github.com/FederatedAI/FATE/issues/3596</t>
  </si>
  <si>
    <t>Client Computation</t>
  </si>
  <si>
    <t>https://github.com/FederatedAI/FATE/issues/3515</t>
  </si>
  <si>
    <t>https://github.com/FederatedAI/FATE/issues/3498</t>
  </si>
  <si>
    <t>https://github.com/FederatedAI/FATE/issues/3238</t>
  </si>
  <si>
    <t>https://github.com/FederatedAI/FATE/issues/3133</t>
  </si>
  <si>
    <t>Deployment</t>
  </si>
  <si>
    <t>https://github.com/FederatedAI/FATE/issues/3132</t>
  </si>
  <si>
    <t>https://github.com/FederatedAI/FATE/issues/2977</t>
  </si>
  <si>
    <t>User interface</t>
  </si>
  <si>
    <t>https://github.com/FederatedAI/FATE/issues/2909</t>
  </si>
  <si>
    <t>https://github.com/FederatedAI/FATE/issues/2834</t>
  </si>
  <si>
    <t>https://github.com/FederatedAI/FATE/issues/2817</t>
  </si>
  <si>
    <t>https://github.com/FederatedAI/FATE/issues/2758</t>
  </si>
  <si>
    <t>https://github.com/FederatedAI/FATE/issues/2452</t>
  </si>
  <si>
    <t>https://github.com/FederatedAI/FATE/issues/2449</t>
  </si>
  <si>
    <t>https://github.com/FederatedAI/FATE/issues/2440</t>
  </si>
  <si>
    <t>https://github.com/FederatedAI/FATE/issues/2412</t>
  </si>
  <si>
    <t>https://github.com/FederatedAI/FATE/issues/2332</t>
  </si>
  <si>
    <t>https://github.com/FederatedAI/FATE/issues/2153</t>
  </si>
  <si>
    <t>https://github.com/FederatedAI/FATE/issues/2082</t>
  </si>
  <si>
    <t>https://github.com/FederatedAI/FATE/issues/1824</t>
  </si>
  <si>
    <t>https://github.com/FederatedAI/FATE/issues/1699</t>
  </si>
  <si>
    <t>https://github.com/FederatedAI/FATE/issues/1670</t>
  </si>
  <si>
    <t>https://github.com/FederatedAI/FATE/issues/1624</t>
  </si>
  <si>
    <t>https://github.com/FederatedAI/FATE/issues/1551</t>
  </si>
  <si>
    <t>https://github.com/FederatedAI/FATE/issues/1535</t>
  </si>
  <si>
    <t>https://github.com/FederatedAI/FATE/issues/1410</t>
  </si>
  <si>
    <t>https://github.com/FederatedAI/FATE/issues/1409</t>
  </si>
  <si>
    <t>https://github.com/FederatedAI/FATE/issues/1408</t>
  </si>
  <si>
    <t>https://github.com/FederatedAI/FATE/issues/1399</t>
  </si>
  <si>
    <t>Client computation</t>
  </si>
  <si>
    <t>https://github.com/FederatedAI/FATE/issues/1377</t>
  </si>
  <si>
    <t>https://github.com/FederatedAI/FATE/issues/1376</t>
  </si>
  <si>
    <t>Inconsistent label</t>
  </si>
  <si>
    <t>https://github.com/FederatedAI/FATE/issues/1374</t>
  </si>
  <si>
    <t>https://github.com/FederatedAI/FATE/issues/1373</t>
  </si>
  <si>
    <t>https://github.com/FederatedAI/FATE/issues/1247</t>
  </si>
  <si>
    <t>https://github.com/FederatedAI/FATE/issues/1157</t>
  </si>
  <si>
    <t>https://github.com/FederatedAI/FATE/issues/1156</t>
  </si>
  <si>
    <t>https://github.com/FederatedAI/FATE/issues/1089</t>
  </si>
  <si>
    <t>https://github.com/FederatedAI/FATE/issues/1060</t>
  </si>
  <si>
    <t>https://github.com/FederatedAI/FATE/issues/1047</t>
  </si>
  <si>
    <t>https://github.com/FederatedAI/FATE/issues/1009</t>
  </si>
  <si>
    <t>https://github.com/FederatedAI/FATE/issues/980</t>
  </si>
  <si>
    <t>https://github.com/FederatedAI/FATE/issues/938</t>
  </si>
  <si>
    <t>https://github.com/FederatedAI/FATE/issues/887</t>
  </si>
  <si>
    <t>Incorrect Data Split</t>
  </si>
  <si>
    <t>https://github.com/FederatedAI/FATE/issues/872</t>
  </si>
  <si>
    <t>https://github.com/FederatedAI/FATE/issues/869</t>
  </si>
  <si>
    <t>https://github.com/FederatedAI/FATE/issues/777</t>
  </si>
  <si>
    <t>https://github.com/FederatedAI/FATE/issues/733</t>
  </si>
  <si>
    <t>https://github.com/FederatedAI/FATE/issues/701</t>
  </si>
  <si>
    <t>https://github.com/FederatedAI/FATE/issues/700</t>
  </si>
  <si>
    <t>https://github.com/FederatedAI/FATE/issues/697</t>
  </si>
  <si>
    <t>https://github.com/FederatedAI/FATE/issues/695</t>
  </si>
  <si>
    <t>https://github.com/FederatedAI/FATE/issues/646</t>
  </si>
  <si>
    <t>https://github.com/FederatedAI/FATE/issues/632</t>
  </si>
  <si>
    <t>https://github.com/FederatedAI/FATE/issues/625</t>
  </si>
  <si>
    <t>https://github.com/FederatedAI/FATE/issues/566</t>
  </si>
  <si>
    <t>https://github.com/FederatedAI/FATE/issues/549</t>
  </si>
  <si>
    <t>https://github.com/FederatedAI/FATE/issues/540</t>
  </si>
  <si>
    <t>https://github.com/FederatedAI/FATE/issues/518</t>
  </si>
  <si>
    <t>https://github.com/FederatedAI/FATE/issues/390</t>
  </si>
  <si>
    <t>https://github.com/FederatedAI/FATE/issues/313</t>
  </si>
  <si>
    <t>https://github.com/FederatedAI/FATE/issues/230</t>
  </si>
  <si>
    <t>https://github.com/FederatedAI/FATE/issues/229</t>
  </si>
  <si>
    <t>https://github.com/FederatedAI/FATE/issues/182</t>
  </si>
  <si>
    <t>https://github.com/FederatedAI/FATE/issues/170</t>
  </si>
  <si>
    <t>https://github.com/FederatedAI/FATE/issues/135</t>
  </si>
  <si>
    <t>https://github.com/FederatedAI/FATE/issues/101</t>
  </si>
  <si>
    <t>https://github.com/FederatedAI/FATE/issues/93</t>
  </si>
  <si>
    <t>https://github.com/FederatedAI/FATE/issues/77</t>
  </si>
  <si>
    <t>https://github.com/FederatedAI/FATE/issues/55</t>
  </si>
  <si>
    <t>https://github.com/FederatedAI/FATE/issues/43</t>
  </si>
  <si>
    <t>https://github.com/FederatedAI/FATE/issues/27</t>
  </si>
  <si>
    <t>https://github.com/tensorflow/federated/issues/3035</t>
  </si>
  <si>
    <t>TFF</t>
  </si>
  <si>
    <t>https://github.com/tensorflow/federated/issues/2768</t>
  </si>
  <si>
    <t>https://github.com/tensorflow/federated/issues/2659</t>
  </si>
  <si>
    <t>https://github.com/tensorflow/federated/issues/1811</t>
  </si>
  <si>
    <t>https://github.com/tensorflow/federated/issues/1570</t>
  </si>
  <si>
    <t>https://github.com/tensorflow/federated/issues/1245</t>
  </si>
  <si>
    <t>https://github.com/tensorflow/federated/issues/929</t>
  </si>
  <si>
    <t>https://github.com/tensorflow/federated/issues/928</t>
  </si>
  <si>
    <t>https://github.com/tensorflow/federated/issues/902</t>
  </si>
  <si>
    <t>https://github.com/tensorflow/federated/issues/897</t>
  </si>
  <si>
    <t>https://github.com/tensorflow/federated/issues/896</t>
  </si>
  <si>
    <t>https://github.com/tensorflow/federated/issues/895</t>
  </si>
  <si>
    <t>https://github.com/tensorflow/federated/issues/892</t>
  </si>
  <si>
    <t>https://github.com/tensorflow/federated/issues/884</t>
  </si>
  <si>
    <t>https://github.com/tensorflow/federated/issues/876</t>
  </si>
  <si>
    <t>https://github.com/tensorflow/federated/issues/860</t>
  </si>
  <si>
    <t>https://github.com/tensorflow/federated/issues/820</t>
  </si>
  <si>
    <t>https://github.com/tensorflow/federated/issues/751</t>
  </si>
  <si>
    <t>https://github.com/tensorflow/federated/issues/611</t>
  </si>
  <si>
    <t>https://github.com/tensorflow/federated/issues/609</t>
  </si>
  <si>
    <t>https://github.com/tensorflow/federated/issues/416</t>
  </si>
  <si>
    <t>https://github.com/adap/flower/issues/888</t>
  </si>
  <si>
    <t>Flower</t>
  </si>
  <si>
    <t>https://github.com/adap/flower/issues/807</t>
  </si>
  <si>
    <t>https://github.com/adap/flower/issues/756</t>
  </si>
  <si>
    <t>https://github.com/adap/flower/issues/710</t>
  </si>
  <si>
    <t>https://github.com/adap/flower/issues/659</t>
  </si>
  <si>
    <t>https://github.com/adap/flower/issues/540</t>
  </si>
  <si>
    <t>https://github.com/adap/flower/issues/537</t>
  </si>
  <si>
    <t>https://github.com/adap/flower/issues/408</t>
  </si>
  <si>
    <t>https://github.com/bytedance/fedlearner/issues/402</t>
  </si>
  <si>
    <t>Fedlearner</t>
  </si>
  <si>
    <t>https://github.com/bytedance/fedlearner/issues/395</t>
  </si>
  <si>
    <t>https://github.com/PaddlePaddle/PaddleFL/issues/85</t>
  </si>
  <si>
    <t>PaddleFL</t>
  </si>
  <si>
    <t>https://github.com/PaddlePaddle/PaddleFL/issues/80</t>
  </si>
  <si>
    <t>https://github.com/OpenMined/PySyft/issues/5080</t>
  </si>
  <si>
    <t>https://github.com/OpenMined/PySyft/issues/4961</t>
  </si>
  <si>
    <t>https://github.com/OpenMined/PySyft/issues/1511</t>
  </si>
  <si>
    <t>https://github.com/OpenMined/PySyft/issues/1396</t>
  </si>
  <si>
    <t>https://github.com/FederatedAI/FATE/issues/2646</t>
  </si>
  <si>
    <t>https://github.com/OpenMined/PySyft/pull/6522</t>
  </si>
  <si>
    <t>https://github.com/OpenMined/PySyft/pull/6456</t>
  </si>
  <si>
    <t>https://github.com/OpenMined/PySyft/pull/6192</t>
  </si>
  <si>
    <t>https://github.com/OpenMined/PySyft/pull/6140</t>
  </si>
  <si>
    <t>https://github.com/OpenMined/PySyft/pull/5416</t>
  </si>
  <si>
    <t>https://github.com/OpenMined/PySyft/pull/4640</t>
  </si>
  <si>
    <t>https://github.com/OpenMined/PySyft/pull/3705</t>
  </si>
  <si>
    <t>https://github.com/OpenMined/PySyft/pull/3680</t>
  </si>
  <si>
    <t>https://github.com/OpenMined/PySyft/pull/3679</t>
  </si>
  <si>
    <t>https://github.com/OpenMined/PySyft/pull/3595</t>
  </si>
  <si>
    <t>https://github.com/OpenMined/PySyft/pull/3593</t>
  </si>
  <si>
    <t>https://github.com/OpenMined/PySyft/pull/3591</t>
  </si>
  <si>
    <t>https://github.com/OpenMined/PySyft/pull/3567</t>
  </si>
  <si>
    <t>https://github.com/OpenMined/PySyft/pull/3563</t>
  </si>
  <si>
    <t>https://github.com/OpenMined/PySyft/pull/3560</t>
  </si>
  <si>
    <t>https://github.com/OpenMined/PySyft/pull/3525</t>
  </si>
  <si>
    <t>https://github.com/OpenMined/PySyft/pull/3511</t>
  </si>
  <si>
    <t>https://github.com/OpenMined/PySyft/pull/3405</t>
  </si>
  <si>
    <t>https://github.com/OpenMined/PySyft/pull/3396</t>
  </si>
  <si>
    <t>https://github.com/OpenMined/PySyft/pull/3376</t>
  </si>
  <si>
    <t>https://github.com/OpenMined/PySyft/pull/3288</t>
  </si>
  <si>
    <t>https://github.com/OpenMined/PySyft/pull/3285</t>
  </si>
  <si>
    <t>https://github.com/OpenMined/PySyft/pull/3271</t>
  </si>
  <si>
    <t>https://github.com/OpenMined/PySyft/pull/3205</t>
  </si>
  <si>
    <t>https://github.com/OpenMined/PySyft/pull/3199</t>
  </si>
  <si>
    <t>https://github.com/OpenMined/PySyft/pull/3196</t>
  </si>
  <si>
    <t>https://github.com/OpenMined/PySyft/pull/3067</t>
  </si>
  <si>
    <t>https://github.com/OpenMined/PySyft/pull/2749</t>
  </si>
  <si>
    <t>https://github.com/OpenMined/PySyft/pull/2733</t>
  </si>
  <si>
    <t>https://github.com/OpenMined/PySyft/pull/2543</t>
  </si>
  <si>
    <t>https://github.com/OpenMined/PySyft/pull/2491</t>
  </si>
  <si>
    <t>https://github.com/OpenMined/PySyft/pull/2437</t>
  </si>
  <si>
    <t>https://github.com/OpenMined/PySyft/pull/2431</t>
  </si>
  <si>
    <t>https://github.com/OpenMined/PySyft/pull/2407</t>
  </si>
  <si>
    <t>https://github.com/OpenMined/PySyft/pull/2395</t>
  </si>
  <si>
    <t>https://github.com/OpenMined/PySyft/pull/2339</t>
  </si>
  <si>
    <t>https://github.com/OpenMined/PySyft/pull/2262</t>
  </si>
  <si>
    <t>https://github.com/OpenMined/PySyft/pull/2239</t>
  </si>
  <si>
    <t>https://github.com/OpenMined/PySyft/pull/2102</t>
  </si>
  <si>
    <t>https://github.com/OpenMined/PySyft/pull/2050</t>
  </si>
  <si>
    <t>https://github.com/OpenMined/PySyft/pull/1736</t>
  </si>
  <si>
    <t>https://github.com/OpenMined/PySyft/pull/1646</t>
  </si>
  <si>
    <t>https://github.com/OpenMined/PySyft/pull/1643</t>
  </si>
  <si>
    <t>https://github.com/OpenMined/PySyft/pull/742</t>
  </si>
  <si>
    <t>https://github.com/OpenMined/PySyft/pull/740</t>
  </si>
  <si>
    <t>https://github.com/OpenMined/PySyft/pull/314</t>
  </si>
  <si>
    <t>https://github.com/OpenMined/PySyft/pull/145</t>
  </si>
  <si>
    <t>https://github.com/FederatedAI/FATE/pull/3821</t>
  </si>
  <si>
    <t>https://github.com/FederatedAI/FATE/pull/3740</t>
  </si>
  <si>
    <t>https://github.com/FederatedAI/FATE/pull/3513</t>
  </si>
  <si>
    <t>https://github.com/FederatedAI/FATE/pull/2578</t>
  </si>
  <si>
    <t>https://github.com/FederatedAI/FATE/pull/2518</t>
  </si>
  <si>
    <t>https://github.com/FederatedAI/FATE/pull/2450</t>
  </si>
  <si>
    <t>https://github.com/FederatedAI/FATE/pull/2432</t>
  </si>
  <si>
    <t>https://github.com/FederatedAI/FATE/pull/2400</t>
  </si>
  <si>
    <t>https://github.com/FederatedAI/FATE/pull/2384</t>
  </si>
  <si>
    <t>https://github.com/FederatedAI/FATE/pull/2309</t>
  </si>
  <si>
    <t>https://github.com/FederatedAI/FATE/pull/2228</t>
  </si>
  <si>
    <t>https://github.com/FederatedAI/FATE/pull/2116</t>
  </si>
  <si>
    <t>https://github.com/FederatedAI/FATE/pull/2060</t>
  </si>
  <si>
    <t>https://github.com/FederatedAI/FATE/pull/1961</t>
  </si>
  <si>
    <t>https://github.com/FederatedAI/FATE/pull/1918</t>
  </si>
  <si>
    <t>https://github.com/FederatedAI/FATE/pull/1910</t>
  </si>
  <si>
    <t>https://github.com/FederatedAI/FATE/pull/1855</t>
  </si>
  <si>
    <t>https://github.com/FederatedAI/FATE/pull/1781</t>
  </si>
  <si>
    <t>https://github.com/FederatedAI/FATE/pull/1757</t>
  </si>
  <si>
    <t>https://github.com/FederatedAI/FATE/pull/1749</t>
  </si>
  <si>
    <t>https://github.com/FederatedAI/FATE/pull/1746</t>
  </si>
  <si>
    <t>https://github.com/FederatedAI/FATE/pull/1712</t>
  </si>
  <si>
    <t>https://github.com/FederatedAI/FATE/pull/1711</t>
  </si>
  <si>
    <t>https://github.com/FederatedAI/FATE/pull/1683</t>
  </si>
  <si>
    <t>https://github.com/FederatedAI/FATE/pull/1650</t>
  </si>
  <si>
    <t>https://github.com/FederatedAI/FATE/pull/1609</t>
  </si>
  <si>
    <t>https://github.com/FederatedAI/FATE/pull/1536</t>
  </si>
  <si>
    <t>https://github.com/FederatedAI/FATE/pull/1482</t>
  </si>
  <si>
    <t>https://github.com/FederatedAI/FATE/pull/1449</t>
  </si>
  <si>
    <t>https://github.com/FederatedAI/FATE/pull/1444</t>
  </si>
  <si>
    <t>https://github.com/FederatedAI/FATE/pull/1441</t>
  </si>
  <si>
    <t>https://github.com/FederatedAI/FATE/pull/1436</t>
  </si>
  <si>
    <t>https://github.com/FederatedAI/FATE/pull/1424</t>
  </si>
  <si>
    <t>https://github.com/FederatedAI/FATE/pull/1421</t>
  </si>
  <si>
    <t>https://github.com/FederatedAI/FATE/pull/1415</t>
  </si>
  <si>
    <t>https://github.com/FederatedAI/FATE/pull/1411</t>
  </si>
  <si>
    <t>https://github.com/FederatedAI/FATE/pull/1342</t>
  </si>
  <si>
    <t>https://github.com/FederatedAI/FATE/pull/1200</t>
  </si>
  <si>
    <t>https://github.com/FederatedAI/FATE/pull/1197</t>
  </si>
  <si>
    <t>https://github.com/FederatedAI/FATE/pull/1180</t>
  </si>
  <si>
    <t>https://github.com/FederatedAI/FATE/pull/1139</t>
  </si>
  <si>
    <t>https://github.com/FederatedAI/FATE/pull/1118</t>
  </si>
  <si>
    <t>https://github.com/FederatedAI/FATE/pull/1116</t>
  </si>
  <si>
    <t>https://github.com/FederatedAI/FATE/pull/963</t>
  </si>
  <si>
    <t>https://github.com/tensorflow/federated/pull/1423</t>
  </si>
  <si>
    <t>https://github.com/tensorflow/federated/pull/1412</t>
  </si>
  <si>
    <t>https://github.com/tensorflow/federated/pull/807</t>
  </si>
  <si>
    <t>https://github.com/tensorflow/federated/pull/667</t>
  </si>
  <si>
    <t>https://github.com/tensorflow/federated/pull/640</t>
  </si>
  <si>
    <t>https://github.com/tensorflow/federated/pull/591</t>
  </si>
  <si>
    <t>https://github.com/tensorflow/federated/pull/590</t>
  </si>
  <si>
    <t>https://github.com/tensorflow/federated/pull/571</t>
  </si>
  <si>
    <t>https://github.com/tensorflow/federated/pull/515</t>
  </si>
  <si>
    <t>https://github.com/tensorflow/federated/pull/507</t>
  </si>
  <si>
    <t>https://github.com/tensorflow/federated/pull/468</t>
  </si>
  <si>
    <t>https://github.com/tensorflow/federated/pull/433</t>
  </si>
  <si>
    <t>https://github.com/tensorflow/federated/pull/476</t>
  </si>
  <si>
    <t>https://github.com/tensorflow/federated/pull/400</t>
  </si>
  <si>
    <t>https://github.com/tensorflow/federated/pull/385</t>
  </si>
  <si>
    <t>https://github.com/tensorflow/federated/pull/384</t>
  </si>
  <si>
    <t>https://github.com/tensorflow/federated/pull/319</t>
  </si>
  <si>
    <t>https://github.com/tensorflow/federated/pull/318</t>
  </si>
  <si>
    <t>https://github.com/tensorflow/federated/pull/300</t>
  </si>
  <si>
    <t>https://github.com/tensorflow/federated/pull/284</t>
  </si>
  <si>
    <t>https://github.com/tensorflow/federated/pull/238</t>
  </si>
  <si>
    <t>https://github.com/tensorflow/federated/pull/164</t>
  </si>
  <si>
    <t>https://github.com/tensorflow/federated/pull/146</t>
  </si>
  <si>
    <t>https://github.com/tensorflow/federated/pull/143</t>
  </si>
  <si>
    <t>https://github.com/tensorflow/federated/pull/134</t>
  </si>
  <si>
    <t>https://github.com/adap/flower/pull/1233</t>
  </si>
  <si>
    <t>https://github.com/adap/flower/pull/1001</t>
  </si>
  <si>
    <t>https://github.com/adap/flower/pull/885</t>
  </si>
  <si>
    <t>https://github.com/adap/flower/pull/826</t>
  </si>
  <si>
    <t>https://github.com/adap/flower/pull/673</t>
  </si>
  <si>
    <t>https://github.com/bytedance/fedlearner/pull/852</t>
  </si>
  <si>
    <t>https://github.com/bytedance/fedlearner/pull/844</t>
  </si>
  <si>
    <t>https://github.com/bytedance/fedlearner/pull/775</t>
  </si>
  <si>
    <t>https://github.com/bytedance/fedlearner/pull/749</t>
  </si>
  <si>
    <t>https://github.com/bytedance/fedlearner/pull/730</t>
  </si>
  <si>
    <t>https://github.com/bytedance/fedlearner/pull/600</t>
  </si>
  <si>
    <t>https://github.com/bytedance/fedlearner/pull/583</t>
  </si>
  <si>
    <t>https://github.com/bytedance/fedlearner/pull/519</t>
  </si>
  <si>
    <t>https://github.com/bytedance/fedlearner/pull/498</t>
  </si>
  <si>
    <t>https://github.com/bytedance/fedlearner/pull/341</t>
  </si>
  <si>
    <t>https://github.com/bytedance/fedlearner/pull/75</t>
  </si>
  <si>
    <t>https://github.com/PaddlePaddle/PaddleFL/pull/253</t>
  </si>
  <si>
    <t>https://github.com/PaddlePaddle/PaddleFL/pull/203</t>
  </si>
  <si>
    <t>https://github.com/PaddlePaddle/PaddleFL/pull/134</t>
  </si>
  <si>
    <t>https://github.com/PaddlePaddle/PaddleFL/pull/113</t>
  </si>
  <si>
    <t>https://github.com/PaddlePaddle/PaddleFL/pull/77</t>
  </si>
  <si>
    <t>https://github.com/PaddlePaddle/PaddleFL/pull/31</t>
  </si>
  <si>
    <t>https://github.com/OpenMined/PySyft/pull/2254</t>
  </si>
  <si>
    <t>https://github.com/OpenMined/PySyft/pull/1612</t>
  </si>
  <si>
    <t>https://github.com/FederatedAI/FATE/pull/2455</t>
  </si>
  <si>
    <t>https://github.com/FederatedAI/FATE/pull/2234</t>
  </si>
  <si>
    <t>https://github.com/tensorflow/federated/pull/355</t>
  </si>
  <si>
    <t>https://stackoverflow.com/questions/68412517</t>
  </si>
  <si>
    <t>https://stackoverflow.com/questions/65434193</t>
  </si>
  <si>
    <t>Improper GPU Usage</t>
  </si>
  <si>
    <t>https://stackoverflow.com/questions/66206118</t>
  </si>
  <si>
    <t>https://stackoverflow.com/questions/66557738</t>
  </si>
  <si>
    <t>https://stackoverflow.com/questions/62754913</t>
  </si>
  <si>
    <t>https://stackoverflow.com/questions/65471612</t>
  </si>
  <si>
    <t>https://stackoverflow.com/questions/67053731</t>
  </si>
  <si>
    <t>https://stackoverflow.com/questions/57381329</t>
  </si>
  <si>
    <t>https://stackoverflow.com/questions/60181180</t>
  </si>
  <si>
    <t>https://stackoverflow.com/questions/60457040</t>
  </si>
  <si>
    <t>https://stackoverflow.com/questions/60903579</t>
  </si>
  <si>
    <t>https://stackoverflow.com/questions/62332459</t>
  </si>
  <si>
    <t>https://stackoverflow.com/questions/62398225</t>
  </si>
  <si>
    <t>https://stackoverflow.com/questions/62786889</t>
  </si>
  <si>
    <t>https://stackoverflow.com/questions/62906596</t>
  </si>
  <si>
    <t>https://stackoverflow.com/questions/65481370</t>
  </si>
  <si>
    <t>https://stackoverflow.com/questions/67138338</t>
  </si>
  <si>
    <t>https://stackoverflow.com/questions/67147951</t>
  </si>
  <si>
    <t>https://stackoverflow.com/questions/68691256</t>
  </si>
  <si>
    <t>https://stackoverflow.com/questions/68891143</t>
  </si>
  <si>
    <t>https://stackoverflow.com/questions/69614134</t>
  </si>
  <si>
    <t>https://stackoverflow.com/questions/58484719</t>
  </si>
  <si>
    <t>https://stackoverflow.com/questions/61882422</t>
  </si>
  <si>
    <t>https://stackoverflow.com/questions/66304067</t>
  </si>
  <si>
    <t>https://stackoverflow.com/questions/69325272</t>
  </si>
  <si>
    <t>https://stackoverflow.com/questions/69619028</t>
  </si>
  <si>
    <t>https://stackoverflow.com/questions/60202610</t>
  </si>
  <si>
    <t>https://stackoverflow.com/questions/66680070</t>
  </si>
  <si>
    <t>https://stackoverflow.com/questions/61850455</t>
  </si>
  <si>
    <t>https://stackoverflow.com/questions/66483639</t>
  </si>
  <si>
    <t>https://stackoverflow.com/questions/65236793</t>
  </si>
  <si>
    <t>https://stackoverflow.com/questions/60365627</t>
  </si>
  <si>
    <t>https://stackoverflow.com/questions/59741397</t>
  </si>
  <si>
    <t>https://stackoverflow.com/questions/65578498</t>
  </si>
  <si>
    <t>https://stackoverflow.com/questions/67533039</t>
  </si>
  <si>
    <t>https://stackoverflow.com/questions/60815004</t>
  </si>
  <si>
    <t>https://stackoverflow.com/questions/60920524</t>
  </si>
  <si>
    <t>https://stackoverflow.com/questions/60982530</t>
  </si>
  <si>
    <t>https://stackoverflow.com/questions/60866002</t>
  </si>
  <si>
    <t>https://stackoverflow.com/questions/59484278</t>
  </si>
  <si>
    <t>https://stackoverflow.com/questions/68018178</t>
  </si>
  <si>
    <t>https://stackoverflow.com/questions/58367187</t>
  </si>
  <si>
    <t>https://stackoverflow.com/questions/57581345</t>
  </si>
  <si>
    <t>https://stackoverflow.com/questions/59239818</t>
  </si>
  <si>
    <t>https://stackoverflow.com/questions/71428904</t>
  </si>
  <si>
    <t>https://stackoverflow.com/questions/71037598</t>
  </si>
  <si>
    <t>https://stackoverflow.com/questions/71251685</t>
  </si>
  <si>
    <t>https://stackoverflow.com/questions/71289273</t>
  </si>
  <si>
    <t>https://stackoverflow.com/questions/71506975</t>
  </si>
  <si>
    <t>https://stackoverflow.com/questions/72022654</t>
  </si>
  <si>
    <t>https://stackoverflow.com/questions/72076723</t>
  </si>
  <si>
    <t>https://stackoverflow.com/questions/70338012</t>
  </si>
  <si>
    <t>https://stackoverflow.com/questions/71767784</t>
  </si>
  <si>
    <t>https://stackoverflow.com/questions/72698170</t>
  </si>
  <si>
    <t>https://stackoverflow.com/questions/72035825</t>
  </si>
  <si>
    <t>https://stackoverflow.com/questions/71396780</t>
  </si>
  <si>
    <t>https://stackoverflow.com/questions/70398702</t>
  </si>
  <si>
    <t>https://stackoverflow.com/questions/72132691</t>
  </si>
  <si>
    <t>https://stackoverflow.com/questions/71790095</t>
  </si>
  <si>
    <t>https://stackoverflow.com/questions/69335892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</si>
</sst>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2"/>
      <color theme="1"/>
      <name val="等线"/>
      <charset val="134"/>
      <scheme val="minor"/>
    </font>
    <font>
      <b/>
      <sz val="12"/>
      <color rgb="FF000000"/>
      <name val="Helvetica Neue"/>
      <charset val="134"/>
    </font>
    <font>
      <u/>
      <sz val="12"/>
      <color theme="10"/>
      <name val="等线"/>
      <charset val="134"/>
      <scheme val="minor"/>
    </font>
    <font>
      <sz val="12"/>
      <color rgb="FF000000"/>
      <name val="Helvetica Neue"/>
      <charset val="134"/>
    </font>
    <font>
      <sz val="12"/>
      <color rgb="FF000000"/>
      <name val="Times New Roman"/>
      <charset val="134"/>
    </font>
    <font>
      <sz val="12"/>
      <color rgb="FF0070C0"/>
      <name val="Times New Roman"/>
      <charset val="134"/>
    </font>
    <font>
      <sz val="12"/>
      <color rgb="FF7030A0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Helvetica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3" tint="0.399975585192419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 tint="-0.149998474074526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32" borderId="16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0" fillId="25" borderId="16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14" applyNumberFormat="0" applyAlignment="0" applyProtection="0">
      <alignment vertical="center"/>
    </xf>
    <xf numFmtId="0" fontId="19" fillId="25" borderId="15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41" borderId="19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42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13" applyFill="1" applyBorder="1" applyAlignment="1">
      <alignment horizontal="center" vertical="center"/>
    </xf>
    <xf numFmtId="0" fontId="2" fillId="0" borderId="1" xfId="4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0" fontId="7" fillId="5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10" fontId="7" fillId="6" borderId="4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0" fontId="7" fillId="5" borderId="5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0" fontId="7" fillId="5" borderId="6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0" fontId="7" fillId="5" borderId="9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10" fontId="7" fillId="7" borderId="5" xfId="0" applyNumberFormat="1" applyFont="1" applyFill="1" applyBorder="1" applyAlignment="1">
      <alignment horizontal="center" vertical="center"/>
    </xf>
    <xf numFmtId="10" fontId="7" fillId="7" borderId="4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10" fontId="7" fillId="7" borderId="6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0" fontId="7" fillId="7" borderId="9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0" fontId="7" fillId="2" borderId="8" xfId="0" applyNumberFormat="1" applyFont="1" applyFill="1" applyBorder="1" applyAlignment="1">
      <alignment horizontal="center" vertical="center"/>
    </xf>
    <xf numFmtId="10" fontId="7" fillId="2" borderId="4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0" fontId="7" fillId="2" borderId="6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0" fontId="7" fillId="2" borderId="9" xfId="0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10" fontId="7" fillId="9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4" xfId="0" applyFont="1" applyFill="1" applyBorder="1">
      <alignment vertical="center"/>
    </xf>
    <xf numFmtId="0" fontId="7" fillId="0" borderId="10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7" fillId="9" borderId="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Hyperlink" xfId="1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FederatedAI/FATE/issues/1060" TargetMode="External"/><Relationship Id="rId98" Type="http://schemas.openxmlformats.org/officeDocument/2006/relationships/hyperlink" Target="https://github.com/FederatedAI/FATE/issues/1089" TargetMode="External"/><Relationship Id="rId97" Type="http://schemas.openxmlformats.org/officeDocument/2006/relationships/hyperlink" Target="https://github.com/FederatedAI/FATE/issues/1156" TargetMode="External"/><Relationship Id="rId96" Type="http://schemas.openxmlformats.org/officeDocument/2006/relationships/hyperlink" Target="https://github.com/FederatedAI/FATE/issues/1157" TargetMode="External"/><Relationship Id="rId95" Type="http://schemas.openxmlformats.org/officeDocument/2006/relationships/hyperlink" Target="https://github.com/FederatedAI/FATE/issues/1247" TargetMode="External"/><Relationship Id="rId94" Type="http://schemas.openxmlformats.org/officeDocument/2006/relationships/hyperlink" Target="https://github.com/FederatedAI/FATE/issues/1373" TargetMode="External"/><Relationship Id="rId93" Type="http://schemas.openxmlformats.org/officeDocument/2006/relationships/hyperlink" Target="https://github.com/FederatedAI/FATE/issues/1374" TargetMode="External"/><Relationship Id="rId92" Type="http://schemas.openxmlformats.org/officeDocument/2006/relationships/hyperlink" Target="https://github.com/FederatedAI/FATE/issues/1376" TargetMode="External"/><Relationship Id="rId91" Type="http://schemas.openxmlformats.org/officeDocument/2006/relationships/hyperlink" Target="https://github.com/FederatedAI/FATE/issues/1377" TargetMode="External"/><Relationship Id="rId90" Type="http://schemas.openxmlformats.org/officeDocument/2006/relationships/hyperlink" Target="https://github.com/FederatedAI/FATE/issues/1399" TargetMode="External"/><Relationship Id="rId9" Type="http://schemas.openxmlformats.org/officeDocument/2006/relationships/hyperlink" Target="https://github.com/OpenMined/PySyft/issues/4491" TargetMode="External"/><Relationship Id="rId89" Type="http://schemas.openxmlformats.org/officeDocument/2006/relationships/hyperlink" Target="https://github.com/FederatedAI/FATE/issues/1408" TargetMode="External"/><Relationship Id="rId88" Type="http://schemas.openxmlformats.org/officeDocument/2006/relationships/hyperlink" Target="https://github.com/FederatedAI/FATE/issues/1409" TargetMode="External"/><Relationship Id="rId87" Type="http://schemas.openxmlformats.org/officeDocument/2006/relationships/hyperlink" Target="https://github.com/FederatedAI/FATE/issues/1410" TargetMode="External"/><Relationship Id="rId86" Type="http://schemas.openxmlformats.org/officeDocument/2006/relationships/hyperlink" Target="https://github.com/FederatedAI/FATE/issues/1535" TargetMode="External"/><Relationship Id="rId85" Type="http://schemas.openxmlformats.org/officeDocument/2006/relationships/hyperlink" Target="https://github.com/FederatedAI/FATE/issues/1551" TargetMode="External"/><Relationship Id="rId84" Type="http://schemas.openxmlformats.org/officeDocument/2006/relationships/hyperlink" Target="https://github.com/FederatedAI/FATE/issues/1624" TargetMode="External"/><Relationship Id="rId83" Type="http://schemas.openxmlformats.org/officeDocument/2006/relationships/hyperlink" Target="https://github.com/FederatedAI/FATE/issues/1670" TargetMode="External"/><Relationship Id="rId82" Type="http://schemas.openxmlformats.org/officeDocument/2006/relationships/hyperlink" Target="https://github.com/FederatedAI/FATE/issues/1699" TargetMode="External"/><Relationship Id="rId81" Type="http://schemas.openxmlformats.org/officeDocument/2006/relationships/hyperlink" Target="https://github.com/FederatedAI/FATE/issues/1824" TargetMode="External"/><Relationship Id="rId80" Type="http://schemas.openxmlformats.org/officeDocument/2006/relationships/hyperlink" Target="https://github.com/FederatedAI/FATE/issues/2082" TargetMode="External"/><Relationship Id="rId8" Type="http://schemas.openxmlformats.org/officeDocument/2006/relationships/hyperlink" Target="https://github.com/OpenMined/PySyft/issues/4492" TargetMode="External"/><Relationship Id="rId79" Type="http://schemas.openxmlformats.org/officeDocument/2006/relationships/hyperlink" Target="https://github.com/FederatedAI/FATE/issues/2153" TargetMode="External"/><Relationship Id="rId78" Type="http://schemas.openxmlformats.org/officeDocument/2006/relationships/hyperlink" Target="https://github.com/FederatedAI/FATE/issues/2332" TargetMode="External"/><Relationship Id="rId77" Type="http://schemas.openxmlformats.org/officeDocument/2006/relationships/hyperlink" Target="https://github.com/FederatedAI/FATE/issues/2412" TargetMode="External"/><Relationship Id="rId76" Type="http://schemas.openxmlformats.org/officeDocument/2006/relationships/hyperlink" Target="https://github.com/FederatedAI/FATE/issues/2440" TargetMode="External"/><Relationship Id="rId75" Type="http://schemas.openxmlformats.org/officeDocument/2006/relationships/hyperlink" Target="https://github.com/FederatedAI/FATE/issues/2449" TargetMode="External"/><Relationship Id="rId74" Type="http://schemas.openxmlformats.org/officeDocument/2006/relationships/hyperlink" Target="https://github.com/FederatedAI/FATE/issues/2452" TargetMode="External"/><Relationship Id="rId73" Type="http://schemas.openxmlformats.org/officeDocument/2006/relationships/hyperlink" Target="https://github.com/FederatedAI/FATE/issues/2758" TargetMode="External"/><Relationship Id="rId72" Type="http://schemas.openxmlformats.org/officeDocument/2006/relationships/hyperlink" Target="https://github.com/FederatedAI/FATE/issues/2817" TargetMode="External"/><Relationship Id="rId71" Type="http://schemas.openxmlformats.org/officeDocument/2006/relationships/hyperlink" Target="https://github.com/FederatedAI/FATE/issues/2834" TargetMode="External"/><Relationship Id="rId70" Type="http://schemas.openxmlformats.org/officeDocument/2006/relationships/hyperlink" Target="https://github.com/FederatedAI/FATE/issues/2909" TargetMode="External"/><Relationship Id="rId7" Type="http://schemas.openxmlformats.org/officeDocument/2006/relationships/hyperlink" Target="https://github.com/OpenMined/PySyft/issues/4495" TargetMode="External"/><Relationship Id="rId69" Type="http://schemas.openxmlformats.org/officeDocument/2006/relationships/hyperlink" Target="https://github.com/FederatedAI/FATE/issues/2977" TargetMode="External"/><Relationship Id="rId68" Type="http://schemas.openxmlformats.org/officeDocument/2006/relationships/hyperlink" Target="https://github.com/FederatedAI/FATE/issues/3132" TargetMode="External"/><Relationship Id="rId67" Type="http://schemas.openxmlformats.org/officeDocument/2006/relationships/hyperlink" Target="https://github.com/OpenMined/PySyft/issues/74" TargetMode="External"/><Relationship Id="rId66" Type="http://schemas.openxmlformats.org/officeDocument/2006/relationships/hyperlink" Target="https://github.com/OpenMined/PySyft/issues/118" TargetMode="External"/><Relationship Id="rId65" Type="http://schemas.openxmlformats.org/officeDocument/2006/relationships/hyperlink" Target="https://github.com/OpenMined/PySyft/issues/390" TargetMode="External"/><Relationship Id="rId64" Type="http://schemas.openxmlformats.org/officeDocument/2006/relationships/hyperlink" Target="https://github.com/OpenMined/PySyft/issues/393" TargetMode="External"/><Relationship Id="rId63" Type="http://schemas.openxmlformats.org/officeDocument/2006/relationships/hyperlink" Target="https://github.com/OpenMined/PySyft/issues/1314" TargetMode="External"/><Relationship Id="rId62" Type="http://schemas.openxmlformats.org/officeDocument/2006/relationships/hyperlink" Target="https://github.com/OpenMined/PySyft/issues/1350" TargetMode="External"/><Relationship Id="rId61" Type="http://schemas.openxmlformats.org/officeDocument/2006/relationships/hyperlink" Target="https://github.com/OpenMined/PySyft/issues/1381" TargetMode="External"/><Relationship Id="rId60" Type="http://schemas.openxmlformats.org/officeDocument/2006/relationships/hyperlink" Target="https://github.com/OpenMined/PySyft/issues/1442" TargetMode="External"/><Relationship Id="rId6" Type="http://schemas.openxmlformats.org/officeDocument/2006/relationships/hyperlink" Target="https://github.com/OpenMined/PySyft/issues/4745" TargetMode="External"/><Relationship Id="rId59" Type="http://schemas.openxmlformats.org/officeDocument/2006/relationships/hyperlink" Target="https://github.com/OpenMined/PySyft/issues/1502" TargetMode="External"/><Relationship Id="rId58" Type="http://schemas.openxmlformats.org/officeDocument/2006/relationships/hyperlink" Target="https://github.com/OpenMined/PySyft/issues/1645" TargetMode="External"/><Relationship Id="rId57" Type="http://schemas.openxmlformats.org/officeDocument/2006/relationships/hyperlink" Target="https://github.com/OpenMined/PySyft/issues/1655" TargetMode="External"/><Relationship Id="rId56" Type="http://schemas.openxmlformats.org/officeDocument/2006/relationships/hyperlink" Target="https://github.com/OpenMined/PySyft/issues/1919" TargetMode="External"/><Relationship Id="rId55" Type="http://schemas.openxmlformats.org/officeDocument/2006/relationships/hyperlink" Target="https://github.com/OpenMined/PySyft/issues/1978" TargetMode="External"/><Relationship Id="rId54" Type="http://schemas.openxmlformats.org/officeDocument/2006/relationships/hyperlink" Target="https://github.com/OpenMined/PySyft/issues/1992" TargetMode="External"/><Relationship Id="rId53" Type="http://schemas.openxmlformats.org/officeDocument/2006/relationships/hyperlink" Target="https://github.com/OpenMined/PySyft/issues/2011" TargetMode="External"/><Relationship Id="rId52" Type="http://schemas.openxmlformats.org/officeDocument/2006/relationships/hyperlink" Target="https://github.com/OpenMined/PySyft/issues/2047" TargetMode="External"/><Relationship Id="rId51" Type="http://schemas.openxmlformats.org/officeDocument/2006/relationships/hyperlink" Target="https://github.com/OpenMined/PySyft/issues/2070" TargetMode="External"/><Relationship Id="rId50" Type="http://schemas.openxmlformats.org/officeDocument/2006/relationships/hyperlink" Target="https://github.com/OpenMined/PySyft/issues/2132" TargetMode="External"/><Relationship Id="rId5" Type="http://schemas.openxmlformats.org/officeDocument/2006/relationships/hyperlink" Target="https://github.com/OpenMined/PySyft/issues/4917" TargetMode="External"/><Relationship Id="rId49" Type="http://schemas.openxmlformats.org/officeDocument/2006/relationships/hyperlink" Target="https://github.com/OpenMined/PySyft/issues/2135" TargetMode="External"/><Relationship Id="rId48" Type="http://schemas.openxmlformats.org/officeDocument/2006/relationships/hyperlink" Target="https://github.com/OpenMined/PySyft/issues/2168" TargetMode="External"/><Relationship Id="rId47" Type="http://schemas.openxmlformats.org/officeDocument/2006/relationships/hyperlink" Target="https://github.com/OpenMined/PySyft/issues/2202" TargetMode="External"/><Relationship Id="rId46" Type="http://schemas.openxmlformats.org/officeDocument/2006/relationships/hyperlink" Target="https://github.com/OpenMined/PySyft/issues/2207" TargetMode="External"/><Relationship Id="rId45" Type="http://schemas.openxmlformats.org/officeDocument/2006/relationships/hyperlink" Target="https://github.com/OpenMined/PySyft/issues/2234" TargetMode="External"/><Relationship Id="rId44" Type="http://schemas.openxmlformats.org/officeDocument/2006/relationships/hyperlink" Target="https://github.com/OpenMined/PySyft/issues/2243" TargetMode="External"/><Relationship Id="rId43" Type="http://schemas.openxmlformats.org/officeDocument/2006/relationships/hyperlink" Target="https://github.com/OpenMined/PySyft/issues/2267" TargetMode="External"/><Relationship Id="rId42" Type="http://schemas.openxmlformats.org/officeDocument/2006/relationships/hyperlink" Target="https://github.com/OpenMined/PySyft/issues/2281" TargetMode="External"/><Relationship Id="rId41" Type="http://schemas.openxmlformats.org/officeDocument/2006/relationships/hyperlink" Target="https://github.com/OpenMined/PySyft/issues/2333" TargetMode="External"/><Relationship Id="rId40" Type="http://schemas.openxmlformats.org/officeDocument/2006/relationships/hyperlink" Target="https://github.com/OpenMined/PySyft/issues/2346" TargetMode="External"/><Relationship Id="rId4" Type="http://schemas.openxmlformats.org/officeDocument/2006/relationships/hyperlink" Target="https://github.com/OpenMined/PySyft/issues/5132" TargetMode="External"/><Relationship Id="rId394" Type="http://schemas.openxmlformats.org/officeDocument/2006/relationships/hyperlink" Target="https://github.com/OpenMined/PySyft/issues/5772" TargetMode="External"/><Relationship Id="rId393" Type="http://schemas.openxmlformats.org/officeDocument/2006/relationships/hyperlink" Target="https://stackoverflow.com/questions/72132691" TargetMode="External"/><Relationship Id="rId392" Type="http://schemas.openxmlformats.org/officeDocument/2006/relationships/hyperlink" Target="https://stackoverflow.com/questions/71790095" TargetMode="External"/><Relationship Id="rId391" Type="http://schemas.openxmlformats.org/officeDocument/2006/relationships/hyperlink" Target="https://stackoverflow.com/questions/69335892" TargetMode="External"/><Relationship Id="rId390" Type="http://schemas.openxmlformats.org/officeDocument/2006/relationships/hyperlink" Target="https://stackoverflow.com/questions/70398702" TargetMode="External"/><Relationship Id="rId39" Type="http://schemas.openxmlformats.org/officeDocument/2006/relationships/hyperlink" Target="https://github.com/OpenMined/PySyft/issues/2361" TargetMode="External"/><Relationship Id="rId389" Type="http://schemas.openxmlformats.org/officeDocument/2006/relationships/hyperlink" Target="https://stackoverflow.com/questions/71396780" TargetMode="External"/><Relationship Id="rId388" Type="http://schemas.openxmlformats.org/officeDocument/2006/relationships/hyperlink" Target="https://stackoverflow.com/questions/72035825" TargetMode="External"/><Relationship Id="rId387" Type="http://schemas.openxmlformats.org/officeDocument/2006/relationships/hyperlink" Target="https://stackoverflow.com/questions/72698170" TargetMode="External"/><Relationship Id="rId386" Type="http://schemas.openxmlformats.org/officeDocument/2006/relationships/hyperlink" Target="https://stackoverflow.com/questions/71767784" TargetMode="External"/><Relationship Id="rId385" Type="http://schemas.openxmlformats.org/officeDocument/2006/relationships/hyperlink" Target="https://stackoverflow.com/questions/70338012" TargetMode="External"/><Relationship Id="rId384" Type="http://schemas.openxmlformats.org/officeDocument/2006/relationships/hyperlink" Target="https://stackoverflow.com/questions/72076723" TargetMode="External"/><Relationship Id="rId383" Type="http://schemas.openxmlformats.org/officeDocument/2006/relationships/hyperlink" Target="https://stackoverflow.com/questions/72022654" TargetMode="External"/><Relationship Id="rId382" Type="http://schemas.openxmlformats.org/officeDocument/2006/relationships/hyperlink" Target="https://stackoverflow.com/questions/71506975" TargetMode="External"/><Relationship Id="rId381" Type="http://schemas.openxmlformats.org/officeDocument/2006/relationships/hyperlink" Target="https://stackoverflow.com/questions/71289273" TargetMode="External"/><Relationship Id="rId380" Type="http://schemas.openxmlformats.org/officeDocument/2006/relationships/hyperlink" Target="https://stackoverflow.com/questions/71251685" TargetMode="External"/><Relationship Id="rId38" Type="http://schemas.openxmlformats.org/officeDocument/2006/relationships/hyperlink" Target="https://github.com/OpenMined/PySyft/issues/2365" TargetMode="External"/><Relationship Id="rId379" Type="http://schemas.openxmlformats.org/officeDocument/2006/relationships/hyperlink" Target="https://stackoverflow.com/questions/71037598" TargetMode="External"/><Relationship Id="rId378" Type="http://schemas.openxmlformats.org/officeDocument/2006/relationships/hyperlink" Target="https://stackoverflow.com/questions/71428904" TargetMode="External"/><Relationship Id="rId377" Type="http://schemas.openxmlformats.org/officeDocument/2006/relationships/hyperlink" Target="https://stackoverflow.com/questions/59239818" TargetMode="External"/><Relationship Id="rId376" Type="http://schemas.openxmlformats.org/officeDocument/2006/relationships/hyperlink" Target="https://stackoverflow.com/questions/57581345" TargetMode="External"/><Relationship Id="rId375" Type="http://schemas.openxmlformats.org/officeDocument/2006/relationships/hyperlink" Target="https://stackoverflow.com/questions/58367187" TargetMode="External"/><Relationship Id="rId374" Type="http://schemas.openxmlformats.org/officeDocument/2006/relationships/hyperlink" Target="https://stackoverflow.com/questions/68018178" TargetMode="External"/><Relationship Id="rId373" Type="http://schemas.openxmlformats.org/officeDocument/2006/relationships/hyperlink" Target="https://stackoverflow.com/questions/59484278" TargetMode="External"/><Relationship Id="rId372" Type="http://schemas.openxmlformats.org/officeDocument/2006/relationships/hyperlink" Target="https://stackoverflow.com/questions/60866002" TargetMode="External"/><Relationship Id="rId371" Type="http://schemas.openxmlformats.org/officeDocument/2006/relationships/hyperlink" Target="https://stackoverflow.com/questions/60982530" TargetMode="External"/><Relationship Id="rId370" Type="http://schemas.openxmlformats.org/officeDocument/2006/relationships/hyperlink" Target="https://stackoverflow.com/questions/60920524" TargetMode="External"/><Relationship Id="rId37" Type="http://schemas.openxmlformats.org/officeDocument/2006/relationships/hyperlink" Target="https://github.com/OpenMined/PySyft/issues/2390" TargetMode="External"/><Relationship Id="rId369" Type="http://schemas.openxmlformats.org/officeDocument/2006/relationships/hyperlink" Target="https://stackoverflow.com/questions/60815004" TargetMode="External"/><Relationship Id="rId368" Type="http://schemas.openxmlformats.org/officeDocument/2006/relationships/hyperlink" Target="https://stackoverflow.com/questions/67533039" TargetMode="External"/><Relationship Id="rId367" Type="http://schemas.openxmlformats.org/officeDocument/2006/relationships/hyperlink" Target="https://stackoverflow.com/questions/65578498" TargetMode="External"/><Relationship Id="rId366" Type="http://schemas.openxmlformats.org/officeDocument/2006/relationships/hyperlink" Target="https://stackoverflow.com/questions/59741397" TargetMode="External"/><Relationship Id="rId365" Type="http://schemas.openxmlformats.org/officeDocument/2006/relationships/hyperlink" Target="https://stackoverflow.com/questions/60365627" TargetMode="External"/><Relationship Id="rId364" Type="http://schemas.openxmlformats.org/officeDocument/2006/relationships/hyperlink" Target="https://stackoverflow.com/questions/65236793" TargetMode="External"/><Relationship Id="rId363" Type="http://schemas.openxmlformats.org/officeDocument/2006/relationships/hyperlink" Target="https://stackoverflow.com/questions/66483639" TargetMode="External"/><Relationship Id="rId362" Type="http://schemas.openxmlformats.org/officeDocument/2006/relationships/hyperlink" Target="https://stackoverflow.com/questions/61850455" TargetMode="External"/><Relationship Id="rId361" Type="http://schemas.openxmlformats.org/officeDocument/2006/relationships/hyperlink" Target="https://stackoverflow.com/questions/66680070" TargetMode="External"/><Relationship Id="rId360" Type="http://schemas.openxmlformats.org/officeDocument/2006/relationships/hyperlink" Target="https://stackoverflow.com/questions/60202610" TargetMode="External"/><Relationship Id="rId36" Type="http://schemas.openxmlformats.org/officeDocument/2006/relationships/hyperlink" Target="https://github.com/OpenMined/PySyft/issues/2392" TargetMode="External"/><Relationship Id="rId359" Type="http://schemas.openxmlformats.org/officeDocument/2006/relationships/hyperlink" Target="https://stackoverflow.com/questions/69619028" TargetMode="External"/><Relationship Id="rId358" Type="http://schemas.openxmlformats.org/officeDocument/2006/relationships/hyperlink" Target="https://stackoverflow.com/questions/69325272" TargetMode="External"/><Relationship Id="rId357" Type="http://schemas.openxmlformats.org/officeDocument/2006/relationships/hyperlink" Target="https://stackoverflow.com/questions/66304067" TargetMode="External"/><Relationship Id="rId356" Type="http://schemas.openxmlformats.org/officeDocument/2006/relationships/hyperlink" Target="https://stackoverflow.com/questions/61882422" TargetMode="External"/><Relationship Id="rId355" Type="http://schemas.openxmlformats.org/officeDocument/2006/relationships/hyperlink" Target="https://stackoverflow.com/questions/58484719" TargetMode="External"/><Relationship Id="rId354" Type="http://schemas.openxmlformats.org/officeDocument/2006/relationships/hyperlink" Target="https://stackoverflow.com/questions/69614134" TargetMode="External"/><Relationship Id="rId353" Type="http://schemas.openxmlformats.org/officeDocument/2006/relationships/hyperlink" Target="https://stackoverflow.com/questions/68891143" TargetMode="External"/><Relationship Id="rId352" Type="http://schemas.openxmlformats.org/officeDocument/2006/relationships/hyperlink" Target="https://stackoverflow.com/questions/68691256" TargetMode="External"/><Relationship Id="rId351" Type="http://schemas.openxmlformats.org/officeDocument/2006/relationships/hyperlink" Target="https://stackoverflow.com/questions/67147951" TargetMode="External"/><Relationship Id="rId350" Type="http://schemas.openxmlformats.org/officeDocument/2006/relationships/hyperlink" Target="https://stackoverflow.com/questions/67138338" TargetMode="External"/><Relationship Id="rId35" Type="http://schemas.openxmlformats.org/officeDocument/2006/relationships/hyperlink" Target="https://github.com/OpenMined/PySyft/issues/2447" TargetMode="External"/><Relationship Id="rId349" Type="http://schemas.openxmlformats.org/officeDocument/2006/relationships/hyperlink" Target="https://stackoverflow.com/questions/65481370" TargetMode="External"/><Relationship Id="rId348" Type="http://schemas.openxmlformats.org/officeDocument/2006/relationships/hyperlink" Target="https://stackoverflow.com/questions/62906596" TargetMode="External"/><Relationship Id="rId347" Type="http://schemas.openxmlformats.org/officeDocument/2006/relationships/hyperlink" Target="https://stackoverflow.com/questions/62786889" TargetMode="External"/><Relationship Id="rId346" Type="http://schemas.openxmlformats.org/officeDocument/2006/relationships/hyperlink" Target="https://stackoverflow.com/questions/62398225" TargetMode="External"/><Relationship Id="rId345" Type="http://schemas.openxmlformats.org/officeDocument/2006/relationships/hyperlink" Target="https://stackoverflow.com/questions/62332459" TargetMode="External"/><Relationship Id="rId344" Type="http://schemas.openxmlformats.org/officeDocument/2006/relationships/hyperlink" Target="https://stackoverflow.com/questions/60903579" TargetMode="External"/><Relationship Id="rId343" Type="http://schemas.openxmlformats.org/officeDocument/2006/relationships/hyperlink" Target="https://stackoverflow.com/questions/60457040" TargetMode="External"/><Relationship Id="rId342" Type="http://schemas.openxmlformats.org/officeDocument/2006/relationships/hyperlink" Target="https://stackoverflow.com/questions/60181180" TargetMode="External"/><Relationship Id="rId341" Type="http://schemas.openxmlformats.org/officeDocument/2006/relationships/hyperlink" Target="https://stackoverflow.com/questions/57381329" TargetMode="External"/><Relationship Id="rId340" Type="http://schemas.openxmlformats.org/officeDocument/2006/relationships/hyperlink" Target="https://stackoverflow.com/questions/67053731" TargetMode="External"/><Relationship Id="rId34" Type="http://schemas.openxmlformats.org/officeDocument/2006/relationships/hyperlink" Target="https://github.com/OpenMined/PySyft/issues/2494" TargetMode="External"/><Relationship Id="rId339" Type="http://schemas.openxmlformats.org/officeDocument/2006/relationships/hyperlink" Target="https://stackoverflow.com/questions/65471612" TargetMode="External"/><Relationship Id="rId338" Type="http://schemas.openxmlformats.org/officeDocument/2006/relationships/hyperlink" Target="https://stackoverflow.com/questions/62754913" TargetMode="External"/><Relationship Id="rId337" Type="http://schemas.openxmlformats.org/officeDocument/2006/relationships/hyperlink" Target="https://stackoverflow.com/questions/66557738" TargetMode="External"/><Relationship Id="rId336" Type="http://schemas.openxmlformats.org/officeDocument/2006/relationships/hyperlink" Target="https://stackoverflow.com/questions/66206118" TargetMode="External"/><Relationship Id="rId335" Type="http://schemas.openxmlformats.org/officeDocument/2006/relationships/hyperlink" Target="https://stackoverflow.com/questions/65434193" TargetMode="External"/><Relationship Id="rId334" Type="http://schemas.openxmlformats.org/officeDocument/2006/relationships/hyperlink" Target="https://stackoverflow.com/questions/68412517" TargetMode="External"/><Relationship Id="rId333" Type="http://schemas.openxmlformats.org/officeDocument/2006/relationships/hyperlink" Target="https://github.com/bytedance/fedlearner/pull/519" TargetMode="External"/><Relationship Id="rId332" Type="http://schemas.openxmlformats.org/officeDocument/2006/relationships/hyperlink" Target="https://github.com/PaddlePaddle/PaddleFL/pull/253" TargetMode="External"/><Relationship Id="rId331" Type="http://schemas.openxmlformats.org/officeDocument/2006/relationships/hyperlink" Target="https://github.com/adap/flower/pull/885" TargetMode="External"/><Relationship Id="rId330" Type="http://schemas.openxmlformats.org/officeDocument/2006/relationships/hyperlink" Target="https://github.com/adap/flower/pull/1001" TargetMode="External"/><Relationship Id="rId33" Type="http://schemas.openxmlformats.org/officeDocument/2006/relationships/hyperlink" Target="https://github.com/OpenMined/PySyft/issues/2556" TargetMode="External"/><Relationship Id="rId329" Type="http://schemas.openxmlformats.org/officeDocument/2006/relationships/hyperlink" Target="https://github.com/adap/flower/pull/1233" TargetMode="External"/><Relationship Id="rId328" Type="http://schemas.openxmlformats.org/officeDocument/2006/relationships/hyperlink" Target="https://github.com/tensorflow/federated/pull/1412" TargetMode="External"/><Relationship Id="rId327" Type="http://schemas.openxmlformats.org/officeDocument/2006/relationships/hyperlink" Target="https://github.com/FederatedAI/FATE/pull/3513" TargetMode="External"/><Relationship Id="rId326" Type="http://schemas.openxmlformats.org/officeDocument/2006/relationships/hyperlink" Target="https://github.com/FederatedAI/FATE/pull/3740" TargetMode="External"/><Relationship Id="rId325" Type="http://schemas.openxmlformats.org/officeDocument/2006/relationships/hyperlink" Target="https://github.com/FederatedAI/FATE/pull/3821" TargetMode="External"/><Relationship Id="rId324" Type="http://schemas.openxmlformats.org/officeDocument/2006/relationships/hyperlink" Target="https://github.com/OpenMined/PySyft/pull/5416" TargetMode="External"/><Relationship Id="rId323" Type="http://schemas.openxmlformats.org/officeDocument/2006/relationships/hyperlink" Target="https://github.com/OpenMined/PySyft/pull/6456" TargetMode="External"/><Relationship Id="rId322" Type="http://schemas.openxmlformats.org/officeDocument/2006/relationships/hyperlink" Target="https://github.com/OpenMined/PySyft/pull/6192" TargetMode="External"/><Relationship Id="rId321" Type="http://schemas.openxmlformats.org/officeDocument/2006/relationships/hyperlink" Target="https://github.com/OpenMined/PySyft/pull/6140" TargetMode="External"/><Relationship Id="rId320" Type="http://schemas.openxmlformats.org/officeDocument/2006/relationships/hyperlink" Target="https://github.com/tensorflow/federated/pull/355" TargetMode="External"/><Relationship Id="rId32" Type="http://schemas.openxmlformats.org/officeDocument/2006/relationships/hyperlink" Target="https://github.com/OpenMined/PySyft/issues/2576" TargetMode="External"/><Relationship Id="rId319" Type="http://schemas.openxmlformats.org/officeDocument/2006/relationships/hyperlink" Target="https://github.com/FederatedAI/FATE/pull/2234" TargetMode="External"/><Relationship Id="rId318" Type="http://schemas.openxmlformats.org/officeDocument/2006/relationships/hyperlink" Target="https://github.com/FederatedAI/FATE/pull/2455" TargetMode="External"/><Relationship Id="rId317" Type="http://schemas.openxmlformats.org/officeDocument/2006/relationships/hyperlink" Target="https://github.com/OpenMined/PySyft/pull/1612" TargetMode="External"/><Relationship Id="rId316" Type="http://schemas.openxmlformats.org/officeDocument/2006/relationships/hyperlink" Target="https://github.com/OpenMined/PySyft/pull/2254" TargetMode="External"/><Relationship Id="rId315" Type="http://schemas.openxmlformats.org/officeDocument/2006/relationships/hyperlink" Target="https://github.com/PaddlePaddle/PaddleFL/pull/31" TargetMode="External"/><Relationship Id="rId314" Type="http://schemas.openxmlformats.org/officeDocument/2006/relationships/hyperlink" Target="https://github.com/PaddlePaddle/PaddleFL/pull/77" TargetMode="External"/><Relationship Id="rId313" Type="http://schemas.openxmlformats.org/officeDocument/2006/relationships/hyperlink" Target="https://github.com/PaddlePaddle/PaddleFL/pull/113" TargetMode="External"/><Relationship Id="rId312" Type="http://schemas.openxmlformats.org/officeDocument/2006/relationships/hyperlink" Target="https://github.com/PaddlePaddle/PaddleFL/pull/134" TargetMode="External"/><Relationship Id="rId311" Type="http://schemas.openxmlformats.org/officeDocument/2006/relationships/hyperlink" Target="https://github.com/PaddlePaddle/PaddleFL/pull/203" TargetMode="External"/><Relationship Id="rId310" Type="http://schemas.openxmlformats.org/officeDocument/2006/relationships/hyperlink" Target="https://github.com/bytedance/fedlearner/pull/75" TargetMode="External"/><Relationship Id="rId31" Type="http://schemas.openxmlformats.org/officeDocument/2006/relationships/hyperlink" Target="https://github.com/OpenMined/PySyft/issues/2631" TargetMode="External"/><Relationship Id="rId309" Type="http://schemas.openxmlformats.org/officeDocument/2006/relationships/hyperlink" Target="https://github.com/bytedance/fedlearner/pull/341" TargetMode="External"/><Relationship Id="rId308" Type="http://schemas.openxmlformats.org/officeDocument/2006/relationships/hyperlink" Target="https://github.com/bytedance/fedlearner/pull/498" TargetMode="External"/><Relationship Id="rId307" Type="http://schemas.openxmlformats.org/officeDocument/2006/relationships/hyperlink" Target="https://github.com/bytedance/fedlearner/pull/583" TargetMode="External"/><Relationship Id="rId306" Type="http://schemas.openxmlformats.org/officeDocument/2006/relationships/hyperlink" Target="https://github.com/bytedance/fedlearner/pull/600" TargetMode="External"/><Relationship Id="rId305" Type="http://schemas.openxmlformats.org/officeDocument/2006/relationships/hyperlink" Target="https://github.com/bytedance/fedlearner/pull/730" TargetMode="External"/><Relationship Id="rId304" Type="http://schemas.openxmlformats.org/officeDocument/2006/relationships/hyperlink" Target="https://github.com/bytedance/fedlearner/pull/749" TargetMode="External"/><Relationship Id="rId303" Type="http://schemas.openxmlformats.org/officeDocument/2006/relationships/hyperlink" Target="https://github.com/bytedance/fedlearner/pull/775" TargetMode="External"/><Relationship Id="rId302" Type="http://schemas.openxmlformats.org/officeDocument/2006/relationships/hyperlink" Target="https://github.com/bytedance/fedlearner/pull/844" TargetMode="External"/><Relationship Id="rId301" Type="http://schemas.openxmlformats.org/officeDocument/2006/relationships/hyperlink" Target="https://github.com/bytedance/fedlearner/pull/852" TargetMode="External"/><Relationship Id="rId300" Type="http://schemas.openxmlformats.org/officeDocument/2006/relationships/hyperlink" Target="https://github.com/adap/flower/pull/673" TargetMode="External"/><Relationship Id="rId30" Type="http://schemas.openxmlformats.org/officeDocument/2006/relationships/hyperlink" Target="https://github.com/OpenMined/PySyft/issues/2669" TargetMode="External"/><Relationship Id="rId3" Type="http://schemas.openxmlformats.org/officeDocument/2006/relationships/hyperlink" Target="https://github.com/OpenMined/PySyft/issues/5507" TargetMode="External"/><Relationship Id="rId299" Type="http://schemas.openxmlformats.org/officeDocument/2006/relationships/hyperlink" Target="https://github.com/adap/flower/pull/826" TargetMode="External"/><Relationship Id="rId298" Type="http://schemas.openxmlformats.org/officeDocument/2006/relationships/hyperlink" Target="https://github.com/tensorflow/federated/pull/134" TargetMode="External"/><Relationship Id="rId297" Type="http://schemas.openxmlformats.org/officeDocument/2006/relationships/hyperlink" Target="https://github.com/tensorflow/federated/pull/143" TargetMode="External"/><Relationship Id="rId296" Type="http://schemas.openxmlformats.org/officeDocument/2006/relationships/hyperlink" Target="https://github.com/tensorflow/federated/pull/146" TargetMode="External"/><Relationship Id="rId295" Type="http://schemas.openxmlformats.org/officeDocument/2006/relationships/hyperlink" Target="https://github.com/tensorflow/federated/pull/164" TargetMode="External"/><Relationship Id="rId294" Type="http://schemas.openxmlformats.org/officeDocument/2006/relationships/hyperlink" Target="https://github.com/tensorflow/federated/pull/238" TargetMode="External"/><Relationship Id="rId293" Type="http://schemas.openxmlformats.org/officeDocument/2006/relationships/hyperlink" Target="https://github.com/tensorflow/federated/pull/284" TargetMode="External"/><Relationship Id="rId292" Type="http://schemas.openxmlformats.org/officeDocument/2006/relationships/hyperlink" Target="https://github.com/tensorflow/federated/pull/300" TargetMode="External"/><Relationship Id="rId291" Type="http://schemas.openxmlformats.org/officeDocument/2006/relationships/hyperlink" Target="https://github.com/tensorflow/federated/pull/318" TargetMode="External"/><Relationship Id="rId290" Type="http://schemas.openxmlformats.org/officeDocument/2006/relationships/hyperlink" Target="https://github.com/tensorflow/federated/pull/319" TargetMode="External"/><Relationship Id="rId29" Type="http://schemas.openxmlformats.org/officeDocument/2006/relationships/hyperlink" Target="https://github.com/OpenMined/PySyft/issues/2715" TargetMode="External"/><Relationship Id="rId289" Type="http://schemas.openxmlformats.org/officeDocument/2006/relationships/hyperlink" Target="https://github.com/tensorflow/federated/pull/384" TargetMode="External"/><Relationship Id="rId288" Type="http://schemas.openxmlformats.org/officeDocument/2006/relationships/hyperlink" Target="https://github.com/tensorflow/federated/pull/385" TargetMode="External"/><Relationship Id="rId287" Type="http://schemas.openxmlformats.org/officeDocument/2006/relationships/hyperlink" Target="https://github.com/tensorflow/federated/pull/400" TargetMode="External"/><Relationship Id="rId286" Type="http://schemas.openxmlformats.org/officeDocument/2006/relationships/hyperlink" Target="https://github.com/tensorflow/federated/pull/476" TargetMode="External"/><Relationship Id="rId285" Type="http://schemas.openxmlformats.org/officeDocument/2006/relationships/hyperlink" Target="https://github.com/tensorflow/federated/pull/433" TargetMode="External"/><Relationship Id="rId284" Type="http://schemas.openxmlformats.org/officeDocument/2006/relationships/hyperlink" Target="https://github.com/tensorflow/federated/pull/468" TargetMode="External"/><Relationship Id="rId283" Type="http://schemas.openxmlformats.org/officeDocument/2006/relationships/hyperlink" Target="https://github.com/tensorflow/federated/pull/507" TargetMode="External"/><Relationship Id="rId282" Type="http://schemas.openxmlformats.org/officeDocument/2006/relationships/hyperlink" Target="https://github.com/tensorflow/federated/pull/515" TargetMode="External"/><Relationship Id="rId281" Type="http://schemas.openxmlformats.org/officeDocument/2006/relationships/hyperlink" Target="https://github.com/tensorflow/federated/pull/571" TargetMode="External"/><Relationship Id="rId280" Type="http://schemas.openxmlformats.org/officeDocument/2006/relationships/hyperlink" Target="https://github.com/tensorflow/federated/pull/590" TargetMode="External"/><Relationship Id="rId28" Type="http://schemas.openxmlformats.org/officeDocument/2006/relationships/hyperlink" Target="https://github.com/OpenMined/PySyft/issues/3002" TargetMode="External"/><Relationship Id="rId279" Type="http://schemas.openxmlformats.org/officeDocument/2006/relationships/hyperlink" Target="https://github.com/tensorflow/federated/pull/591" TargetMode="External"/><Relationship Id="rId278" Type="http://schemas.openxmlformats.org/officeDocument/2006/relationships/hyperlink" Target="https://github.com/tensorflow/federated/pull/640" TargetMode="External"/><Relationship Id="rId277" Type="http://schemas.openxmlformats.org/officeDocument/2006/relationships/hyperlink" Target="https://github.com/tensorflow/federated/pull/667" TargetMode="External"/><Relationship Id="rId276" Type="http://schemas.openxmlformats.org/officeDocument/2006/relationships/hyperlink" Target="https://github.com/tensorflow/federated/pull/807" TargetMode="External"/><Relationship Id="rId275" Type="http://schemas.openxmlformats.org/officeDocument/2006/relationships/hyperlink" Target="https://github.com/tensorflow/federated/pull/1423" TargetMode="External"/><Relationship Id="rId274" Type="http://schemas.openxmlformats.org/officeDocument/2006/relationships/hyperlink" Target="https://github.com/FederatedAI/FATE/pull/963" TargetMode="External"/><Relationship Id="rId273" Type="http://schemas.openxmlformats.org/officeDocument/2006/relationships/hyperlink" Target="https://github.com/FederatedAI/FATE/pull/1116" TargetMode="External"/><Relationship Id="rId272" Type="http://schemas.openxmlformats.org/officeDocument/2006/relationships/hyperlink" Target="https://github.com/FederatedAI/FATE/pull/1118" TargetMode="External"/><Relationship Id="rId271" Type="http://schemas.openxmlformats.org/officeDocument/2006/relationships/hyperlink" Target="https://github.com/FederatedAI/FATE/pull/1139" TargetMode="External"/><Relationship Id="rId270" Type="http://schemas.openxmlformats.org/officeDocument/2006/relationships/hyperlink" Target="https://github.com/FederatedAI/FATE/pull/1180" TargetMode="External"/><Relationship Id="rId27" Type="http://schemas.openxmlformats.org/officeDocument/2006/relationships/hyperlink" Target="https://github.com/OpenMined/PySyft/issues/3014" TargetMode="External"/><Relationship Id="rId269" Type="http://schemas.openxmlformats.org/officeDocument/2006/relationships/hyperlink" Target="https://github.com/FederatedAI/FATE/pull/1197" TargetMode="External"/><Relationship Id="rId268" Type="http://schemas.openxmlformats.org/officeDocument/2006/relationships/hyperlink" Target="https://github.com/FederatedAI/FATE/pull/1200" TargetMode="External"/><Relationship Id="rId267" Type="http://schemas.openxmlformats.org/officeDocument/2006/relationships/hyperlink" Target="https://github.com/FederatedAI/FATE/pull/1342" TargetMode="External"/><Relationship Id="rId266" Type="http://schemas.openxmlformats.org/officeDocument/2006/relationships/hyperlink" Target="https://github.com/FederatedAI/FATE/pull/1411" TargetMode="External"/><Relationship Id="rId265" Type="http://schemas.openxmlformats.org/officeDocument/2006/relationships/hyperlink" Target="https://github.com/FederatedAI/FATE/pull/1415" TargetMode="External"/><Relationship Id="rId264" Type="http://schemas.openxmlformats.org/officeDocument/2006/relationships/hyperlink" Target="https://github.com/FederatedAI/FATE/pull/1421" TargetMode="External"/><Relationship Id="rId263" Type="http://schemas.openxmlformats.org/officeDocument/2006/relationships/hyperlink" Target="https://github.com/FederatedAI/FATE/pull/1424" TargetMode="External"/><Relationship Id="rId262" Type="http://schemas.openxmlformats.org/officeDocument/2006/relationships/hyperlink" Target="https://github.com/FederatedAI/FATE/pull/1436" TargetMode="External"/><Relationship Id="rId261" Type="http://schemas.openxmlformats.org/officeDocument/2006/relationships/hyperlink" Target="https://github.com/FederatedAI/FATE/pull/1441" TargetMode="External"/><Relationship Id="rId260" Type="http://schemas.openxmlformats.org/officeDocument/2006/relationships/hyperlink" Target="https://github.com/FederatedAI/FATE/pull/1444" TargetMode="External"/><Relationship Id="rId26" Type="http://schemas.openxmlformats.org/officeDocument/2006/relationships/hyperlink" Target="https://github.com/OpenMined/PySyft/issues/3063" TargetMode="External"/><Relationship Id="rId259" Type="http://schemas.openxmlformats.org/officeDocument/2006/relationships/hyperlink" Target="https://github.com/FederatedAI/FATE/pull/1449" TargetMode="External"/><Relationship Id="rId258" Type="http://schemas.openxmlformats.org/officeDocument/2006/relationships/hyperlink" Target="https://github.com/FederatedAI/FATE/pull/1482" TargetMode="External"/><Relationship Id="rId257" Type="http://schemas.openxmlformats.org/officeDocument/2006/relationships/hyperlink" Target="https://github.com/FederatedAI/FATE/pull/1536" TargetMode="External"/><Relationship Id="rId256" Type="http://schemas.openxmlformats.org/officeDocument/2006/relationships/hyperlink" Target="https://github.com/FederatedAI/FATE/pull/1609" TargetMode="External"/><Relationship Id="rId255" Type="http://schemas.openxmlformats.org/officeDocument/2006/relationships/hyperlink" Target="https://github.com/FederatedAI/FATE/pull/1650" TargetMode="External"/><Relationship Id="rId254" Type="http://schemas.openxmlformats.org/officeDocument/2006/relationships/hyperlink" Target="https://github.com/FederatedAI/FATE/pull/1683" TargetMode="External"/><Relationship Id="rId253" Type="http://schemas.openxmlformats.org/officeDocument/2006/relationships/hyperlink" Target="https://github.com/FederatedAI/FATE/pull/1711" TargetMode="External"/><Relationship Id="rId252" Type="http://schemas.openxmlformats.org/officeDocument/2006/relationships/hyperlink" Target="https://github.com/FederatedAI/FATE/pull/1712" TargetMode="External"/><Relationship Id="rId251" Type="http://schemas.openxmlformats.org/officeDocument/2006/relationships/hyperlink" Target="https://github.com/FederatedAI/FATE/pull/1746" TargetMode="External"/><Relationship Id="rId250" Type="http://schemas.openxmlformats.org/officeDocument/2006/relationships/hyperlink" Target="https://github.com/FederatedAI/FATE/pull/1749" TargetMode="External"/><Relationship Id="rId25" Type="http://schemas.openxmlformats.org/officeDocument/2006/relationships/hyperlink" Target="https://github.com/OpenMined/PySyft/issues/3091" TargetMode="External"/><Relationship Id="rId249" Type="http://schemas.openxmlformats.org/officeDocument/2006/relationships/hyperlink" Target="https://github.com/FederatedAI/FATE/pull/1757" TargetMode="External"/><Relationship Id="rId248" Type="http://schemas.openxmlformats.org/officeDocument/2006/relationships/hyperlink" Target="https://github.com/FederatedAI/FATE/pull/1781" TargetMode="External"/><Relationship Id="rId247" Type="http://schemas.openxmlformats.org/officeDocument/2006/relationships/hyperlink" Target="https://github.com/FederatedAI/FATE/pull/1855" TargetMode="External"/><Relationship Id="rId246" Type="http://schemas.openxmlformats.org/officeDocument/2006/relationships/hyperlink" Target="https://github.com/FederatedAI/FATE/pull/1910" TargetMode="External"/><Relationship Id="rId245" Type="http://schemas.openxmlformats.org/officeDocument/2006/relationships/hyperlink" Target="https://github.com/FederatedAI/FATE/pull/1918" TargetMode="External"/><Relationship Id="rId244" Type="http://schemas.openxmlformats.org/officeDocument/2006/relationships/hyperlink" Target="https://github.com/FederatedAI/FATE/pull/1961" TargetMode="External"/><Relationship Id="rId243" Type="http://schemas.openxmlformats.org/officeDocument/2006/relationships/hyperlink" Target="https://github.com/FederatedAI/FATE/pull/2060" TargetMode="External"/><Relationship Id="rId242" Type="http://schemas.openxmlformats.org/officeDocument/2006/relationships/hyperlink" Target="https://github.com/FederatedAI/FATE/pull/2116" TargetMode="External"/><Relationship Id="rId241" Type="http://schemas.openxmlformats.org/officeDocument/2006/relationships/hyperlink" Target="https://github.com/FederatedAI/FATE/pull/2228" TargetMode="External"/><Relationship Id="rId240" Type="http://schemas.openxmlformats.org/officeDocument/2006/relationships/hyperlink" Target="https://github.com/FederatedAI/FATE/pull/2309" TargetMode="External"/><Relationship Id="rId24" Type="http://schemas.openxmlformats.org/officeDocument/2006/relationships/hyperlink" Target="https://github.com/OpenMined/PySyft/issues/3095" TargetMode="External"/><Relationship Id="rId239" Type="http://schemas.openxmlformats.org/officeDocument/2006/relationships/hyperlink" Target="https://github.com/FederatedAI/FATE/pull/2384" TargetMode="External"/><Relationship Id="rId238" Type="http://schemas.openxmlformats.org/officeDocument/2006/relationships/hyperlink" Target="https://github.com/FederatedAI/FATE/pull/2400" TargetMode="External"/><Relationship Id="rId237" Type="http://schemas.openxmlformats.org/officeDocument/2006/relationships/hyperlink" Target="https://github.com/FederatedAI/FATE/pull/2432" TargetMode="External"/><Relationship Id="rId236" Type="http://schemas.openxmlformats.org/officeDocument/2006/relationships/hyperlink" Target="https://github.com/FederatedAI/FATE/pull/2450" TargetMode="External"/><Relationship Id="rId235" Type="http://schemas.openxmlformats.org/officeDocument/2006/relationships/hyperlink" Target="https://github.com/FederatedAI/FATE/pull/2518" TargetMode="External"/><Relationship Id="rId234" Type="http://schemas.openxmlformats.org/officeDocument/2006/relationships/hyperlink" Target="https://github.com/FederatedAI/FATE/pull/2578" TargetMode="External"/><Relationship Id="rId233" Type="http://schemas.openxmlformats.org/officeDocument/2006/relationships/hyperlink" Target="https://github.com/OpenMined/PySyft/pull/145" TargetMode="External"/><Relationship Id="rId232" Type="http://schemas.openxmlformats.org/officeDocument/2006/relationships/hyperlink" Target="https://github.com/OpenMined/PySyft/pull/314" TargetMode="External"/><Relationship Id="rId231" Type="http://schemas.openxmlformats.org/officeDocument/2006/relationships/hyperlink" Target="https://github.com/OpenMined/PySyft/pull/740" TargetMode="External"/><Relationship Id="rId230" Type="http://schemas.openxmlformats.org/officeDocument/2006/relationships/hyperlink" Target="https://github.com/OpenMined/PySyft/pull/742" TargetMode="External"/><Relationship Id="rId23" Type="http://schemas.openxmlformats.org/officeDocument/2006/relationships/hyperlink" Target="https://github.com/OpenMined/PySyft/issues/3131" TargetMode="External"/><Relationship Id="rId229" Type="http://schemas.openxmlformats.org/officeDocument/2006/relationships/hyperlink" Target="https://github.com/OpenMined/PySyft/pull/1643" TargetMode="External"/><Relationship Id="rId228" Type="http://schemas.openxmlformats.org/officeDocument/2006/relationships/hyperlink" Target="https://github.com/OpenMined/PySyft/pull/1646" TargetMode="External"/><Relationship Id="rId227" Type="http://schemas.openxmlformats.org/officeDocument/2006/relationships/hyperlink" Target="https://github.com/OpenMined/PySyft/pull/1736" TargetMode="External"/><Relationship Id="rId226" Type="http://schemas.openxmlformats.org/officeDocument/2006/relationships/hyperlink" Target="https://github.com/OpenMined/PySyft/pull/2050" TargetMode="External"/><Relationship Id="rId225" Type="http://schemas.openxmlformats.org/officeDocument/2006/relationships/hyperlink" Target="https://github.com/OpenMined/PySyft/pull/2102" TargetMode="External"/><Relationship Id="rId224" Type="http://schemas.openxmlformats.org/officeDocument/2006/relationships/hyperlink" Target="https://github.com/OpenMined/PySyft/pull/2239" TargetMode="External"/><Relationship Id="rId223" Type="http://schemas.openxmlformats.org/officeDocument/2006/relationships/hyperlink" Target="https://github.com/OpenMined/PySyft/pull/2262" TargetMode="External"/><Relationship Id="rId222" Type="http://schemas.openxmlformats.org/officeDocument/2006/relationships/hyperlink" Target="https://github.com/OpenMined/PySyft/pull/2339" TargetMode="External"/><Relationship Id="rId221" Type="http://schemas.openxmlformats.org/officeDocument/2006/relationships/hyperlink" Target="https://github.com/OpenMined/PySyft/pull/2395" TargetMode="External"/><Relationship Id="rId220" Type="http://schemas.openxmlformats.org/officeDocument/2006/relationships/hyperlink" Target="https://github.com/OpenMined/PySyft/pull/2407" TargetMode="External"/><Relationship Id="rId22" Type="http://schemas.openxmlformats.org/officeDocument/2006/relationships/hyperlink" Target="https://github.com/OpenMined/PySyft/issues/3174" TargetMode="External"/><Relationship Id="rId219" Type="http://schemas.openxmlformats.org/officeDocument/2006/relationships/hyperlink" Target="https://github.com/OpenMined/PySyft/pull/2431" TargetMode="External"/><Relationship Id="rId218" Type="http://schemas.openxmlformats.org/officeDocument/2006/relationships/hyperlink" Target="https://github.com/OpenMined/PySyft/pull/2437" TargetMode="External"/><Relationship Id="rId217" Type="http://schemas.openxmlformats.org/officeDocument/2006/relationships/hyperlink" Target="https://github.com/OpenMined/PySyft/pull/2491" TargetMode="External"/><Relationship Id="rId216" Type="http://schemas.openxmlformats.org/officeDocument/2006/relationships/hyperlink" Target="https://github.com/OpenMined/PySyft/pull/2543" TargetMode="External"/><Relationship Id="rId215" Type="http://schemas.openxmlformats.org/officeDocument/2006/relationships/hyperlink" Target="https://github.com/OpenMined/PySyft/pull/2733" TargetMode="External"/><Relationship Id="rId214" Type="http://schemas.openxmlformats.org/officeDocument/2006/relationships/hyperlink" Target="https://github.com/OpenMined/PySyft/pull/2749" TargetMode="External"/><Relationship Id="rId213" Type="http://schemas.openxmlformats.org/officeDocument/2006/relationships/hyperlink" Target="https://github.com/OpenMined/PySyft/pull/3067" TargetMode="External"/><Relationship Id="rId212" Type="http://schemas.openxmlformats.org/officeDocument/2006/relationships/hyperlink" Target="https://github.com/OpenMined/PySyft/pull/3196" TargetMode="External"/><Relationship Id="rId211" Type="http://schemas.openxmlformats.org/officeDocument/2006/relationships/hyperlink" Target="https://github.com/OpenMined/PySyft/pull/3199" TargetMode="External"/><Relationship Id="rId210" Type="http://schemas.openxmlformats.org/officeDocument/2006/relationships/hyperlink" Target="https://github.com/OpenMined/PySyft/pull/3205" TargetMode="External"/><Relationship Id="rId21" Type="http://schemas.openxmlformats.org/officeDocument/2006/relationships/hyperlink" Target="https://github.com/OpenMined/PySyft/issues/3214" TargetMode="External"/><Relationship Id="rId209" Type="http://schemas.openxmlformats.org/officeDocument/2006/relationships/hyperlink" Target="https://github.com/OpenMined/PySyft/pull/3271" TargetMode="External"/><Relationship Id="rId208" Type="http://schemas.openxmlformats.org/officeDocument/2006/relationships/hyperlink" Target="https://github.com/OpenMined/PySyft/pull/3285" TargetMode="External"/><Relationship Id="rId207" Type="http://schemas.openxmlformats.org/officeDocument/2006/relationships/hyperlink" Target="https://github.com/OpenMined/PySyft/pull/3288" TargetMode="External"/><Relationship Id="rId206" Type="http://schemas.openxmlformats.org/officeDocument/2006/relationships/hyperlink" Target="https://github.com/OpenMined/PySyft/pull/3376" TargetMode="External"/><Relationship Id="rId205" Type="http://schemas.openxmlformats.org/officeDocument/2006/relationships/hyperlink" Target="https://github.com/OpenMined/PySyft/pull/3396" TargetMode="External"/><Relationship Id="rId204" Type="http://schemas.openxmlformats.org/officeDocument/2006/relationships/hyperlink" Target="https://github.com/OpenMined/PySyft/pull/3405" TargetMode="External"/><Relationship Id="rId203" Type="http://schemas.openxmlformats.org/officeDocument/2006/relationships/hyperlink" Target="https://github.com/OpenMined/PySyft/pull/3511" TargetMode="External"/><Relationship Id="rId202" Type="http://schemas.openxmlformats.org/officeDocument/2006/relationships/hyperlink" Target="https://github.com/OpenMined/PySyft/pull/3525" TargetMode="External"/><Relationship Id="rId201" Type="http://schemas.openxmlformats.org/officeDocument/2006/relationships/hyperlink" Target="https://github.com/OpenMined/PySyft/pull/3560" TargetMode="External"/><Relationship Id="rId200" Type="http://schemas.openxmlformats.org/officeDocument/2006/relationships/hyperlink" Target="https://github.com/OpenMined/PySyft/pull/3563" TargetMode="External"/><Relationship Id="rId20" Type="http://schemas.openxmlformats.org/officeDocument/2006/relationships/hyperlink" Target="https://github.com/OpenMined/PySyft/issues/3245" TargetMode="External"/><Relationship Id="rId2" Type="http://schemas.openxmlformats.org/officeDocument/2006/relationships/hyperlink" Target="https://github.com/OpenMined/PySyft/issues/5530" TargetMode="External"/><Relationship Id="rId199" Type="http://schemas.openxmlformats.org/officeDocument/2006/relationships/hyperlink" Target="https://github.com/OpenMined/PySyft/pull/3567" TargetMode="External"/><Relationship Id="rId198" Type="http://schemas.openxmlformats.org/officeDocument/2006/relationships/hyperlink" Target="https://github.com/OpenMined/PySyft/pull/3591" TargetMode="External"/><Relationship Id="rId197" Type="http://schemas.openxmlformats.org/officeDocument/2006/relationships/hyperlink" Target="https://github.com/OpenMined/PySyft/pull/3593" TargetMode="External"/><Relationship Id="rId196" Type="http://schemas.openxmlformats.org/officeDocument/2006/relationships/hyperlink" Target="https://github.com/OpenMined/PySyft/pull/3595" TargetMode="External"/><Relationship Id="rId195" Type="http://schemas.openxmlformats.org/officeDocument/2006/relationships/hyperlink" Target="https://github.com/OpenMined/PySyft/pull/3679" TargetMode="External"/><Relationship Id="rId194" Type="http://schemas.openxmlformats.org/officeDocument/2006/relationships/hyperlink" Target="https://github.com/OpenMined/PySyft/pull/3680" TargetMode="External"/><Relationship Id="rId193" Type="http://schemas.openxmlformats.org/officeDocument/2006/relationships/hyperlink" Target="https://github.com/OpenMined/PySyft/pull/3705" TargetMode="External"/><Relationship Id="rId192" Type="http://schemas.openxmlformats.org/officeDocument/2006/relationships/hyperlink" Target="https://github.com/OpenMined/PySyft/pull/4640" TargetMode="External"/><Relationship Id="rId191" Type="http://schemas.openxmlformats.org/officeDocument/2006/relationships/hyperlink" Target="https://github.com/adap/flower/issues/888" TargetMode="External"/><Relationship Id="rId190" Type="http://schemas.openxmlformats.org/officeDocument/2006/relationships/hyperlink" Target="https://github.com/tensorflow/federated/issues/3035" TargetMode="External"/><Relationship Id="rId19" Type="http://schemas.openxmlformats.org/officeDocument/2006/relationships/hyperlink" Target="https://github.com/OpenMined/PySyft/issues/3250" TargetMode="External"/><Relationship Id="rId189" Type="http://schemas.openxmlformats.org/officeDocument/2006/relationships/hyperlink" Target="https://github.com/tensorflow/federated/issues/2768" TargetMode="External"/><Relationship Id="rId188" Type="http://schemas.openxmlformats.org/officeDocument/2006/relationships/hyperlink" Target="https://github.com/tensorflow/federated/issues/2659" TargetMode="External"/><Relationship Id="rId187" Type="http://schemas.openxmlformats.org/officeDocument/2006/relationships/hyperlink" Target="https://github.com/FederatedAI/FATE/issues/4107" TargetMode="External"/><Relationship Id="rId186" Type="http://schemas.openxmlformats.org/officeDocument/2006/relationships/hyperlink" Target="https://github.com/FederatedAI/FATE/issues/4075" TargetMode="External"/><Relationship Id="rId185" Type="http://schemas.openxmlformats.org/officeDocument/2006/relationships/hyperlink" Target="https://github.com/FederatedAI/FATE/issues/4066" TargetMode="External"/><Relationship Id="rId184" Type="http://schemas.openxmlformats.org/officeDocument/2006/relationships/hyperlink" Target="https://github.com/FederatedAI/FATE/issues/4049" TargetMode="External"/><Relationship Id="rId183" Type="http://schemas.openxmlformats.org/officeDocument/2006/relationships/hyperlink" Target="https://github.com/FederatedAI/FATE/issues/3940" TargetMode="External"/><Relationship Id="rId182" Type="http://schemas.openxmlformats.org/officeDocument/2006/relationships/hyperlink" Target="https://github.com/FederatedAI/FATE/issues/3895" TargetMode="External"/><Relationship Id="rId181" Type="http://schemas.openxmlformats.org/officeDocument/2006/relationships/hyperlink" Target="https://github.com/FederatedAI/FATE/issues/3805" TargetMode="External"/><Relationship Id="rId180" Type="http://schemas.openxmlformats.org/officeDocument/2006/relationships/hyperlink" Target="https://github.com/FederatedAI/FATE/issues/3746" TargetMode="External"/><Relationship Id="rId18" Type="http://schemas.openxmlformats.org/officeDocument/2006/relationships/hyperlink" Target="https://github.com/OpenMined/PySyft/issues/3259" TargetMode="External"/><Relationship Id="rId179" Type="http://schemas.openxmlformats.org/officeDocument/2006/relationships/hyperlink" Target="https://github.com/FederatedAI/FATE/issues/3596" TargetMode="External"/><Relationship Id="rId178" Type="http://schemas.openxmlformats.org/officeDocument/2006/relationships/hyperlink" Target="https://github.com/FederatedAI/FATE/issues/3515" TargetMode="External"/><Relationship Id="rId177" Type="http://schemas.openxmlformats.org/officeDocument/2006/relationships/hyperlink" Target="https://github.com/FederatedAI/FATE/issues/3498" TargetMode="External"/><Relationship Id="rId176" Type="http://schemas.openxmlformats.org/officeDocument/2006/relationships/hyperlink" Target="https://github.com/FederatedAI/FATE/issues/3238" TargetMode="External"/><Relationship Id="rId175" Type="http://schemas.openxmlformats.org/officeDocument/2006/relationships/hyperlink" Target="https://github.com/FederatedAI/FATE/issues/3133" TargetMode="External"/><Relationship Id="rId174" Type="http://schemas.openxmlformats.org/officeDocument/2006/relationships/hyperlink" Target="https://github.com/OpenMined/PySyft/issues/6611" TargetMode="External"/><Relationship Id="rId173" Type="http://schemas.openxmlformats.org/officeDocument/2006/relationships/hyperlink" Target="https://github.com/OpenMined/PySyft/issues/6418" TargetMode="External"/><Relationship Id="rId172" Type="http://schemas.openxmlformats.org/officeDocument/2006/relationships/hyperlink" Target="https://github.com/OpenMined/PySyft/issues/6401" TargetMode="External"/><Relationship Id="rId171" Type="http://schemas.openxmlformats.org/officeDocument/2006/relationships/hyperlink" Target="https://github.com/OpenMined/PySyft/issues/6389" TargetMode="External"/><Relationship Id="rId170" Type="http://schemas.openxmlformats.org/officeDocument/2006/relationships/hyperlink" Target="https://github.com/OpenMined/PySyft/issues/6355" TargetMode="External"/><Relationship Id="rId17" Type="http://schemas.openxmlformats.org/officeDocument/2006/relationships/hyperlink" Target="https://github.com/OpenMined/PySyft/issues/3260" TargetMode="External"/><Relationship Id="rId169" Type="http://schemas.openxmlformats.org/officeDocument/2006/relationships/hyperlink" Target="https://github.com/OpenMined/PySyft/issues/6215" TargetMode="External"/><Relationship Id="rId168" Type="http://schemas.openxmlformats.org/officeDocument/2006/relationships/hyperlink" Target="https://github.com/OpenMined/PySyft/issues/5797" TargetMode="External"/><Relationship Id="rId167" Type="http://schemas.openxmlformats.org/officeDocument/2006/relationships/hyperlink" Target="https://github.com/OpenMined/PySyft/issues/5627" TargetMode="External"/><Relationship Id="rId166" Type="http://schemas.openxmlformats.org/officeDocument/2006/relationships/hyperlink" Target="https://github.com/FederatedAI/FATE/issues/2646" TargetMode="External"/><Relationship Id="rId165" Type="http://schemas.openxmlformats.org/officeDocument/2006/relationships/hyperlink" Target="https://github.com/OpenMined/PySyft/issues/1396" TargetMode="External"/><Relationship Id="rId164" Type="http://schemas.openxmlformats.org/officeDocument/2006/relationships/hyperlink" Target="https://github.com/OpenMined/PySyft/issues/1511" TargetMode="External"/><Relationship Id="rId163" Type="http://schemas.openxmlformats.org/officeDocument/2006/relationships/hyperlink" Target="https://github.com/OpenMined/PySyft/issues/4961" TargetMode="External"/><Relationship Id="rId162" Type="http://schemas.openxmlformats.org/officeDocument/2006/relationships/hyperlink" Target="https://github.com/OpenMined/PySyft/issues/5080" TargetMode="External"/><Relationship Id="rId161" Type="http://schemas.openxmlformats.org/officeDocument/2006/relationships/hyperlink" Target="https://github.com/PaddlePaddle/PaddleFL/issues/80" TargetMode="External"/><Relationship Id="rId160" Type="http://schemas.openxmlformats.org/officeDocument/2006/relationships/hyperlink" Target="https://github.com/PaddlePaddle/PaddleFL/issues/85" TargetMode="External"/><Relationship Id="rId16" Type="http://schemas.openxmlformats.org/officeDocument/2006/relationships/hyperlink" Target="https://github.com/OpenMined/PySyft/issues/3261" TargetMode="External"/><Relationship Id="rId159" Type="http://schemas.openxmlformats.org/officeDocument/2006/relationships/hyperlink" Target="https://github.com/bytedance/fedlearner/issues/395" TargetMode="External"/><Relationship Id="rId158" Type="http://schemas.openxmlformats.org/officeDocument/2006/relationships/hyperlink" Target="https://github.com/bytedance/fedlearner/issues/402" TargetMode="External"/><Relationship Id="rId157" Type="http://schemas.openxmlformats.org/officeDocument/2006/relationships/hyperlink" Target="https://github.com/adap/flower/issues/408" TargetMode="External"/><Relationship Id="rId156" Type="http://schemas.openxmlformats.org/officeDocument/2006/relationships/hyperlink" Target="https://github.com/adap/flower/issues/537" TargetMode="External"/><Relationship Id="rId155" Type="http://schemas.openxmlformats.org/officeDocument/2006/relationships/hyperlink" Target="https://github.com/adap/flower/issues/540" TargetMode="External"/><Relationship Id="rId154" Type="http://schemas.openxmlformats.org/officeDocument/2006/relationships/hyperlink" Target="https://github.com/adap/flower/issues/659" TargetMode="External"/><Relationship Id="rId153" Type="http://schemas.openxmlformats.org/officeDocument/2006/relationships/hyperlink" Target="https://github.com/adap/flower/issues/710" TargetMode="External"/><Relationship Id="rId152" Type="http://schemas.openxmlformats.org/officeDocument/2006/relationships/hyperlink" Target="https://github.com/adap/flower/issues/756" TargetMode="External"/><Relationship Id="rId151" Type="http://schemas.openxmlformats.org/officeDocument/2006/relationships/hyperlink" Target="https://github.com/adap/flower/issues/807" TargetMode="External"/><Relationship Id="rId150" Type="http://schemas.openxmlformats.org/officeDocument/2006/relationships/hyperlink" Target="https://github.com/tensorflow/federated/issues/416" TargetMode="External"/><Relationship Id="rId15" Type="http://schemas.openxmlformats.org/officeDocument/2006/relationships/hyperlink" Target="https://github.com/OpenMined/PySyft/issues/3369" TargetMode="External"/><Relationship Id="rId149" Type="http://schemas.openxmlformats.org/officeDocument/2006/relationships/hyperlink" Target="https://github.com/tensorflow/federated/issues/609" TargetMode="External"/><Relationship Id="rId148" Type="http://schemas.openxmlformats.org/officeDocument/2006/relationships/hyperlink" Target="https://github.com/tensorflow/federated/issues/611" TargetMode="External"/><Relationship Id="rId147" Type="http://schemas.openxmlformats.org/officeDocument/2006/relationships/hyperlink" Target="https://github.com/tensorflow/federated/issues/751" TargetMode="External"/><Relationship Id="rId146" Type="http://schemas.openxmlformats.org/officeDocument/2006/relationships/hyperlink" Target="https://github.com/tensorflow/federated/issues/820" TargetMode="External"/><Relationship Id="rId145" Type="http://schemas.openxmlformats.org/officeDocument/2006/relationships/hyperlink" Target="https://github.com/tensorflow/federated/issues/860" TargetMode="External"/><Relationship Id="rId144" Type="http://schemas.openxmlformats.org/officeDocument/2006/relationships/hyperlink" Target="https://github.com/tensorflow/federated/issues/876" TargetMode="External"/><Relationship Id="rId143" Type="http://schemas.openxmlformats.org/officeDocument/2006/relationships/hyperlink" Target="https://github.com/tensorflow/federated/issues/884" TargetMode="External"/><Relationship Id="rId142" Type="http://schemas.openxmlformats.org/officeDocument/2006/relationships/hyperlink" Target="https://github.com/tensorflow/federated/issues/892" TargetMode="External"/><Relationship Id="rId141" Type="http://schemas.openxmlformats.org/officeDocument/2006/relationships/hyperlink" Target="https://github.com/tensorflow/federated/issues/895" TargetMode="External"/><Relationship Id="rId140" Type="http://schemas.openxmlformats.org/officeDocument/2006/relationships/hyperlink" Target="https://github.com/tensorflow/federated/issues/896" TargetMode="External"/><Relationship Id="rId14" Type="http://schemas.openxmlformats.org/officeDocument/2006/relationships/hyperlink" Target="https://github.com/OpenMined/PySyft/issues/3388" TargetMode="External"/><Relationship Id="rId139" Type="http://schemas.openxmlformats.org/officeDocument/2006/relationships/hyperlink" Target="https://github.com/tensorflow/federated/issues/897" TargetMode="External"/><Relationship Id="rId138" Type="http://schemas.openxmlformats.org/officeDocument/2006/relationships/hyperlink" Target="https://github.com/tensorflow/federated/issues/902" TargetMode="External"/><Relationship Id="rId137" Type="http://schemas.openxmlformats.org/officeDocument/2006/relationships/hyperlink" Target="https://github.com/tensorflow/federated/issues/928" TargetMode="External"/><Relationship Id="rId136" Type="http://schemas.openxmlformats.org/officeDocument/2006/relationships/hyperlink" Target="https://github.com/tensorflow/federated/issues/929" TargetMode="External"/><Relationship Id="rId135" Type="http://schemas.openxmlformats.org/officeDocument/2006/relationships/hyperlink" Target="https://github.com/tensorflow/federated/issues/1245" TargetMode="External"/><Relationship Id="rId134" Type="http://schemas.openxmlformats.org/officeDocument/2006/relationships/hyperlink" Target="https://github.com/tensorflow/federated/issues/1570" TargetMode="External"/><Relationship Id="rId133" Type="http://schemas.openxmlformats.org/officeDocument/2006/relationships/hyperlink" Target="https://github.com/tensorflow/federated/issues/1811" TargetMode="External"/><Relationship Id="rId132" Type="http://schemas.openxmlformats.org/officeDocument/2006/relationships/hyperlink" Target="https://github.com/FederatedAI/FATE/issues/27" TargetMode="External"/><Relationship Id="rId131" Type="http://schemas.openxmlformats.org/officeDocument/2006/relationships/hyperlink" Target="https://github.com/FederatedAI/FATE/issues/43" TargetMode="External"/><Relationship Id="rId130" Type="http://schemas.openxmlformats.org/officeDocument/2006/relationships/hyperlink" Target="https://github.com/FederatedAI/FATE/issues/55" TargetMode="External"/><Relationship Id="rId13" Type="http://schemas.openxmlformats.org/officeDocument/2006/relationships/hyperlink" Target="https://github.com/OpenMined/PySyft/issues/3463" TargetMode="External"/><Relationship Id="rId129" Type="http://schemas.openxmlformats.org/officeDocument/2006/relationships/hyperlink" Target="https://github.com/FederatedAI/FATE/issues/77" TargetMode="External"/><Relationship Id="rId128" Type="http://schemas.openxmlformats.org/officeDocument/2006/relationships/hyperlink" Target="https://github.com/FederatedAI/FATE/issues/93" TargetMode="External"/><Relationship Id="rId127" Type="http://schemas.openxmlformats.org/officeDocument/2006/relationships/hyperlink" Target="https://github.com/FederatedAI/FATE/issues/101" TargetMode="External"/><Relationship Id="rId126" Type="http://schemas.openxmlformats.org/officeDocument/2006/relationships/hyperlink" Target="https://github.com/FederatedAI/FATE/issues/135" TargetMode="External"/><Relationship Id="rId125" Type="http://schemas.openxmlformats.org/officeDocument/2006/relationships/hyperlink" Target="https://github.com/FederatedAI/FATE/issues/170" TargetMode="External"/><Relationship Id="rId124" Type="http://schemas.openxmlformats.org/officeDocument/2006/relationships/hyperlink" Target="https://github.com/FederatedAI/FATE/issues/182" TargetMode="External"/><Relationship Id="rId123" Type="http://schemas.openxmlformats.org/officeDocument/2006/relationships/hyperlink" Target="https://github.com/FederatedAI/FATE/issues/229" TargetMode="External"/><Relationship Id="rId122" Type="http://schemas.openxmlformats.org/officeDocument/2006/relationships/hyperlink" Target="https://github.com/FederatedAI/FATE/issues/230" TargetMode="External"/><Relationship Id="rId121" Type="http://schemas.openxmlformats.org/officeDocument/2006/relationships/hyperlink" Target="https://github.com/FederatedAI/FATE/issues/313" TargetMode="External"/><Relationship Id="rId120" Type="http://schemas.openxmlformats.org/officeDocument/2006/relationships/hyperlink" Target="https://github.com/FederatedAI/FATE/issues/390" TargetMode="External"/><Relationship Id="rId12" Type="http://schemas.openxmlformats.org/officeDocument/2006/relationships/hyperlink" Target="https://github.com/OpenMined/PySyft/issues/3464" TargetMode="External"/><Relationship Id="rId119" Type="http://schemas.openxmlformats.org/officeDocument/2006/relationships/hyperlink" Target="https://github.com/FederatedAI/FATE/issues/518" TargetMode="External"/><Relationship Id="rId118" Type="http://schemas.openxmlformats.org/officeDocument/2006/relationships/hyperlink" Target="https://github.com/FederatedAI/FATE/issues/540" TargetMode="External"/><Relationship Id="rId117" Type="http://schemas.openxmlformats.org/officeDocument/2006/relationships/hyperlink" Target="https://github.com/FederatedAI/FATE/issues/549" TargetMode="External"/><Relationship Id="rId116" Type="http://schemas.openxmlformats.org/officeDocument/2006/relationships/hyperlink" Target="https://github.com/FederatedAI/FATE/issues/566" TargetMode="External"/><Relationship Id="rId115" Type="http://schemas.openxmlformats.org/officeDocument/2006/relationships/hyperlink" Target="https://github.com/FederatedAI/FATE/issues/625" TargetMode="External"/><Relationship Id="rId114" Type="http://schemas.openxmlformats.org/officeDocument/2006/relationships/hyperlink" Target="https://github.com/FederatedAI/FATE/issues/632" TargetMode="External"/><Relationship Id="rId113" Type="http://schemas.openxmlformats.org/officeDocument/2006/relationships/hyperlink" Target="https://github.com/FederatedAI/FATE/issues/646" TargetMode="External"/><Relationship Id="rId112" Type="http://schemas.openxmlformats.org/officeDocument/2006/relationships/hyperlink" Target="https://github.com/FederatedAI/FATE/issues/695" TargetMode="External"/><Relationship Id="rId111" Type="http://schemas.openxmlformats.org/officeDocument/2006/relationships/hyperlink" Target="https://github.com/FederatedAI/FATE/issues/697" TargetMode="External"/><Relationship Id="rId110" Type="http://schemas.openxmlformats.org/officeDocument/2006/relationships/hyperlink" Target="https://github.com/FederatedAI/FATE/issues/700" TargetMode="External"/><Relationship Id="rId11" Type="http://schemas.openxmlformats.org/officeDocument/2006/relationships/hyperlink" Target="https://github.com/OpenMined/PySyft/issues/3558" TargetMode="External"/><Relationship Id="rId109" Type="http://schemas.openxmlformats.org/officeDocument/2006/relationships/hyperlink" Target="https://github.com/FederatedAI/FATE/issues/701" TargetMode="External"/><Relationship Id="rId108" Type="http://schemas.openxmlformats.org/officeDocument/2006/relationships/hyperlink" Target="https://github.com/FederatedAI/FATE/issues/733" TargetMode="External"/><Relationship Id="rId107" Type="http://schemas.openxmlformats.org/officeDocument/2006/relationships/hyperlink" Target="https://github.com/FederatedAI/FATE/issues/777" TargetMode="External"/><Relationship Id="rId106" Type="http://schemas.openxmlformats.org/officeDocument/2006/relationships/hyperlink" Target="https://github.com/FederatedAI/FATE/issues/869" TargetMode="External"/><Relationship Id="rId105" Type="http://schemas.openxmlformats.org/officeDocument/2006/relationships/hyperlink" Target="https://github.com/FederatedAI/FATE/issues/872" TargetMode="External"/><Relationship Id="rId104" Type="http://schemas.openxmlformats.org/officeDocument/2006/relationships/hyperlink" Target="https://github.com/FederatedAI/FATE/issues/887" TargetMode="External"/><Relationship Id="rId103" Type="http://schemas.openxmlformats.org/officeDocument/2006/relationships/hyperlink" Target="https://github.com/FederatedAI/FATE/issues/938" TargetMode="External"/><Relationship Id="rId102" Type="http://schemas.openxmlformats.org/officeDocument/2006/relationships/hyperlink" Target="https://github.com/FederatedAI/FATE/issues/980" TargetMode="External"/><Relationship Id="rId101" Type="http://schemas.openxmlformats.org/officeDocument/2006/relationships/hyperlink" Target="https://github.com/FederatedAI/FATE/issues/1009" TargetMode="External"/><Relationship Id="rId100" Type="http://schemas.openxmlformats.org/officeDocument/2006/relationships/hyperlink" Target="https://github.com/FederatedAI/FATE/issues/1047" TargetMode="External"/><Relationship Id="rId10" Type="http://schemas.openxmlformats.org/officeDocument/2006/relationships/hyperlink" Target="https://github.com/OpenMined/PySyft/issues/3774" TargetMode="External"/><Relationship Id="rId1" Type="http://schemas.openxmlformats.org/officeDocument/2006/relationships/hyperlink" Target="https://github.com/OpenMined/PySyft/issues/56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8"/>
  <sheetViews>
    <sheetView tabSelected="1" workbookViewId="0">
      <selection activeCell="C1" sqref="C1"/>
    </sheetView>
  </sheetViews>
  <sheetFormatPr defaultColWidth="10.8333333333333" defaultRowHeight="17.6"/>
  <cols>
    <col min="1" max="1" width="48.3333333333333" style="2" customWidth="1"/>
    <col min="2" max="2" width="17.1666666666667" style="2" customWidth="1"/>
    <col min="3" max="3" width="26.3333333333333" style="2" customWidth="1"/>
    <col min="4" max="4" width="25.3333333333333" style="2" customWidth="1"/>
    <col min="5" max="5" width="45.8333333333333" style="2" customWidth="1"/>
    <col min="6" max="6" width="28.8333333333333" style="2" customWidth="1"/>
    <col min="7" max="7" width="21.6666666666667" style="2" customWidth="1"/>
    <col min="8" max="8" width="40.5" style="2" customWidth="1"/>
    <col min="9" max="16384" width="10.8333333333333" style="2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2">
      <c r="A2" s="4" t="s">
        <v>5</v>
      </c>
      <c r="B2" s="5" t="s">
        <v>6</v>
      </c>
      <c r="C2" s="6" t="s">
        <v>7</v>
      </c>
      <c r="D2" s="5" t="s">
        <v>8</v>
      </c>
      <c r="E2" s="5" t="s">
        <v>9</v>
      </c>
      <c r="G2" s="9"/>
      <c r="H2" s="9"/>
      <c r="I2" s="9"/>
      <c r="J2" s="9"/>
      <c r="K2" s="9"/>
      <c r="L2" s="9"/>
    </row>
    <row r="3" spans="1:13">
      <c r="A3" s="4" t="s">
        <v>10</v>
      </c>
      <c r="B3" s="5" t="s">
        <v>6</v>
      </c>
      <c r="C3" s="6" t="s">
        <v>7</v>
      </c>
      <c r="D3" s="5" t="s">
        <v>8</v>
      </c>
      <c r="E3" s="5" t="s">
        <v>9</v>
      </c>
      <c r="F3" s="10"/>
      <c r="G3" s="11" t="s">
        <v>4</v>
      </c>
      <c r="H3" s="11" t="s">
        <v>11</v>
      </c>
      <c r="I3" s="11" t="s">
        <v>12</v>
      </c>
      <c r="J3" s="11"/>
      <c r="K3" s="37" t="s">
        <v>13</v>
      </c>
      <c r="L3" s="37"/>
      <c r="M3" s="78"/>
    </row>
    <row r="4" ht="16" customHeight="1" spans="1:13">
      <c r="A4" s="4" t="s">
        <v>14</v>
      </c>
      <c r="B4" s="5" t="s">
        <v>6</v>
      </c>
      <c r="C4" s="5" t="s">
        <v>15</v>
      </c>
      <c r="D4" s="5" t="s">
        <v>8</v>
      </c>
      <c r="E4" s="5" t="s">
        <v>16</v>
      </c>
      <c r="F4" s="10"/>
      <c r="G4" s="12" t="s">
        <v>17</v>
      </c>
      <c r="H4" s="13" t="s">
        <v>18</v>
      </c>
      <c r="I4" s="38">
        <f>COUNTIFS(E:E,"=Incorrect FL Algorithm Implementation")</f>
        <v>41</v>
      </c>
      <c r="J4" s="39">
        <f>SUM(I4:I9)</f>
        <v>90</v>
      </c>
      <c r="K4" s="40">
        <f>J4/395</f>
        <v>0.227848101265823</v>
      </c>
      <c r="L4" s="40">
        <f>I4/J4</f>
        <v>0.455555555555556</v>
      </c>
      <c r="M4" s="78"/>
    </row>
    <row r="5" ht="16" customHeight="1" spans="1:13">
      <c r="A5" s="4" t="s">
        <v>19</v>
      </c>
      <c r="B5" s="5" t="s">
        <v>6</v>
      </c>
      <c r="C5" s="5" t="s">
        <v>15</v>
      </c>
      <c r="D5" s="5" t="s">
        <v>8</v>
      </c>
      <c r="E5" s="5" t="s">
        <v>16</v>
      </c>
      <c r="F5" s="10"/>
      <c r="G5" s="12"/>
      <c r="H5" s="14" t="s">
        <v>20</v>
      </c>
      <c r="I5" s="38">
        <f>COUNTIFS(E:E,"=Unsuitable ML/DL Algorithm Selection")</f>
        <v>10</v>
      </c>
      <c r="J5" s="39"/>
      <c r="K5" s="40"/>
      <c r="L5" s="40">
        <f>I5/J4</f>
        <v>0.111111111111111</v>
      </c>
      <c r="M5" s="78"/>
    </row>
    <row r="6" ht="16" customHeight="1" spans="1:13">
      <c r="A6" s="4" t="s">
        <v>21</v>
      </c>
      <c r="B6" s="5" t="s">
        <v>6</v>
      </c>
      <c r="C6" s="5" t="s">
        <v>22</v>
      </c>
      <c r="D6" s="5" t="s">
        <v>8</v>
      </c>
      <c r="E6" s="5" t="s">
        <v>23</v>
      </c>
      <c r="F6" s="10"/>
      <c r="G6" s="12"/>
      <c r="H6" s="15" t="s">
        <v>24</v>
      </c>
      <c r="I6" s="38">
        <f>COUNTIFS(E:E,"=Incorrect Training Strategy")</f>
        <v>9</v>
      </c>
      <c r="J6" s="39"/>
      <c r="K6" s="40"/>
      <c r="L6" s="40">
        <f>I6/J4</f>
        <v>0.1</v>
      </c>
      <c r="M6" s="78"/>
    </row>
    <row r="7" ht="16" customHeight="1" spans="1:13">
      <c r="A7" s="4" t="s">
        <v>25</v>
      </c>
      <c r="B7" s="5" t="s">
        <v>6</v>
      </c>
      <c r="C7" s="5" t="s">
        <v>26</v>
      </c>
      <c r="D7" s="5" t="s">
        <v>27</v>
      </c>
      <c r="E7" s="5" t="s">
        <v>28</v>
      </c>
      <c r="F7" s="10"/>
      <c r="G7" s="12"/>
      <c r="H7" s="15" t="s">
        <v>29</v>
      </c>
      <c r="I7" s="38">
        <f>COUNTIFS(E:E,"=Improper Model Initialization")</f>
        <v>12</v>
      </c>
      <c r="J7" s="39"/>
      <c r="K7" s="40"/>
      <c r="L7" s="40">
        <f>I7/J4</f>
        <v>0.133333333333333</v>
      </c>
      <c r="M7" s="78"/>
    </row>
    <row r="8" ht="16" customHeight="1" spans="1:13">
      <c r="A8" s="4" t="s">
        <v>30</v>
      </c>
      <c r="B8" s="5" t="s">
        <v>6</v>
      </c>
      <c r="C8" s="5" t="s">
        <v>26</v>
      </c>
      <c r="D8" s="5" t="s">
        <v>8</v>
      </c>
      <c r="E8" s="5" t="s">
        <v>28</v>
      </c>
      <c r="F8" s="10"/>
      <c r="G8" s="12"/>
      <c r="H8" s="15" t="s">
        <v>31</v>
      </c>
      <c r="I8" s="38">
        <f>COUNTIFS(E:E,"=Improper Model Evaluation")</f>
        <v>12</v>
      </c>
      <c r="J8" s="39"/>
      <c r="K8" s="40"/>
      <c r="L8" s="40">
        <f>I8/J4</f>
        <v>0.133333333333333</v>
      </c>
      <c r="M8" s="78"/>
    </row>
    <row r="9" ht="16" customHeight="1" spans="1:13">
      <c r="A9" s="7" t="s">
        <v>32</v>
      </c>
      <c r="B9" s="5" t="s">
        <v>6</v>
      </c>
      <c r="C9" s="5" t="s">
        <v>15</v>
      </c>
      <c r="D9" s="5" t="s">
        <v>8</v>
      </c>
      <c r="E9" s="5" t="s">
        <v>16</v>
      </c>
      <c r="F9" s="10"/>
      <c r="G9" s="12"/>
      <c r="H9" s="15" t="s">
        <v>33</v>
      </c>
      <c r="I9" s="38">
        <f>COUNTIFS(E:E,"=Improper Hyperparameter")</f>
        <v>6</v>
      </c>
      <c r="J9" s="39"/>
      <c r="K9" s="40"/>
      <c r="L9" s="40">
        <f>I9/J4</f>
        <v>0.0666666666666667</v>
      </c>
      <c r="M9" s="78"/>
    </row>
    <row r="10" ht="16" customHeight="1" spans="1:13">
      <c r="A10" s="4" t="s">
        <v>34</v>
      </c>
      <c r="B10" s="5" t="s">
        <v>6</v>
      </c>
      <c r="C10" s="5" t="s">
        <v>35</v>
      </c>
      <c r="D10" s="5" t="s">
        <v>8</v>
      </c>
      <c r="E10" s="5" t="s">
        <v>36</v>
      </c>
      <c r="F10" s="10"/>
      <c r="G10" s="16" t="s">
        <v>37</v>
      </c>
      <c r="H10" s="17" t="s">
        <v>16</v>
      </c>
      <c r="I10" s="41">
        <f>COUNTIFS(E:E,"=Framework Evolution")</f>
        <v>20</v>
      </c>
      <c r="J10" s="42">
        <f>SUM(I10:I14)</f>
        <v>84</v>
      </c>
      <c r="K10" s="43">
        <f>J10/395</f>
        <v>0.212658227848101</v>
      </c>
      <c r="L10" s="43">
        <f>I10/J10</f>
        <v>0.238095238095238</v>
      </c>
      <c r="M10" s="78"/>
    </row>
    <row r="11" ht="16" customHeight="1" spans="1:13">
      <c r="A11" s="8" t="s">
        <v>38</v>
      </c>
      <c r="B11" s="6" t="s">
        <v>6</v>
      </c>
      <c r="C11" s="6" t="s">
        <v>15</v>
      </c>
      <c r="D11" s="6" t="s">
        <v>8</v>
      </c>
      <c r="E11" s="5" t="s">
        <v>16</v>
      </c>
      <c r="F11" s="10"/>
      <c r="G11" s="16"/>
      <c r="H11" s="18" t="s">
        <v>39</v>
      </c>
      <c r="I11" s="41">
        <f>COUNTIFS(E:E,"=Incorrect FL Setup/Configuration")</f>
        <v>19</v>
      </c>
      <c r="J11" s="42"/>
      <c r="K11" s="43"/>
      <c r="L11" s="43">
        <f>I11/J10</f>
        <v>0.226190476190476</v>
      </c>
      <c r="M11" s="78"/>
    </row>
    <row r="12" ht="16" customHeight="1" spans="1:13">
      <c r="A12" s="8" t="s">
        <v>40</v>
      </c>
      <c r="B12" s="6" t="s">
        <v>6</v>
      </c>
      <c r="C12" s="5" t="s">
        <v>22</v>
      </c>
      <c r="D12" s="6" t="s">
        <v>8</v>
      </c>
      <c r="E12" s="5" t="s">
        <v>41</v>
      </c>
      <c r="F12" s="10"/>
      <c r="G12" s="16"/>
      <c r="H12" s="17" t="s">
        <v>28</v>
      </c>
      <c r="I12" s="41">
        <f>COUNTIFS(E:E,"=Dependency Incompatibility")</f>
        <v>32</v>
      </c>
      <c r="J12" s="42"/>
      <c r="K12" s="43"/>
      <c r="L12" s="43">
        <f>I12/J10</f>
        <v>0.380952380952381</v>
      </c>
      <c r="M12" s="78"/>
    </row>
    <row r="13" ht="16" customHeight="1" spans="1:13">
      <c r="A13" s="8" t="s">
        <v>42</v>
      </c>
      <c r="B13" s="6" t="s">
        <v>6</v>
      </c>
      <c r="C13" s="6" t="s">
        <v>26</v>
      </c>
      <c r="D13" s="6" t="s">
        <v>8</v>
      </c>
      <c r="E13" s="5" t="s">
        <v>28</v>
      </c>
      <c r="F13" s="10"/>
      <c r="G13" s="16"/>
      <c r="H13" s="17" t="s">
        <v>43</v>
      </c>
      <c r="I13" s="41">
        <f>COUNTIFS(E:E,"=Improper GPU Usage")</f>
        <v>2</v>
      </c>
      <c r="J13" s="42"/>
      <c r="K13" s="43"/>
      <c r="L13" s="43">
        <f>I13/J10</f>
        <v>0.0238095238095238</v>
      </c>
      <c r="M13" s="78"/>
    </row>
    <row r="14" ht="16" customHeight="1" spans="1:13">
      <c r="A14" s="8" t="s">
        <v>44</v>
      </c>
      <c r="B14" s="6" t="s">
        <v>6</v>
      </c>
      <c r="C14" s="6" t="s">
        <v>15</v>
      </c>
      <c r="D14" s="6" t="s">
        <v>8</v>
      </c>
      <c r="E14" s="5" t="s">
        <v>23</v>
      </c>
      <c r="F14" s="10"/>
      <c r="G14" s="16"/>
      <c r="H14" s="17" t="s">
        <v>45</v>
      </c>
      <c r="I14" s="41">
        <f>COUNTIFS(E:E,"=Unclear Environmental Issue")</f>
        <v>11</v>
      </c>
      <c r="J14" s="42"/>
      <c r="K14" s="43"/>
      <c r="L14" s="43">
        <f>I14/J10</f>
        <v>0.130952380952381</v>
      </c>
      <c r="M14" s="78"/>
    </row>
    <row r="15" ht="16" customHeight="1" spans="1:13">
      <c r="A15" s="8" t="s">
        <v>46</v>
      </c>
      <c r="B15" s="6" t="s">
        <v>6</v>
      </c>
      <c r="C15" s="6" t="s">
        <v>15</v>
      </c>
      <c r="D15" s="6" t="s">
        <v>8</v>
      </c>
      <c r="E15" s="5" t="s">
        <v>16</v>
      </c>
      <c r="F15" s="10"/>
      <c r="G15" s="19" t="s">
        <v>47</v>
      </c>
      <c r="H15" s="13" t="s">
        <v>9</v>
      </c>
      <c r="I15" s="38">
        <f>COUNTIFS(E:E,"=Improper Interaction Initialization/Establishment")</f>
        <v>39</v>
      </c>
      <c r="J15" s="44">
        <f>SUM(I15:I17)</f>
        <v>54</v>
      </c>
      <c r="K15" s="45">
        <f>J15/395</f>
        <v>0.136708860759494</v>
      </c>
      <c r="L15" s="40">
        <f>I15/J15</f>
        <v>0.722222222222222</v>
      </c>
      <c r="M15" s="78"/>
    </row>
    <row r="16" spans="1:13">
      <c r="A16" s="8" t="s">
        <v>48</v>
      </c>
      <c r="B16" s="6" t="s">
        <v>6</v>
      </c>
      <c r="C16" s="6" t="s">
        <v>49</v>
      </c>
      <c r="D16" s="6" t="s">
        <v>8</v>
      </c>
      <c r="E16" s="5" t="s">
        <v>16</v>
      </c>
      <c r="F16" s="10"/>
      <c r="G16" s="20"/>
      <c r="H16" s="13" t="s">
        <v>36</v>
      </c>
      <c r="I16" s="38">
        <f>COUNTIFS(E:E,"=Incorrect Parameter/Message Transfer")</f>
        <v>12</v>
      </c>
      <c r="J16" s="46"/>
      <c r="K16" s="47"/>
      <c r="L16" s="40">
        <f>I16/J15</f>
        <v>0.222222222222222</v>
      </c>
      <c r="M16" s="78"/>
    </row>
    <row r="17" spans="1:13">
      <c r="A17" s="8" t="s">
        <v>50</v>
      </c>
      <c r="B17" s="6" t="s">
        <v>6</v>
      </c>
      <c r="C17" s="6" t="s">
        <v>15</v>
      </c>
      <c r="D17" s="6" t="s">
        <v>8</v>
      </c>
      <c r="E17" s="5" t="s">
        <v>16</v>
      </c>
      <c r="F17" s="10"/>
      <c r="G17" s="20"/>
      <c r="H17" s="13" t="s">
        <v>51</v>
      </c>
      <c r="I17" s="38">
        <f>COUNTIFS(E:E,"=Incorrect Interaction Closing")</f>
        <v>3</v>
      </c>
      <c r="J17" s="48"/>
      <c r="K17" s="49"/>
      <c r="L17" s="40">
        <f>I17/J15</f>
        <v>0.0555555555555556</v>
      </c>
      <c r="M17" s="78"/>
    </row>
    <row r="18" ht="15.75" customHeight="1" spans="1:13">
      <c r="A18" s="8" t="s">
        <v>52</v>
      </c>
      <c r="B18" s="6" t="s">
        <v>6</v>
      </c>
      <c r="C18" s="6" t="s">
        <v>53</v>
      </c>
      <c r="D18" s="6" t="s">
        <v>8</v>
      </c>
      <c r="E18" s="5" t="s">
        <v>31</v>
      </c>
      <c r="F18" s="10"/>
      <c r="G18" s="21" t="s">
        <v>54</v>
      </c>
      <c r="H18" s="22" t="s">
        <v>55</v>
      </c>
      <c r="I18" s="50">
        <f>COUNTIFS(E:E,"=Incorrect Privacy Mechanisms")</f>
        <v>13</v>
      </c>
      <c r="J18" s="51">
        <f>SUM(I18:I20)</f>
        <v>18</v>
      </c>
      <c r="K18" s="52">
        <f>J18/395</f>
        <v>0.0455696202531646</v>
      </c>
      <c r="L18" s="53">
        <f>I18/J18</f>
        <v>0.722222222222222</v>
      </c>
      <c r="M18" s="78"/>
    </row>
    <row r="19" spans="1:13">
      <c r="A19" s="8" t="s">
        <v>56</v>
      </c>
      <c r="B19" s="6" t="s">
        <v>6</v>
      </c>
      <c r="C19" s="6" t="s">
        <v>15</v>
      </c>
      <c r="D19" s="6" t="s">
        <v>8</v>
      </c>
      <c r="E19" s="5" t="s">
        <v>55</v>
      </c>
      <c r="F19" s="10"/>
      <c r="G19" s="21"/>
      <c r="H19" s="22" t="s">
        <v>57</v>
      </c>
      <c r="I19" s="50">
        <f>COUNTIFS(E:E,"=Improper Information Sharing")</f>
        <v>2</v>
      </c>
      <c r="J19" s="54"/>
      <c r="K19" s="55"/>
      <c r="L19" s="53">
        <f>I19/J18</f>
        <v>0.111111111111111</v>
      </c>
      <c r="M19" s="78"/>
    </row>
    <row r="20" spans="1:13">
      <c r="A20" s="8" t="s">
        <v>58</v>
      </c>
      <c r="B20" s="6" t="s">
        <v>6</v>
      </c>
      <c r="C20" s="6" t="s">
        <v>7</v>
      </c>
      <c r="D20" s="6" t="s">
        <v>59</v>
      </c>
      <c r="E20" s="5" t="s">
        <v>9</v>
      </c>
      <c r="F20" s="10"/>
      <c r="G20" s="21"/>
      <c r="H20" s="23" t="s">
        <v>60</v>
      </c>
      <c r="I20" s="50">
        <f>COUNTIFS(E:E,"=Missing Privacy Protection")</f>
        <v>3</v>
      </c>
      <c r="J20" s="56"/>
      <c r="K20" s="57"/>
      <c r="L20" s="53">
        <f>I20/J18</f>
        <v>0.166666666666667</v>
      </c>
      <c r="M20" s="78"/>
    </row>
    <row r="21" spans="1:13">
      <c r="A21" s="8" t="s">
        <v>61</v>
      </c>
      <c r="B21" s="6" t="s">
        <v>6</v>
      </c>
      <c r="C21" s="6" t="s">
        <v>62</v>
      </c>
      <c r="D21" s="6" t="s">
        <v>8</v>
      </c>
      <c r="E21" s="5" t="s">
        <v>63</v>
      </c>
      <c r="F21" s="10"/>
      <c r="G21" s="24" t="s">
        <v>64</v>
      </c>
      <c r="H21" s="25" t="s">
        <v>23</v>
      </c>
      <c r="I21" s="58">
        <f>COUNTIFS(E:E,"=Incorrect Tensor-related Implementation")</f>
        <v>21</v>
      </c>
      <c r="J21" s="59">
        <f>SUM(I21:I26)</f>
        <v>84</v>
      </c>
      <c r="K21" s="60">
        <f>J21/395</f>
        <v>0.212658227848101</v>
      </c>
      <c r="L21" s="61">
        <f>I21/J21</f>
        <v>0.25</v>
      </c>
      <c r="M21" s="78"/>
    </row>
    <row r="22" spans="1:13">
      <c r="A22" s="8" t="s">
        <v>65</v>
      </c>
      <c r="B22" s="6" t="s">
        <v>6</v>
      </c>
      <c r="C22" s="6" t="s">
        <v>7</v>
      </c>
      <c r="D22" s="6" t="s">
        <v>66</v>
      </c>
      <c r="E22" s="5" t="s">
        <v>9</v>
      </c>
      <c r="F22" s="10"/>
      <c r="G22" s="26"/>
      <c r="H22" s="27" t="s">
        <v>67</v>
      </c>
      <c r="I22" s="58">
        <f>COUNTIFS(E:E,"=Improper Entity Alignment")</f>
        <v>9</v>
      </c>
      <c r="J22" s="62"/>
      <c r="K22" s="63"/>
      <c r="L22" s="61">
        <f>I22/J21</f>
        <v>0.107142857142857</v>
      </c>
      <c r="M22" s="78"/>
    </row>
    <row r="23" spans="1:13">
      <c r="A23" s="8" t="s">
        <v>68</v>
      </c>
      <c r="B23" s="6" t="s">
        <v>6</v>
      </c>
      <c r="C23" s="6" t="s">
        <v>15</v>
      </c>
      <c r="D23" s="6" t="s">
        <v>8</v>
      </c>
      <c r="E23" s="5" t="s">
        <v>16</v>
      </c>
      <c r="F23" s="10"/>
      <c r="G23" s="26"/>
      <c r="H23" s="28" t="s">
        <v>69</v>
      </c>
      <c r="I23" s="58">
        <f>COUNTIFS(E:E,"=Incorrect Data Type, Shape &amp; Format")</f>
        <v>34</v>
      </c>
      <c r="J23" s="62"/>
      <c r="K23" s="63"/>
      <c r="L23" s="61">
        <f>I23/J21</f>
        <v>0.404761904761905</v>
      </c>
      <c r="M23" s="78"/>
    </row>
    <row r="24" spans="1:13">
      <c r="A24" s="8" t="s">
        <v>70</v>
      </c>
      <c r="B24" s="6" t="s">
        <v>6</v>
      </c>
      <c r="C24" s="6" t="s">
        <v>26</v>
      </c>
      <c r="D24" s="6" t="s">
        <v>8</v>
      </c>
      <c r="E24" s="5" t="s">
        <v>28</v>
      </c>
      <c r="F24" s="10"/>
      <c r="G24" s="26"/>
      <c r="H24" s="25" t="s">
        <v>71</v>
      </c>
      <c r="I24" s="58">
        <f>COUNTIFS(E:E,"=Incorrect Data Loading")</f>
        <v>12</v>
      </c>
      <c r="J24" s="62"/>
      <c r="K24" s="63"/>
      <c r="L24" s="61">
        <f>I24/J21</f>
        <v>0.142857142857143</v>
      </c>
      <c r="M24" s="78"/>
    </row>
    <row r="25" spans="1:13">
      <c r="A25" s="8" t="s">
        <v>72</v>
      </c>
      <c r="B25" s="6" t="s">
        <v>6</v>
      </c>
      <c r="C25" s="6" t="s">
        <v>73</v>
      </c>
      <c r="D25" s="6" t="s">
        <v>66</v>
      </c>
      <c r="E25" s="5" t="s">
        <v>20</v>
      </c>
      <c r="F25" s="10"/>
      <c r="G25" s="26"/>
      <c r="H25" s="25" t="s">
        <v>74</v>
      </c>
      <c r="I25" s="58">
        <f>COUNTIFS(E:E,"=Incorrect Data split")</f>
        <v>5</v>
      </c>
      <c r="J25" s="62"/>
      <c r="K25" s="63"/>
      <c r="L25" s="61">
        <f>I25/J21</f>
        <v>0.0595238095238095</v>
      </c>
      <c r="M25" s="78"/>
    </row>
    <row r="26" spans="1:13">
      <c r="A26" s="8" t="s">
        <v>75</v>
      </c>
      <c r="B26" s="6" t="s">
        <v>6</v>
      </c>
      <c r="C26" s="6" t="s">
        <v>76</v>
      </c>
      <c r="D26" s="6" t="s">
        <v>66</v>
      </c>
      <c r="E26" s="5" t="s">
        <v>23</v>
      </c>
      <c r="F26" s="10"/>
      <c r="G26" s="29"/>
      <c r="H26" s="25" t="s">
        <v>77</v>
      </c>
      <c r="I26" s="58">
        <f>COUNTIFS(E:E,"=Data Absence")</f>
        <v>3</v>
      </c>
      <c r="J26" s="64"/>
      <c r="K26" s="65"/>
      <c r="L26" s="61">
        <f>I26/J21</f>
        <v>0.0357142857142857</v>
      </c>
      <c r="M26" s="78"/>
    </row>
    <row r="27" spans="1:13">
      <c r="A27" s="8" t="s">
        <v>78</v>
      </c>
      <c r="B27" s="6" t="s">
        <v>6</v>
      </c>
      <c r="C27" s="6" t="s">
        <v>79</v>
      </c>
      <c r="D27" s="6" t="s">
        <v>8</v>
      </c>
      <c r="E27" s="5" t="s">
        <v>36</v>
      </c>
      <c r="F27" s="10"/>
      <c r="G27" s="30" t="s">
        <v>80</v>
      </c>
      <c r="H27" s="31" t="s">
        <v>81</v>
      </c>
      <c r="I27" s="66">
        <f>COUNTIFS(E:E,"=API misuse")</f>
        <v>18</v>
      </c>
      <c r="J27" s="67">
        <f>SUM(I27:I30)</f>
        <v>52</v>
      </c>
      <c r="K27" s="53">
        <f>J27/395</f>
        <v>0.131645569620253</v>
      </c>
      <c r="L27" s="53">
        <f>I27/J27</f>
        <v>0.346153846153846</v>
      </c>
      <c r="M27" s="78"/>
    </row>
    <row r="28" spans="1:13">
      <c r="A28" s="8" t="s">
        <v>82</v>
      </c>
      <c r="B28" s="6" t="s">
        <v>6</v>
      </c>
      <c r="C28" s="6" t="s">
        <v>76</v>
      </c>
      <c r="D28" s="6" t="s">
        <v>8</v>
      </c>
      <c r="E28" s="5" t="s">
        <v>23</v>
      </c>
      <c r="F28" s="10"/>
      <c r="G28" s="30"/>
      <c r="H28" s="31" t="s">
        <v>83</v>
      </c>
      <c r="I28" s="66">
        <f>COUNTIFS(E:E,"=Wrong/Missing Dependency Import")</f>
        <v>13</v>
      </c>
      <c r="J28" s="67"/>
      <c r="K28" s="53"/>
      <c r="L28" s="53">
        <f>I28/J27</f>
        <v>0.25</v>
      </c>
      <c r="M28" s="78"/>
    </row>
    <row r="29" spans="1:13">
      <c r="A29" s="8" t="s">
        <v>84</v>
      </c>
      <c r="B29" s="6" t="s">
        <v>6</v>
      </c>
      <c r="C29" s="6" t="s">
        <v>85</v>
      </c>
      <c r="D29" s="6" t="s">
        <v>66</v>
      </c>
      <c r="E29" s="5" t="s">
        <v>81</v>
      </c>
      <c r="F29" s="10"/>
      <c r="G29" s="30"/>
      <c r="H29" s="31" t="s">
        <v>86</v>
      </c>
      <c r="I29" s="66">
        <f>COUNTIFS(E:E,"=Improper Memory Usage")</f>
        <v>6</v>
      </c>
      <c r="J29" s="67"/>
      <c r="K29" s="53"/>
      <c r="L29" s="53">
        <f>I29/J27</f>
        <v>0.115384615384615</v>
      </c>
      <c r="M29" s="78"/>
    </row>
    <row r="30" spans="1:13">
      <c r="A30" s="8" t="s">
        <v>87</v>
      </c>
      <c r="B30" s="6" t="s">
        <v>6</v>
      </c>
      <c r="C30" s="6" t="s">
        <v>7</v>
      </c>
      <c r="D30" s="6" t="s">
        <v>8</v>
      </c>
      <c r="E30" s="5" t="s">
        <v>9</v>
      </c>
      <c r="F30" s="10"/>
      <c r="G30" s="30"/>
      <c r="H30" s="31" t="s">
        <v>88</v>
      </c>
      <c r="I30" s="66">
        <f>COUNTIFS(E:E,"=Missing/Incorrect Exception Checking")</f>
        <v>15</v>
      </c>
      <c r="J30" s="67"/>
      <c r="K30" s="53"/>
      <c r="L30" s="53">
        <f>I30/J27</f>
        <v>0.288461538461538</v>
      </c>
      <c r="M30" s="78"/>
    </row>
    <row r="31" spans="1:12">
      <c r="A31" s="8" t="s">
        <v>89</v>
      </c>
      <c r="B31" s="6" t="s">
        <v>6</v>
      </c>
      <c r="C31" s="6" t="s">
        <v>76</v>
      </c>
      <c r="D31" s="6" t="s">
        <v>66</v>
      </c>
      <c r="E31" s="5" t="s">
        <v>36</v>
      </c>
      <c r="G31" s="32" t="s">
        <v>90</v>
      </c>
      <c r="H31" s="32"/>
      <c r="I31" s="68">
        <f>COUNTIFS(E:E,"=Others")+COUNTIFS(E:E,"=Data-Others")</f>
        <v>22</v>
      </c>
      <c r="J31" s="69">
        <f>I31</f>
        <v>22</v>
      </c>
      <c r="K31" s="61">
        <f>J31/395</f>
        <v>0.0556962025316456</v>
      </c>
      <c r="L31" s="61">
        <f>I31/J31</f>
        <v>1</v>
      </c>
    </row>
    <row r="32" spans="1:12">
      <c r="A32" s="8" t="s">
        <v>91</v>
      </c>
      <c r="B32" s="6" t="s">
        <v>6</v>
      </c>
      <c r="C32" s="6" t="s">
        <v>62</v>
      </c>
      <c r="D32" s="6" t="s">
        <v>8</v>
      </c>
      <c r="E32" s="5" t="s">
        <v>63</v>
      </c>
      <c r="G32" s="33" t="s">
        <v>12</v>
      </c>
      <c r="H32" s="33"/>
      <c r="I32" s="33">
        <f>SUM(I3:I31)</f>
        <v>404</v>
      </c>
      <c r="J32" s="70">
        <f>SUM(J3:J31)</f>
        <v>404</v>
      </c>
      <c r="K32" s="71">
        <f>SUM(K3:K31)</f>
        <v>1.02278481012658</v>
      </c>
      <c r="L32" s="72"/>
    </row>
    <row r="33" spans="1:5">
      <c r="A33" s="8" t="s">
        <v>92</v>
      </c>
      <c r="B33" s="6" t="s">
        <v>6</v>
      </c>
      <c r="C33" s="6" t="s">
        <v>73</v>
      </c>
      <c r="D33" s="6" t="s">
        <v>8</v>
      </c>
      <c r="E33" s="5" t="s">
        <v>20</v>
      </c>
    </row>
    <row r="34" spans="1:5">
      <c r="A34" s="8" t="s">
        <v>93</v>
      </c>
      <c r="B34" s="6" t="s">
        <v>6</v>
      </c>
      <c r="C34" s="6" t="s">
        <v>85</v>
      </c>
      <c r="D34" s="6" t="s">
        <v>8</v>
      </c>
      <c r="E34" s="5" t="s">
        <v>69</v>
      </c>
    </row>
    <row r="35" spans="1:5">
      <c r="A35" s="8" t="s">
        <v>94</v>
      </c>
      <c r="B35" s="6" t="s">
        <v>6</v>
      </c>
      <c r="C35" s="6" t="s">
        <v>85</v>
      </c>
      <c r="D35" s="6" t="s">
        <v>8</v>
      </c>
      <c r="E35" s="5" t="s">
        <v>81</v>
      </c>
    </row>
    <row r="36" spans="1:5">
      <c r="A36" s="8" t="s">
        <v>95</v>
      </c>
      <c r="B36" s="6" t="s">
        <v>6</v>
      </c>
      <c r="C36" s="6" t="s">
        <v>53</v>
      </c>
      <c r="D36" s="6" t="s">
        <v>8</v>
      </c>
      <c r="E36" s="5" t="s">
        <v>69</v>
      </c>
    </row>
    <row r="37" spans="1:5">
      <c r="A37" s="8" t="s">
        <v>96</v>
      </c>
      <c r="B37" s="6" t="s">
        <v>6</v>
      </c>
      <c r="C37" s="6" t="s">
        <v>7</v>
      </c>
      <c r="D37" s="6" t="s">
        <v>59</v>
      </c>
      <c r="E37" s="5" t="s">
        <v>9</v>
      </c>
    </row>
    <row r="38" spans="1:5">
      <c r="A38" s="8" t="s">
        <v>97</v>
      </c>
      <c r="B38" s="6" t="s">
        <v>6</v>
      </c>
      <c r="C38" s="6" t="s">
        <v>7</v>
      </c>
      <c r="D38" s="6" t="s">
        <v>8</v>
      </c>
      <c r="E38" s="5" t="s">
        <v>9</v>
      </c>
    </row>
    <row r="39" spans="1:5">
      <c r="A39" s="8" t="s">
        <v>98</v>
      </c>
      <c r="B39" s="6" t="s">
        <v>6</v>
      </c>
      <c r="C39" s="6" t="s">
        <v>7</v>
      </c>
      <c r="D39" s="6" t="s">
        <v>8</v>
      </c>
      <c r="E39" s="5" t="s">
        <v>9</v>
      </c>
    </row>
    <row r="40" spans="1:5">
      <c r="A40" s="8" t="s">
        <v>99</v>
      </c>
      <c r="B40" s="6" t="s">
        <v>6</v>
      </c>
      <c r="C40" s="6" t="s">
        <v>7</v>
      </c>
      <c r="D40" s="6" t="s">
        <v>8</v>
      </c>
      <c r="E40" s="5" t="s">
        <v>9</v>
      </c>
    </row>
    <row r="41" spans="1:5">
      <c r="A41" s="8" t="s">
        <v>100</v>
      </c>
      <c r="B41" s="6" t="s">
        <v>6</v>
      </c>
      <c r="C41" s="6" t="s">
        <v>7</v>
      </c>
      <c r="D41" s="6" t="s">
        <v>8</v>
      </c>
      <c r="E41" s="5" t="s">
        <v>18</v>
      </c>
    </row>
    <row r="42" spans="1:5">
      <c r="A42" s="8" t="s">
        <v>101</v>
      </c>
      <c r="B42" s="6" t="s">
        <v>6</v>
      </c>
      <c r="C42" s="6" t="s">
        <v>15</v>
      </c>
      <c r="D42" s="6" t="s">
        <v>66</v>
      </c>
      <c r="E42" s="5" t="s">
        <v>16</v>
      </c>
    </row>
    <row r="43" spans="1:12">
      <c r="A43" s="8" t="s">
        <v>102</v>
      </c>
      <c r="B43" s="6" t="s">
        <v>6</v>
      </c>
      <c r="C43" s="6" t="s">
        <v>85</v>
      </c>
      <c r="D43" s="6" t="s">
        <v>8</v>
      </c>
      <c r="E43" s="5" t="s">
        <v>55</v>
      </c>
      <c r="K43" s="9"/>
      <c r="L43" s="9"/>
    </row>
    <row r="44" spans="1:13">
      <c r="A44" s="8" t="s">
        <v>103</v>
      </c>
      <c r="B44" s="6" t="s">
        <v>6</v>
      </c>
      <c r="C44" s="6" t="s">
        <v>7</v>
      </c>
      <c r="D44" s="6" t="s">
        <v>8</v>
      </c>
      <c r="E44" s="5" t="s">
        <v>18</v>
      </c>
      <c r="G44" s="34"/>
      <c r="H44" s="34"/>
      <c r="I44" s="34"/>
      <c r="J44" s="34"/>
      <c r="K44" s="73"/>
      <c r="L44" s="73"/>
      <c r="M44" s="78"/>
    </row>
    <row r="45" spans="1:12">
      <c r="A45" s="8" t="s">
        <v>104</v>
      </c>
      <c r="B45" s="6" t="s">
        <v>6</v>
      </c>
      <c r="C45" s="6" t="s">
        <v>76</v>
      </c>
      <c r="D45" s="6" t="s">
        <v>66</v>
      </c>
      <c r="E45" s="5" t="s">
        <v>36</v>
      </c>
      <c r="G45" s="34"/>
      <c r="H45" s="34"/>
      <c r="I45" s="34"/>
      <c r="J45" s="34"/>
      <c r="K45" s="74"/>
      <c r="L45" s="74"/>
    </row>
    <row r="46" spans="1:12">
      <c r="A46" s="8" t="s">
        <v>104</v>
      </c>
      <c r="B46" s="6" t="s">
        <v>6</v>
      </c>
      <c r="C46" s="6" t="s">
        <v>79</v>
      </c>
      <c r="D46" s="6"/>
      <c r="E46" s="5"/>
      <c r="G46" s="35" t="s">
        <v>3</v>
      </c>
      <c r="H46" s="35" t="s">
        <v>105</v>
      </c>
      <c r="I46" s="35" t="s">
        <v>106</v>
      </c>
      <c r="J46" s="35" t="s">
        <v>90</v>
      </c>
      <c r="K46" s="35" t="s">
        <v>12</v>
      </c>
      <c r="L46" s="75" t="s">
        <v>13</v>
      </c>
    </row>
    <row r="47" spans="1:12">
      <c r="A47" s="8" t="s">
        <v>107</v>
      </c>
      <c r="B47" s="6" t="s">
        <v>6</v>
      </c>
      <c r="C47" s="5" t="s">
        <v>22</v>
      </c>
      <c r="D47" s="6" t="s">
        <v>8</v>
      </c>
      <c r="E47" s="5" t="s">
        <v>81</v>
      </c>
      <c r="G47" s="34" t="s">
        <v>8</v>
      </c>
      <c r="H47" s="34">
        <f>COUNTIFS(D:D,"=Crash",B:B,"=Pysyft")</f>
        <v>87</v>
      </c>
      <c r="I47" s="34">
        <f>COUNTIFS(D:D,"=Crash",B:B,"=SO")</f>
        <v>54</v>
      </c>
      <c r="J47" s="34">
        <f>SUM(COUNTIFS(D:D,"=Crash",B:B,{"Flower","Fedlearner","PaddleFL"}))</f>
        <v>13</v>
      </c>
      <c r="K47" s="34">
        <f>COUNTIF(D:D,"Crash")</f>
        <v>231</v>
      </c>
      <c r="L47" s="76">
        <f>K47/K56</f>
        <v>0.584810126582278</v>
      </c>
    </row>
    <row r="48" spans="1:12">
      <c r="A48" s="8" t="s">
        <v>108</v>
      </c>
      <c r="B48" s="6" t="s">
        <v>6</v>
      </c>
      <c r="C48" s="6" t="s">
        <v>7</v>
      </c>
      <c r="D48" s="6" t="s">
        <v>59</v>
      </c>
      <c r="E48" s="5" t="s">
        <v>9</v>
      </c>
      <c r="G48" s="34" t="s">
        <v>66</v>
      </c>
      <c r="H48" s="34">
        <f>COUNTIFS(D:D,"=Incorrect Functionality",B:B,"=Pysyft")</f>
        <v>22</v>
      </c>
      <c r="I48" s="34">
        <f>COUNTIFS(D:D,"=Incorrect Functionality",B:B,"=SO")</f>
        <v>0</v>
      </c>
      <c r="J48" s="34">
        <f>SUM(COUNTIFS(D:D,"=Incorrect Functionality",B:B,{"Flower","Fedlearner","PaddleFL"}))</f>
        <v>8</v>
      </c>
      <c r="K48" s="34">
        <f>COUNTIF(D:D,"Incorrect Functionality")</f>
        <v>78</v>
      </c>
      <c r="L48" s="76">
        <f>K48/K56</f>
        <v>0.19746835443038</v>
      </c>
    </row>
    <row r="49" spans="1:12">
      <c r="A49" s="8" t="s">
        <v>109</v>
      </c>
      <c r="B49" s="6" t="s">
        <v>6</v>
      </c>
      <c r="C49" s="6" t="s">
        <v>85</v>
      </c>
      <c r="D49" s="6" t="s">
        <v>8</v>
      </c>
      <c r="E49" s="5" t="s">
        <v>57</v>
      </c>
      <c r="G49" s="34" t="s">
        <v>110</v>
      </c>
      <c r="H49" s="34">
        <f>COUNTIFS(D:D,"=Deployment Failure",B:B,"=Pysyft")</f>
        <v>0</v>
      </c>
      <c r="I49" s="34">
        <f>COUNTIFS(D:D,"=Deployment Failure",B:B,"=SO")</f>
        <v>4</v>
      </c>
      <c r="J49" s="34">
        <f>SUM(COUNTIFS(D:D,"=Deployment Failure",B:B,{"Flower","Fedlearner","PaddleFL"}))</f>
        <v>1</v>
      </c>
      <c r="K49" s="34">
        <f>COUNTIF(D:D,"Deployment Failure")</f>
        <v>17</v>
      </c>
      <c r="L49" s="76">
        <f>K49/K56</f>
        <v>0.0430379746835443</v>
      </c>
    </row>
    <row r="50" spans="1:12">
      <c r="A50" s="8" t="s">
        <v>111</v>
      </c>
      <c r="B50" s="6" t="s">
        <v>6</v>
      </c>
      <c r="C50" s="6" t="s">
        <v>85</v>
      </c>
      <c r="D50" s="6" t="s">
        <v>66</v>
      </c>
      <c r="E50" s="5" t="s">
        <v>81</v>
      </c>
      <c r="G50" s="34" t="s">
        <v>59</v>
      </c>
      <c r="H50" s="34">
        <f>COUNTIFS(D:D,"=Connection Refused",B:B,"=Pysyft")</f>
        <v>3</v>
      </c>
      <c r="I50" s="34">
        <f>COUNTIFS(D:D,"=Connection Refused",B:B,"=SO")</f>
        <v>0</v>
      </c>
      <c r="J50" s="34">
        <f>SUM(COUNTIFS(D:D,"=Connection Refused",B:B,{"Flower","Fedlearner","PaddleFL"}))</f>
        <v>0</v>
      </c>
      <c r="K50" s="34">
        <f>COUNTIF(D:D,"Connection Refused")</f>
        <v>6</v>
      </c>
      <c r="L50" s="76">
        <f>K50/K56</f>
        <v>0.0151898734177215</v>
      </c>
    </row>
    <row r="51" spans="1:12">
      <c r="A51" s="8" t="s">
        <v>112</v>
      </c>
      <c r="B51" s="6" t="s">
        <v>6</v>
      </c>
      <c r="C51" s="6" t="s">
        <v>73</v>
      </c>
      <c r="D51" s="6" t="s">
        <v>113</v>
      </c>
      <c r="E51" s="5" t="s">
        <v>33</v>
      </c>
      <c r="G51" s="34" t="s">
        <v>113</v>
      </c>
      <c r="H51" s="34">
        <f>COUNTIFS(D:D,"=Poor Performance",B:B,"=Pysyft")</f>
        <v>1</v>
      </c>
      <c r="I51" s="34">
        <f>COUNTIFS(D:D,"=Poor Performance",B:B,"=SO")</f>
        <v>1</v>
      </c>
      <c r="J51" s="34">
        <f>SUM(COUNTIFS(D:D,"=Poor Performance",B:B,{"Flower","Fedlearner","PaddleFL"}))</f>
        <v>3</v>
      </c>
      <c r="K51" s="34">
        <f>COUNTIF(D:D,"Poor Performance")</f>
        <v>8</v>
      </c>
      <c r="L51" s="76">
        <f>K51/K56</f>
        <v>0.020253164556962</v>
      </c>
    </row>
    <row r="52" spans="1:12">
      <c r="A52" s="8" t="s">
        <v>112</v>
      </c>
      <c r="B52" s="6" t="s">
        <v>6</v>
      </c>
      <c r="C52" s="6" t="s">
        <v>26</v>
      </c>
      <c r="D52" s="6"/>
      <c r="E52" s="5" t="s">
        <v>28</v>
      </c>
      <c r="G52" s="34" t="s">
        <v>114</v>
      </c>
      <c r="H52" s="34">
        <f>COUNTIFS(D:D,"=Security Risk",B:B,"=Pysyft")</f>
        <v>3</v>
      </c>
      <c r="I52" s="34">
        <f>COUNTIFS(D:D,"=Security Risk",B:B,"=SO")</f>
        <v>1</v>
      </c>
      <c r="J52" s="34">
        <f>SUM(COUNTIFS(D:D,"=Security Risk",B:B,{"Flower","Fedlearner","PaddleFL"}))</f>
        <v>2</v>
      </c>
      <c r="K52" s="34">
        <f>COUNTIF(D:D,"Security Risk")</f>
        <v>9</v>
      </c>
      <c r="L52" s="76">
        <f>K52/K56</f>
        <v>0.0227848101265823</v>
      </c>
    </row>
    <row r="53" spans="1:12">
      <c r="A53" s="8" t="s">
        <v>115</v>
      </c>
      <c r="B53" s="6" t="s">
        <v>6</v>
      </c>
      <c r="C53" s="6" t="s">
        <v>7</v>
      </c>
      <c r="D53" s="6" t="s">
        <v>66</v>
      </c>
      <c r="E53" s="5" t="s">
        <v>18</v>
      </c>
      <c r="G53" s="34" t="s">
        <v>116</v>
      </c>
      <c r="H53" s="34">
        <f>COUNTIFS(D:D,"=Low Efficiency",B:B,"=Pysyft")</f>
        <v>0</v>
      </c>
      <c r="I53" s="34">
        <f>COUNTIFS(D:D,"=Low Efficiency",B:B,"=SO")</f>
        <v>0</v>
      </c>
      <c r="J53" s="34">
        <f>SUM(COUNTIFS(D:D,"=Low Efficiency",B:B,{"Flower","Fedlearner","PaddleFL"}))</f>
        <v>0</v>
      </c>
      <c r="K53" s="34">
        <f>COUNTIF(D:D,"Low Efficiency")</f>
        <v>3</v>
      </c>
      <c r="L53" s="76">
        <f>K53/K56</f>
        <v>0.00759493670886076</v>
      </c>
    </row>
    <row r="54" spans="1:12">
      <c r="A54" s="8" t="s">
        <v>117</v>
      </c>
      <c r="B54" s="6" t="s">
        <v>6</v>
      </c>
      <c r="C54" s="6" t="s">
        <v>7</v>
      </c>
      <c r="D54" s="6" t="s">
        <v>8</v>
      </c>
      <c r="E54" s="5" t="s">
        <v>9</v>
      </c>
      <c r="G54" s="34" t="s">
        <v>27</v>
      </c>
      <c r="H54" s="34">
        <f>COUNTIFS(D:D,"=Hang",B:B,"=Pysyft")</f>
        <v>1</v>
      </c>
      <c r="I54" s="34">
        <f>COUNTIFS(D:D,"=Hang",B:B,"=SO")</f>
        <v>0</v>
      </c>
      <c r="J54" s="34">
        <f>SUM(COUNTIFS(D:D,"=Hang",B:B,{"Flower","Fedlearner","PaddleFL"}))</f>
        <v>0</v>
      </c>
      <c r="K54" s="34">
        <f>COUNTIF(D:D,"Hang")</f>
        <v>7</v>
      </c>
      <c r="L54" s="76">
        <f>K54/K56</f>
        <v>0.0177215189873418</v>
      </c>
    </row>
    <row r="55" spans="1:12">
      <c r="A55" s="8" t="s">
        <v>118</v>
      </c>
      <c r="B55" s="6" t="s">
        <v>6</v>
      </c>
      <c r="C55" s="6" t="s">
        <v>26</v>
      </c>
      <c r="D55" s="6" t="s">
        <v>8</v>
      </c>
      <c r="E55" s="5" t="s">
        <v>28</v>
      </c>
      <c r="G55" s="34" t="s">
        <v>119</v>
      </c>
      <c r="H55" s="34">
        <f>COUNTIFS(D:D,"=Unknown",B:B,"=Pysyft")</f>
        <v>12</v>
      </c>
      <c r="I55" s="34">
        <f>COUNTIFS(D:D,"=Unknown",B:B,"=SO")</f>
        <v>0</v>
      </c>
      <c r="J55" s="34">
        <f>SUM(COUNTIFS(D:D,"=Unknown",B:B,{"Flower","Fedlearner","PaddleFL"}))</f>
        <v>7</v>
      </c>
      <c r="K55" s="34">
        <f>COUNTIF(D:D,"Unknown")</f>
        <v>36</v>
      </c>
      <c r="L55" s="76">
        <f>K55/K56</f>
        <v>0.0911392405063291</v>
      </c>
    </row>
    <row r="56" spans="1:12">
      <c r="A56" s="8" t="s">
        <v>120</v>
      </c>
      <c r="B56" s="6" t="s">
        <v>6</v>
      </c>
      <c r="C56" s="6" t="s">
        <v>26</v>
      </c>
      <c r="D56" s="6" t="s">
        <v>8</v>
      </c>
      <c r="E56" s="5" t="s">
        <v>28</v>
      </c>
      <c r="G56" s="36" t="s">
        <v>12</v>
      </c>
      <c r="H56" s="36">
        <f>SUM(H47:H55)</f>
        <v>129</v>
      </c>
      <c r="I56" s="36">
        <f t="shared" ref="I56:L56" si="0">SUM(I47:I55)</f>
        <v>60</v>
      </c>
      <c r="J56" s="36">
        <f t="shared" si="0"/>
        <v>34</v>
      </c>
      <c r="K56" s="36">
        <f t="shared" si="0"/>
        <v>395</v>
      </c>
      <c r="L56" s="77">
        <f t="shared" si="0"/>
        <v>1</v>
      </c>
    </row>
    <row r="57" spans="1:12">
      <c r="A57" s="8" t="s">
        <v>121</v>
      </c>
      <c r="B57" s="6" t="s">
        <v>6</v>
      </c>
      <c r="C57" s="6" t="s">
        <v>26</v>
      </c>
      <c r="D57" s="6" t="s">
        <v>8</v>
      </c>
      <c r="E57" s="5" t="s">
        <v>28</v>
      </c>
      <c r="G57" s="34"/>
      <c r="H57" s="34"/>
      <c r="I57" s="34"/>
      <c r="J57" s="34"/>
      <c r="K57" s="34"/>
      <c r="L57" s="34"/>
    </row>
    <row r="58" spans="1:12">
      <c r="A58" s="8" t="s">
        <v>122</v>
      </c>
      <c r="B58" s="6" t="s">
        <v>6</v>
      </c>
      <c r="C58" s="6" t="s">
        <v>49</v>
      </c>
      <c r="D58" s="6" t="s">
        <v>66</v>
      </c>
      <c r="E58" s="5" t="s">
        <v>29</v>
      </c>
      <c r="G58" s="34"/>
      <c r="H58" s="34"/>
      <c r="I58" s="34"/>
      <c r="J58" s="34"/>
      <c r="K58" s="34"/>
      <c r="L58" s="34"/>
    </row>
    <row r="59" spans="1:12">
      <c r="A59" s="8" t="s">
        <v>123</v>
      </c>
      <c r="B59" s="6" t="s">
        <v>6</v>
      </c>
      <c r="C59" s="6" t="s">
        <v>124</v>
      </c>
      <c r="D59" s="6" t="s">
        <v>8</v>
      </c>
      <c r="E59" s="5" t="s">
        <v>88</v>
      </c>
      <c r="G59" s="34"/>
      <c r="H59" s="34"/>
      <c r="I59" s="34"/>
      <c r="J59" s="34"/>
      <c r="K59" s="34"/>
      <c r="L59" s="34"/>
    </row>
    <row r="60" spans="1:12">
      <c r="A60" s="8" t="s">
        <v>125</v>
      </c>
      <c r="B60" s="6" t="s">
        <v>6</v>
      </c>
      <c r="C60" s="6" t="s">
        <v>26</v>
      </c>
      <c r="D60" s="6" t="s">
        <v>8</v>
      </c>
      <c r="E60" s="5" t="s">
        <v>81</v>
      </c>
      <c r="G60" s="34"/>
      <c r="H60" s="34"/>
      <c r="I60" s="34"/>
      <c r="J60" s="34"/>
      <c r="K60" s="34"/>
      <c r="L60" s="34"/>
    </row>
    <row r="61" spans="1:12">
      <c r="A61" s="8" t="s">
        <v>126</v>
      </c>
      <c r="B61" s="6" t="s">
        <v>6</v>
      </c>
      <c r="C61" s="6" t="s">
        <v>26</v>
      </c>
      <c r="D61" s="6" t="s">
        <v>8</v>
      </c>
      <c r="E61" s="5" t="s">
        <v>28</v>
      </c>
      <c r="G61" s="34"/>
      <c r="H61" s="34"/>
      <c r="I61" s="34"/>
      <c r="J61" s="34"/>
      <c r="K61" s="34"/>
      <c r="L61" s="34"/>
    </row>
    <row r="62" spans="1:12">
      <c r="A62" s="8" t="s">
        <v>127</v>
      </c>
      <c r="B62" s="6" t="s">
        <v>6</v>
      </c>
      <c r="C62" s="6" t="s">
        <v>85</v>
      </c>
      <c r="D62" s="6" t="s">
        <v>8</v>
      </c>
      <c r="E62" s="5" t="s">
        <v>20</v>
      </c>
      <c r="G62" s="34"/>
      <c r="H62" s="34"/>
      <c r="I62" s="34"/>
      <c r="J62" s="34"/>
      <c r="K62" s="34"/>
      <c r="L62" s="34"/>
    </row>
    <row r="63" spans="1:12">
      <c r="A63" s="8" t="s">
        <v>128</v>
      </c>
      <c r="B63" s="6" t="s">
        <v>6</v>
      </c>
      <c r="C63" s="6" t="s">
        <v>73</v>
      </c>
      <c r="D63" s="6" t="s">
        <v>8</v>
      </c>
      <c r="E63" s="5" t="s">
        <v>24</v>
      </c>
      <c r="G63" s="34"/>
      <c r="H63" s="34"/>
      <c r="I63" s="34"/>
      <c r="J63" s="34"/>
      <c r="K63" s="34"/>
      <c r="L63" s="34"/>
    </row>
    <row r="64" spans="1:12">
      <c r="A64" s="8" t="s">
        <v>129</v>
      </c>
      <c r="B64" s="6" t="s">
        <v>6</v>
      </c>
      <c r="C64" s="6" t="s">
        <v>49</v>
      </c>
      <c r="D64" s="6" t="s">
        <v>8</v>
      </c>
      <c r="E64" s="5" t="s">
        <v>23</v>
      </c>
      <c r="G64" s="34"/>
      <c r="H64" s="34"/>
      <c r="I64" s="34"/>
      <c r="J64" s="34"/>
      <c r="K64" s="34"/>
      <c r="L64" s="34"/>
    </row>
    <row r="65" spans="1:12">
      <c r="A65" s="8" t="s">
        <v>130</v>
      </c>
      <c r="B65" s="6" t="s">
        <v>6</v>
      </c>
      <c r="C65" s="6" t="s">
        <v>85</v>
      </c>
      <c r="D65" s="6" t="s">
        <v>66</v>
      </c>
      <c r="E65" s="5" t="s">
        <v>24</v>
      </c>
      <c r="G65" s="34"/>
      <c r="H65" s="34"/>
      <c r="I65" s="34"/>
      <c r="J65" s="34"/>
      <c r="K65" s="34"/>
      <c r="L65" s="34"/>
    </row>
    <row r="66" spans="1:12">
      <c r="A66" s="8" t="s">
        <v>131</v>
      </c>
      <c r="B66" s="6" t="s">
        <v>6</v>
      </c>
      <c r="C66" s="6" t="s">
        <v>7</v>
      </c>
      <c r="D66" s="6" t="s">
        <v>8</v>
      </c>
      <c r="E66" s="5" t="s">
        <v>18</v>
      </c>
      <c r="G66" s="34"/>
      <c r="H66" s="34"/>
      <c r="I66" s="34"/>
      <c r="J66" s="34"/>
      <c r="K66" s="34"/>
      <c r="L66" s="34"/>
    </row>
    <row r="67" spans="1:12">
      <c r="A67" s="8" t="s">
        <v>132</v>
      </c>
      <c r="B67" s="6" t="s">
        <v>6</v>
      </c>
      <c r="C67" s="5" t="s">
        <v>22</v>
      </c>
      <c r="D67" s="6" t="s">
        <v>8</v>
      </c>
      <c r="E67" s="5" t="s">
        <v>81</v>
      </c>
      <c r="G67" s="34"/>
      <c r="H67" s="34"/>
      <c r="I67" s="34"/>
      <c r="J67" s="34"/>
      <c r="K67" s="34"/>
      <c r="L67" s="34"/>
    </row>
    <row r="68" spans="1:12">
      <c r="A68" s="8" t="s">
        <v>133</v>
      </c>
      <c r="B68" s="6" t="s">
        <v>6</v>
      </c>
      <c r="C68" s="6" t="s">
        <v>7</v>
      </c>
      <c r="D68" s="6" t="s">
        <v>8</v>
      </c>
      <c r="E68" s="5" t="s">
        <v>9</v>
      </c>
      <c r="G68" s="34"/>
      <c r="H68" s="34"/>
      <c r="I68" s="34"/>
      <c r="J68" s="34"/>
      <c r="K68" s="34"/>
      <c r="L68" s="34"/>
    </row>
    <row r="69" spans="1:12">
      <c r="A69" s="8" t="s">
        <v>134</v>
      </c>
      <c r="B69" s="6" t="s">
        <v>6</v>
      </c>
      <c r="C69" s="6" t="s">
        <v>26</v>
      </c>
      <c r="D69" s="6" t="s">
        <v>8</v>
      </c>
      <c r="E69" s="5" t="s">
        <v>24</v>
      </c>
      <c r="G69" s="34"/>
      <c r="H69" s="34"/>
      <c r="I69" s="34"/>
      <c r="J69" s="34"/>
      <c r="K69" s="34"/>
      <c r="L69" s="34"/>
    </row>
    <row r="70" spans="1:12">
      <c r="A70" s="8" t="s">
        <v>135</v>
      </c>
      <c r="B70" s="6" t="s">
        <v>6</v>
      </c>
      <c r="C70" s="5" t="s">
        <v>22</v>
      </c>
      <c r="D70" s="6" t="s">
        <v>66</v>
      </c>
      <c r="E70" s="5" t="s">
        <v>136</v>
      </c>
      <c r="G70" s="34"/>
      <c r="H70" s="34"/>
      <c r="I70" s="34"/>
      <c r="J70" s="34"/>
      <c r="K70" s="34"/>
      <c r="L70" s="34"/>
    </row>
    <row r="71" spans="1:12">
      <c r="A71" s="8" t="s">
        <v>137</v>
      </c>
      <c r="B71" s="6" t="s">
        <v>6</v>
      </c>
      <c r="C71" s="6" t="s">
        <v>79</v>
      </c>
      <c r="D71" s="6" t="s">
        <v>114</v>
      </c>
      <c r="E71" s="5" t="s">
        <v>60</v>
      </c>
      <c r="G71" s="34"/>
      <c r="H71" s="34"/>
      <c r="I71" s="34"/>
      <c r="J71" s="34"/>
      <c r="K71" s="34"/>
      <c r="L71" s="34"/>
    </row>
    <row r="72" spans="1:12">
      <c r="A72" s="8" t="s">
        <v>138</v>
      </c>
      <c r="B72" s="6" t="s">
        <v>6</v>
      </c>
      <c r="C72" s="6" t="s">
        <v>85</v>
      </c>
      <c r="D72" s="6" t="s">
        <v>8</v>
      </c>
      <c r="E72" s="5" t="s">
        <v>20</v>
      </c>
      <c r="G72" s="34"/>
      <c r="H72" s="34"/>
      <c r="I72" s="34"/>
      <c r="J72" s="34"/>
      <c r="K72" s="34"/>
      <c r="L72" s="34"/>
    </row>
    <row r="73" spans="1:12">
      <c r="A73" s="8" t="s">
        <v>139</v>
      </c>
      <c r="B73" s="6" t="s">
        <v>6</v>
      </c>
      <c r="C73" s="6" t="s">
        <v>85</v>
      </c>
      <c r="D73" s="6" t="s">
        <v>8</v>
      </c>
      <c r="E73" s="5" t="s">
        <v>81</v>
      </c>
      <c r="G73" s="34"/>
      <c r="H73" s="34"/>
      <c r="I73" s="34"/>
      <c r="J73" s="34"/>
      <c r="K73" s="34"/>
      <c r="L73" s="34"/>
    </row>
    <row r="74" spans="1:12">
      <c r="A74" s="8" t="s">
        <v>140</v>
      </c>
      <c r="B74" s="6" t="s">
        <v>6</v>
      </c>
      <c r="C74" s="6" t="s">
        <v>124</v>
      </c>
      <c r="D74" s="6" t="s">
        <v>8</v>
      </c>
      <c r="E74" s="5" t="s">
        <v>36</v>
      </c>
      <c r="G74" s="34"/>
      <c r="H74" s="34"/>
      <c r="I74" s="34"/>
      <c r="J74" s="34"/>
      <c r="K74" s="34"/>
      <c r="L74" s="34"/>
    </row>
    <row r="75" spans="1:5">
      <c r="A75" s="8" t="s">
        <v>141</v>
      </c>
      <c r="B75" s="6" t="s">
        <v>6</v>
      </c>
      <c r="C75" s="6" t="s">
        <v>26</v>
      </c>
      <c r="D75" s="6" t="s">
        <v>8</v>
      </c>
      <c r="E75" s="5" t="s">
        <v>83</v>
      </c>
    </row>
    <row r="76" spans="1:5">
      <c r="A76" s="8" t="s">
        <v>142</v>
      </c>
      <c r="B76" s="6" t="s">
        <v>6</v>
      </c>
      <c r="C76" s="6" t="s">
        <v>79</v>
      </c>
      <c r="D76" s="6" t="s">
        <v>8</v>
      </c>
      <c r="E76" s="5" t="s">
        <v>55</v>
      </c>
    </row>
    <row r="77" spans="1:5">
      <c r="A77" s="8" t="s">
        <v>143</v>
      </c>
      <c r="B77" s="6" t="s">
        <v>6</v>
      </c>
      <c r="C77" s="6" t="s">
        <v>79</v>
      </c>
      <c r="D77" s="6" t="s">
        <v>8</v>
      </c>
      <c r="E77" s="5" t="s">
        <v>55</v>
      </c>
    </row>
    <row r="78" spans="1:5">
      <c r="A78" s="8" t="s">
        <v>144</v>
      </c>
      <c r="B78" s="6" t="s">
        <v>6</v>
      </c>
      <c r="C78" s="6" t="s">
        <v>26</v>
      </c>
      <c r="D78" s="6" t="s">
        <v>66</v>
      </c>
      <c r="E78" s="5" t="s">
        <v>81</v>
      </c>
    </row>
    <row r="79" spans="1:5">
      <c r="A79" s="8" t="s">
        <v>145</v>
      </c>
      <c r="B79" s="6" t="s">
        <v>6</v>
      </c>
      <c r="C79" s="6" t="s">
        <v>76</v>
      </c>
      <c r="D79" s="6" t="s">
        <v>66</v>
      </c>
      <c r="E79" s="5" t="s">
        <v>23</v>
      </c>
    </row>
    <row r="80" spans="1:5">
      <c r="A80" s="8" t="s">
        <v>145</v>
      </c>
      <c r="B80" s="6" t="s">
        <v>6</v>
      </c>
      <c r="C80" s="6" t="s">
        <v>79</v>
      </c>
      <c r="D80" s="6"/>
      <c r="E80" s="5"/>
    </row>
    <row r="81" spans="1:5">
      <c r="A81" s="4" t="s">
        <v>146</v>
      </c>
      <c r="B81" s="5" t="s">
        <v>147</v>
      </c>
      <c r="C81" s="5" t="s">
        <v>22</v>
      </c>
      <c r="D81" s="5" t="s">
        <v>8</v>
      </c>
      <c r="E81" s="5" t="s">
        <v>71</v>
      </c>
    </row>
    <row r="82" spans="1:5">
      <c r="A82" s="4" t="s">
        <v>148</v>
      </c>
      <c r="B82" s="5" t="s">
        <v>147</v>
      </c>
      <c r="C82" s="5" t="s">
        <v>85</v>
      </c>
      <c r="D82" s="5" t="s">
        <v>8</v>
      </c>
      <c r="E82" s="5" t="s">
        <v>18</v>
      </c>
    </row>
    <row r="83" spans="1:5">
      <c r="A83" s="4" t="s">
        <v>149</v>
      </c>
      <c r="B83" s="5" t="s">
        <v>147</v>
      </c>
      <c r="C83" s="5" t="s">
        <v>7</v>
      </c>
      <c r="D83" s="5" t="s">
        <v>66</v>
      </c>
      <c r="E83" s="5" t="s">
        <v>18</v>
      </c>
    </row>
    <row r="84" spans="1:5">
      <c r="A84" s="4" t="s">
        <v>150</v>
      </c>
      <c r="B84" s="5" t="s">
        <v>147</v>
      </c>
      <c r="C84" s="5" t="s">
        <v>26</v>
      </c>
      <c r="D84" s="5" t="s">
        <v>8</v>
      </c>
      <c r="E84" s="5" t="s">
        <v>28</v>
      </c>
    </row>
    <row r="85" spans="1:5">
      <c r="A85" s="4" t="s">
        <v>151</v>
      </c>
      <c r="B85" s="5" t="s">
        <v>147</v>
      </c>
      <c r="C85" s="5" t="s">
        <v>85</v>
      </c>
      <c r="D85" s="5" t="s">
        <v>66</v>
      </c>
      <c r="E85" s="5" t="s">
        <v>81</v>
      </c>
    </row>
    <row r="86" spans="1:5">
      <c r="A86" s="4" t="s">
        <v>152</v>
      </c>
      <c r="B86" s="5" t="s">
        <v>147</v>
      </c>
      <c r="C86" s="5" t="s">
        <v>15</v>
      </c>
      <c r="D86" s="5" t="s">
        <v>66</v>
      </c>
      <c r="E86" s="5" t="s">
        <v>16</v>
      </c>
    </row>
    <row r="87" spans="1:5">
      <c r="A87" s="4" t="s">
        <v>153</v>
      </c>
      <c r="B87" s="5" t="s">
        <v>147</v>
      </c>
      <c r="C87" s="5" t="s">
        <v>76</v>
      </c>
      <c r="D87" s="5" t="s">
        <v>27</v>
      </c>
      <c r="E87" s="5" t="s">
        <v>67</v>
      </c>
    </row>
    <row r="88" spans="1:5">
      <c r="A88" s="4" t="s">
        <v>154</v>
      </c>
      <c r="B88" s="5" t="s">
        <v>147</v>
      </c>
      <c r="C88" s="5" t="s">
        <v>7</v>
      </c>
      <c r="D88" s="5" t="s">
        <v>66</v>
      </c>
      <c r="E88" s="5" t="s">
        <v>9</v>
      </c>
    </row>
    <row r="89" spans="1:5">
      <c r="A89" s="4" t="s">
        <v>155</v>
      </c>
      <c r="B89" s="5" t="s">
        <v>147</v>
      </c>
      <c r="C89" s="5" t="s">
        <v>156</v>
      </c>
      <c r="D89" s="5" t="s">
        <v>116</v>
      </c>
      <c r="E89" s="5" t="s">
        <v>24</v>
      </c>
    </row>
    <row r="90" spans="1:5">
      <c r="A90" s="4" t="s">
        <v>157</v>
      </c>
      <c r="B90" s="5" t="s">
        <v>147</v>
      </c>
      <c r="C90" s="5" t="s">
        <v>7</v>
      </c>
      <c r="D90" s="5" t="s">
        <v>8</v>
      </c>
      <c r="E90" s="5" t="s">
        <v>9</v>
      </c>
    </row>
    <row r="91" spans="1:5">
      <c r="A91" s="4" t="s">
        <v>158</v>
      </c>
      <c r="B91" s="5" t="s">
        <v>147</v>
      </c>
      <c r="C91" s="5" t="s">
        <v>7</v>
      </c>
      <c r="D91" s="5" t="s">
        <v>66</v>
      </c>
      <c r="E91" s="5" t="s">
        <v>18</v>
      </c>
    </row>
    <row r="92" spans="1:5">
      <c r="A92" s="4" t="s">
        <v>159</v>
      </c>
      <c r="B92" s="5" t="s">
        <v>147</v>
      </c>
      <c r="C92" s="5" t="s">
        <v>85</v>
      </c>
      <c r="D92" s="5" t="s">
        <v>8</v>
      </c>
      <c r="E92" s="5" t="s">
        <v>16</v>
      </c>
    </row>
    <row r="93" spans="1:5">
      <c r="A93" s="4" t="s">
        <v>160</v>
      </c>
      <c r="B93" s="5" t="s">
        <v>147</v>
      </c>
      <c r="C93" s="5" t="s">
        <v>161</v>
      </c>
      <c r="D93" s="5" t="s">
        <v>8</v>
      </c>
      <c r="E93" s="5" t="s">
        <v>39</v>
      </c>
    </row>
    <row r="94" spans="1:5">
      <c r="A94" s="8" t="s">
        <v>162</v>
      </c>
      <c r="B94" s="6" t="s">
        <v>147</v>
      </c>
      <c r="C94" s="6" t="s">
        <v>7</v>
      </c>
      <c r="D94" s="6" t="s">
        <v>8</v>
      </c>
      <c r="E94" s="5" t="s">
        <v>71</v>
      </c>
    </row>
    <row r="95" spans="1:5">
      <c r="A95" s="8" t="s">
        <v>163</v>
      </c>
      <c r="B95" s="6" t="s">
        <v>147</v>
      </c>
      <c r="C95" s="6" t="s">
        <v>164</v>
      </c>
      <c r="D95" s="6" t="s">
        <v>66</v>
      </c>
      <c r="E95" s="5" t="s">
        <v>69</v>
      </c>
    </row>
    <row r="96" spans="1:5">
      <c r="A96" s="8" t="s">
        <v>165</v>
      </c>
      <c r="B96" s="6" t="s">
        <v>147</v>
      </c>
      <c r="C96" s="6" t="s">
        <v>161</v>
      </c>
      <c r="D96" s="6" t="s">
        <v>110</v>
      </c>
      <c r="E96" s="5" t="s">
        <v>39</v>
      </c>
    </row>
    <row r="97" spans="1:5">
      <c r="A97" s="8" t="s">
        <v>166</v>
      </c>
      <c r="B97" s="6" t="s">
        <v>147</v>
      </c>
      <c r="C97" s="6" t="s">
        <v>85</v>
      </c>
      <c r="D97" s="6" t="s">
        <v>8</v>
      </c>
      <c r="E97" s="5" t="s">
        <v>20</v>
      </c>
    </row>
    <row r="98" spans="1:5">
      <c r="A98" s="8" t="s">
        <v>167</v>
      </c>
      <c r="B98" s="6" t="s">
        <v>147</v>
      </c>
      <c r="C98" s="5" t="s">
        <v>22</v>
      </c>
      <c r="D98" s="6" t="s">
        <v>8</v>
      </c>
      <c r="E98" s="5" t="s">
        <v>136</v>
      </c>
    </row>
    <row r="99" spans="1:5">
      <c r="A99" s="8" t="s">
        <v>168</v>
      </c>
      <c r="B99" s="6" t="s">
        <v>147</v>
      </c>
      <c r="C99" s="6" t="s">
        <v>35</v>
      </c>
      <c r="D99" s="6" t="s">
        <v>113</v>
      </c>
      <c r="E99" s="5" t="s">
        <v>67</v>
      </c>
    </row>
    <row r="100" spans="1:5">
      <c r="A100" s="8" t="s">
        <v>169</v>
      </c>
      <c r="B100" s="6" t="s">
        <v>147</v>
      </c>
      <c r="C100" s="6" t="s">
        <v>85</v>
      </c>
      <c r="D100" s="6" t="s">
        <v>66</v>
      </c>
      <c r="E100" s="5" t="s">
        <v>20</v>
      </c>
    </row>
    <row r="101" spans="1:5">
      <c r="A101" s="8" t="s">
        <v>170</v>
      </c>
      <c r="B101" s="6" t="s">
        <v>147</v>
      </c>
      <c r="C101" s="6" t="s">
        <v>7</v>
      </c>
      <c r="D101" s="6" t="s">
        <v>59</v>
      </c>
      <c r="E101" s="5" t="s">
        <v>9</v>
      </c>
    </row>
    <row r="102" spans="1:5">
      <c r="A102" s="8" t="s">
        <v>171</v>
      </c>
      <c r="B102" s="6" t="s">
        <v>147</v>
      </c>
      <c r="C102" s="5" t="s">
        <v>22</v>
      </c>
      <c r="D102" s="6" t="s">
        <v>8</v>
      </c>
      <c r="E102" s="5" t="s">
        <v>69</v>
      </c>
    </row>
    <row r="103" spans="1:5">
      <c r="A103" s="8" t="s">
        <v>172</v>
      </c>
      <c r="B103" s="6" t="s">
        <v>147</v>
      </c>
      <c r="C103" s="6" t="s">
        <v>62</v>
      </c>
      <c r="D103" s="6" t="s">
        <v>27</v>
      </c>
      <c r="E103" s="5" t="s">
        <v>86</v>
      </c>
    </row>
    <row r="104" spans="1:5">
      <c r="A104" s="8" t="s">
        <v>173</v>
      </c>
      <c r="B104" s="6" t="s">
        <v>147</v>
      </c>
      <c r="C104" s="6" t="s">
        <v>7</v>
      </c>
      <c r="D104" s="6" t="s">
        <v>8</v>
      </c>
      <c r="E104" s="5" t="s">
        <v>9</v>
      </c>
    </row>
    <row r="105" spans="1:5">
      <c r="A105" s="8" t="s">
        <v>174</v>
      </c>
      <c r="B105" s="6" t="s">
        <v>147</v>
      </c>
      <c r="C105" s="6" t="s">
        <v>85</v>
      </c>
      <c r="D105" s="6" t="s">
        <v>8</v>
      </c>
      <c r="E105" s="5" t="s">
        <v>81</v>
      </c>
    </row>
    <row r="106" spans="1:5">
      <c r="A106" s="8" t="s">
        <v>175</v>
      </c>
      <c r="B106" s="6" t="s">
        <v>147</v>
      </c>
      <c r="C106" s="6" t="s">
        <v>49</v>
      </c>
      <c r="D106" s="6" t="s">
        <v>66</v>
      </c>
      <c r="E106" s="5" t="s">
        <v>86</v>
      </c>
    </row>
    <row r="107" spans="1:5">
      <c r="A107" s="8" t="s">
        <v>176</v>
      </c>
      <c r="B107" s="6" t="s">
        <v>147</v>
      </c>
      <c r="C107" s="5" t="s">
        <v>22</v>
      </c>
      <c r="D107" s="6" t="s">
        <v>8</v>
      </c>
      <c r="E107" s="5" t="s">
        <v>71</v>
      </c>
    </row>
    <row r="108" spans="1:5">
      <c r="A108" s="8" t="s">
        <v>177</v>
      </c>
      <c r="B108" s="6" t="s">
        <v>147</v>
      </c>
      <c r="C108" s="6" t="s">
        <v>62</v>
      </c>
      <c r="D108" s="6" t="s">
        <v>8</v>
      </c>
      <c r="E108" s="5" t="s">
        <v>63</v>
      </c>
    </row>
    <row r="109" spans="1:5">
      <c r="A109" s="8" t="s">
        <v>178</v>
      </c>
      <c r="B109" s="6" t="s">
        <v>147</v>
      </c>
      <c r="C109" s="6" t="s">
        <v>85</v>
      </c>
      <c r="D109" s="6" t="s">
        <v>8</v>
      </c>
      <c r="E109" s="5" t="s">
        <v>69</v>
      </c>
    </row>
    <row r="110" spans="1:5">
      <c r="A110" s="8" t="s">
        <v>179</v>
      </c>
      <c r="B110" s="6" t="s">
        <v>147</v>
      </c>
      <c r="C110" s="6" t="s">
        <v>85</v>
      </c>
      <c r="D110" s="6" t="s">
        <v>8</v>
      </c>
      <c r="E110" s="5" t="s">
        <v>67</v>
      </c>
    </row>
    <row r="111" spans="1:5">
      <c r="A111" s="8" t="s">
        <v>180</v>
      </c>
      <c r="B111" s="6" t="s">
        <v>147</v>
      </c>
      <c r="C111" s="6" t="s">
        <v>79</v>
      </c>
      <c r="D111" s="6" t="s">
        <v>8</v>
      </c>
      <c r="E111" s="5" t="s">
        <v>55</v>
      </c>
    </row>
    <row r="112" spans="1:5">
      <c r="A112" s="8" t="s">
        <v>181</v>
      </c>
      <c r="B112" s="6" t="s">
        <v>147</v>
      </c>
      <c r="C112" s="6" t="s">
        <v>7</v>
      </c>
      <c r="D112" s="6" t="s">
        <v>59</v>
      </c>
      <c r="E112" s="5" t="s">
        <v>9</v>
      </c>
    </row>
    <row r="113" spans="1:5">
      <c r="A113" s="8" t="s">
        <v>182</v>
      </c>
      <c r="B113" s="6" t="s">
        <v>147</v>
      </c>
      <c r="C113" s="6" t="s">
        <v>85</v>
      </c>
      <c r="D113" s="6" t="s">
        <v>66</v>
      </c>
      <c r="E113" s="5" t="s">
        <v>55</v>
      </c>
    </row>
    <row r="114" spans="1:5">
      <c r="A114" s="8" t="s">
        <v>183</v>
      </c>
      <c r="B114" s="6" t="s">
        <v>147</v>
      </c>
      <c r="C114" s="6" t="s">
        <v>161</v>
      </c>
      <c r="D114" s="6" t="s">
        <v>8</v>
      </c>
      <c r="E114" s="5" t="s">
        <v>77</v>
      </c>
    </row>
    <row r="115" spans="1:5">
      <c r="A115" s="8" t="s">
        <v>184</v>
      </c>
      <c r="B115" s="6" t="s">
        <v>147</v>
      </c>
      <c r="C115" s="6" t="s">
        <v>73</v>
      </c>
      <c r="D115" s="6" t="s">
        <v>113</v>
      </c>
      <c r="E115" s="5" t="s">
        <v>33</v>
      </c>
    </row>
    <row r="116" spans="1:5">
      <c r="A116" s="8" t="s">
        <v>184</v>
      </c>
      <c r="B116" s="6" t="s">
        <v>147</v>
      </c>
      <c r="C116" s="6" t="s">
        <v>53</v>
      </c>
      <c r="D116" s="6"/>
      <c r="E116" s="5"/>
    </row>
    <row r="117" spans="1:5">
      <c r="A117" s="8" t="s">
        <v>185</v>
      </c>
      <c r="B117" s="6" t="s">
        <v>147</v>
      </c>
      <c r="C117" s="6" t="s">
        <v>186</v>
      </c>
      <c r="D117" s="6" t="s">
        <v>116</v>
      </c>
      <c r="E117" s="5" t="s">
        <v>86</v>
      </c>
    </row>
    <row r="118" spans="1:5">
      <c r="A118" s="8" t="s">
        <v>187</v>
      </c>
      <c r="B118" s="6" t="s">
        <v>147</v>
      </c>
      <c r="C118" s="6" t="s">
        <v>15</v>
      </c>
      <c r="D118" s="6" t="s">
        <v>8</v>
      </c>
      <c r="E118" s="5" t="s">
        <v>16</v>
      </c>
    </row>
    <row r="119" spans="1:6">
      <c r="A119" s="8" t="s">
        <v>188</v>
      </c>
      <c r="B119" s="6" t="s">
        <v>147</v>
      </c>
      <c r="C119" s="6" t="s">
        <v>73</v>
      </c>
      <c r="D119" s="6" t="s">
        <v>8</v>
      </c>
      <c r="E119" s="5" t="s">
        <v>69</v>
      </c>
      <c r="F119" s="2" t="s">
        <v>189</v>
      </c>
    </row>
    <row r="120" spans="1:5">
      <c r="A120" s="8" t="s">
        <v>190</v>
      </c>
      <c r="B120" s="6" t="s">
        <v>147</v>
      </c>
      <c r="C120" s="6" t="s">
        <v>186</v>
      </c>
      <c r="D120" s="6" t="s">
        <v>66</v>
      </c>
      <c r="E120" s="5" t="s">
        <v>36</v>
      </c>
    </row>
    <row r="121" spans="1:5">
      <c r="A121" s="8" t="s">
        <v>191</v>
      </c>
      <c r="B121" s="6" t="s">
        <v>147</v>
      </c>
      <c r="C121" s="6" t="s">
        <v>62</v>
      </c>
      <c r="D121" s="6" t="s">
        <v>8</v>
      </c>
      <c r="E121" s="5" t="s">
        <v>63</v>
      </c>
    </row>
    <row r="122" spans="1:5">
      <c r="A122" s="8" t="s">
        <v>192</v>
      </c>
      <c r="B122" s="6" t="s">
        <v>147</v>
      </c>
      <c r="C122" s="6" t="s">
        <v>79</v>
      </c>
      <c r="D122" s="6" t="s">
        <v>114</v>
      </c>
      <c r="E122" s="5" t="s">
        <v>9</v>
      </c>
    </row>
    <row r="123" spans="1:5">
      <c r="A123" s="8" t="s">
        <v>193</v>
      </c>
      <c r="B123" s="6" t="s">
        <v>147</v>
      </c>
      <c r="C123" s="6" t="s">
        <v>35</v>
      </c>
      <c r="D123" s="6" t="s">
        <v>8</v>
      </c>
      <c r="E123" s="5" t="s">
        <v>18</v>
      </c>
    </row>
    <row r="124" spans="1:5">
      <c r="A124" s="8" t="s">
        <v>194</v>
      </c>
      <c r="B124" s="6" t="s">
        <v>147</v>
      </c>
      <c r="C124" s="6" t="s">
        <v>26</v>
      </c>
      <c r="D124" s="6" t="s">
        <v>110</v>
      </c>
      <c r="E124" s="5" t="s">
        <v>39</v>
      </c>
    </row>
    <row r="125" spans="1:5">
      <c r="A125" s="8" t="s">
        <v>195</v>
      </c>
      <c r="B125" s="6" t="s">
        <v>147</v>
      </c>
      <c r="C125" s="6" t="s">
        <v>53</v>
      </c>
      <c r="D125" s="6" t="s">
        <v>8</v>
      </c>
      <c r="E125" s="5" t="s">
        <v>69</v>
      </c>
    </row>
    <row r="126" spans="1:5">
      <c r="A126" s="8" t="s">
        <v>196</v>
      </c>
      <c r="B126" s="6" t="s">
        <v>147</v>
      </c>
      <c r="C126" s="6" t="s">
        <v>85</v>
      </c>
      <c r="D126" s="6" t="s">
        <v>8</v>
      </c>
      <c r="E126" s="5" t="s">
        <v>81</v>
      </c>
    </row>
    <row r="127" spans="1:5">
      <c r="A127" s="8" t="s">
        <v>197</v>
      </c>
      <c r="B127" s="6" t="s">
        <v>147</v>
      </c>
      <c r="C127" s="6" t="s">
        <v>124</v>
      </c>
      <c r="D127" s="6" t="s">
        <v>8</v>
      </c>
      <c r="E127" s="5" t="s">
        <v>77</v>
      </c>
    </row>
    <row r="128" spans="1:5">
      <c r="A128" s="8" t="s">
        <v>198</v>
      </c>
      <c r="B128" s="6" t="s">
        <v>147</v>
      </c>
      <c r="C128" s="6" t="s">
        <v>76</v>
      </c>
      <c r="D128" s="6" t="s">
        <v>8</v>
      </c>
      <c r="E128" s="5" t="s">
        <v>67</v>
      </c>
    </row>
    <row r="129" spans="1:5">
      <c r="A129" s="8" t="s">
        <v>199</v>
      </c>
      <c r="B129" s="6" t="s">
        <v>147</v>
      </c>
      <c r="C129" s="6" t="s">
        <v>26</v>
      </c>
      <c r="D129" s="6" t="s">
        <v>8</v>
      </c>
      <c r="E129" s="5" t="s">
        <v>28</v>
      </c>
    </row>
    <row r="130" spans="1:5">
      <c r="A130" s="8" t="s">
        <v>200</v>
      </c>
      <c r="B130" s="6" t="s">
        <v>147</v>
      </c>
      <c r="C130" s="6" t="s">
        <v>161</v>
      </c>
      <c r="D130" s="6" t="s">
        <v>110</v>
      </c>
      <c r="E130" s="5" t="s">
        <v>39</v>
      </c>
    </row>
    <row r="131" spans="1:5">
      <c r="A131" s="8" t="s">
        <v>201</v>
      </c>
      <c r="B131" s="6" t="s">
        <v>147</v>
      </c>
      <c r="C131" s="5" t="s">
        <v>22</v>
      </c>
      <c r="D131" s="6" t="s">
        <v>8</v>
      </c>
      <c r="E131" s="5" t="s">
        <v>202</v>
      </c>
    </row>
    <row r="132" spans="1:5">
      <c r="A132" s="8" t="s">
        <v>203</v>
      </c>
      <c r="B132" s="6" t="s">
        <v>147</v>
      </c>
      <c r="C132" s="6" t="s">
        <v>76</v>
      </c>
      <c r="D132" s="6" t="s">
        <v>8</v>
      </c>
      <c r="E132" s="5" t="s">
        <v>33</v>
      </c>
    </row>
    <row r="133" spans="1:5">
      <c r="A133" s="8" t="s">
        <v>204</v>
      </c>
      <c r="B133" s="6" t="s">
        <v>147</v>
      </c>
      <c r="C133" s="6" t="s">
        <v>35</v>
      </c>
      <c r="D133" s="6" t="s">
        <v>114</v>
      </c>
      <c r="E133" s="5" t="s">
        <v>60</v>
      </c>
    </row>
    <row r="134" spans="1:5">
      <c r="A134" s="8" t="s">
        <v>205</v>
      </c>
      <c r="B134" s="6" t="s">
        <v>147</v>
      </c>
      <c r="C134" s="6" t="s">
        <v>186</v>
      </c>
      <c r="D134" s="6" t="s">
        <v>8</v>
      </c>
      <c r="E134" s="5" t="s">
        <v>69</v>
      </c>
    </row>
    <row r="135" spans="1:5">
      <c r="A135" s="8" t="s">
        <v>206</v>
      </c>
      <c r="B135" s="6" t="s">
        <v>147</v>
      </c>
      <c r="C135" s="6" t="s">
        <v>62</v>
      </c>
      <c r="D135" s="6" t="s">
        <v>59</v>
      </c>
      <c r="E135" s="5" t="s">
        <v>63</v>
      </c>
    </row>
    <row r="136" spans="1:5">
      <c r="A136" s="8" t="s">
        <v>207</v>
      </c>
      <c r="B136" s="6" t="s">
        <v>147</v>
      </c>
      <c r="C136" s="6" t="s">
        <v>49</v>
      </c>
      <c r="D136" s="6" t="s">
        <v>8</v>
      </c>
      <c r="E136" s="5" t="s">
        <v>88</v>
      </c>
    </row>
    <row r="137" spans="1:5">
      <c r="A137" s="8" t="s">
        <v>208</v>
      </c>
      <c r="B137" s="6" t="s">
        <v>147</v>
      </c>
      <c r="C137" s="6" t="s">
        <v>79</v>
      </c>
      <c r="D137" s="6" t="s">
        <v>114</v>
      </c>
      <c r="E137" s="5" t="s">
        <v>88</v>
      </c>
    </row>
    <row r="138" spans="1:5">
      <c r="A138" s="8" t="s">
        <v>209</v>
      </c>
      <c r="B138" s="6" t="s">
        <v>147</v>
      </c>
      <c r="C138" s="6" t="s">
        <v>186</v>
      </c>
      <c r="D138" s="6" t="s">
        <v>8</v>
      </c>
      <c r="E138" s="5" t="s">
        <v>69</v>
      </c>
    </row>
    <row r="139" spans="1:5">
      <c r="A139" s="8" t="s">
        <v>210</v>
      </c>
      <c r="B139" s="6" t="s">
        <v>147</v>
      </c>
      <c r="C139" s="6" t="s">
        <v>186</v>
      </c>
      <c r="D139" s="6" t="s">
        <v>8</v>
      </c>
      <c r="E139" s="5" t="s">
        <v>31</v>
      </c>
    </row>
    <row r="140" spans="1:5">
      <c r="A140" s="8" t="s">
        <v>211</v>
      </c>
      <c r="B140" s="6" t="s">
        <v>147</v>
      </c>
      <c r="C140" s="6" t="s">
        <v>186</v>
      </c>
      <c r="D140" s="6" t="s">
        <v>66</v>
      </c>
      <c r="E140" s="5" t="s">
        <v>18</v>
      </c>
    </row>
    <row r="141" spans="1:5">
      <c r="A141" s="8" t="s">
        <v>212</v>
      </c>
      <c r="B141" s="6" t="s">
        <v>147</v>
      </c>
      <c r="C141" s="6" t="s">
        <v>62</v>
      </c>
      <c r="D141" s="6" t="s">
        <v>8</v>
      </c>
      <c r="E141" s="5" t="s">
        <v>63</v>
      </c>
    </row>
    <row r="142" spans="1:5">
      <c r="A142" s="8" t="s">
        <v>213</v>
      </c>
      <c r="B142" s="6" t="s">
        <v>147</v>
      </c>
      <c r="C142" s="6" t="s">
        <v>62</v>
      </c>
      <c r="D142" s="6" t="s">
        <v>8</v>
      </c>
      <c r="E142" s="5" t="s">
        <v>63</v>
      </c>
    </row>
    <row r="143" spans="1:5">
      <c r="A143" s="8" t="s">
        <v>214</v>
      </c>
      <c r="B143" s="6" t="s">
        <v>147</v>
      </c>
      <c r="C143" s="6" t="s">
        <v>7</v>
      </c>
      <c r="D143" s="6" t="s">
        <v>8</v>
      </c>
      <c r="E143" s="5" t="s">
        <v>90</v>
      </c>
    </row>
    <row r="144" spans="1:5">
      <c r="A144" s="8" t="s">
        <v>215</v>
      </c>
      <c r="B144" s="6" t="s">
        <v>147</v>
      </c>
      <c r="C144" s="6" t="s">
        <v>161</v>
      </c>
      <c r="D144" s="6" t="s">
        <v>110</v>
      </c>
      <c r="E144" s="5" t="s">
        <v>39</v>
      </c>
    </row>
    <row r="145" spans="1:5">
      <c r="A145" s="8" t="s">
        <v>216</v>
      </c>
      <c r="B145" s="6" t="s">
        <v>147</v>
      </c>
      <c r="C145" s="6" t="s">
        <v>73</v>
      </c>
      <c r="D145" s="6" t="s">
        <v>8</v>
      </c>
      <c r="E145" s="5" t="s">
        <v>18</v>
      </c>
    </row>
    <row r="146" spans="1:5">
      <c r="A146" s="8" t="s">
        <v>217</v>
      </c>
      <c r="B146" s="6" t="s">
        <v>147</v>
      </c>
      <c r="C146" s="6" t="s">
        <v>161</v>
      </c>
      <c r="D146" s="6" t="s">
        <v>110</v>
      </c>
      <c r="E146" s="5" t="s">
        <v>39</v>
      </c>
    </row>
    <row r="147" spans="1:5">
      <c r="A147" s="8" t="s">
        <v>218</v>
      </c>
      <c r="B147" s="6" t="s">
        <v>147</v>
      </c>
      <c r="C147" s="6" t="s">
        <v>161</v>
      </c>
      <c r="D147" s="6" t="s">
        <v>110</v>
      </c>
      <c r="E147" s="5" t="s">
        <v>39</v>
      </c>
    </row>
    <row r="148" spans="1:5">
      <c r="A148" s="8" t="s">
        <v>219</v>
      </c>
      <c r="B148" s="6" t="s">
        <v>147</v>
      </c>
      <c r="C148" s="6" t="s">
        <v>164</v>
      </c>
      <c r="D148" s="79" t="s">
        <v>119</v>
      </c>
      <c r="E148" s="5" t="s">
        <v>77</v>
      </c>
    </row>
    <row r="149" spans="1:5">
      <c r="A149" s="8" t="s">
        <v>220</v>
      </c>
      <c r="B149" s="6" t="s">
        <v>147</v>
      </c>
      <c r="C149" s="5" t="s">
        <v>22</v>
      </c>
      <c r="D149" s="6" t="s">
        <v>8</v>
      </c>
      <c r="E149" s="5" t="s">
        <v>83</v>
      </c>
    </row>
    <row r="150" spans="1:5">
      <c r="A150" s="8" t="s">
        <v>221</v>
      </c>
      <c r="B150" s="6" t="s">
        <v>147</v>
      </c>
      <c r="C150" s="6" t="s">
        <v>161</v>
      </c>
      <c r="D150" s="6" t="s">
        <v>27</v>
      </c>
      <c r="E150" s="5" t="s">
        <v>39</v>
      </c>
    </row>
    <row r="151" spans="1:5">
      <c r="A151" s="8" t="s">
        <v>222</v>
      </c>
      <c r="B151" s="6" t="s">
        <v>147</v>
      </c>
      <c r="C151" s="6" t="s">
        <v>26</v>
      </c>
      <c r="D151" s="6" t="s">
        <v>8</v>
      </c>
      <c r="E151" s="5" t="s">
        <v>28</v>
      </c>
    </row>
    <row r="152" spans="1:6">
      <c r="A152" s="8" t="s">
        <v>223</v>
      </c>
      <c r="B152" s="6" t="s">
        <v>147</v>
      </c>
      <c r="C152" s="6" t="s">
        <v>53</v>
      </c>
      <c r="D152" s="6" t="s">
        <v>66</v>
      </c>
      <c r="E152" s="5" t="s">
        <v>69</v>
      </c>
      <c r="F152" s="2" t="s">
        <v>189</v>
      </c>
    </row>
    <row r="153" spans="1:5">
      <c r="A153" s="8" t="s">
        <v>224</v>
      </c>
      <c r="B153" s="6" t="s">
        <v>147</v>
      </c>
      <c r="C153" s="6" t="s">
        <v>161</v>
      </c>
      <c r="D153" s="6" t="s">
        <v>110</v>
      </c>
      <c r="E153" s="5" t="s">
        <v>39</v>
      </c>
    </row>
    <row r="154" spans="1:5">
      <c r="A154" s="8" t="s">
        <v>225</v>
      </c>
      <c r="B154" s="6" t="s">
        <v>147</v>
      </c>
      <c r="C154" s="6" t="s">
        <v>73</v>
      </c>
      <c r="D154" s="6" t="s">
        <v>66</v>
      </c>
      <c r="E154" s="5" t="s">
        <v>18</v>
      </c>
    </row>
    <row r="155" spans="1:5">
      <c r="A155" s="8" t="s">
        <v>226</v>
      </c>
      <c r="B155" s="6" t="s">
        <v>147</v>
      </c>
      <c r="C155" s="6" t="s">
        <v>73</v>
      </c>
      <c r="D155" s="6" t="s">
        <v>66</v>
      </c>
      <c r="E155" s="5" t="s">
        <v>18</v>
      </c>
    </row>
    <row r="156" spans="1:5">
      <c r="A156" s="8" t="s">
        <v>227</v>
      </c>
      <c r="B156" s="6" t="s">
        <v>147</v>
      </c>
      <c r="C156" s="5" t="s">
        <v>22</v>
      </c>
      <c r="D156" s="79" t="s">
        <v>119</v>
      </c>
      <c r="E156" s="5" t="s">
        <v>88</v>
      </c>
    </row>
    <row r="157" spans="1:5">
      <c r="A157" s="8" t="s">
        <v>228</v>
      </c>
      <c r="B157" s="6" t="s">
        <v>147</v>
      </c>
      <c r="C157" s="6" t="s">
        <v>26</v>
      </c>
      <c r="D157" s="6" t="s">
        <v>116</v>
      </c>
      <c r="E157" s="5" t="s">
        <v>88</v>
      </c>
    </row>
    <row r="158" spans="1:5">
      <c r="A158" s="8" t="s">
        <v>229</v>
      </c>
      <c r="B158" s="6" t="s">
        <v>147</v>
      </c>
      <c r="C158" s="6" t="s">
        <v>62</v>
      </c>
      <c r="D158" s="6" t="s">
        <v>8</v>
      </c>
      <c r="E158" s="5" t="s">
        <v>63</v>
      </c>
    </row>
    <row r="159" spans="1:5">
      <c r="A159" s="8" t="s">
        <v>230</v>
      </c>
      <c r="B159" s="6" t="s">
        <v>147</v>
      </c>
      <c r="C159" s="6" t="s">
        <v>186</v>
      </c>
      <c r="D159" s="6" t="s">
        <v>8</v>
      </c>
      <c r="E159" s="5" t="s">
        <v>18</v>
      </c>
    </row>
    <row r="160" spans="1:5">
      <c r="A160" s="4" t="s">
        <v>231</v>
      </c>
      <c r="B160" s="5" t="s">
        <v>232</v>
      </c>
      <c r="C160" s="5" t="s">
        <v>85</v>
      </c>
      <c r="D160" s="5" t="s">
        <v>8</v>
      </c>
      <c r="E160" s="5" t="s">
        <v>81</v>
      </c>
    </row>
    <row r="161" spans="1:5">
      <c r="A161" s="4" t="s">
        <v>233</v>
      </c>
      <c r="B161" s="5" t="s">
        <v>232</v>
      </c>
      <c r="C161" s="5" t="s">
        <v>156</v>
      </c>
      <c r="D161" s="5" t="s">
        <v>113</v>
      </c>
      <c r="E161" s="5" t="s">
        <v>24</v>
      </c>
    </row>
    <row r="162" spans="1:5">
      <c r="A162" s="4" t="s">
        <v>234</v>
      </c>
      <c r="B162" s="5" t="s">
        <v>232</v>
      </c>
      <c r="C162" s="5" t="s">
        <v>15</v>
      </c>
      <c r="D162" s="5" t="s">
        <v>8</v>
      </c>
      <c r="E162" s="5" t="s">
        <v>16</v>
      </c>
    </row>
    <row r="163" spans="1:5">
      <c r="A163" s="8" t="s">
        <v>235</v>
      </c>
      <c r="B163" s="6" t="s">
        <v>232</v>
      </c>
      <c r="C163" s="6" t="s">
        <v>35</v>
      </c>
      <c r="D163" s="6" t="s">
        <v>8</v>
      </c>
      <c r="E163" s="5" t="s">
        <v>18</v>
      </c>
    </row>
    <row r="164" spans="1:6">
      <c r="A164" s="8" t="s">
        <v>236</v>
      </c>
      <c r="B164" s="6" t="s">
        <v>232</v>
      </c>
      <c r="C164" s="6" t="s">
        <v>73</v>
      </c>
      <c r="D164" s="6" t="s">
        <v>8</v>
      </c>
      <c r="E164" s="5" t="s">
        <v>55</v>
      </c>
      <c r="F164" s="5"/>
    </row>
    <row r="165" spans="1:5">
      <c r="A165" s="8" t="s">
        <v>237</v>
      </c>
      <c r="B165" s="6" t="s">
        <v>232</v>
      </c>
      <c r="C165" s="5" t="s">
        <v>22</v>
      </c>
      <c r="D165" s="6" t="s">
        <v>66</v>
      </c>
      <c r="E165" s="5" t="s">
        <v>86</v>
      </c>
    </row>
    <row r="166" spans="1:5">
      <c r="A166" s="8" t="s">
        <v>238</v>
      </c>
      <c r="B166" s="6" t="s">
        <v>232</v>
      </c>
      <c r="C166" s="6" t="s">
        <v>161</v>
      </c>
      <c r="D166" s="6" t="s">
        <v>110</v>
      </c>
      <c r="E166" s="5" t="s">
        <v>39</v>
      </c>
    </row>
    <row r="167" spans="1:5">
      <c r="A167" s="8" t="s">
        <v>239</v>
      </c>
      <c r="B167" s="6" t="s">
        <v>232</v>
      </c>
      <c r="C167" s="6" t="s">
        <v>161</v>
      </c>
      <c r="D167" s="6" t="s">
        <v>110</v>
      </c>
      <c r="E167" s="5" t="s">
        <v>39</v>
      </c>
    </row>
    <row r="168" spans="1:5">
      <c r="A168" s="8" t="s">
        <v>240</v>
      </c>
      <c r="B168" s="6" t="s">
        <v>232</v>
      </c>
      <c r="C168" s="6" t="s">
        <v>62</v>
      </c>
      <c r="D168" s="6" t="s">
        <v>8</v>
      </c>
      <c r="E168" s="5" t="s">
        <v>63</v>
      </c>
    </row>
    <row r="169" spans="1:5">
      <c r="A169" s="8" t="s">
        <v>241</v>
      </c>
      <c r="B169" s="6" t="s">
        <v>232</v>
      </c>
      <c r="C169" s="6" t="s">
        <v>85</v>
      </c>
      <c r="D169" s="6" t="s">
        <v>8</v>
      </c>
      <c r="E169" s="5" t="s">
        <v>81</v>
      </c>
    </row>
    <row r="170" spans="1:5">
      <c r="A170" s="8" t="s">
        <v>242</v>
      </c>
      <c r="B170" s="6" t="s">
        <v>232</v>
      </c>
      <c r="C170" s="5" t="s">
        <v>22</v>
      </c>
      <c r="D170" s="6" t="s">
        <v>66</v>
      </c>
      <c r="E170" s="5" t="s">
        <v>71</v>
      </c>
    </row>
    <row r="171" spans="1:5">
      <c r="A171" s="8" t="s">
        <v>243</v>
      </c>
      <c r="B171" s="6" t="s">
        <v>232</v>
      </c>
      <c r="C171" s="6" t="s">
        <v>161</v>
      </c>
      <c r="D171" s="6" t="s">
        <v>110</v>
      </c>
      <c r="E171" s="5" t="s">
        <v>39</v>
      </c>
    </row>
    <row r="172" spans="1:5">
      <c r="A172" s="8" t="s">
        <v>244</v>
      </c>
      <c r="B172" s="6" t="s">
        <v>232</v>
      </c>
      <c r="C172" s="6" t="s">
        <v>26</v>
      </c>
      <c r="D172" s="6" t="s">
        <v>8</v>
      </c>
      <c r="E172" s="5" t="s">
        <v>28</v>
      </c>
    </row>
    <row r="173" spans="1:5">
      <c r="A173" s="8" t="s">
        <v>245</v>
      </c>
      <c r="B173" s="6" t="s">
        <v>232</v>
      </c>
      <c r="C173" s="6" t="s">
        <v>62</v>
      </c>
      <c r="D173" s="79" t="s">
        <v>8</v>
      </c>
      <c r="E173" s="5" t="s">
        <v>63</v>
      </c>
    </row>
    <row r="174" spans="1:5">
      <c r="A174" s="8" t="s">
        <v>246</v>
      </c>
      <c r="B174" s="6" t="s">
        <v>232</v>
      </c>
      <c r="C174" s="6" t="s">
        <v>26</v>
      </c>
      <c r="D174" s="6" t="s">
        <v>8</v>
      </c>
      <c r="E174" s="5" t="s">
        <v>28</v>
      </c>
    </row>
    <row r="175" spans="1:5">
      <c r="A175" s="8" t="s">
        <v>247</v>
      </c>
      <c r="B175" s="6" t="s">
        <v>232</v>
      </c>
      <c r="C175" s="6" t="s">
        <v>85</v>
      </c>
      <c r="D175" s="6" t="s">
        <v>66</v>
      </c>
      <c r="E175" s="5" t="s">
        <v>81</v>
      </c>
    </row>
    <row r="176" spans="1:5">
      <c r="A176" s="8" t="s">
        <v>248</v>
      </c>
      <c r="B176" s="6" t="s">
        <v>232</v>
      </c>
      <c r="C176" s="5" t="s">
        <v>22</v>
      </c>
      <c r="D176" s="6" t="s">
        <v>8</v>
      </c>
      <c r="E176" s="5" t="s">
        <v>69</v>
      </c>
    </row>
    <row r="177" spans="1:5">
      <c r="A177" s="8" t="s">
        <v>249</v>
      </c>
      <c r="B177" s="6" t="s">
        <v>232</v>
      </c>
      <c r="C177" s="6" t="s">
        <v>26</v>
      </c>
      <c r="D177" s="6" t="s">
        <v>8</v>
      </c>
      <c r="E177" s="5" t="s">
        <v>28</v>
      </c>
    </row>
    <row r="178" spans="1:5">
      <c r="A178" s="8" t="s">
        <v>250</v>
      </c>
      <c r="B178" s="6" t="s">
        <v>232</v>
      </c>
      <c r="C178" s="6" t="s">
        <v>15</v>
      </c>
      <c r="D178" s="6" t="s">
        <v>8</v>
      </c>
      <c r="E178" s="5" t="s">
        <v>18</v>
      </c>
    </row>
    <row r="179" spans="1:5">
      <c r="A179" s="8" t="s">
        <v>251</v>
      </c>
      <c r="B179" s="6" t="s">
        <v>232</v>
      </c>
      <c r="C179" s="6" t="s">
        <v>15</v>
      </c>
      <c r="D179" s="6" t="s">
        <v>8</v>
      </c>
      <c r="E179" s="5" t="s">
        <v>18</v>
      </c>
    </row>
    <row r="180" spans="1:5">
      <c r="A180" s="8" t="s">
        <v>252</v>
      </c>
      <c r="B180" s="6" t="s">
        <v>232</v>
      </c>
      <c r="C180" s="6" t="s">
        <v>76</v>
      </c>
      <c r="D180" s="6" t="s">
        <v>8</v>
      </c>
      <c r="E180" s="5" t="s">
        <v>69</v>
      </c>
    </row>
    <row r="181" s="1" customFormat="1" spans="1:5">
      <c r="A181" s="4" t="s">
        <v>253</v>
      </c>
      <c r="B181" s="5" t="s">
        <v>254</v>
      </c>
      <c r="C181" s="5" t="s">
        <v>26</v>
      </c>
      <c r="D181" s="5" t="s">
        <v>66</v>
      </c>
      <c r="E181" s="5" t="s">
        <v>28</v>
      </c>
    </row>
    <row r="182" spans="1:5">
      <c r="A182" s="8" t="s">
        <v>255</v>
      </c>
      <c r="B182" s="6" t="s">
        <v>254</v>
      </c>
      <c r="C182" s="6" t="s">
        <v>85</v>
      </c>
      <c r="D182" s="6" t="s">
        <v>8</v>
      </c>
      <c r="E182" s="5" t="s">
        <v>29</v>
      </c>
    </row>
    <row r="183" spans="1:5">
      <c r="A183" s="8" t="s">
        <v>256</v>
      </c>
      <c r="B183" s="6" t="s">
        <v>254</v>
      </c>
      <c r="C183" s="6" t="s">
        <v>7</v>
      </c>
      <c r="D183" s="6" t="s">
        <v>8</v>
      </c>
      <c r="E183" s="5" t="s">
        <v>9</v>
      </c>
    </row>
    <row r="184" spans="1:5">
      <c r="A184" s="8" t="s">
        <v>257</v>
      </c>
      <c r="B184" s="6" t="s">
        <v>254</v>
      </c>
      <c r="C184" s="6" t="s">
        <v>62</v>
      </c>
      <c r="D184" s="6" t="s">
        <v>8</v>
      </c>
      <c r="E184" s="5" t="s">
        <v>63</v>
      </c>
    </row>
    <row r="185" spans="1:5">
      <c r="A185" s="8" t="s">
        <v>258</v>
      </c>
      <c r="B185" s="6" t="s">
        <v>254</v>
      </c>
      <c r="C185" s="6" t="s">
        <v>53</v>
      </c>
      <c r="D185" s="6" t="s">
        <v>8</v>
      </c>
      <c r="E185" s="5" t="s">
        <v>31</v>
      </c>
    </row>
    <row r="186" spans="1:5">
      <c r="A186" s="8" t="s">
        <v>259</v>
      </c>
      <c r="B186" s="6" t="s">
        <v>254</v>
      </c>
      <c r="C186" s="6" t="s">
        <v>53</v>
      </c>
      <c r="D186" s="6" t="s">
        <v>66</v>
      </c>
      <c r="E186" s="5" t="s">
        <v>51</v>
      </c>
    </row>
    <row r="187" spans="1:5">
      <c r="A187" s="8" t="s">
        <v>260</v>
      </c>
      <c r="B187" s="6" t="s">
        <v>254</v>
      </c>
      <c r="C187" s="6" t="s">
        <v>7</v>
      </c>
      <c r="D187" s="6" t="s">
        <v>8</v>
      </c>
      <c r="E187" s="5" t="s">
        <v>9</v>
      </c>
    </row>
    <row r="188" spans="1:5">
      <c r="A188" s="8" t="s">
        <v>261</v>
      </c>
      <c r="B188" s="6" t="s">
        <v>254</v>
      </c>
      <c r="C188" s="6" t="s">
        <v>186</v>
      </c>
      <c r="D188" s="6" t="s">
        <v>8</v>
      </c>
      <c r="E188" s="5" t="s">
        <v>51</v>
      </c>
    </row>
    <row r="189" spans="1:5">
      <c r="A189" s="8" t="s">
        <v>262</v>
      </c>
      <c r="B189" s="6" t="s">
        <v>263</v>
      </c>
      <c r="C189" s="5" t="s">
        <v>22</v>
      </c>
      <c r="D189" s="6" t="s">
        <v>8</v>
      </c>
      <c r="E189" s="5" t="s">
        <v>90</v>
      </c>
    </row>
    <row r="190" spans="1:5">
      <c r="A190" s="8" t="s">
        <v>264</v>
      </c>
      <c r="B190" s="6" t="s">
        <v>263</v>
      </c>
      <c r="C190" s="5" t="s">
        <v>22</v>
      </c>
      <c r="D190" s="6" t="s">
        <v>8</v>
      </c>
      <c r="E190" s="5" t="s">
        <v>136</v>
      </c>
    </row>
    <row r="191" spans="1:5">
      <c r="A191" s="8" t="s">
        <v>265</v>
      </c>
      <c r="B191" s="6" t="s">
        <v>266</v>
      </c>
      <c r="C191" s="6" t="s">
        <v>7</v>
      </c>
      <c r="D191" s="6" t="s">
        <v>113</v>
      </c>
      <c r="E191" s="5" t="s">
        <v>9</v>
      </c>
    </row>
    <row r="192" spans="1:5">
      <c r="A192" s="8" t="s">
        <v>267</v>
      </c>
      <c r="B192" s="6" t="s">
        <v>266</v>
      </c>
      <c r="C192" s="6" t="s">
        <v>85</v>
      </c>
      <c r="D192" s="6" t="s">
        <v>8</v>
      </c>
      <c r="E192" s="5" t="s">
        <v>81</v>
      </c>
    </row>
    <row r="193" spans="1:5">
      <c r="A193" s="8" t="s">
        <v>268</v>
      </c>
      <c r="B193" s="6" t="s">
        <v>6</v>
      </c>
      <c r="C193" s="6" t="s">
        <v>90</v>
      </c>
      <c r="D193" s="6" t="s">
        <v>8</v>
      </c>
      <c r="E193" s="5" t="s">
        <v>55</v>
      </c>
    </row>
    <row r="194" spans="1:5">
      <c r="A194" s="8" t="s">
        <v>269</v>
      </c>
      <c r="B194" s="6" t="s">
        <v>6</v>
      </c>
      <c r="C194" s="6" t="s">
        <v>90</v>
      </c>
      <c r="D194" s="6" t="s">
        <v>8</v>
      </c>
      <c r="E194" s="5" t="s">
        <v>24</v>
      </c>
    </row>
    <row r="195" spans="1:5">
      <c r="A195" s="8" t="s">
        <v>270</v>
      </c>
      <c r="B195" s="6" t="s">
        <v>6</v>
      </c>
      <c r="C195" s="6" t="s">
        <v>90</v>
      </c>
      <c r="D195" s="6" t="s">
        <v>66</v>
      </c>
      <c r="E195" s="5" t="s">
        <v>55</v>
      </c>
    </row>
    <row r="196" spans="1:5">
      <c r="A196" s="8" t="s">
        <v>271</v>
      </c>
      <c r="B196" s="6" t="s">
        <v>6</v>
      </c>
      <c r="C196" s="6" t="s">
        <v>90</v>
      </c>
      <c r="D196" s="6" t="s">
        <v>66</v>
      </c>
      <c r="E196" s="5" t="s">
        <v>90</v>
      </c>
    </row>
    <row r="197" spans="1:5">
      <c r="A197" s="8" t="s">
        <v>272</v>
      </c>
      <c r="B197" s="6" t="s">
        <v>147</v>
      </c>
      <c r="C197" s="6" t="s">
        <v>90</v>
      </c>
      <c r="D197" s="6" t="s">
        <v>27</v>
      </c>
      <c r="E197" s="5" t="s">
        <v>90</v>
      </c>
    </row>
    <row r="198" spans="1:5">
      <c r="A198" s="4" t="s">
        <v>273</v>
      </c>
      <c r="B198" s="5" t="s">
        <v>6</v>
      </c>
      <c r="C198" s="5" t="s">
        <v>49</v>
      </c>
      <c r="D198" s="5" t="s">
        <v>8</v>
      </c>
      <c r="E198" s="5" t="s">
        <v>88</v>
      </c>
    </row>
    <row r="199" spans="1:5">
      <c r="A199" s="4" t="s">
        <v>274</v>
      </c>
      <c r="B199" s="5" t="s">
        <v>6</v>
      </c>
      <c r="C199" s="5" t="s">
        <v>26</v>
      </c>
      <c r="D199" s="5" t="s">
        <v>119</v>
      </c>
      <c r="E199" s="5" t="s">
        <v>28</v>
      </c>
    </row>
    <row r="200" spans="1:5">
      <c r="A200" s="4" t="s">
        <v>275</v>
      </c>
      <c r="B200" s="5" t="s">
        <v>6</v>
      </c>
      <c r="C200" s="5" t="s">
        <v>76</v>
      </c>
      <c r="D200" s="5" t="s">
        <v>66</v>
      </c>
      <c r="E200" s="5" t="s">
        <v>36</v>
      </c>
    </row>
    <row r="201" spans="1:5">
      <c r="A201" s="4" t="s">
        <v>276</v>
      </c>
      <c r="B201" s="5" t="s">
        <v>6</v>
      </c>
      <c r="C201" s="5" t="s">
        <v>26</v>
      </c>
      <c r="D201" s="5" t="s">
        <v>8</v>
      </c>
      <c r="E201" s="5" t="s">
        <v>28</v>
      </c>
    </row>
    <row r="202" spans="1:5">
      <c r="A202" s="4" t="s">
        <v>277</v>
      </c>
      <c r="B202" s="5" t="s">
        <v>6</v>
      </c>
      <c r="C202" s="5" t="s">
        <v>26</v>
      </c>
      <c r="D202" s="5" t="s">
        <v>8</v>
      </c>
      <c r="E202" s="5" t="s">
        <v>28</v>
      </c>
    </row>
    <row r="203" spans="1:5">
      <c r="A203" s="8" t="s">
        <v>278</v>
      </c>
      <c r="B203" s="6" t="s">
        <v>6</v>
      </c>
      <c r="C203" s="6" t="s">
        <v>76</v>
      </c>
      <c r="D203" s="6" t="s">
        <v>8</v>
      </c>
      <c r="E203" s="5" t="s">
        <v>36</v>
      </c>
    </row>
    <row r="204" spans="1:5">
      <c r="A204" s="8" t="s">
        <v>279</v>
      </c>
      <c r="B204" s="6" t="s">
        <v>6</v>
      </c>
      <c r="C204" s="6" t="s">
        <v>79</v>
      </c>
      <c r="D204" s="6" t="s">
        <v>8</v>
      </c>
      <c r="E204" s="5" t="s">
        <v>88</v>
      </c>
    </row>
    <row r="205" spans="1:5">
      <c r="A205" s="8" t="s">
        <v>280</v>
      </c>
      <c r="B205" s="6" t="s">
        <v>6</v>
      </c>
      <c r="C205" s="6" t="s">
        <v>79</v>
      </c>
      <c r="D205" s="6" t="s">
        <v>114</v>
      </c>
      <c r="E205" s="5" t="s">
        <v>55</v>
      </c>
    </row>
    <row r="206" spans="1:5">
      <c r="A206" s="8" t="s">
        <v>281</v>
      </c>
      <c r="B206" s="6" t="s">
        <v>6</v>
      </c>
      <c r="C206" s="5" t="s">
        <v>22</v>
      </c>
      <c r="D206" s="6" t="s">
        <v>8</v>
      </c>
      <c r="E206" s="5" t="s">
        <v>69</v>
      </c>
    </row>
    <row r="207" spans="1:5">
      <c r="A207" s="8" t="s">
        <v>282</v>
      </c>
      <c r="B207" s="6" t="s">
        <v>6</v>
      </c>
      <c r="C207" s="6" t="s">
        <v>7</v>
      </c>
      <c r="D207" s="6" t="s">
        <v>119</v>
      </c>
      <c r="E207" s="5" t="s">
        <v>9</v>
      </c>
    </row>
    <row r="208" spans="1:5">
      <c r="A208" s="8" t="s">
        <v>283</v>
      </c>
      <c r="B208" s="6" t="s">
        <v>6</v>
      </c>
      <c r="C208" s="6" t="s">
        <v>7</v>
      </c>
      <c r="D208" s="6" t="s">
        <v>8</v>
      </c>
      <c r="E208" s="5" t="s">
        <v>36</v>
      </c>
    </row>
    <row r="209" spans="1:5">
      <c r="A209" s="8" t="s">
        <v>284</v>
      </c>
      <c r="B209" s="6" t="s">
        <v>6</v>
      </c>
      <c r="C209" s="6" t="s">
        <v>7</v>
      </c>
      <c r="D209" s="6" t="s">
        <v>8</v>
      </c>
      <c r="E209" s="5" t="s">
        <v>9</v>
      </c>
    </row>
    <row r="210" spans="1:5">
      <c r="A210" s="8" t="s">
        <v>285</v>
      </c>
      <c r="B210" s="6" t="s">
        <v>6</v>
      </c>
      <c r="C210" s="6" t="s">
        <v>186</v>
      </c>
      <c r="D210" s="6" t="s">
        <v>119</v>
      </c>
      <c r="E210" s="5" t="s">
        <v>33</v>
      </c>
    </row>
    <row r="211" spans="1:5">
      <c r="A211" s="8" t="s">
        <v>286</v>
      </c>
      <c r="B211" s="6" t="s">
        <v>6</v>
      </c>
      <c r="C211" s="6" t="s">
        <v>7</v>
      </c>
      <c r="D211" s="6" t="s">
        <v>8</v>
      </c>
      <c r="E211" s="5" t="s">
        <v>36</v>
      </c>
    </row>
    <row r="212" spans="1:5">
      <c r="A212" s="8" t="s">
        <v>287</v>
      </c>
      <c r="B212" s="6" t="s">
        <v>6</v>
      </c>
      <c r="C212" s="6" t="s">
        <v>26</v>
      </c>
      <c r="D212" s="6" t="s">
        <v>8</v>
      </c>
      <c r="E212" s="5" t="s">
        <v>83</v>
      </c>
    </row>
    <row r="213" spans="1:5">
      <c r="A213" s="8" t="s">
        <v>288</v>
      </c>
      <c r="B213" s="6" t="s">
        <v>6</v>
      </c>
      <c r="C213" s="6" t="s">
        <v>7</v>
      </c>
      <c r="D213" s="6" t="s">
        <v>66</v>
      </c>
      <c r="E213" s="5" t="s">
        <v>9</v>
      </c>
    </row>
    <row r="214" spans="1:5">
      <c r="A214" s="8" t="s">
        <v>289</v>
      </c>
      <c r="B214" s="6" t="s">
        <v>6</v>
      </c>
      <c r="C214" s="6" t="s">
        <v>26</v>
      </c>
      <c r="D214" s="6" t="s">
        <v>8</v>
      </c>
      <c r="E214" s="5" t="s">
        <v>83</v>
      </c>
    </row>
    <row r="215" spans="1:5">
      <c r="A215" s="8" t="s">
        <v>290</v>
      </c>
      <c r="B215" s="6" t="s">
        <v>6</v>
      </c>
      <c r="C215" s="6" t="s">
        <v>7</v>
      </c>
      <c r="D215" s="6" t="s">
        <v>119</v>
      </c>
      <c r="E215" s="5" t="s">
        <v>9</v>
      </c>
    </row>
    <row r="216" spans="1:5">
      <c r="A216" s="8" t="s">
        <v>291</v>
      </c>
      <c r="B216" s="6" t="s">
        <v>6</v>
      </c>
      <c r="C216" s="5" t="s">
        <v>22</v>
      </c>
      <c r="D216" s="6" t="s">
        <v>119</v>
      </c>
      <c r="E216" s="5" t="s">
        <v>69</v>
      </c>
    </row>
    <row r="217" spans="1:5">
      <c r="A217" s="8" t="s">
        <v>292</v>
      </c>
      <c r="B217" s="6" t="s">
        <v>6</v>
      </c>
      <c r="C217" s="6" t="s">
        <v>73</v>
      </c>
      <c r="D217" s="6" t="s">
        <v>119</v>
      </c>
      <c r="E217" s="5" t="s">
        <v>23</v>
      </c>
    </row>
    <row r="218" spans="1:5">
      <c r="A218" s="8" t="s">
        <v>293</v>
      </c>
      <c r="B218" s="6" t="s">
        <v>6</v>
      </c>
      <c r="C218" s="6" t="s">
        <v>62</v>
      </c>
      <c r="D218" s="6" t="s">
        <v>8</v>
      </c>
      <c r="E218" s="5" t="s">
        <v>28</v>
      </c>
    </row>
    <row r="219" spans="1:5">
      <c r="A219" s="8" t="s">
        <v>294</v>
      </c>
      <c r="B219" s="6" t="s">
        <v>6</v>
      </c>
      <c r="C219" s="6" t="s">
        <v>76</v>
      </c>
      <c r="D219" s="6" t="s">
        <v>8</v>
      </c>
      <c r="E219" s="5" t="s">
        <v>23</v>
      </c>
    </row>
    <row r="220" spans="1:5">
      <c r="A220" s="8" t="s">
        <v>295</v>
      </c>
      <c r="B220" s="6" t="s">
        <v>6</v>
      </c>
      <c r="C220" s="6" t="s">
        <v>76</v>
      </c>
      <c r="D220" s="6" t="s">
        <v>66</v>
      </c>
      <c r="E220" s="5" t="s">
        <v>23</v>
      </c>
    </row>
    <row r="221" spans="1:5">
      <c r="A221" s="8" t="s">
        <v>296</v>
      </c>
      <c r="B221" s="6" t="s">
        <v>6</v>
      </c>
      <c r="C221" s="6" t="s">
        <v>73</v>
      </c>
      <c r="D221" s="6" t="s">
        <v>8</v>
      </c>
      <c r="E221" s="5" t="s">
        <v>33</v>
      </c>
    </row>
    <row r="222" spans="1:5">
      <c r="A222" s="8" t="s">
        <v>297</v>
      </c>
      <c r="B222" s="6" t="s">
        <v>6</v>
      </c>
      <c r="C222" s="6" t="s">
        <v>73</v>
      </c>
      <c r="D222" s="6" t="s">
        <v>119</v>
      </c>
      <c r="E222" s="5" t="s">
        <v>90</v>
      </c>
    </row>
    <row r="223" spans="1:5">
      <c r="A223" s="8" t="s">
        <v>298</v>
      </c>
      <c r="B223" s="6" t="s">
        <v>6</v>
      </c>
      <c r="C223" s="6" t="s">
        <v>26</v>
      </c>
      <c r="D223" s="6" t="s">
        <v>8</v>
      </c>
      <c r="E223" s="5" t="s">
        <v>28</v>
      </c>
    </row>
    <row r="224" spans="1:5">
      <c r="A224" s="8" t="s">
        <v>299</v>
      </c>
      <c r="B224" s="6" t="s">
        <v>6</v>
      </c>
      <c r="C224" s="6" t="s">
        <v>15</v>
      </c>
      <c r="D224" s="6" t="s">
        <v>8</v>
      </c>
      <c r="E224" s="5" t="s">
        <v>16</v>
      </c>
    </row>
    <row r="225" spans="1:5">
      <c r="A225" s="8" t="s">
        <v>300</v>
      </c>
      <c r="B225" s="6" t="s">
        <v>6</v>
      </c>
      <c r="C225" s="6" t="s">
        <v>26</v>
      </c>
      <c r="D225" s="6" t="s">
        <v>8</v>
      </c>
      <c r="E225" s="5" t="s">
        <v>83</v>
      </c>
    </row>
    <row r="226" spans="1:5">
      <c r="A226" s="8" t="s">
        <v>301</v>
      </c>
      <c r="B226" s="6" t="s">
        <v>6</v>
      </c>
      <c r="C226" s="6" t="s">
        <v>124</v>
      </c>
      <c r="D226" s="6" t="s">
        <v>8</v>
      </c>
      <c r="E226" s="5" t="s">
        <v>36</v>
      </c>
    </row>
    <row r="227" spans="1:5">
      <c r="A227" s="8" t="s">
        <v>301</v>
      </c>
      <c r="B227" s="6" t="s">
        <v>6</v>
      </c>
      <c r="C227" s="6" t="s">
        <v>35</v>
      </c>
      <c r="D227" s="6"/>
      <c r="E227" s="5"/>
    </row>
    <row r="228" spans="1:5">
      <c r="A228" s="8" t="s">
        <v>302</v>
      </c>
      <c r="B228" s="6" t="s">
        <v>6</v>
      </c>
      <c r="C228" s="6" t="s">
        <v>79</v>
      </c>
      <c r="D228" s="6" t="s">
        <v>8</v>
      </c>
      <c r="E228" s="5" t="s">
        <v>55</v>
      </c>
    </row>
    <row r="229" spans="1:5">
      <c r="A229" s="8" t="s">
        <v>303</v>
      </c>
      <c r="B229" s="6" t="s">
        <v>6</v>
      </c>
      <c r="C229" s="6" t="s">
        <v>26</v>
      </c>
      <c r="D229" s="6" t="s">
        <v>119</v>
      </c>
      <c r="E229" s="5" t="s">
        <v>28</v>
      </c>
    </row>
    <row r="230" spans="1:5">
      <c r="A230" s="8" t="s">
        <v>304</v>
      </c>
      <c r="B230" s="6" t="s">
        <v>6</v>
      </c>
      <c r="C230" s="6" t="s">
        <v>79</v>
      </c>
      <c r="D230" s="6" t="s">
        <v>114</v>
      </c>
      <c r="E230" s="5" t="s">
        <v>88</v>
      </c>
    </row>
    <row r="231" spans="1:5">
      <c r="A231" s="8" t="s">
        <v>305</v>
      </c>
      <c r="B231" s="6" t="s">
        <v>6</v>
      </c>
      <c r="C231" s="6" t="s">
        <v>7</v>
      </c>
      <c r="D231" s="6" t="s">
        <v>66</v>
      </c>
      <c r="E231" s="5" t="s">
        <v>9</v>
      </c>
    </row>
    <row r="232" spans="1:5">
      <c r="A232" s="8" t="s">
        <v>306</v>
      </c>
      <c r="B232" s="6" t="s">
        <v>6</v>
      </c>
      <c r="C232" s="5" t="s">
        <v>22</v>
      </c>
      <c r="D232" s="6" t="s">
        <v>8</v>
      </c>
      <c r="E232" s="5" t="s">
        <v>202</v>
      </c>
    </row>
    <row r="233" spans="1:5">
      <c r="A233" s="8" t="s">
        <v>307</v>
      </c>
      <c r="B233" s="6" t="s">
        <v>6</v>
      </c>
      <c r="C233" s="6" t="s">
        <v>7</v>
      </c>
      <c r="D233" s="6" t="s">
        <v>8</v>
      </c>
      <c r="E233" s="5" t="s">
        <v>9</v>
      </c>
    </row>
    <row r="234" spans="1:5">
      <c r="A234" s="8" t="s">
        <v>308</v>
      </c>
      <c r="B234" s="6" t="s">
        <v>6</v>
      </c>
      <c r="C234" s="6" t="s">
        <v>7</v>
      </c>
      <c r="D234" s="6" t="s">
        <v>66</v>
      </c>
      <c r="E234" s="5" t="s">
        <v>18</v>
      </c>
    </row>
    <row r="235" spans="1:5">
      <c r="A235" s="8" t="s">
        <v>309</v>
      </c>
      <c r="B235" s="6" t="s">
        <v>6</v>
      </c>
      <c r="C235" s="6" t="s">
        <v>73</v>
      </c>
      <c r="D235" s="6" t="s">
        <v>8</v>
      </c>
      <c r="E235" s="5" t="s">
        <v>88</v>
      </c>
    </row>
    <row r="236" spans="1:5">
      <c r="A236" s="8" t="s">
        <v>310</v>
      </c>
      <c r="B236" s="6" t="s">
        <v>6</v>
      </c>
      <c r="C236" s="6" t="s">
        <v>79</v>
      </c>
      <c r="D236" s="6" t="s">
        <v>8</v>
      </c>
      <c r="E236" s="5" t="s">
        <v>88</v>
      </c>
    </row>
    <row r="237" spans="1:5">
      <c r="A237" s="8" t="s">
        <v>311</v>
      </c>
      <c r="B237" s="6" t="s">
        <v>6</v>
      </c>
      <c r="C237" s="5" t="s">
        <v>22</v>
      </c>
      <c r="D237" s="6" t="s">
        <v>119</v>
      </c>
      <c r="E237" s="5" t="s">
        <v>69</v>
      </c>
    </row>
    <row r="238" spans="1:5">
      <c r="A238" s="8" t="s">
        <v>312</v>
      </c>
      <c r="B238" s="6" t="s">
        <v>6</v>
      </c>
      <c r="C238" s="6" t="s">
        <v>186</v>
      </c>
      <c r="D238" s="6" t="s">
        <v>119</v>
      </c>
      <c r="E238" s="5" t="s">
        <v>23</v>
      </c>
    </row>
    <row r="239" spans="1:5">
      <c r="A239" s="8" t="s">
        <v>313</v>
      </c>
      <c r="B239" s="6" t="s">
        <v>6</v>
      </c>
      <c r="C239" s="6" t="s">
        <v>124</v>
      </c>
      <c r="D239" s="6" t="s">
        <v>8</v>
      </c>
      <c r="E239" s="5" t="s">
        <v>9</v>
      </c>
    </row>
    <row r="240" spans="1:5">
      <c r="A240" s="8" t="s">
        <v>313</v>
      </c>
      <c r="B240" s="6" t="s">
        <v>6</v>
      </c>
      <c r="C240" s="6" t="s">
        <v>35</v>
      </c>
      <c r="D240" s="6"/>
      <c r="E240" s="5"/>
    </row>
    <row r="241" spans="1:5">
      <c r="A241" s="8" t="s">
        <v>314</v>
      </c>
      <c r="B241" s="6" t="s">
        <v>6</v>
      </c>
      <c r="C241" s="5" t="s">
        <v>22</v>
      </c>
      <c r="D241" s="6" t="s">
        <v>66</v>
      </c>
      <c r="E241" s="5" t="s">
        <v>136</v>
      </c>
    </row>
    <row r="242" spans="1:5">
      <c r="A242" s="8" t="s">
        <v>315</v>
      </c>
      <c r="B242" s="6" t="s">
        <v>6</v>
      </c>
      <c r="C242" s="6" t="s">
        <v>26</v>
      </c>
      <c r="D242" s="6" t="s">
        <v>8</v>
      </c>
      <c r="E242" s="5" t="s">
        <v>83</v>
      </c>
    </row>
    <row r="243" spans="1:5">
      <c r="A243" s="8" t="s">
        <v>316</v>
      </c>
      <c r="B243" s="6" t="s">
        <v>6</v>
      </c>
      <c r="C243" s="6" t="s">
        <v>7</v>
      </c>
      <c r="D243" s="6" t="s">
        <v>119</v>
      </c>
      <c r="E243" s="5" t="s">
        <v>9</v>
      </c>
    </row>
    <row r="244" spans="1:5">
      <c r="A244" s="8" t="s">
        <v>317</v>
      </c>
      <c r="B244" s="6" t="s">
        <v>6</v>
      </c>
      <c r="C244" s="6" t="s">
        <v>73</v>
      </c>
      <c r="D244" s="6" t="s">
        <v>8</v>
      </c>
      <c r="E244" s="5" t="s">
        <v>24</v>
      </c>
    </row>
    <row r="245" spans="1:5">
      <c r="A245" s="8" t="s">
        <v>318</v>
      </c>
      <c r="B245" s="6" t="s">
        <v>6</v>
      </c>
      <c r="C245" s="6" t="s">
        <v>76</v>
      </c>
      <c r="D245" s="6" t="s">
        <v>8</v>
      </c>
      <c r="E245" s="5" t="s">
        <v>23</v>
      </c>
    </row>
    <row r="246" spans="1:5">
      <c r="A246" s="8" t="s">
        <v>319</v>
      </c>
      <c r="B246" s="6" t="s">
        <v>6</v>
      </c>
      <c r="C246" s="6" t="s">
        <v>49</v>
      </c>
      <c r="D246" s="6" t="s">
        <v>8</v>
      </c>
      <c r="E246" s="5" t="s">
        <v>23</v>
      </c>
    </row>
    <row r="247" spans="1:5">
      <c r="A247" s="4" t="s">
        <v>320</v>
      </c>
      <c r="B247" s="5" t="s">
        <v>147</v>
      </c>
      <c r="C247" s="5" t="s">
        <v>35</v>
      </c>
      <c r="D247" s="5" t="s">
        <v>66</v>
      </c>
      <c r="E247" s="5" t="s">
        <v>18</v>
      </c>
    </row>
    <row r="248" spans="1:5">
      <c r="A248" s="4" t="s">
        <v>321</v>
      </c>
      <c r="B248" s="5" t="s">
        <v>147</v>
      </c>
      <c r="C248" s="5" t="s">
        <v>90</v>
      </c>
      <c r="D248" s="5" t="s">
        <v>66</v>
      </c>
      <c r="E248" s="5" t="s">
        <v>88</v>
      </c>
    </row>
    <row r="249" spans="1:5">
      <c r="A249" s="4" t="s">
        <v>322</v>
      </c>
      <c r="B249" s="5" t="s">
        <v>147</v>
      </c>
      <c r="C249" s="5" t="s">
        <v>156</v>
      </c>
      <c r="D249" s="5" t="s">
        <v>66</v>
      </c>
      <c r="E249" s="5" t="s">
        <v>18</v>
      </c>
    </row>
    <row r="250" spans="1:5">
      <c r="A250" s="8" t="s">
        <v>323</v>
      </c>
      <c r="B250" s="6" t="s">
        <v>147</v>
      </c>
      <c r="C250" s="6" t="s">
        <v>73</v>
      </c>
      <c r="D250" s="5" t="s">
        <v>66</v>
      </c>
      <c r="E250" s="5" t="s">
        <v>18</v>
      </c>
    </row>
    <row r="251" spans="1:5">
      <c r="A251" s="8" t="s">
        <v>324</v>
      </c>
      <c r="B251" s="6" t="s">
        <v>147</v>
      </c>
      <c r="C251" s="5" t="s">
        <v>22</v>
      </c>
      <c r="D251" s="5" t="s">
        <v>66</v>
      </c>
      <c r="E251" s="5" t="s">
        <v>81</v>
      </c>
    </row>
    <row r="252" spans="1:5">
      <c r="A252" s="8" t="s">
        <v>325</v>
      </c>
      <c r="B252" s="6" t="s">
        <v>147</v>
      </c>
      <c r="C252" s="6" t="s">
        <v>73</v>
      </c>
      <c r="D252" s="6" t="s">
        <v>8</v>
      </c>
      <c r="E252" s="5" t="s">
        <v>55</v>
      </c>
    </row>
    <row r="253" spans="1:5">
      <c r="A253" s="8" t="s">
        <v>326</v>
      </c>
      <c r="B253" s="6" t="s">
        <v>147</v>
      </c>
      <c r="C253" s="6" t="s">
        <v>53</v>
      </c>
      <c r="D253" s="6" t="s">
        <v>119</v>
      </c>
      <c r="E253" s="5" t="s">
        <v>90</v>
      </c>
    </row>
    <row r="254" spans="1:5">
      <c r="A254" s="8" t="s">
        <v>327</v>
      </c>
      <c r="B254" s="6" t="s">
        <v>147</v>
      </c>
      <c r="C254" s="6" t="s">
        <v>186</v>
      </c>
      <c r="D254" s="6" t="s">
        <v>27</v>
      </c>
      <c r="E254" s="5" t="s">
        <v>9</v>
      </c>
    </row>
    <row r="255" spans="1:5">
      <c r="A255" s="8" t="s">
        <v>328</v>
      </c>
      <c r="B255" s="6" t="s">
        <v>147</v>
      </c>
      <c r="C255" s="6" t="s">
        <v>49</v>
      </c>
      <c r="D255" s="6" t="s">
        <v>8</v>
      </c>
      <c r="E255" s="5" t="s">
        <v>9</v>
      </c>
    </row>
    <row r="256" spans="1:5">
      <c r="A256" s="8" t="s">
        <v>329</v>
      </c>
      <c r="B256" s="6" t="s">
        <v>147</v>
      </c>
      <c r="C256" s="6" t="s">
        <v>79</v>
      </c>
      <c r="D256" s="6" t="s">
        <v>66</v>
      </c>
      <c r="E256" s="5" t="s">
        <v>55</v>
      </c>
    </row>
    <row r="257" spans="1:5">
      <c r="A257" s="8" t="s">
        <v>330</v>
      </c>
      <c r="B257" s="6" t="s">
        <v>147</v>
      </c>
      <c r="C257" s="5" t="s">
        <v>22</v>
      </c>
      <c r="D257" s="6" t="s">
        <v>119</v>
      </c>
      <c r="E257" s="5" t="s">
        <v>71</v>
      </c>
    </row>
    <row r="258" spans="1:5">
      <c r="A258" s="8" t="s">
        <v>331</v>
      </c>
      <c r="B258" s="6" t="s">
        <v>147</v>
      </c>
      <c r="C258" s="6" t="s">
        <v>73</v>
      </c>
      <c r="D258" s="6" t="s">
        <v>66</v>
      </c>
      <c r="E258" s="5" t="s">
        <v>69</v>
      </c>
    </row>
    <row r="259" spans="1:5">
      <c r="A259" s="8" t="s">
        <v>332</v>
      </c>
      <c r="B259" s="6" t="s">
        <v>147</v>
      </c>
      <c r="C259" s="5" t="s">
        <v>22</v>
      </c>
      <c r="D259" s="6" t="s">
        <v>119</v>
      </c>
      <c r="E259" s="5" t="s">
        <v>88</v>
      </c>
    </row>
    <row r="260" spans="1:5">
      <c r="A260" s="8" t="s">
        <v>333</v>
      </c>
      <c r="B260" s="6" t="s">
        <v>147</v>
      </c>
      <c r="C260" s="6" t="s">
        <v>73</v>
      </c>
      <c r="D260" s="6" t="s">
        <v>119</v>
      </c>
      <c r="E260" s="5" t="s">
        <v>18</v>
      </c>
    </row>
    <row r="261" spans="1:5">
      <c r="A261" s="8" t="s">
        <v>334</v>
      </c>
      <c r="B261" s="6" t="s">
        <v>147</v>
      </c>
      <c r="C261" s="6" t="s">
        <v>53</v>
      </c>
      <c r="D261" s="6" t="s">
        <v>119</v>
      </c>
      <c r="E261" s="5" t="s">
        <v>31</v>
      </c>
    </row>
    <row r="262" spans="1:5">
      <c r="A262" s="8" t="s">
        <v>335</v>
      </c>
      <c r="B262" s="6" t="s">
        <v>147</v>
      </c>
      <c r="C262" s="6" t="s">
        <v>73</v>
      </c>
      <c r="D262" s="6" t="s">
        <v>8</v>
      </c>
      <c r="E262" s="5" t="s">
        <v>18</v>
      </c>
    </row>
    <row r="263" spans="1:5">
      <c r="A263" s="8" t="s">
        <v>336</v>
      </c>
      <c r="B263" s="6" t="s">
        <v>147</v>
      </c>
      <c r="C263" s="6" t="s">
        <v>76</v>
      </c>
      <c r="D263" s="6" t="s">
        <v>66</v>
      </c>
      <c r="E263" s="5" t="s">
        <v>23</v>
      </c>
    </row>
    <row r="264" spans="1:5">
      <c r="A264" s="8" t="s">
        <v>337</v>
      </c>
      <c r="B264" s="6" t="s">
        <v>147</v>
      </c>
      <c r="C264" s="6" t="s">
        <v>7</v>
      </c>
      <c r="D264" s="6" t="s">
        <v>66</v>
      </c>
      <c r="E264" s="5" t="s">
        <v>9</v>
      </c>
    </row>
    <row r="265" spans="1:5">
      <c r="A265" s="8" t="s">
        <v>338</v>
      </c>
      <c r="B265" s="6" t="s">
        <v>147</v>
      </c>
      <c r="C265" s="5" t="s">
        <v>22</v>
      </c>
      <c r="D265" s="6" t="s">
        <v>66</v>
      </c>
      <c r="E265" s="5" t="s">
        <v>69</v>
      </c>
    </row>
    <row r="266" spans="1:5">
      <c r="A266" s="8" t="s">
        <v>339</v>
      </c>
      <c r="B266" s="6" t="s">
        <v>147</v>
      </c>
      <c r="C266" s="5" t="s">
        <v>22</v>
      </c>
      <c r="D266" s="6" t="s">
        <v>8</v>
      </c>
      <c r="E266" s="5" t="s">
        <v>202</v>
      </c>
    </row>
    <row r="267" spans="1:5">
      <c r="A267" s="8" t="s">
        <v>340</v>
      </c>
      <c r="B267" s="6" t="s">
        <v>147</v>
      </c>
      <c r="C267" s="6" t="s">
        <v>76</v>
      </c>
      <c r="D267" s="6" t="s">
        <v>119</v>
      </c>
      <c r="E267" s="5" t="s">
        <v>67</v>
      </c>
    </row>
    <row r="268" spans="1:5">
      <c r="A268" s="8" t="s">
        <v>341</v>
      </c>
      <c r="B268" s="6" t="s">
        <v>147</v>
      </c>
      <c r="C268" s="6" t="s">
        <v>15</v>
      </c>
      <c r="D268" s="6" t="s">
        <v>8</v>
      </c>
      <c r="E268" s="5" t="s">
        <v>16</v>
      </c>
    </row>
    <row r="269" spans="1:5">
      <c r="A269" s="8" t="s">
        <v>342</v>
      </c>
      <c r="B269" s="6" t="s">
        <v>147</v>
      </c>
      <c r="C269" s="6" t="s">
        <v>49</v>
      </c>
      <c r="D269" s="6" t="s">
        <v>8</v>
      </c>
      <c r="E269" s="5" t="s">
        <v>9</v>
      </c>
    </row>
    <row r="270" spans="1:5">
      <c r="A270" s="8" t="s">
        <v>343</v>
      </c>
      <c r="B270" s="6" t="s">
        <v>147</v>
      </c>
      <c r="C270" s="6" t="s">
        <v>73</v>
      </c>
      <c r="D270" s="6" t="s">
        <v>8</v>
      </c>
      <c r="E270" s="5" t="s">
        <v>69</v>
      </c>
    </row>
    <row r="271" spans="1:5">
      <c r="A271" s="8" t="s">
        <v>344</v>
      </c>
      <c r="B271" s="6" t="s">
        <v>147</v>
      </c>
      <c r="C271" s="6" t="s">
        <v>76</v>
      </c>
      <c r="D271" s="6" t="s">
        <v>8</v>
      </c>
      <c r="E271" s="5" t="s">
        <v>67</v>
      </c>
    </row>
    <row r="272" spans="1:5">
      <c r="A272" s="8" t="s">
        <v>345</v>
      </c>
      <c r="B272" s="6" t="s">
        <v>147</v>
      </c>
      <c r="C272" s="6" t="s">
        <v>73</v>
      </c>
      <c r="D272" s="6" t="s">
        <v>66</v>
      </c>
      <c r="E272" s="5" t="s">
        <v>18</v>
      </c>
    </row>
    <row r="273" spans="1:5">
      <c r="A273" s="8" t="s">
        <v>346</v>
      </c>
      <c r="B273" s="6" t="s">
        <v>147</v>
      </c>
      <c r="C273" s="6" t="s">
        <v>73</v>
      </c>
      <c r="D273" s="6" t="s">
        <v>66</v>
      </c>
      <c r="E273" s="5" t="s">
        <v>69</v>
      </c>
    </row>
    <row r="274" spans="1:5">
      <c r="A274" s="8" t="s">
        <v>346</v>
      </c>
      <c r="B274" s="6" t="s">
        <v>147</v>
      </c>
      <c r="C274" s="6"/>
      <c r="D274" s="6"/>
      <c r="E274" s="5" t="s">
        <v>29</v>
      </c>
    </row>
    <row r="275" spans="1:5">
      <c r="A275" s="8" t="s">
        <v>347</v>
      </c>
      <c r="B275" s="6" t="s">
        <v>147</v>
      </c>
      <c r="C275" s="6" t="s">
        <v>49</v>
      </c>
      <c r="D275" s="6" t="s">
        <v>66</v>
      </c>
      <c r="E275" s="5" t="s">
        <v>18</v>
      </c>
    </row>
    <row r="276" spans="1:5">
      <c r="A276" s="8" t="s">
        <v>348</v>
      </c>
      <c r="B276" s="6" t="s">
        <v>147</v>
      </c>
      <c r="C276" s="6" t="s">
        <v>49</v>
      </c>
      <c r="D276" s="6" t="s">
        <v>66</v>
      </c>
      <c r="E276" s="5" t="s">
        <v>90</v>
      </c>
    </row>
    <row r="277" spans="1:5">
      <c r="A277" s="8" t="s">
        <v>349</v>
      </c>
      <c r="B277" s="6" t="s">
        <v>147</v>
      </c>
      <c r="C277" s="6" t="s">
        <v>53</v>
      </c>
      <c r="D277" s="6" t="s">
        <v>66</v>
      </c>
      <c r="E277" s="5" t="s">
        <v>69</v>
      </c>
    </row>
    <row r="278" spans="1:5">
      <c r="A278" s="8" t="s">
        <v>350</v>
      </c>
      <c r="B278" s="6" t="s">
        <v>147</v>
      </c>
      <c r="C278" s="6" t="s">
        <v>76</v>
      </c>
      <c r="D278" s="6" t="s">
        <v>66</v>
      </c>
      <c r="E278" s="5" t="s">
        <v>67</v>
      </c>
    </row>
    <row r="279" spans="1:5">
      <c r="A279" s="8" t="s">
        <v>351</v>
      </c>
      <c r="B279" s="6" t="s">
        <v>147</v>
      </c>
      <c r="C279" s="6" t="s">
        <v>76</v>
      </c>
      <c r="D279" s="6" t="s">
        <v>66</v>
      </c>
      <c r="E279" s="5" t="s">
        <v>67</v>
      </c>
    </row>
    <row r="280" spans="1:5">
      <c r="A280" s="8" t="s">
        <v>352</v>
      </c>
      <c r="B280" s="6" t="s">
        <v>147</v>
      </c>
      <c r="C280" s="6" t="s">
        <v>53</v>
      </c>
      <c r="D280" s="6" t="s">
        <v>66</v>
      </c>
      <c r="E280" s="5" t="s">
        <v>31</v>
      </c>
    </row>
    <row r="281" spans="1:5">
      <c r="A281" s="8" t="s">
        <v>353</v>
      </c>
      <c r="B281" s="6" t="s">
        <v>147</v>
      </c>
      <c r="C281" s="6" t="s">
        <v>76</v>
      </c>
      <c r="D281" s="6" t="s">
        <v>8</v>
      </c>
      <c r="E281" s="5" t="s">
        <v>67</v>
      </c>
    </row>
    <row r="282" spans="1:5">
      <c r="A282" s="8" t="s">
        <v>354</v>
      </c>
      <c r="B282" s="6" t="s">
        <v>147</v>
      </c>
      <c r="C282" s="6" t="s">
        <v>53</v>
      </c>
      <c r="D282" s="6" t="s">
        <v>66</v>
      </c>
      <c r="E282" s="5" t="s">
        <v>31</v>
      </c>
    </row>
    <row r="283" spans="1:5">
      <c r="A283" s="8" t="s">
        <v>355</v>
      </c>
      <c r="B283" s="6" t="s">
        <v>147</v>
      </c>
      <c r="C283" s="6" t="s">
        <v>53</v>
      </c>
      <c r="D283" s="6" t="s">
        <v>66</v>
      </c>
      <c r="E283" s="5" t="s">
        <v>20</v>
      </c>
    </row>
    <row r="284" spans="1:5">
      <c r="A284" s="8" t="s">
        <v>356</v>
      </c>
      <c r="B284" s="6" t="s">
        <v>147</v>
      </c>
      <c r="C284" s="6" t="s">
        <v>79</v>
      </c>
      <c r="D284" s="6" t="s">
        <v>27</v>
      </c>
      <c r="E284" s="5" t="s">
        <v>18</v>
      </c>
    </row>
    <row r="285" spans="1:5">
      <c r="A285" s="8" t="s">
        <v>357</v>
      </c>
      <c r="B285" s="6" t="s">
        <v>147</v>
      </c>
      <c r="C285" s="6" t="s">
        <v>73</v>
      </c>
      <c r="D285" s="6" t="s">
        <v>66</v>
      </c>
      <c r="E285" s="5" t="s">
        <v>18</v>
      </c>
    </row>
    <row r="286" spans="1:5">
      <c r="A286" s="8" t="s">
        <v>358</v>
      </c>
      <c r="B286" s="6" t="s">
        <v>147</v>
      </c>
      <c r="C286" s="6" t="s">
        <v>15</v>
      </c>
      <c r="D286" s="6" t="s">
        <v>119</v>
      </c>
      <c r="E286" s="5" t="s">
        <v>16</v>
      </c>
    </row>
    <row r="287" spans="1:5">
      <c r="A287" s="8" t="s">
        <v>359</v>
      </c>
      <c r="B287" s="6" t="s">
        <v>147</v>
      </c>
      <c r="C287" s="6" t="s">
        <v>73</v>
      </c>
      <c r="D287" s="6" t="s">
        <v>119</v>
      </c>
      <c r="E287" s="5" t="s">
        <v>18</v>
      </c>
    </row>
    <row r="288" spans="1:5">
      <c r="A288" s="8" t="s">
        <v>360</v>
      </c>
      <c r="B288" s="6" t="s">
        <v>147</v>
      </c>
      <c r="C288" s="6" t="s">
        <v>73</v>
      </c>
      <c r="D288" s="6" t="s">
        <v>66</v>
      </c>
      <c r="E288" s="5" t="s">
        <v>90</v>
      </c>
    </row>
    <row r="289" spans="1:5">
      <c r="A289" s="8" t="s">
        <v>361</v>
      </c>
      <c r="B289" s="6" t="s">
        <v>147</v>
      </c>
      <c r="C289" s="6" t="s">
        <v>73</v>
      </c>
      <c r="D289" s="6" t="s">
        <v>66</v>
      </c>
      <c r="E289" s="5" t="s">
        <v>18</v>
      </c>
    </row>
    <row r="290" spans="1:5">
      <c r="A290" s="8" t="s">
        <v>362</v>
      </c>
      <c r="B290" s="6" t="s">
        <v>147</v>
      </c>
      <c r="C290" s="5" t="s">
        <v>22</v>
      </c>
      <c r="D290" s="6" t="s">
        <v>119</v>
      </c>
      <c r="E290" s="5" t="s">
        <v>71</v>
      </c>
    </row>
    <row r="291" spans="1:5">
      <c r="A291" s="8" t="s">
        <v>363</v>
      </c>
      <c r="B291" s="6" t="s">
        <v>147</v>
      </c>
      <c r="C291" s="6" t="s">
        <v>161</v>
      </c>
      <c r="D291" s="6" t="s">
        <v>110</v>
      </c>
      <c r="E291" s="5" t="s">
        <v>39</v>
      </c>
    </row>
    <row r="292" spans="1:5">
      <c r="A292" s="8" t="s">
        <v>364</v>
      </c>
      <c r="B292" s="6" t="s">
        <v>232</v>
      </c>
      <c r="C292" s="6" t="s">
        <v>186</v>
      </c>
      <c r="D292" s="6" t="s">
        <v>8</v>
      </c>
      <c r="E292" s="5" t="s">
        <v>9</v>
      </c>
    </row>
    <row r="293" s="1" customFormat="1" spans="1:5">
      <c r="A293" s="4" t="s">
        <v>365</v>
      </c>
      <c r="B293" s="5" t="s">
        <v>232</v>
      </c>
      <c r="C293" s="5" t="s">
        <v>49</v>
      </c>
      <c r="D293" s="6" t="s">
        <v>8</v>
      </c>
      <c r="E293" s="5" t="s">
        <v>88</v>
      </c>
    </row>
    <row r="294" spans="1:5">
      <c r="A294" s="8" t="s">
        <v>366</v>
      </c>
      <c r="B294" s="6" t="s">
        <v>232</v>
      </c>
      <c r="C294" s="6" t="s">
        <v>35</v>
      </c>
      <c r="D294" s="6" t="s">
        <v>8</v>
      </c>
      <c r="E294" s="5" t="s">
        <v>18</v>
      </c>
    </row>
    <row r="295" spans="1:5">
      <c r="A295" s="8" t="s">
        <v>366</v>
      </c>
      <c r="B295" s="6" t="s">
        <v>232</v>
      </c>
      <c r="C295" s="6" t="s">
        <v>186</v>
      </c>
      <c r="D295" s="6"/>
      <c r="E295" s="5" t="s">
        <v>90</v>
      </c>
    </row>
    <row r="296" spans="1:5">
      <c r="A296" s="8" t="s">
        <v>367</v>
      </c>
      <c r="B296" s="6" t="s">
        <v>232</v>
      </c>
      <c r="C296" s="6" t="s">
        <v>186</v>
      </c>
      <c r="D296" s="6" t="s">
        <v>66</v>
      </c>
      <c r="E296" s="5" t="s">
        <v>23</v>
      </c>
    </row>
    <row r="297" spans="1:5">
      <c r="A297" s="8" t="s">
        <v>368</v>
      </c>
      <c r="B297" s="6" t="s">
        <v>232</v>
      </c>
      <c r="C297" s="6" t="s">
        <v>186</v>
      </c>
      <c r="D297" s="6" t="s">
        <v>119</v>
      </c>
      <c r="E297" s="5" t="s">
        <v>23</v>
      </c>
    </row>
    <row r="298" spans="1:5">
      <c r="A298" s="8" t="s">
        <v>369</v>
      </c>
      <c r="B298" s="6" t="s">
        <v>232</v>
      </c>
      <c r="C298" s="6" t="s">
        <v>186</v>
      </c>
      <c r="D298" s="6" t="s">
        <v>66</v>
      </c>
      <c r="E298" s="5" t="s">
        <v>57</v>
      </c>
    </row>
    <row r="299" spans="1:5">
      <c r="A299" s="8" t="s">
        <v>370</v>
      </c>
      <c r="B299" s="6" t="s">
        <v>232</v>
      </c>
      <c r="C299" s="6" t="s">
        <v>186</v>
      </c>
      <c r="D299" s="6" t="s">
        <v>66</v>
      </c>
      <c r="E299" s="5" t="s">
        <v>23</v>
      </c>
    </row>
    <row r="300" spans="1:5">
      <c r="A300" s="8" t="s">
        <v>371</v>
      </c>
      <c r="B300" s="6" t="s">
        <v>232</v>
      </c>
      <c r="C300" s="6" t="s">
        <v>186</v>
      </c>
      <c r="D300" s="6" t="s">
        <v>119</v>
      </c>
      <c r="E300" s="5" t="s">
        <v>18</v>
      </c>
    </row>
    <row r="301" spans="1:5">
      <c r="A301" s="8" t="s">
        <v>372</v>
      </c>
      <c r="B301" s="6" t="s">
        <v>232</v>
      </c>
      <c r="C301" s="6" t="s">
        <v>53</v>
      </c>
      <c r="D301" s="6" t="s">
        <v>119</v>
      </c>
      <c r="E301" s="5" t="s">
        <v>31</v>
      </c>
    </row>
    <row r="302" spans="1:5">
      <c r="A302" s="8" t="s">
        <v>373</v>
      </c>
      <c r="B302" s="6" t="s">
        <v>232</v>
      </c>
      <c r="C302" s="6" t="s">
        <v>76</v>
      </c>
      <c r="D302" s="6" t="s">
        <v>66</v>
      </c>
      <c r="E302" s="5" t="s">
        <v>23</v>
      </c>
    </row>
    <row r="303" spans="1:5">
      <c r="A303" s="8" t="s">
        <v>374</v>
      </c>
      <c r="B303" s="6" t="s">
        <v>232</v>
      </c>
      <c r="C303" s="6" t="s">
        <v>76</v>
      </c>
      <c r="D303" s="6" t="s">
        <v>8</v>
      </c>
      <c r="E303" s="5" t="s">
        <v>23</v>
      </c>
    </row>
    <row r="304" spans="1:5">
      <c r="A304" s="8" t="s">
        <v>375</v>
      </c>
      <c r="B304" s="6" t="s">
        <v>232</v>
      </c>
      <c r="C304" s="6" t="s">
        <v>76</v>
      </c>
      <c r="D304" s="6" t="s">
        <v>8</v>
      </c>
      <c r="E304" s="5" t="s">
        <v>23</v>
      </c>
    </row>
    <row r="305" spans="1:5">
      <c r="A305" s="8" t="s">
        <v>376</v>
      </c>
      <c r="B305" s="6" t="s">
        <v>232</v>
      </c>
      <c r="C305" s="6" t="s">
        <v>26</v>
      </c>
      <c r="D305" s="6" t="s">
        <v>8</v>
      </c>
      <c r="E305" s="5" t="s">
        <v>28</v>
      </c>
    </row>
    <row r="306" spans="1:5">
      <c r="A306" s="8" t="s">
        <v>376</v>
      </c>
      <c r="B306" s="6" t="s">
        <v>232</v>
      </c>
      <c r="C306" s="6"/>
      <c r="D306" s="6"/>
      <c r="E306" s="5" t="s">
        <v>83</v>
      </c>
    </row>
    <row r="307" spans="1:5">
      <c r="A307" s="8" t="s">
        <v>377</v>
      </c>
      <c r="B307" s="6" t="s">
        <v>232</v>
      </c>
      <c r="C307" s="6" t="s">
        <v>26</v>
      </c>
      <c r="D307" s="6" t="s">
        <v>8</v>
      </c>
      <c r="E307" s="5" t="s">
        <v>28</v>
      </c>
    </row>
    <row r="308" spans="1:5">
      <c r="A308" s="8" t="s">
        <v>377</v>
      </c>
      <c r="B308" s="6" t="s">
        <v>232</v>
      </c>
      <c r="C308" s="6"/>
      <c r="D308" s="6"/>
      <c r="E308" s="5" t="s">
        <v>83</v>
      </c>
    </row>
    <row r="309" spans="1:5">
      <c r="A309" s="8" t="s">
        <v>378</v>
      </c>
      <c r="B309" s="6" t="s">
        <v>232</v>
      </c>
      <c r="C309" s="6" t="s">
        <v>76</v>
      </c>
      <c r="D309" s="6" t="s">
        <v>119</v>
      </c>
      <c r="E309" s="5" t="s">
        <v>23</v>
      </c>
    </row>
    <row r="310" spans="1:5">
      <c r="A310" s="8" t="s">
        <v>379</v>
      </c>
      <c r="B310" s="6" t="s">
        <v>232</v>
      </c>
      <c r="C310" s="6" t="s">
        <v>26</v>
      </c>
      <c r="D310" s="6" t="s">
        <v>8</v>
      </c>
      <c r="E310" s="5" t="s">
        <v>88</v>
      </c>
    </row>
    <row r="311" spans="1:5">
      <c r="A311" s="8" t="s">
        <v>380</v>
      </c>
      <c r="B311" s="6" t="s">
        <v>232</v>
      </c>
      <c r="C311" s="6" t="s">
        <v>26</v>
      </c>
      <c r="D311" s="6" t="s">
        <v>8</v>
      </c>
      <c r="E311" s="5" t="s">
        <v>83</v>
      </c>
    </row>
    <row r="312" spans="1:5">
      <c r="A312" s="8" t="s">
        <v>381</v>
      </c>
      <c r="B312" s="6" t="s">
        <v>232</v>
      </c>
      <c r="C312" s="6" t="s">
        <v>76</v>
      </c>
      <c r="D312" s="6" t="s">
        <v>66</v>
      </c>
      <c r="E312" s="5" t="s">
        <v>23</v>
      </c>
    </row>
    <row r="313" spans="1:5">
      <c r="A313" s="8" t="s">
        <v>382</v>
      </c>
      <c r="B313" s="6" t="s">
        <v>232</v>
      </c>
      <c r="C313" s="5" t="s">
        <v>22</v>
      </c>
      <c r="D313" s="6" t="s">
        <v>119</v>
      </c>
      <c r="E313" s="5" t="s">
        <v>71</v>
      </c>
    </row>
    <row r="314" spans="1:5">
      <c r="A314" s="8" t="s">
        <v>383</v>
      </c>
      <c r="B314" s="6" t="s">
        <v>232</v>
      </c>
      <c r="C314" s="6" t="s">
        <v>73</v>
      </c>
      <c r="D314" s="6" t="s">
        <v>66</v>
      </c>
      <c r="E314" s="5" t="s">
        <v>29</v>
      </c>
    </row>
    <row r="315" spans="1:5">
      <c r="A315" s="8" t="s">
        <v>384</v>
      </c>
      <c r="B315" s="6" t="s">
        <v>232</v>
      </c>
      <c r="C315" s="6" t="s">
        <v>26</v>
      </c>
      <c r="D315" s="6" t="s">
        <v>8</v>
      </c>
      <c r="E315" s="5" t="s">
        <v>28</v>
      </c>
    </row>
    <row r="316" spans="1:5">
      <c r="A316" s="8" t="s">
        <v>384</v>
      </c>
      <c r="B316" s="6" t="s">
        <v>232</v>
      </c>
      <c r="C316" s="6"/>
      <c r="D316" s="6"/>
      <c r="E316" s="5" t="s">
        <v>83</v>
      </c>
    </row>
    <row r="317" spans="1:5">
      <c r="A317" s="8" t="s">
        <v>385</v>
      </c>
      <c r="B317" s="6" t="s">
        <v>232</v>
      </c>
      <c r="C317" s="6" t="s">
        <v>26</v>
      </c>
      <c r="D317" s="6" t="s">
        <v>8</v>
      </c>
      <c r="E317" s="5" t="s">
        <v>28</v>
      </c>
    </row>
    <row r="318" spans="1:5">
      <c r="A318" s="8" t="s">
        <v>385</v>
      </c>
      <c r="B318" s="6" t="s">
        <v>232</v>
      </c>
      <c r="C318" s="6"/>
      <c r="D318" s="6"/>
      <c r="E318" s="5" t="s">
        <v>83</v>
      </c>
    </row>
    <row r="319" spans="1:5">
      <c r="A319" s="8" t="s">
        <v>386</v>
      </c>
      <c r="B319" s="6" t="s">
        <v>232</v>
      </c>
      <c r="C319" s="5" t="s">
        <v>22</v>
      </c>
      <c r="D319" s="6" t="s">
        <v>66</v>
      </c>
      <c r="E319" s="5" t="s">
        <v>88</v>
      </c>
    </row>
    <row r="320" spans="1:5">
      <c r="A320" s="8" t="s">
        <v>387</v>
      </c>
      <c r="B320" s="6" t="s">
        <v>232</v>
      </c>
      <c r="C320" s="6" t="s">
        <v>26</v>
      </c>
      <c r="D320" s="6" t="s">
        <v>8</v>
      </c>
      <c r="E320" s="5" t="s">
        <v>83</v>
      </c>
    </row>
    <row r="321" spans="1:5">
      <c r="A321" s="8" t="s">
        <v>388</v>
      </c>
      <c r="B321" s="6" t="s">
        <v>232</v>
      </c>
      <c r="C321" s="6" t="s">
        <v>161</v>
      </c>
      <c r="D321" s="6" t="s">
        <v>110</v>
      </c>
      <c r="E321" s="5" t="s">
        <v>39</v>
      </c>
    </row>
    <row r="322" s="1" customFormat="1" spans="1:5">
      <c r="A322" s="4" t="s">
        <v>389</v>
      </c>
      <c r="B322" s="5" t="s">
        <v>254</v>
      </c>
      <c r="C322" s="5" t="s">
        <v>53</v>
      </c>
      <c r="D322" s="5" t="s">
        <v>66</v>
      </c>
      <c r="E322" s="5" t="s">
        <v>31</v>
      </c>
    </row>
    <row r="323" s="1" customFormat="1" spans="1:5">
      <c r="A323" s="4" t="s">
        <v>390</v>
      </c>
      <c r="B323" s="5" t="s">
        <v>254</v>
      </c>
      <c r="C323" s="5" t="s">
        <v>26</v>
      </c>
      <c r="D323" s="5" t="s">
        <v>8</v>
      </c>
      <c r="E323" s="5" t="s">
        <v>28</v>
      </c>
    </row>
    <row r="324" s="1" customFormat="1" spans="1:5">
      <c r="A324" s="4" t="s">
        <v>391</v>
      </c>
      <c r="B324" s="5" t="s">
        <v>254</v>
      </c>
      <c r="C324" s="5" t="s">
        <v>35</v>
      </c>
      <c r="D324" s="5" t="s">
        <v>8</v>
      </c>
      <c r="E324" s="5" t="s">
        <v>18</v>
      </c>
    </row>
    <row r="325" spans="1:5">
      <c r="A325" s="8" t="s">
        <v>392</v>
      </c>
      <c r="B325" s="6" t="s">
        <v>254</v>
      </c>
      <c r="C325" s="6" t="s">
        <v>26</v>
      </c>
      <c r="D325" s="6" t="s">
        <v>8</v>
      </c>
      <c r="E325" s="5" t="s">
        <v>28</v>
      </c>
    </row>
    <row r="326" spans="1:5">
      <c r="A326" s="8" t="s">
        <v>393</v>
      </c>
      <c r="B326" s="6" t="s">
        <v>254</v>
      </c>
      <c r="C326" s="6" t="s">
        <v>53</v>
      </c>
      <c r="D326" s="6" t="s">
        <v>113</v>
      </c>
      <c r="E326" s="5" t="s">
        <v>31</v>
      </c>
    </row>
    <row r="327" spans="1:5">
      <c r="A327" s="8" t="s">
        <v>394</v>
      </c>
      <c r="B327" s="6" t="s">
        <v>263</v>
      </c>
      <c r="C327" s="5" t="s">
        <v>22</v>
      </c>
      <c r="D327" s="6" t="s">
        <v>119</v>
      </c>
      <c r="E327" s="5" t="s">
        <v>69</v>
      </c>
    </row>
    <row r="328" spans="1:5">
      <c r="A328" s="8" t="s">
        <v>395</v>
      </c>
      <c r="B328" s="6" t="s">
        <v>263</v>
      </c>
      <c r="C328" s="6" t="s">
        <v>7</v>
      </c>
      <c r="D328" s="6" t="s">
        <v>119</v>
      </c>
      <c r="E328" s="5" t="s">
        <v>9</v>
      </c>
    </row>
    <row r="329" spans="1:5">
      <c r="A329" s="8" t="s">
        <v>396</v>
      </c>
      <c r="B329" s="6" t="s">
        <v>263</v>
      </c>
      <c r="C329" s="6" t="s">
        <v>161</v>
      </c>
      <c r="D329" s="6" t="s">
        <v>110</v>
      </c>
      <c r="E329" s="5" t="s">
        <v>39</v>
      </c>
    </row>
    <row r="330" spans="1:5">
      <c r="A330" s="8" t="s">
        <v>397</v>
      </c>
      <c r="B330" s="6" t="s">
        <v>263</v>
      </c>
      <c r="C330" s="6" t="s">
        <v>76</v>
      </c>
      <c r="D330" s="6" t="s">
        <v>66</v>
      </c>
      <c r="E330" s="5" t="s">
        <v>136</v>
      </c>
    </row>
    <row r="331" spans="1:5">
      <c r="A331" s="8" t="s">
        <v>398</v>
      </c>
      <c r="B331" s="6" t="s">
        <v>263</v>
      </c>
      <c r="C331" s="6" t="s">
        <v>76</v>
      </c>
      <c r="D331" s="6" t="s">
        <v>66</v>
      </c>
      <c r="E331" s="5" t="s">
        <v>69</v>
      </c>
    </row>
    <row r="332" spans="1:5">
      <c r="A332" s="8" t="s">
        <v>399</v>
      </c>
      <c r="B332" s="6" t="s">
        <v>263</v>
      </c>
      <c r="C332" s="6" t="s">
        <v>7</v>
      </c>
      <c r="D332" s="6" t="s">
        <v>119</v>
      </c>
      <c r="E332" s="5" t="s">
        <v>9</v>
      </c>
    </row>
    <row r="333" spans="1:5">
      <c r="A333" s="8" t="s">
        <v>400</v>
      </c>
      <c r="B333" s="6" t="s">
        <v>263</v>
      </c>
      <c r="C333" s="6" t="s">
        <v>164</v>
      </c>
      <c r="D333" s="6" t="s">
        <v>119</v>
      </c>
      <c r="E333" s="5" t="s">
        <v>90</v>
      </c>
    </row>
    <row r="334" spans="1:5">
      <c r="A334" s="8" t="s">
        <v>401</v>
      </c>
      <c r="B334" s="6" t="s">
        <v>263</v>
      </c>
      <c r="C334" s="6" t="s">
        <v>49</v>
      </c>
      <c r="D334" s="6" t="s">
        <v>119</v>
      </c>
      <c r="E334" s="5" t="s">
        <v>90</v>
      </c>
    </row>
    <row r="335" spans="1:5">
      <c r="A335" s="8" t="s">
        <v>402</v>
      </c>
      <c r="B335" s="6" t="s">
        <v>263</v>
      </c>
      <c r="C335" s="6" t="s">
        <v>7</v>
      </c>
      <c r="D335" s="6" t="s">
        <v>119</v>
      </c>
      <c r="E335" s="5" t="s">
        <v>36</v>
      </c>
    </row>
    <row r="336" spans="1:5">
      <c r="A336" s="8" t="s">
        <v>403</v>
      </c>
      <c r="B336" s="6" t="s">
        <v>263</v>
      </c>
      <c r="C336" s="6" t="s">
        <v>49</v>
      </c>
      <c r="D336" s="5" t="s">
        <v>66</v>
      </c>
      <c r="E336" s="5" t="s">
        <v>90</v>
      </c>
    </row>
    <row r="337" spans="1:5">
      <c r="A337" s="8" t="s">
        <v>404</v>
      </c>
      <c r="B337" s="6" t="s">
        <v>263</v>
      </c>
      <c r="C337" s="6" t="s">
        <v>164</v>
      </c>
      <c r="D337" s="6" t="s">
        <v>119</v>
      </c>
      <c r="E337" s="5" t="s">
        <v>90</v>
      </c>
    </row>
    <row r="338" s="1" customFormat="1" spans="1:5">
      <c r="A338" s="4" t="s">
        <v>405</v>
      </c>
      <c r="B338" s="5" t="s">
        <v>266</v>
      </c>
      <c r="C338" s="5" t="s">
        <v>53</v>
      </c>
      <c r="D338" s="5" t="s">
        <v>66</v>
      </c>
      <c r="E338" s="5" t="s">
        <v>31</v>
      </c>
    </row>
    <row r="339" spans="1:5">
      <c r="A339" s="8" t="s">
        <v>406</v>
      </c>
      <c r="B339" s="6" t="s">
        <v>266</v>
      </c>
      <c r="C339" s="6" t="s">
        <v>73</v>
      </c>
      <c r="D339" s="5" t="s">
        <v>66</v>
      </c>
      <c r="E339" s="5" t="s">
        <v>18</v>
      </c>
    </row>
    <row r="340" spans="1:5">
      <c r="A340" s="8" t="s">
        <v>407</v>
      </c>
      <c r="B340" s="6" t="s">
        <v>266</v>
      </c>
      <c r="C340" s="6" t="s">
        <v>79</v>
      </c>
      <c r="D340" s="6" t="s">
        <v>114</v>
      </c>
      <c r="E340" s="5" t="s">
        <v>18</v>
      </c>
    </row>
    <row r="341" spans="1:5">
      <c r="A341" s="8" t="s">
        <v>407</v>
      </c>
      <c r="B341" s="6" t="s">
        <v>266</v>
      </c>
      <c r="C341" s="6" t="s">
        <v>73</v>
      </c>
      <c r="D341" s="6"/>
      <c r="E341" s="5" t="s">
        <v>20</v>
      </c>
    </row>
    <row r="342" spans="1:5">
      <c r="A342" s="8" t="s">
        <v>408</v>
      </c>
      <c r="B342" s="6" t="s">
        <v>266</v>
      </c>
      <c r="C342" s="6" t="s">
        <v>79</v>
      </c>
      <c r="D342" s="6" t="s">
        <v>114</v>
      </c>
      <c r="E342" s="5" t="s">
        <v>60</v>
      </c>
    </row>
    <row r="343" spans="1:5">
      <c r="A343" s="8" t="s">
        <v>408</v>
      </c>
      <c r="B343" s="6" t="s">
        <v>266</v>
      </c>
      <c r="C343" s="5" t="s">
        <v>22</v>
      </c>
      <c r="D343" s="6"/>
      <c r="E343" s="5"/>
    </row>
    <row r="344" spans="1:5">
      <c r="A344" s="8" t="s">
        <v>409</v>
      </c>
      <c r="B344" s="6" t="s">
        <v>266</v>
      </c>
      <c r="C344" s="6" t="s">
        <v>73</v>
      </c>
      <c r="D344" s="6" t="s">
        <v>113</v>
      </c>
      <c r="E344" s="5" t="s">
        <v>20</v>
      </c>
    </row>
    <row r="345" spans="1:5">
      <c r="A345" s="8" t="s">
        <v>409</v>
      </c>
      <c r="B345" s="6" t="s">
        <v>266</v>
      </c>
      <c r="C345" s="6"/>
      <c r="D345" s="6"/>
      <c r="E345" s="5" t="s">
        <v>18</v>
      </c>
    </row>
    <row r="346" spans="1:5">
      <c r="A346" s="8" t="s">
        <v>410</v>
      </c>
      <c r="B346" s="6" t="s">
        <v>266</v>
      </c>
      <c r="C346" s="6" t="s">
        <v>26</v>
      </c>
      <c r="D346" s="6" t="s">
        <v>8</v>
      </c>
      <c r="E346" s="5" t="s">
        <v>28</v>
      </c>
    </row>
    <row r="347" spans="1:5">
      <c r="A347" s="8" t="s">
        <v>410</v>
      </c>
      <c r="B347" s="6" t="s">
        <v>266</v>
      </c>
      <c r="C347" s="6" t="s">
        <v>85</v>
      </c>
      <c r="D347" s="6"/>
      <c r="E347" s="5"/>
    </row>
    <row r="348" spans="1:5">
      <c r="A348" s="8" t="s">
        <v>411</v>
      </c>
      <c r="B348" s="6" t="s">
        <v>6</v>
      </c>
      <c r="C348" s="6" t="s">
        <v>90</v>
      </c>
      <c r="D348" s="6" t="s">
        <v>8</v>
      </c>
      <c r="E348" s="5" t="s">
        <v>90</v>
      </c>
    </row>
    <row r="349" spans="1:5">
      <c r="A349" s="8" t="s">
        <v>412</v>
      </c>
      <c r="B349" s="6" t="s">
        <v>6</v>
      </c>
      <c r="C349" s="6" t="s">
        <v>90</v>
      </c>
      <c r="D349" s="6" t="s">
        <v>119</v>
      </c>
      <c r="E349" s="5" t="s">
        <v>81</v>
      </c>
    </row>
    <row r="350" spans="1:5">
      <c r="A350" s="8" t="s">
        <v>413</v>
      </c>
      <c r="B350" s="6" t="s">
        <v>147</v>
      </c>
      <c r="C350" s="6" t="s">
        <v>90</v>
      </c>
      <c r="D350" s="6" t="s">
        <v>66</v>
      </c>
      <c r="E350" s="5" t="s">
        <v>90</v>
      </c>
    </row>
    <row r="351" spans="1:5">
      <c r="A351" s="8" t="s">
        <v>414</v>
      </c>
      <c r="B351" s="6" t="s">
        <v>147</v>
      </c>
      <c r="C351" s="6" t="s">
        <v>90</v>
      </c>
      <c r="D351" s="6" t="s">
        <v>8</v>
      </c>
      <c r="E351" s="5" t="s">
        <v>29</v>
      </c>
    </row>
    <row r="352" spans="1:5">
      <c r="A352" s="8" t="s">
        <v>415</v>
      </c>
      <c r="B352" s="6" t="s">
        <v>232</v>
      </c>
      <c r="C352" s="6" t="s">
        <v>90</v>
      </c>
      <c r="D352" s="6" t="s">
        <v>119</v>
      </c>
      <c r="E352" s="5" t="s">
        <v>90</v>
      </c>
    </row>
    <row r="353" spans="1:5">
      <c r="A353" s="8" t="s">
        <v>416</v>
      </c>
      <c r="B353" s="6" t="s">
        <v>106</v>
      </c>
      <c r="C353" s="6" t="s">
        <v>73</v>
      </c>
      <c r="D353" s="6" t="s">
        <v>8</v>
      </c>
      <c r="E353" s="5" t="s">
        <v>69</v>
      </c>
    </row>
    <row r="354" spans="1:5">
      <c r="A354" s="8" t="s">
        <v>417</v>
      </c>
      <c r="B354" s="6" t="s">
        <v>106</v>
      </c>
      <c r="C354" s="6" t="s">
        <v>73</v>
      </c>
      <c r="D354" s="6" t="s">
        <v>8</v>
      </c>
      <c r="E354" s="5" t="s">
        <v>418</v>
      </c>
    </row>
    <row r="355" spans="1:5">
      <c r="A355" s="8" t="s">
        <v>419</v>
      </c>
      <c r="B355" s="6" t="s">
        <v>106</v>
      </c>
      <c r="C355" s="6" t="s">
        <v>73</v>
      </c>
      <c r="D355" s="6" t="s">
        <v>8</v>
      </c>
      <c r="E355" s="5" t="s">
        <v>29</v>
      </c>
    </row>
    <row r="356" spans="1:5">
      <c r="A356" s="8" t="s">
        <v>419</v>
      </c>
      <c r="B356" s="6" t="s">
        <v>106</v>
      </c>
      <c r="C356" s="6" t="s">
        <v>15</v>
      </c>
      <c r="D356" s="6"/>
      <c r="E356" s="5"/>
    </row>
    <row r="357" spans="1:5">
      <c r="A357" s="8" t="s">
        <v>420</v>
      </c>
      <c r="B357" s="6" t="s">
        <v>106</v>
      </c>
      <c r="C357" s="6" t="s">
        <v>73</v>
      </c>
      <c r="D357" s="6" t="s">
        <v>8</v>
      </c>
      <c r="E357" s="5" t="s">
        <v>86</v>
      </c>
    </row>
    <row r="358" spans="1:5">
      <c r="A358" s="8" t="s">
        <v>421</v>
      </c>
      <c r="B358" s="6" t="s">
        <v>106</v>
      </c>
      <c r="C358" s="6" t="s">
        <v>73</v>
      </c>
      <c r="D358" s="6" t="s">
        <v>8</v>
      </c>
      <c r="E358" s="5" t="s">
        <v>29</v>
      </c>
    </row>
    <row r="359" spans="1:5">
      <c r="A359" s="8" t="s">
        <v>422</v>
      </c>
      <c r="B359" s="6" t="s">
        <v>106</v>
      </c>
      <c r="C359" s="6" t="s">
        <v>15</v>
      </c>
      <c r="D359" s="6" t="s">
        <v>8</v>
      </c>
      <c r="E359" s="5" t="s">
        <v>16</v>
      </c>
    </row>
    <row r="360" spans="1:5">
      <c r="A360" s="8" t="s">
        <v>423</v>
      </c>
      <c r="B360" s="6" t="s">
        <v>106</v>
      </c>
      <c r="C360" s="6" t="s">
        <v>15</v>
      </c>
      <c r="D360" s="6" t="s">
        <v>8</v>
      </c>
      <c r="E360" s="5" t="s">
        <v>16</v>
      </c>
    </row>
    <row r="361" spans="1:5">
      <c r="A361" s="8" t="s">
        <v>424</v>
      </c>
      <c r="B361" s="6" t="s">
        <v>106</v>
      </c>
      <c r="C361" s="6" t="s">
        <v>73</v>
      </c>
      <c r="D361" s="6" t="s">
        <v>8</v>
      </c>
      <c r="E361" s="5" t="s">
        <v>18</v>
      </c>
    </row>
    <row r="362" spans="1:5">
      <c r="A362" s="8" t="s">
        <v>425</v>
      </c>
      <c r="B362" s="6" t="s">
        <v>106</v>
      </c>
      <c r="C362" s="6" t="s">
        <v>15</v>
      </c>
      <c r="D362" s="6" t="s">
        <v>8</v>
      </c>
      <c r="E362" s="5" t="s">
        <v>69</v>
      </c>
    </row>
    <row r="363" spans="1:5">
      <c r="A363" s="8" t="s">
        <v>425</v>
      </c>
      <c r="B363" s="6" t="s">
        <v>106</v>
      </c>
      <c r="C363" s="5" t="s">
        <v>22</v>
      </c>
      <c r="D363" s="6"/>
      <c r="E363" s="5"/>
    </row>
    <row r="364" spans="1:5">
      <c r="A364" s="8" t="s">
        <v>426</v>
      </c>
      <c r="B364" s="6" t="s">
        <v>106</v>
      </c>
      <c r="C364" s="6" t="s">
        <v>73</v>
      </c>
      <c r="D364" s="6" t="s">
        <v>8</v>
      </c>
      <c r="E364" s="5" t="s">
        <v>33</v>
      </c>
    </row>
    <row r="365" spans="1:5">
      <c r="A365" s="8" t="s">
        <v>427</v>
      </c>
      <c r="B365" s="6" t="s">
        <v>106</v>
      </c>
      <c r="C365" s="6" t="s">
        <v>161</v>
      </c>
      <c r="D365" s="6" t="s">
        <v>110</v>
      </c>
      <c r="E365" s="5" t="s">
        <v>39</v>
      </c>
    </row>
    <row r="366" spans="1:5">
      <c r="A366" s="8" t="s">
        <v>428</v>
      </c>
      <c r="B366" s="6" t="s">
        <v>106</v>
      </c>
      <c r="C366" s="5" t="s">
        <v>22</v>
      </c>
      <c r="D366" s="6" t="s">
        <v>8</v>
      </c>
      <c r="E366" s="5" t="s">
        <v>69</v>
      </c>
    </row>
    <row r="367" spans="1:5">
      <c r="A367" s="8" t="s">
        <v>429</v>
      </c>
      <c r="B367" s="6" t="s">
        <v>106</v>
      </c>
      <c r="C367" s="6" t="s">
        <v>73</v>
      </c>
      <c r="D367" s="6" t="s">
        <v>8</v>
      </c>
      <c r="E367" s="5" t="s">
        <v>18</v>
      </c>
    </row>
    <row r="368" spans="1:5">
      <c r="A368" s="8" t="s">
        <v>430</v>
      </c>
      <c r="B368" s="6" t="s">
        <v>106</v>
      </c>
      <c r="C368" s="6" t="s">
        <v>73</v>
      </c>
      <c r="D368" s="6" t="s">
        <v>8</v>
      </c>
      <c r="E368" s="5" t="s">
        <v>69</v>
      </c>
    </row>
    <row r="369" spans="1:5">
      <c r="A369" s="8" t="s">
        <v>431</v>
      </c>
      <c r="B369" s="6" t="s">
        <v>106</v>
      </c>
      <c r="C369" s="6" t="s">
        <v>73</v>
      </c>
      <c r="D369" s="6" t="s">
        <v>8</v>
      </c>
      <c r="E369" s="5" t="s">
        <v>18</v>
      </c>
    </row>
    <row r="370" spans="1:5">
      <c r="A370" s="8" t="s">
        <v>432</v>
      </c>
      <c r="B370" s="6" t="s">
        <v>106</v>
      </c>
      <c r="C370" s="6" t="s">
        <v>186</v>
      </c>
      <c r="D370" s="6" t="s">
        <v>8</v>
      </c>
      <c r="E370" s="5" t="s">
        <v>69</v>
      </c>
    </row>
    <row r="371" spans="1:5">
      <c r="A371" s="8" t="s">
        <v>433</v>
      </c>
      <c r="B371" s="6" t="s">
        <v>106</v>
      </c>
      <c r="C371" s="5" t="s">
        <v>22</v>
      </c>
      <c r="D371" s="6" t="s">
        <v>8</v>
      </c>
      <c r="E371" s="5" t="s">
        <v>41</v>
      </c>
    </row>
    <row r="372" spans="1:5">
      <c r="A372" s="8" t="s">
        <v>434</v>
      </c>
      <c r="B372" s="6" t="s">
        <v>106</v>
      </c>
      <c r="C372" s="5" t="s">
        <v>22</v>
      </c>
      <c r="D372" s="6" t="s">
        <v>8</v>
      </c>
      <c r="E372" s="5" t="s">
        <v>41</v>
      </c>
    </row>
    <row r="373" spans="1:5">
      <c r="A373" s="8" t="s">
        <v>435</v>
      </c>
      <c r="B373" s="6" t="s">
        <v>106</v>
      </c>
      <c r="C373" s="6" t="s">
        <v>15</v>
      </c>
      <c r="D373" s="6" t="s">
        <v>8</v>
      </c>
      <c r="E373" s="5" t="s">
        <v>16</v>
      </c>
    </row>
    <row r="374" spans="1:5">
      <c r="A374" s="8" t="s">
        <v>436</v>
      </c>
      <c r="B374" s="6" t="s">
        <v>106</v>
      </c>
      <c r="C374" s="6" t="s">
        <v>7</v>
      </c>
      <c r="D374" s="6" t="s">
        <v>8</v>
      </c>
      <c r="E374" s="5" t="s">
        <v>9</v>
      </c>
    </row>
    <row r="375" spans="1:5">
      <c r="A375" s="8" t="s">
        <v>437</v>
      </c>
      <c r="B375" s="6" t="s">
        <v>106</v>
      </c>
      <c r="C375" s="6" t="s">
        <v>35</v>
      </c>
      <c r="D375" s="6" t="s">
        <v>8</v>
      </c>
      <c r="E375" s="5" t="s">
        <v>69</v>
      </c>
    </row>
    <row r="376" spans="1:5">
      <c r="A376" s="8" t="s">
        <v>438</v>
      </c>
      <c r="B376" s="6" t="s">
        <v>106</v>
      </c>
      <c r="C376" s="5" t="s">
        <v>22</v>
      </c>
      <c r="D376" s="6" t="s">
        <v>8</v>
      </c>
      <c r="E376" s="5" t="s">
        <v>69</v>
      </c>
    </row>
    <row r="377" spans="1:5">
      <c r="A377" s="8" t="s">
        <v>439</v>
      </c>
      <c r="B377" s="6" t="s">
        <v>106</v>
      </c>
      <c r="C377" s="5" t="s">
        <v>22</v>
      </c>
      <c r="D377" s="6" t="s">
        <v>8</v>
      </c>
      <c r="E377" s="5" t="s">
        <v>24</v>
      </c>
    </row>
    <row r="378" spans="1:5">
      <c r="A378" s="8" t="s">
        <v>439</v>
      </c>
      <c r="B378" s="6" t="s">
        <v>106</v>
      </c>
      <c r="C378" s="6" t="s">
        <v>15</v>
      </c>
      <c r="D378" s="6"/>
      <c r="E378" s="5"/>
    </row>
    <row r="379" spans="1:5">
      <c r="A379" s="8" t="s">
        <v>440</v>
      </c>
      <c r="B379" s="6" t="s">
        <v>106</v>
      </c>
      <c r="C379" s="5" t="s">
        <v>22</v>
      </c>
      <c r="D379" s="6" t="s">
        <v>8</v>
      </c>
      <c r="E379" s="5" t="s">
        <v>41</v>
      </c>
    </row>
    <row r="380" spans="1:5">
      <c r="A380" s="8" t="s">
        <v>441</v>
      </c>
      <c r="B380" s="6" t="s">
        <v>106</v>
      </c>
      <c r="C380" s="6" t="s">
        <v>73</v>
      </c>
      <c r="D380" s="6" t="s">
        <v>8</v>
      </c>
      <c r="E380" s="5" t="s">
        <v>69</v>
      </c>
    </row>
    <row r="381" spans="1:5">
      <c r="A381" s="8" t="s">
        <v>442</v>
      </c>
      <c r="B381" s="6" t="s">
        <v>106</v>
      </c>
      <c r="C381" s="6" t="s">
        <v>35</v>
      </c>
      <c r="D381" s="6" t="s">
        <v>8</v>
      </c>
      <c r="E381" s="5" t="s">
        <v>18</v>
      </c>
    </row>
    <row r="382" spans="1:5">
      <c r="A382" s="8" t="s">
        <v>443</v>
      </c>
      <c r="B382" s="6" t="s">
        <v>106</v>
      </c>
      <c r="C382" s="6" t="s">
        <v>7</v>
      </c>
      <c r="D382" s="6" t="s">
        <v>8</v>
      </c>
      <c r="E382" s="5" t="s">
        <v>9</v>
      </c>
    </row>
    <row r="383" spans="1:5">
      <c r="A383" s="8" t="s">
        <v>444</v>
      </c>
      <c r="B383" s="6" t="s">
        <v>106</v>
      </c>
      <c r="C383" s="6" t="s">
        <v>26</v>
      </c>
      <c r="D383" s="6" t="s">
        <v>8</v>
      </c>
      <c r="E383" s="5" t="s">
        <v>28</v>
      </c>
    </row>
    <row r="384" spans="1:5">
      <c r="A384" s="8" t="s">
        <v>445</v>
      </c>
      <c r="B384" s="6" t="s">
        <v>106</v>
      </c>
      <c r="C384" s="6" t="s">
        <v>161</v>
      </c>
      <c r="D384" s="6" t="s">
        <v>110</v>
      </c>
      <c r="E384" s="5" t="s">
        <v>39</v>
      </c>
    </row>
    <row r="385" spans="1:5">
      <c r="A385" s="8" t="s">
        <v>446</v>
      </c>
      <c r="B385" s="6" t="s">
        <v>106</v>
      </c>
      <c r="C385" s="6" t="s">
        <v>7</v>
      </c>
      <c r="D385" s="6" t="s">
        <v>8</v>
      </c>
      <c r="E385" s="5" t="s">
        <v>9</v>
      </c>
    </row>
    <row r="386" spans="1:5">
      <c r="A386" s="8" t="s">
        <v>447</v>
      </c>
      <c r="B386" s="6" t="s">
        <v>106</v>
      </c>
      <c r="C386" s="6" t="s">
        <v>73</v>
      </c>
      <c r="D386" s="6" t="s">
        <v>8</v>
      </c>
      <c r="E386" s="5" t="s">
        <v>29</v>
      </c>
    </row>
    <row r="387" spans="1:5">
      <c r="A387" s="8" t="s">
        <v>448</v>
      </c>
      <c r="B387" s="6" t="s">
        <v>106</v>
      </c>
      <c r="C387" s="6" t="s">
        <v>15</v>
      </c>
      <c r="D387" s="6" t="s">
        <v>8</v>
      </c>
      <c r="E387" s="5" t="s">
        <v>16</v>
      </c>
    </row>
    <row r="388" spans="1:5">
      <c r="A388" s="8" t="s">
        <v>449</v>
      </c>
      <c r="B388" s="6" t="s">
        <v>106</v>
      </c>
      <c r="C388" s="5" t="s">
        <v>22</v>
      </c>
      <c r="D388" s="6" t="s">
        <v>8</v>
      </c>
      <c r="E388" s="5" t="s">
        <v>69</v>
      </c>
    </row>
    <row r="389" spans="1:5">
      <c r="A389" s="8" t="s">
        <v>450</v>
      </c>
      <c r="B389" s="6" t="s">
        <v>106</v>
      </c>
      <c r="C389" s="5" t="s">
        <v>22</v>
      </c>
      <c r="D389" s="6" t="s">
        <v>8</v>
      </c>
      <c r="E389" s="5" t="s">
        <v>69</v>
      </c>
    </row>
    <row r="390" spans="1:5">
      <c r="A390" s="8" t="s">
        <v>451</v>
      </c>
      <c r="B390" s="6" t="s">
        <v>106</v>
      </c>
      <c r="C390" s="6" t="s">
        <v>73</v>
      </c>
      <c r="D390" s="6" t="s">
        <v>8</v>
      </c>
      <c r="E390" s="5" t="s">
        <v>20</v>
      </c>
    </row>
    <row r="391" spans="1:5">
      <c r="A391" s="8" t="s">
        <v>452</v>
      </c>
      <c r="B391" s="6" t="s">
        <v>106</v>
      </c>
      <c r="C391" s="6" t="s">
        <v>161</v>
      </c>
      <c r="D391" s="6" t="s">
        <v>110</v>
      </c>
      <c r="E391" s="5" t="s">
        <v>39</v>
      </c>
    </row>
    <row r="392" spans="1:5">
      <c r="A392" s="8" t="s">
        <v>453</v>
      </c>
      <c r="B392" s="6" t="s">
        <v>106</v>
      </c>
      <c r="C392" s="6" t="s">
        <v>161</v>
      </c>
      <c r="D392" s="6" t="s">
        <v>110</v>
      </c>
      <c r="E392" s="5" t="s">
        <v>39</v>
      </c>
    </row>
    <row r="393" spans="1:5">
      <c r="A393" s="8" t="s">
        <v>454</v>
      </c>
      <c r="B393" s="6" t="s">
        <v>106</v>
      </c>
      <c r="C393" s="6" t="s">
        <v>73</v>
      </c>
      <c r="D393" s="6" t="s">
        <v>8</v>
      </c>
      <c r="E393" s="5" t="s">
        <v>29</v>
      </c>
    </row>
    <row r="394" spans="1:5">
      <c r="A394" s="8" t="s">
        <v>455</v>
      </c>
      <c r="B394" s="6" t="s">
        <v>106</v>
      </c>
      <c r="C394" s="6" t="s">
        <v>7</v>
      </c>
      <c r="D394" s="6" t="s">
        <v>8</v>
      </c>
      <c r="E394" s="5" t="s">
        <v>51</v>
      </c>
    </row>
    <row r="395" spans="1:5">
      <c r="A395" s="8" t="s">
        <v>456</v>
      </c>
      <c r="B395" s="6" t="s">
        <v>106</v>
      </c>
      <c r="C395" s="5" t="s">
        <v>22</v>
      </c>
      <c r="D395" s="6" t="s">
        <v>8</v>
      </c>
      <c r="E395" s="5" t="s">
        <v>202</v>
      </c>
    </row>
    <row r="396" spans="1:5">
      <c r="A396" s="8" t="s">
        <v>457</v>
      </c>
      <c r="B396" s="6" t="s">
        <v>106</v>
      </c>
      <c r="C396" s="6" t="s">
        <v>15</v>
      </c>
      <c r="D396" s="6" t="s">
        <v>8</v>
      </c>
      <c r="E396" s="5" t="s">
        <v>18</v>
      </c>
    </row>
    <row r="397" spans="1:5">
      <c r="A397" s="8" t="s">
        <v>458</v>
      </c>
      <c r="B397" s="6" t="s">
        <v>106</v>
      </c>
      <c r="C397" s="6" t="s">
        <v>26</v>
      </c>
      <c r="D397" s="6" t="s">
        <v>8</v>
      </c>
      <c r="E397" s="5" t="s">
        <v>83</v>
      </c>
    </row>
    <row r="398" spans="1:5">
      <c r="A398" s="8" t="s">
        <v>459</v>
      </c>
      <c r="B398" s="6" t="s">
        <v>106</v>
      </c>
      <c r="C398" s="6" t="s">
        <v>73</v>
      </c>
      <c r="D398" s="6" t="s">
        <v>8</v>
      </c>
      <c r="E398" s="5" t="s">
        <v>29</v>
      </c>
    </row>
    <row r="399" spans="1:5">
      <c r="A399" s="8" t="s">
        <v>460</v>
      </c>
      <c r="B399" s="6" t="s">
        <v>106</v>
      </c>
      <c r="C399" s="6" t="s">
        <v>90</v>
      </c>
      <c r="D399" s="6" t="s">
        <v>8</v>
      </c>
      <c r="E399" s="5" t="s">
        <v>90</v>
      </c>
    </row>
    <row r="400" spans="1:5">
      <c r="A400" s="8" t="s">
        <v>461</v>
      </c>
      <c r="B400" s="6" t="s">
        <v>106</v>
      </c>
      <c r="C400" s="6" t="s">
        <v>156</v>
      </c>
      <c r="D400" s="6" t="s">
        <v>8</v>
      </c>
      <c r="E400" s="5" t="s">
        <v>29</v>
      </c>
    </row>
    <row r="401" spans="1:5">
      <c r="A401" s="8" t="s">
        <v>462</v>
      </c>
      <c r="B401" s="6" t="s">
        <v>106</v>
      </c>
      <c r="C401" s="6" t="s">
        <v>35</v>
      </c>
      <c r="D401" s="6" t="s">
        <v>8</v>
      </c>
      <c r="E401" s="5" t="s">
        <v>18</v>
      </c>
    </row>
    <row r="402" spans="1:5">
      <c r="A402" s="8" t="s">
        <v>463</v>
      </c>
      <c r="B402" s="6" t="s">
        <v>106</v>
      </c>
      <c r="C402" s="6" t="s">
        <v>26</v>
      </c>
      <c r="D402" s="6" t="s">
        <v>8</v>
      </c>
      <c r="E402" s="5" t="s">
        <v>28</v>
      </c>
    </row>
    <row r="403" spans="1:5">
      <c r="A403" s="8" t="s">
        <v>464</v>
      </c>
      <c r="B403" s="6" t="s">
        <v>106</v>
      </c>
      <c r="C403" s="5" t="s">
        <v>22</v>
      </c>
      <c r="D403" s="6" t="s">
        <v>8</v>
      </c>
      <c r="E403" s="5" t="s">
        <v>202</v>
      </c>
    </row>
    <row r="404" spans="1:5">
      <c r="A404" s="8" t="s">
        <v>465</v>
      </c>
      <c r="B404" s="6" t="s">
        <v>106</v>
      </c>
      <c r="C404" s="5" t="s">
        <v>22</v>
      </c>
      <c r="D404" s="6" t="s">
        <v>8</v>
      </c>
      <c r="E404" s="5" t="s">
        <v>69</v>
      </c>
    </row>
    <row r="405" spans="1:5">
      <c r="A405" s="8" t="s">
        <v>466</v>
      </c>
      <c r="B405" s="6" t="s">
        <v>106</v>
      </c>
      <c r="C405" s="6" t="s">
        <v>73</v>
      </c>
      <c r="D405" s="6" t="s">
        <v>8</v>
      </c>
      <c r="E405" s="5" t="s">
        <v>29</v>
      </c>
    </row>
    <row r="406" spans="1:5">
      <c r="A406" s="8" t="s">
        <v>467</v>
      </c>
      <c r="B406" s="6" t="s">
        <v>106</v>
      </c>
      <c r="C406" s="6" t="s">
        <v>85</v>
      </c>
      <c r="D406" s="6" t="s">
        <v>8</v>
      </c>
      <c r="E406" s="5" t="s">
        <v>81</v>
      </c>
    </row>
    <row r="407" spans="1:5">
      <c r="A407" s="8" t="s">
        <v>468</v>
      </c>
      <c r="B407" s="6" t="s">
        <v>106</v>
      </c>
      <c r="C407" s="6" t="s">
        <v>156</v>
      </c>
      <c r="D407" s="6" t="s">
        <v>8</v>
      </c>
      <c r="E407" s="5" t="s">
        <v>86</v>
      </c>
    </row>
    <row r="408" spans="1:5">
      <c r="A408" s="8" t="s">
        <v>469</v>
      </c>
      <c r="B408" s="6" t="s">
        <v>106</v>
      </c>
      <c r="C408" s="6" t="s">
        <v>156</v>
      </c>
      <c r="D408" s="6" t="s">
        <v>113</v>
      </c>
      <c r="E408" s="5" t="s">
        <v>24</v>
      </c>
    </row>
    <row r="409" spans="1:5">
      <c r="A409" s="8" t="s">
        <v>470</v>
      </c>
      <c r="B409" s="6" t="s">
        <v>106</v>
      </c>
      <c r="C409" s="5" t="s">
        <v>22</v>
      </c>
      <c r="D409" s="6" t="s">
        <v>8</v>
      </c>
      <c r="E409" s="5" t="s">
        <v>69</v>
      </c>
    </row>
    <row r="410" spans="1:5">
      <c r="A410" s="8" t="s">
        <v>471</v>
      </c>
      <c r="B410" s="6" t="s">
        <v>106</v>
      </c>
      <c r="C410" s="6" t="s">
        <v>26</v>
      </c>
      <c r="D410" s="6" t="s">
        <v>8</v>
      </c>
      <c r="E410" s="5" t="s">
        <v>28</v>
      </c>
    </row>
    <row r="411" spans="1:5">
      <c r="A411" s="8" t="s">
        <v>472</v>
      </c>
      <c r="B411" s="6" t="s">
        <v>106</v>
      </c>
      <c r="C411" s="5" t="s">
        <v>22</v>
      </c>
      <c r="D411" s="6" t="s">
        <v>8</v>
      </c>
      <c r="E411" s="5" t="s">
        <v>71</v>
      </c>
    </row>
    <row r="412" spans="1:5">
      <c r="A412" s="8" t="s">
        <v>473</v>
      </c>
      <c r="B412" s="6" t="s">
        <v>106</v>
      </c>
      <c r="C412" s="6" t="s">
        <v>35</v>
      </c>
      <c r="D412" s="6" t="s">
        <v>114</v>
      </c>
      <c r="E412" s="5" t="s">
        <v>18</v>
      </c>
    </row>
    <row r="413" spans="1:5">
      <c r="A413" s="8" t="s">
        <v>474</v>
      </c>
      <c r="B413" s="6" t="s">
        <v>106</v>
      </c>
      <c r="C413" s="6" t="s">
        <v>53</v>
      </c>
      <c r="D413" s="6" t="s">
        <v>8</v>
      </c>
      <c r="E413" s="5" t="s">
        <v>31</v>
      </c>
    </row>
    <row r="414" spans="1:5">
      <c r="A414" s="8" t="s">
        <v>475</v>
      </c>
      <c r="B414" s="6" t="s">
        <v>106</v>
      </c>
      <c r="C414" s="6" t="s">
        <v>186</v>
      </c>
      <c r="D414" s="6" t="s">
        <v>8</v>
      </c>
      <c r="E414" s="5" t="s">
        <v>418</v>
      </c>
    </row>
    <row r="415" spans="1:5">
      <c r="A415" s="8" t="s">
        <v>476</v>
      </c>
      <c r="B415" s="6" t="s">
        <v>106</v>
      </c>
      <c r="C415" s="6" t="s">
        <v>53</v>
      </c>
      <c r="D415" s="6" t="s">
        <v>8</v>
      </c>
      <c r="E415" s="5" t="s">
        <v>31</v>
      </c>
    </row>
    <row r="416" spans="1:5">
      <c r="A416" s="8"/>
      <c r="B416" s="6"/>
      <c r="C416" s="6"/>
      <c r="D416" s="6"/>
      <c r="E416" s="6"/>
    </row>
    <row r="417" spans="1:5">
      <c r="A417" s="8"/>
      <c r="B417" s="6"/>
      <c r="C417" s="6"/>
      <c r="D417" s="6"/>
      <c r="E417" s="6"/>
    </row>
    <row r="418" spans="1:5">
      <c r="A418" s="8"/>
      <c r="B418" s="6"/>
      <c r="C418" s="6"/>
      <c r="D418" s="6"/>
      <c r="E418" s="6"/>
    </row>
  </sheetData>
  <autoFilter ref="A1:I415">
    <extLst/>
  </autoFilter>
  <mergeCells count="22">
    <mergeCell ref="I3:J3"/>
    <mergeCell ref="K3:L3"/>
    <mergeCell ref="G31:H31"/>
    <mergeCell ref="G32:H32"/>
    <mergeCell ref="G4:G9"/>
    <mergeCell ref="G10:G14"/>
    <mergeCell ref="G15:G17"/>
    <mergeCell ref="G18:G20"/>
    <mergeCell ref="G21:G26"/>
    <mergeCell ref="G27:G30"/>
    <mergeCell ref="J4:J9"/>
    <mergeCell ref="J10:J14"/>
    <mergeCell ref="J15:J17"/>
    <mergeCell ref="J18:J20"/>
    <mergeCell ref="J21:J26"/>
    <mergeCell ref="J27:J30"/>
    <mergeCell ref="K4:K9"/>
    <mergeCell ref="K10:K14"/>
    <mergeCell ref="K15:K17"/>
    <mergeCell ref="K18:K20"/>
    <mergeCell ref="K21:K26"/>
    <mergeCell ref="K27:K30"/>
  </mergeCells>
  <conditionalFormatting sqref="A$1:A$1048576">
    <cfRule type="duplicateValues" dxfId="0" priority="1"/>
  </conditionalFormatting>
  <conditionalFormatting sqref="A401:A418">
    <cfRule type="duplicateValues" dxfId="0" priority="2"/>
  </conditionalFormatting>
  <conditionalFormatting sqref="A1:A400 A419:A1048576">
    <cfRule type="duplicateValues" dxfId="0" priority="3"/>
  </conditionalFormatting>
  <hyperlinks>
    <hyperlink ref="A11" r:id="rId1" display="https://github.com/OpenMined/PySyft/issues/5608"/>
    <hyperlink ref="A12" r:id="rId2" display="https://github.com/OpenMined/PySyft/issues/5530"/>
    <hyperlink ref="A13" r:id="rId3" display="https://github.com/OpenMined/PySyft/issues/5507"/>
    <hyperlink ref="A14" r:id="rId4" display="https://github.com/OpenMined/PySyft/issues/5132"/>
    <hyperlink ref="A15" r:id="rId5" display="https://github.com/OpenMined/PySyft/issues/4917"/>
    <hyperlink ref="A16" r:id="rId6" display="https://github.com/OpenMined/PySyft/issues/4745"/>
    <hyperlink ref="A17" r:id="rId7" display="https://github.com/OpenMined/PySyft/issues/4495"/>
    <hyperlink ref="A18" r:id="rId8" display="https://github.com/OpenMined/PySyft/issues/4492"/>
    <hyperlink ref="A19" r:id="rId9" display="https://github.com/OpenMined/PySyft/issues/4491"/>
    <hyperlink ref="A20" r:id="rId10" display="https://github.com/OpenMined/PySyft/issues/3774"/>
    <hyperlink ref="A21" r:id="rId11" display="https://github.com/OpenMined/PySyft/issues/3558"/>
    <hyperlink ref="A22" r:id="rId12" display="https://github.com/OpenMined/PySyft/issues/3464"/>
    <hyperlink ref="A23" r:id="rId13" display="https://github.com/OpenMined/PySyft/issues/3463"/>
    <hyperlink ref="A24" r:id="rId14" display="https://github.com/OpenMined/PySyft/issues/3388"/>
    <hyperlink ref="A25" r:id="rId15" display="https://github.com/OpenMined/PySyft/issues/3369"/>
    <hyperlink ref="A26" r:id="rId16" display="https://github.com/OpenMined/PySyft/issues/3261"/>
    <hyperlink ref="A27" r:id="rId17" display="https://github.com/OpenMined/PySyft/issues/3260"/>
    <hyperlink ref="A28" r:id="rId18" display="https://github.com/OpenMined/PySyft/issues/3259"/>
    <hyperlink ref="A29" r:id="rId19" display="https://github.com/OpenMined/PySyft/issues/3250"/>
    <hyperlink ref="A30" r:id="rId20" display="https://github.com/OpenMined/PySyft/issues/3245"/>
    <hyperlink ref="A31" r:id="rId21" display="https://github.com/OpenMined/PySyft/issues/3214"/>
    <hyperlink ref="A32" r:id="rId22" display="https://github.com/OpenMined/PySyft/issues/3174"/>
    <hyperlink ref="A33" r:id="rId23" display="https://github.com/OpenMined/PySyft/issues/3131"/>
    <hyperlink ref="A34" r:id="rId24" display="https://github.com/OpenMined/PySyft/issues/3095"/>
    <hyperlink ref="A35" r:id="rId25" display="https://github.com/OpenMined/PySyft/issues/3091"/>
    <hyperlink ref="A36" r:id="rId26" display="https://github.com/OpenMined/PySyft/issues/3063"/>
    <hyperlink ref="A37" r:id="rId27" display="https://github.com/OpenMined/PySyft/issues/3014"/>
    <hyperlink ref="A38" r:id="rId28" display="https://github.com/OpenMined/PySyft/issues/3002"/>
    <hyperlink ref="A39" r:id="rId29" display="https://github.com/OpenMined/PySyft/issues/2715"/>
    <hyperlink ref="A40" r:id="rId30" display="https://github.com/OpenMined/PySyft/issues/2669"/>
    <hyperlink ref="A41" r:id="rId31" display="https://github.com/OpenMined/PySyft/issues/2631"/>
    <hyperlink ref="A42" r:id="rId32" display="https://github.com/OpenMined/PySyft/issues/2576"/>
    <hyperlink ref="A43" r:id="rId33" display="https://github.com/OpenMined/PySyft/issues/2556"/>
    <hyperlink ref="A44" r:id="rId34" display="https://github.com/OpenMined/PySyft/issues/2494"/>
    <hyperlink ref="A45" r:id="rId35" display="https://github.com/OpenMined/PySyft/issues/2447"/>
    <hyperlink ref="A46" r:id="rId35" display="https://github.com/OpenMined/PySyft/issues/2447"/>
    <hyperlink ref="A47" r:id="rId36" display="https://github.com/OpenMined/PySyft/issues/2392"/>
    <hyperlink ref="A48" r:id="rId37" display="https://github.com/OpenMined/PySyft/issues/2390"/>
    <hyperlink ref="A49" r:id="rId38" display="https://github.com/OpenMined/PySyft/issues/2365"/>
    <hyperlink ref="A50" r:id="rId39" display="https://github.com/OpenMined/PySyft/issues/2361"/>
    <hyperlink ref="A51" r:id="rId40" display="https://github.com/OpenMined/PySyft/issues/2346"/>
    <hyperlink ref="A52" r:id="rId40" display="https://github.com/OpenMined/PySyft/issues/2346"/>
    <hyperlink ref="A53" r:id="rId41" display="https://github.com/OpenMined/PySyft/issues/2333"/>
    <hyperlink ref="A54" r:id="rId42" display="https://github.com/OpenMined/PySyft/issues/2281"/>
    <hyperlink ref="A55" r:id="rId43" display="https://github.com/OpenMined/PySyft/issues/2267"/>
    <hyperlink ref="A56" r:id="rId44" display="https://github.com/OpenMined/PySyft/issues/2243"/>
    <hyperlink ref="A57" r:id="rId45" display="https://github.com/OpenMined/PySyft/issues/2234"/>
    <hyperlink ref="A58" r:id="rId46" display="https://github.com/OpenMined/PySyft/issues/2207"/>
    <hyperlink ref="A59" r:id="rId47" display="https://github.com/OpenMined/PySyft/issues/2202"/>
    <hyperlink ref="A60" r:id="rId48" display="https://github.com/OpenMined/PySyft/issues/2168"/>
    <hyperlink ref="A61" r:id="rId49" display="https://github.com/OpenMined/PySyft/issues/2135"/>
    <hyperlink ref="A62" r:id="rId50" display="https://github.com/OpenMined/PySyft/issues/2132"/>
    <hyperlink ref="A63" r:id="rId51" display="https://github.com/OpenMined/PySyft/issues/2070"/>
    <hyperlink ref="A64" r:id="rId52" display="https://github.com/OpenMined/PySyft/issues/2047"/>
    <hyperlink ref="A65" r:id="rId53" display="https://github.com/OpenMined/PySyft/issues/2011"/>
    <hyperlink ref="A66" r:id="rId54" display="https://github.com/OpenMined/PySyft/issues/1992"/>
    <hyperlink ref="A67" r:id="rId55" display="https://github.com/OpenMined/PySyft/issues/1978"/>
    <hyperlink ref="A68" r:id="rId56" display="https://github.com/OpenMined/PySyft/issues/1919"/>
    <hyperlink ref="A69" r:id="rId57" display="https://github.com/OpenMined/PySyft/issues/1655"/>
    <hyperlink ref="A70" r:id="rId58" display="https://github.com/OpenMined/PySyft/issues/1645"/>
    <hyperlink ref="A71" r:id="rId59" display="https://github.com/OpenMined/PySyft/issues/1502"/>
    <hyperlink ref="A72" r:id="rId60" display="https://github.com/OpenMined/PySyft/issues/1442"/>
    <hyperlink ref="A73" r:id="rId61" display="https://github.com/OpenMined/PySyft/issues/1381"/>
    <hyperlink ref="A74" r:id="rId62" display="https://github.com/OpenMined/PySyft/issues/1350"/>
    <hyperlink ref="A75" r:id="rId63" display="https://github.com/OpenMined/PySyft/issues/1314"/>
    <hyperlink ref="A76" r:id="rId64" display="https://github.com/OpenMined/PySyft/issues/393"/>
    <hyperlink ref="A77" r:id="rId65" display="https://github.com/OpenMined/PySyft/issues/390"/>
    <hyperlink ref="A78" r:id="rId66" display="https://github.com/OpenMined/PySyft/issues/118"/>
    <hyperlink ref="A79" r:id="rId67" display="https://github.com/OpenMined/PySyft/issues/74"/>
    <hyperlink ref="A80" r:id="rId67" display="https://github.com/OpenMined/PySyft/issues/74"/>
    <hyperlink ref="A94" r:id="rId68" display="https://github.com/FederatedAI/FATE/issues/3132"/>
    <hyperlink ref="A95" r:id="rId69" display="https://github.com/FederatedAI/FATE/issues/2977"/>
    <hyperlink ref="A96" r:id="rId70" display="https://github.com/FederatedAI/FATE/issues/2909"/>
    <hyperlink ref="A97" r:id="rId71" display="https://github.com/FederatedAI/FATE/issues/2834"/>
    <hyperlink ref="A98" r:id="rId72" display="https://github.com/FederatedAI/FATE/issues/2817"/>
    <hyperlink ref="A99" r:id="rId73" display="https://github.com/FederatedAI/FATE/issues/2758"/>
    <hyperlink ref="A100" r:id="rId74" display="https://github.com/FederatedAI/FATE/issues/2452"/>
    <hyperlink ref="A101" r:id="rId75" display="https://github.com/FederatedAI/FATE/issues/2449"/>
    <hyperlink ref="A102" r:id="rId76" display="https://github.com/FederatedAI/FATE/issues/2440"/>
    <hyperlink ref="A103" r:id="rId77" display="https://github.com/FederatedAI/FATE/issues/2412"/>
    <hyperlink ref="A104" r:id="rId78" display="https://github.com/FederatedAI/FATE/issues/2332"/>
    <hyperlink ref="A105" r:id="rId79" display="https://github.com/FederatedAI/FATE/issues/2153"/>
    <hyperlink ref="A106" r:id="rId80" display="https://github.com/FederatedAI/FATE/issues/2082"/>
    <hyperlink ref="A107" r:id="rId81" display="https://github.com/FederatedAI/FATE/issues/1824"/>
    <hyperlink ref="A108" r:id="rId82" display="https://github.com/FederatedAI/FATE/issues/1699"/>
    <hyperlink ref="A109" r:id="rId83" display="https://github.com/FederatedAI/FATE/issues/1670"/>
    <hyperlink ref="A110" r:id="rId84" display="https://github.com/FederatedAI/FATE/issues/1624"/>
    <hyperlink ref="A111" r:id="rId85" display="https://github.com/FederatedAI/FATE/issues/1551"/>
    <hyperlink ref="A112" r:id="rId86" display="https://github.com/FederatedAI/FATE/issues/1535"/>
    <hyperlink ref="A113" r:id="rId87" display="https://github.com/FederatedAI/FATE/issues/1410"/>
    <hyperlink ref="A114" r:id="rId88" display="https://github.com/FederatedAI/FATE/issues/1409"/>
    <hyperlink ref="A115" r:id="rId89" display="https://github.com/FederatedAI/FATE/issues/1408"/>
    <hyperlink ref="A116" r:id="rId89" display="https://github.com/FederatedAI/FATE/issues/1408"/>
    <hyperlink ref="A117" r:id="rId90" display="https://github.com/FederatedAI/FATE/issues/1399"/>
    <hyperlink ref="A118" r:id="rId91" display="https://github.com/FederatedAI/FATE/issues/1377"/>
    <hyperlink ref="A119" r:id="rId92" display="https://github.com/FederatedAI/FATE/issues/1376"/>
    <hyperlink ref="A120" r:id="rId93" display="https://github.com/FederatedAI/FATE/issues/1374"/>
    <hyperlink ref="A121" r:id="rId94" display="https://github.com/FederatedAI/FATE/issues/1373"/>
    <hyperlink ref="A122" r:id="rId95" display="https://github.com/FederatedAI/FATE/issues/1247"/>
    <hyperlink ref="A123" r:id="rId96" display="https://github.com/FederatedAI/FATE/issues/1157"/>
    <hyperlink ref="A124" r:id="rId97" display="https://github.com/FederatedAI/FATE/issues/1156"/>
    <hyperlink ref="A125" r:id="rId98" display="https://github.com/FederatedAI/FATE/issues/1089"/>
    <hyperlink ref="A126" r:id="rId99" display="https://github.com/FederatedAI/FATE/issues/1060"/>
    <hyperlink ref="A127" r:id="rId100" display="https://github.com/FederatedAI/FATE/issues/1047"/>
    <hyperlink ref="A128" r:id="rId101" display="https://github.com/FederatedAI/FATE/issues/1009"/>
    <hyperlink ref="A129" r:id="rId102" display="https://github.com/FederatedAI/FATE/issues/980"/>
    <hyperlink ref="A130" r:id="rId103" display="https://github.com/FederatedAI/FATE/issues/938"/>
    <hyperlink ref="A131" r:id="rId104" display="https://github.com/FederatedAI/FATE/issues/887"/>
    <hyperlink ref="A132" r:id="rId105" display="https://github.com/FederatedAI/FATE/issues/872"/>
    <hyperlink ref="A133" r:id="rId106" display="https://github.com/FederatedAI/FATE/issues/869"/>
    <hyperlink ref="A134" r:id="rId107" display="https://github.com/FederatedAI/FATE/issues/777"/>
    <hyperlink ref="A135" r:id="rId108" display="https://github.com/FederatedAI/FATE/issues/733"/>
    <hyperlink ref="A136" r:id="rId109" display="https://github.com/FederatedAI/FATE/issues/701"/>
    <hyperlink ref="A137" r:id="rId110" display="https://github.com/FederatedAI/FATE/issues/700"/>
    <hyperlink ref="A138" r:id="rId111" display="https://github.com/FederatedAI/FATE/issues/697"/>
    <hyperlink ref="A139" r:id="rId112" display="https://github.com/FederatedAI/FATE/issues/695"/>
    <hyperlink ref="A140" r:id="rId113" display="https://github.com/FederatedAI/FATE/issues/646"/>
    <hyperlink ref="A141" r:id="rId114" display="https://github.com/FederatedAI/FATE/issues/632"/>
    <hyperlink ref="A142" r:id="rId115" display="https://github.com/FederatedAI/FATE/issues/625"/>
    <hyperlink ref="A143" r:id="rId116" display="https://github.com/FederatedAI/FATE/issues/566"/>
    <hyperlink ref="A144" r:id="rId117" display="https://github.com/FederatedAI/FATE/issues/549"/>
    <hyperlink ref="A145" r:id="rId118" display="https://github.com/FederatedAI/FATE/issues/540"/>
    <hyperlink ref="A146" r:id="rId119" display="https://github.com/FederatedAI/FATE/issues/518"/>
    <hyperlink ref="A147" r:id="rId120" display="https://github.com/FederatedAI/FATE/issues/390"/>
    <hyperlink ref="A148" r:id="rId121" display="https://github.com/FederatedAI/FATE/issues/313"/>
    <hyperlink ref="A149" r:id="rId122" display="https://github.com/FederatedAI/FATE/issues/230"/>
    <hyperlink ref="A150" r:id="rId123" display="https://github.com/FederatedAI/FATE/issues/229"/>
    <hyperlink ref="A151" r:id="rId124" display="https://github.com/FederatedAI/FATE/issues/182"/>
    <hyperlink ref="A152" r:id="rId125" display="https://github.com/FederatedAI/FATE/issues/170"/>
    <hyperlink ref="A153" r:id="rId126" display="https://github.com/FederatedAI/FATE/issues/135"/>
    <hyperlink ref="A154" r:id="rId127" display="https://github.com/FederatedAI/FATE/issues/101"/>
    <hyperlink ref="A155" r:id="rId128" display="https://github.com/FederatedAI/FATE/issues/93"/>
    <hyperlink ref="A156" r:id="rId129" display="https://github.com/FederatedAI/FATE/issues/77"/>
    <hyperlink ref="A157" r:id="rId130" display="https://github.com/FederatedAI/FATE/issues/55"/>
    <hyperlink ref="A158" r:id="rId131" display="https://github.com/FederatedAI/FATE/issues/43"/>
    <hyperlink ref="A159" r:id="rId132" display="https://github.com/FederatedAI/FATE/issues/27"/>
    <hyperlink ref="A163" r:id="rId133" display="https://github.com/tensorflow/federated/issues/1811"/>
    <hyperlink ref="A164" r:id="rId134" display="https://github.com/tensorflow/federated/issues/1570"/>
    <hyperlink ref="A165" r:id="rId135" display="https://github.com/tensorflow/federated/issues/1245"/>
    <hyperlink ref="A166" r:id="rId136" display="https://github.com/tensorflow/federated/issues/929"/>
    <hyperlink ref="A167" r:id="rId137" display="https://github.com/tensorflow/federated/issues/928"/>
    <hyperlink ref="A168" r:id="rId138" display="https://github.com/tensorflow/federated/issues/902"/>
    <hyperlink ref="A169" r:id="rId139" display="https://github.com/tensorflow/federated/issues/897"/>
    <hyperlink ref="A170" r:id="rId140" display="https://github.com/tensorflow/federated/issues/896"/>
    <hyperlink ref="A171" r:id="rId141" display="https://github.com/tensorflow/federated/issues/895"/>
    <hyperlink ref="A172" r:id="rId142" display="https://github.com/tensorflow/federated/issues/892"/>
    <hyperlink ref="A173" r:id="rId143" display="https://github.com/tensorflow/federated/issues/884"/>
    <hyperlink ref="A174" r:id="rId144" display="https://github.com/tensorflow/federated/issues/876"/>
    <hyperlink ref="A175" r:id="rId145" display="https://github.com/tensorflow/federated/issues/860"/>
    <hyperlink ref="A176" r:id="rId146" display="https://github.com/tensorflow/federated/issues/820"/>
    <hyperlink ref="A177" r:id="rId147" display="https://github.com/tensorflow/federated/issues/751"/>
    <hyperlink ref="A178" r:id="rId148" display="https://github.com/tensorflow/federated/issues/611"/>
    <hyperlink ref="A179" r:id="rId149" display="https://github.com/tensorflow/federated/issues/609"/>
    <hyperlink ref="A180" r:id="rId150" display="https://github.com/tensorflow/federated/issues/416"/>
    <hyperlink ref="A182" r:id="rId151" display="https://github.com/adap/flower/issues/807"/>
    <hyperlink ref="A183" r:id="rId152" display="https://github.com/adap/flower/issues/756"/>
    <hyperlink ref="A184" r:id="rId153" display="https://github.com/adap/flower/issues/710"/>
    <hyperlink ref="A185" r:id="rId154" display="https://github.com/adap/flower/issues/659"/>
    <hyperlink ref="A186" r:id="rId155" display="https://github.com/adap/flower/issues/540"/>
    <hyperlink ref="A187" r:id="rId156" display="https://github.com/adap/flower/issues/537"/>
    <hyperlink ref="A188" r:id="rId157" display="https://github.com/adap/flower/issues/408"/>
    <hyperlink ref="A189" r:id="rId158" display="https://github.com/bytedance/fedlearner/issues/402"/>
    <hyperlink ref="A190" r:id="rId159" display="https://github.com/bytedance/fedlearner/issues/395"/>
    <hyperlink ref="A191" r:id="rId160" display="https://github.com/PaddlePaddle/PaddleFL/issues/85"/>
    <hyperlink ref="A192" r:id="rId161" display="https://github.com/PaddlePaddle/PaddleFL/issues/80"/>
    <hyperlink ref="A193" r:id="rId162" display="https://github.com/OpenMined/PySyft/issues/5080"/>
    <hyperlink ref="A194" r:id="rId163" display="https://github.com/OpenMined/PySyft/issues/4961"/>
    <hyperlink ref="A195" r:id="rId164" display="https://github.com/OpenMined/PySyft/issues/1511"/>
    <hyperlink ref="A196" r:id="rId165" display="https://github.com/OpenMined/PySyft/issues/1396"/>
    <hyperlink ref="A197" r:id="rId166" display="https://github.com/FederatedAI/FATE/issues/2646"/>
    <hyperlink ref="A10" r:id="rId167" display="https://github.com/OpenMined/PySyft/issues/5627"/>
    <hyperlink ref="A8" r:id="rId168" display="https://github.com/OpenMined/PySyft/issues/5797"/>
    <hyperlink ref="A7" r:id="rId169" display="https://github.com/OpenMined/PySyft/issues/6215"/>
    <hyperlink ref="A6" r:id="rId170" display="https://github.com/OpenMined/PySyft/issues/6355"/>
    <hyperlink ref="A5" r:id="rId171" display="https://github.com/OpenMined/PySyft/issues/6389"/>
    <hyperlink ref="A4" r:id="rId172" display="https://github.com/OpenMined/PySyft/issues/6401"/>
    <hyperlink ref="A3" r:id="rId173" display="https://github.com/OpenMined/PySyft/issues/6418"/>
    <hyperlink ref="A2" r:id="rId174" display="https://github.com/OpenMined/PySyft/issues/6611"/>
    <hyperlink ref="A93" r:id="rId175" display="https://github.com/FederatedAI/FATE/issues/3133"/>
    <hyperlink ref="A92" r:id="rId176" display="https://github.com/FederatedAI/FATE/issues/3238"/>
    <hyperlink ref="A91" r:id="rId177" display="https://github.com/FederatedAI/FATE/issues/3498"/>
    <hyperlink ref="A90" r:id="rId178" display="https://github.com/FederatedAI/FATE/issues/3515"/>
    <hyperlink ref="A89" r:id="rId179" display="https://github.com/FederatedAI/FATE/issues/3596"/>
    <hyperlink ref="A88" r:id="rId180" display="https://github.com/FederatedAI/FATE/issues/3746"/>
    <hyperlink ref="A87" r:id="rId181" display="https://github.com/FederatedAI/FATE/issues/3805"/>
    <hyperlink ref="A86" r:id="rId182" display="https://github.com/FederatedAI/FATE/issues/3895"/>
    <hyperlink ref="A85" r:id="rId183" display="https://github.com/FederatedAI/FATE/issues/3940"/>
    <hyperlink ref="A84" r:id="rId184" display="https://github.com/FederatedAI/FATE/issues/4049"/>
    <hyperlink ref="A83" r:id="rId185" display="https://github.com/FederatedAI/FATE/issues/4066"/>
    <hyperlink ref="A82" r:id="rId186" display="https://github.com/FederatedAI/FATE/issues/4075"/>
    <hyperlink ref="A81" r:id="rId187" display="https://github.com/FederatedAI/FATE/issues/4107"/>
    <hyperlink ref="A162" r:id="rId188" display="https://github.com/tensorflow/federated/issues/2659"/>
    <hyperlink ref="A161" r:id="rId189" display="https://github.com/tensorflow/federated/issues/2768"/>
    <hyperlink ref="A160" r:id="rId190" display="https://github.com/tensorflow/federated/issues/3035"/>
    <hyperlink ref="A181" r:id="rId191" display="https://github.com/adap/flower/issues/888"/>
    <hyperlink ref="A203" r:id="rId192" display="https://github.com/OpenMined/PySyft/pull/4640"/>
    <hyperlink ref="A204" r:id="rId193" display="https://github.com/OpenMined/PySyft/pull/3705"/>
    <hyperlink ref="A205" r:id="rId194" display="https://github.com/OpenMined/PySyft/pull/3680"/>
    <hyperlink ref="A206" r:id="rId195" display="https://github.com/OpenMined/PySyft/pull/3679"/>
    <hyperlink ref="A207" r:id="rId196" display="https://github.com/OpenMined/PySyft/pull/3595"/>
    <hyperlink ref="A208" r:id="rId197" display="https://github.com/OpenMined/PySyft/pull/3593"/>
    <hyperlink ref="A209" r:id="rId198" display="https://github.com/OpenMined/PySyft/pull/3591"/>
    <hyperlink ref="A210" r:id="rId199" display="https://github.com/OpenMined/PySyft/pull/3567"/>
    <hyperlink ref="A211" r:id="rId200" display="https://github.com/OpenMined/PySyft/pull/3563"/>
    <hyperlink ref="A212" r:id="rId201" display="https://github.com/OpenMined/PySyft/pull/3560"/>
    <hyperlink ref="A213" r:id="rId202" display="https://github.com/OpenMined/PySyft/pull/3525"/>
    <hyperlink ref="A214" r:id="rId203" display="https://github.com/OpenMined/PySyft/pull/3511"/>
    <hyperlink ref="A215" r:id="rId204" display="https://github.com/OpenMined/PySyft/pull/3405"/>
    <hyperlink ref="A216" r:id="rId205" display="https://github.com/OpenMined/PySyft/pull/3396"/>
    <hyperlink ref="A217" r:id="rId206" display="https://github.com/OpenMined/PySyft/pull/3376"/>
    <hyperlink ref="A218" r:id="rId207" display="https://github.com/OpenMined/PySyft/pull/3288"/>
    <hyperlink ref="A219" r:id="rId208" display="https://github.com/OpenMined/PySyft/pull/3285"/>
    <hyperlink ref="A220" r:id="rId209" display="https://github.com/OpenMined/PySyft/pull/3271"/>
    <hyperlink ref="A221" r:id="rId210" display="https://github.com/OpenMined/PySyft/pull/3205"/>
    <hyperlink ref="A222" r:id="rId211" display="https://github.com/OpenMined/PySyft/pull/3199"/>
    <hyperlink ref="A223" r:id="rId212" display="https://github.com/OpenMined/PySyft/pull/3196"/>
    <hyperlink ref="A224" r:id="rId213" display="https://github.com/OpenMined/PySyft/pull/3067"/>
    <hyperlink ref="A225" r:id="rId214" display="https://github.com/OpenMined/PySyft/pull/2749"/>
    <hyperlink ref="A226" r:id="rId215" display="https://github.com/OpenMined/PySyft/pull/2733"/>
    <hyperlink ref="A227" r:id="rId215" display="https://github.com/OpenMined/PySyft/pull/2733"/>
    <hyperlink ref="A228" r:id="rId216" display="https://github.com/OpenMined/PySyft/pull/2543"/>
    <hyperlink ref="A229" r:id="rId217" display="https://github.com/OpenMined/PySyft/pull/2491"/>
    <hyperlink ref="A230" r:id="rId218" display="https://github.com/OpenMined/PySyft/pull/2437"/>
    <hyperlink ref="A231" r:id="rId219" display="https://github.com/OpenMined/PySyft/pull/2431"/>
    <hyperlink ref="A232" r:id="rId220" display="https://github.com/OpenMined/PySyft/pull/2407"/>
    <hyperlink ref="A233" r:id="rId221" display="https://github.com/OpenMined/PySyft/pull/2395"/>
    <hyperlink ref="A234" r:id="rId222" display="https://github.com/OpenMined/PySyft/pull/2339"/>
    <hyperlink ref="A235" r:id="rId223" display="https://github.com/OpenMined/PySyft/pull/2262"/>
    <hyperlink ref="A236" r:id="rId224" display="https://github.com/OpenMined/PySyft/pull/2239"/>
    <hyperlink ref="A237" r:id="rId225" display="https://github.com/OpenMined/PySyft/pull/2102"/>
    <hyperlink ref="A238" r:id="rId226" display="https://github.com/OpenMined/PySyft/pull/2050"/>
    <hyperlink ref="A239" r:id="rId227" display="https://github.com/OpenMined/PySyft/pull/1736"/>
    <hyperlink ref="A240" r:id="rId227" display="https://github.com/OpenMined/PySyft/pull/1736"/>
    <hyperlink ref="A241" r:id="rId228" display="https://github.com/OpenMined/PySyft/pull/1646"/>
    <hyperlink ref="A242" r:id="rId229" display="https://github.com/OpenMined/PySyft/pull/1643"/>
    <hyperlink ref="A243" r:id="rId230" display="https://github.com/OpenMined/PySyft/pull/742"/>
    <hyperlink ref="A244" r:id="rId231" display="https://github.com/OpenMined/PySyft/pull/740"/>
    <hyperlink ref="A245" r:id="rId232" display="https://github.com/OpenMined/PySyft/pull/314"/>
    <hyperlink ref="A246" r:id="rId233" display="https://github.com/OpenMined/PySyft/pull/145"/>
    <hyperlink ref="A250" r:id="rId234" display="https://github.com/FederatedAI/FATE/pull/2578"/>
    <hyperlink ref="A251" r:id="rId235" display="https://github.com/FederatedAI/FATE/pull/2518"/>
    <hyperlink ref="A252" r:id="rId236" display="https://github.com/FederatedAI/FATE/pull/2450"/>
    <hyperlink ref="A253" r:id="rId237" display="https://github.com/FederatedAI/FATE/pull/2432"/>
    <hyperlink ref="A254" r:id="rId238" display="https://github.com/FederatedAI/FATE/pull/2400"/>
    <hyperlink ref="A255" r:id="rId239" display="https://github.com/FederatedAI/FATE/pull/2384"/>
    <hyperlink ref="A256" r:id="rId240" display="https://github.com/FederatedAI/FATE/pull/2309"/>
    <hyperlink ref="A257" r:id="rId241" display="https://github.com/FederatedAI/FATE/pull/2228"/>
    <hyperlink ref="A258" r:id="rId242" display="https://github.com/FederatedAI/FATE/pull/2116"/>
    <hyperlink ref="A259" r:id="rId243" display="https://github.com/FederatedAI/FATE/pull/2060"/>
    <hyperlink ref="A260" r:id="rId244" display="https://github.com/FederatedAI/FATE/pull/1961"/>
    <hyperlink ref="A261" r:id="rId245" display="https://github.com/FederatedAI/FATE/pull/1918"/>
    <hyperlink ref="A262" r:id="rId246" display="https://github.com/FederatedAI/FATE/pull/1910"/>
    <hyperlink ref="A263" r:id="rId247" display="https://github.com/FederatedAI/FATE/pull/1855"/>
    <hyperlink ref="A264" r:id="rId248" display="https://github.com/FederatedAI/FATE/pull/1781"/>
    <hyperlink ref="A265" r:id="rId249" display="https://github.com/FederatedAI/FATE/pull/1757"/>
    <hyperlink ref="A266" r:id="rId250" display="https://github.com/FederatedAI/FATE/pull/1749"/>
    <hyperlink ref="A267" r:id="rId251" display="https://github.com/FederatedAI/FATE/pull/1746"/>
    <hyperlink ref="A268" r:id="rId252" display="https://github.com/FederatedAI/FATE/pull/1712"/>
    <hyperlink ref="A269" r:id="rId253" display="https://github.com/FederatedAI/FATE/pull/1711"/>
    <hyperlink ref="A270" r:id="rId254" display="https://github.com/FederatedAI/FATE/pull/1683"/>
    <hyperlink ref="A271" r:id="rId255" display="https://github.com/FederatedAI/FATE/pull/1650"/>
    <hyperlink ref="A272" r:id="rId256" display="https://github.com/FederatedAI/FATE/pull/1609"/>
    <hyperlink ref="A273" r:id="rId257" display="https://github.com/FederatedAI/FATE/pull/1536"/>
    <hyperlink ref="A274" r:id="rId257" display="https://github.com/FederatedAI/FATE/pull/1536"/>
    <hyperlink ref="A275" r:id="rId258" display="https://github.com/FederatedAI/FATE/pull/1482"/>
    <hyperlink ref="A276" r:id="rId259" display="https://github.com/FederatedAI/FATE/pull/1449"/>
    <hyperlink ref="A277" r:id="rId260" display="https://github.com/FederatedAI/FATE/pull/1444"/>
    <hyperlink ref="A278" r:id="rId261" display="https://github.com/FederatedAI/FATE/pull/1441"/>
    <hyperlink ref="A279" r:id="rId262" display="https://github.com/FederatedAI/FATE/pull/1436"/>
    <hyperlink ref="A280" r:id="rId263" display="https://github.com/FederatedAI/FATE/pull/1424"/>
    <hyperlink ref="A281" r:id="rId264" display="https://github.com/FederatedAI/FATE/pull/1421"/>
    <hyperlink ref="A282" r:id="rId265" display="https://github.com/FederatedAI/FATE/pull/1415"/>
    <hyperlink ref="A283" r:id="rId266" display="https://github.com/FederatedAI/FATE/pull/1411"/>
    <hyperlink ref="A284" r:id="rId267" display="https://github.com/FederatedAI/FATE/pull/1342"/>
    <hyperlink ref="A285" r:id="rId268" display="https://github.com/FederatedAI/FATE/pull/1200"/>
    <hyperlink ref="A286" r:id="rId269" display="https://github.com/FederatedAI/FATE/pull/1197"/>
    <hyperlink ref="A287" r:id="rId270" display="https://github.com/FederatedAI/FATE/pull/1180"/>
    <hyperlink ref="A288" r:id="rId271" display="https://github.com/FederatedAI/FATE/pull/1139"/>
    <hyperlink ref="A289" r:id="rId272" display="https://github.com/FederatedAI/FATE/pull/1118"/>
    <hyperlink ref="A290" r:id="rId273" display="https://github.com/FederatedAI/FATE/pull/1116"/>
    <hyperlink ref="A291" r:id="rId274" display="https://github.com/FederatedAI/FATE/pull/963"/>
    <hyperlink ref="A292" r:id="rId275" display="https://github.com/tensorflow/federated/pull/1423"/>
    <hyperlink ref="A294" r:id="rId276" display="https://github.com/tensorflow/federated/pull/807"/>
    <hyperlink ref="A295" r:id="rId276" display="https://github.com/tensorflow/federated/pull/807"/>
    <hyperlink ref="A296" r:id="rId277" display="https://github.com/tensorflow/federated/pull/667"/>
    <hyperlink ref="A297" r:id="rId278" display="https://github.com/tensorflow/federated/pull/640"/>
    <hyperlink ref="A298" r:id="rId279" display="https://github.com/tensorflow/federated/pull/591"/>
    <hyperlink ref="A299" r:id="rId280" display="https://github.com/tensorflow/federated/pull/590"/>
    <hyperlink ref="A300" r:id="rId281" display="https://github.com/tensorflow/federated/pull/571"/>
    <hyperlink ref="A301" r:id="rId282" display="https://github.com/tensorflow/federated/pull/515"/>
    <hyperlink ref="A302" r:id="rId283" display="https://github.com/tensorflow/federated/pull/507"/>
    <hyperlink ref="A303" r:id="rId284" display="https://github.com/tensorflow/federated/pull/468"/>
    <hyperlink ref="A304" r:id="rId285" display="https://github.com/tensorflow/federated/pull/433"/>
    <hyperlink ref="A305" r:id="rId286" display="https://github.com/tensorflow/federated/pull/476"/>
    <hyperlink ref="A306" r:id="rId286" display="https://github.com/tensorflow/federated/pull/476"/>
    <hyperlink ref="A307" r:id="rId287" display="https://github.com/tensorflow/federated/pull/400"/>
    <hyperlink ref="A308" r:id="rId287" display="https://github.com/tensorflow/federated/pull/400"/>
    <hyperlink ref="A309" r:id="rId288" display="https://github.com/tensorflow/federated/pull/385"/>
    <hyperlink ref="A310" r:id="rId289" display="https://github.com/tensorflow/federated/pull/384"/>
    <hyperlink ref="A311" r:id="rId290" display="https://github.com/tensorflow/federated/pull/319"/>
    <hyperlink ref="A312" r:id="rId291" display="https://github.com/tensorflow/federated/pull/318"/>
    <hyperlink ref="A313" r:id="rId292" display="https://github.com/tensorflow/federated/pull/300"/>
    <hyperlink ref="A314" r:id="rId293" display="https://github.com/tensorflow/federated/pull/284"/>
    <hyperlink ref="A315" r:id="rId294" display="https://github.com/tensorflow/federated/pull/238"/>
    <hyperlink ref="A316" r:id="rId294" display="https://github.com/tensorflow/federated/pull/238"/>
    <hyperlink ref="A317" r:id="rId295" display="https://github.com/tensorflow/federated/pull/164"/>
    <hyperlink ref="A318" r:id="rId295" display="https://github.com/tensorflow/federated/pull/164"/>
    <hyperlink ref="A319" r:id="rId296" display="https://github.com/tensorflow/federated/pull/146"/>
    <hyperlink ref="A320" r:id="rId297" display="https://github.com/tensorflow/federated/pull/143"/>
    <hyperlink ref="A321" r:id="rId298" display="https://github.com/tensorflow/federated/pull/134"/>
    <hyperlink ref="A325" r:id="rId299" display="https://github.com/adap/flower/pull/826"/>
    <hyperlink ref="A326" r:id="rId300" display="https://github.com/adap/flower/pull/673"/>
    <hyperlink ref="A327" r:id="rId301" display="https://github.com/bytedance/fedlearner/pull/852"/>
    <hyperlink ref="A328" r:id="rId302" display="https://github.com/bytedance/fedlearner/pull/844"/>
    <hyperlink ref="A329" r:id="rId303" display="https://github.com/bytedance/fedlearner/pull/775"/>
    <hyperlink ref="A330" r:id="rId304" display="https://github.com/bytedance/fedlearner/pull/749"/>
    <hyperlink ref="A331" r:id="rId305" display="https://github.com/bytedance/fedlearner/pull/730"/>
    <hyperlink ref="A332" r:id="rId306" display="https://github.com/bytedance/fedlearner/pull/600"/>
    <hyperlink ref="A333" r:id="rId307" display="https://github.com/bytedance/fedlearner/pull/583"/>
    <hyperlink ref="A335" r:id="rId308" display="https://github.com/bytedance/fedlearner/pull/498"/>
    <hyperlink ref="A336" r:id="rId309" display="https://github.com/bytedance/fedlearner/pull/341"/>
    <hyperlink ref="A337" r:id="rId310" display="https://github.com/bytedance/fedlearner/pull/75"/>
    <hyperlink ref="A339" r:id="rId311" display="https://github.com/PaddlePaddle/PaddleFL/pull/203"/>
    <hyperlink ref="A340" r:id="rId312" display="https://github.com/PaddlePaddle/PaddleFL/pull/134"/>
    <hyperlink ref="A341" r:id="rId312" display="https://github.com/PaddlePaddle/PaddleFL/pull/134"/>
    <hyperlink ref="A342" r:id="rId313" display="https://github.com/PaddlePaddle/PaddleFL/pull/113"/>
    <hyperlink ref="A343" r:id="rId313" display="https://github.com/PaddlePaddle/PaddleFL/pull/113"/>
    <hyperlink ref="A344" r:id="rId314" display="https://github.com/PaddlePaddle/PaddleFL/pull/77"/>
    <hyperlink ref="A345" r:id="rId314" display="https://github.com/PaddlePaddle/PaddleFL/pull/77"/>
    <hyperlink ref="A346" r:id="rId315" display="https://github.com/PaddlePaddle/PaddleFL/pull/31"/>
    <hyperlink ref="A347" r:id="rId315" display="https://github.com/PaddlePaddle/PaddleFL/pull/31"/>
    <hyperlink ref="A348" r:id="rId316" display="https://github.com/OpenMined/PySyft/pull/2254"/>
    <hyperlink ref="A349" r:id="rId317" display="https://github.com/OpenMined/PySyft/pull/1612"/>
    <hyperlink ref="A350" r:id="rId318" display="https://github.com/FederatedAI/FATE/pull/2455"/>
    <hyperlink ref="A351" r:id="rId319" display="https://github.com/FederatedAI/FATE/pull/2234"/>
    <hyperlink ref="A352" r:id="rId320" display="https://github.com/tensorflow/federated/pull/355"/>
    <hyperlink ref="A201" r:id="rId321" display="https://github.com/OpenMined/PySyft/pull/6140"/>
    <hyperlink ref="A200" r:id="rId322" display="https://github.com/OpenMined/PySyft/pull/6192"/>
    <hyperlink ref="A199" r:id="rId323" display="https://github.com/OpenMined/PySyft/pull/6456"/>
    <hyperlink ref="A202" r:id="rId324" display="https://github.com/OpenMined/PySyft/pull/5416"/>
    <hyperlink ref="A247" r:id="rId325" display="https://github.com/FederatedAI/FATE/pull/3821"/>
    <hyperlink ref="A248" r:id="rId326" display="https://github.com/FederatedAI/FATE/pull/3740"/>
    <hyperlink ref="A249" r:id="rId327" display="https://github.com/FederatedAI/FATE/pull/3513"/>
    <hyperlink ref="A293" r:id="rId328" display="https://github.com/tensorflow/federated/pull/1412"/>
    <hyperlink ref="A322" r:id="rId329" display="https://github.com/adap/flower/pull/1233"/>
    <hyperlink ref="A323" r:id="rId330" display="https://github.com/adap/flower/pull/1001"/>
    <hyperlink ref="A324" r:id="rId331" display="https://github.com/adap/flower/pull/885"/>
    <hyperlink ref="A338" r:id="rId332" display="https://github.com/PaddlePaddle/PaddleFL/pull/253"/>
    <hyperlink ref="A334" r:id="rId333" display="https://github.com/bytedance/fedlearner/pull/519"/>
    <hyperlink ref="A353" r:id="rId334" display="https://stackoverflow.com/questions/68412517"/>
    <hyperlink ref="A354" r:id="rId335" display="https://stackoverflow.com/questions/65434193"/>
    <hyperlink ref="A355" r:id="rId336" display="https://stackoverflow.com/questions/66206118"/>
    <hyperlink ref="A356" r:id="rId336" display="https://stackoverflow.com/questions/66206118"/>
    <hyperlink ref="A357" r:id="rId337" display="https://stackoverflow.com/questions/66557738"/>
    <hyperlink ref="A358" r:id="rId338" display="https://stackoverflow.com/questions/62754913"/>
    <hyperlink ref="A359" r:id="rId339" display="https://stackoverflow.com/questions/65471612"/>
    <hyperlink ref="A360" r:id="rId340" display="https://stackoverflow.com/questions/67053731"/>
    <hyperlink ref="A361" r:id="rId341" display="https://stackoverflow.com/questions/57381329"/>
    <hyperlink ref="A362" r:id="rId342" display="https://stackoverflow.com/questions/60181180"/>
    <hyperlink ref="A363" r:id="rId342" display="https://stackoverflow.com/questions/60181180"/>
    <hyperlink ref="A364" r:id="rId343" display="https://stackoverflow.com/questions/60457040"/>
    <hyperlink ref="A365" r:id="rId344" display="https://stackoverflow.com/questions/60903579"/>
    <hyperlink ref="A366" r:id="rId345" display="https://stackoverflow.com/questions/62332459"/>
    <hyperlink ref="A367" r:id="rId346" display="https://stackoverflow.com/questions/62398225"/>
    <hyperlink ref="A368" r:id="rId347" display="https://stackoverflow.com/questions/62786889"/>
    <hyperlink ref="A369" r:id="rId348" display="https://stackoverflow.com/questions/62906596"/>
    <hyperlink ref="A370" r:id="rId349" display="https://stackoverflow.com/questions/65481370"/>
    <hyperlink ref="A371" r:id="rId350" display="https://stackoverflow.com/questions/67138338"/>
    <hyperlink ref="A372" r:id="rId351" display="https://stackoverflow.com/questions/67147951"/>
    <hyperlink ref="A373" r:id="rId352" display="https://stackoverflow.com/questions/68691256"/>
    <hyperlink ref="A374" r:id="rId353" display="https://stackoverflow.com/questions/68891143"/>
    <hyperlink ref="A375" r:id="rId354" display="https://stackoverflow.com/questions/69614134"/>
    <hyperlink ref="A376" r:id="rId355" display="https://stackoverflow.com/questions/58484719"/>
    <hyperlink ref="A377" r:id="rId356" display="https://stackoverflow.com/questions/61882422"/>
    <hyperlink ref="A378" r:id="rId356" display="https://stackoverflow.com/questions/61882422"/>
    <hyperlink ref="A379" r:id="rId357" display="https://stackoverflow.com/questions/66304067"/>
    <hyperlink ref="A380" r:id="rId358" display="https://stackoverflow.com/questions/69325272"/>
    <hyperlink ref="A381" r:id="rId359" display="https://stackoverflow.com/questions/69619028"/>
    <hyperlink ref="A382" r:id="rId360" display="https://stackoverflow.com/questions/60202610"/>
    <hyperlink ref="A383" r:id="rId361" display="https://stackoverflow.com/questions/66680070"/>
    <hyperlink ref="A384" r:id="rId362" display="https://stackoverflow.com/questions/61850455"/>
    <hyperlink ref="A385" r:id="rId363" display="https://stackoverflow.com/questions/66483639"/>
    <hyperlink ref="A386" r:id="rId364" display="https://stackoverflow.com/questions/65236793"/>
    <hyperlink ref="A387" r:id="rId365" display="https://stackoverflow.com/questions/60365627"/>
    <hyperlink ref="A388" r:id="rId366" display="https://stackoverflow.com/questions/59741397"/>
    <hyperlink ref="A389" r:id="rId367" display="https://stackoverflow.com/questions/65578498"/>
    <hyperlink ref="A390" r:id="rId368" display="https://stackoverflow.com/questions/67533039"/>
    <hyperlink ref="A391" r:id="rId369" display="https://stackoverflow.com/questions/60815004"/>
    <hyperlink ref="A392" r:id="rId370" display="https://stackoverflow.com/questions/60920524"/>
    <hyperlink ref="A393" r:id="rId371" display="https://stackoverflow.com/questions/60982530"/>
    <hyperlink ref="A394" r:id="rId372" display="https://stackoverflow.com/questions/60866002"/>
    <hyperlink ref="A395" r:id="rId373" display="https://stackoverflow.com/questions/59484278"/>
    <hyperlink ref="A396" r:id="rId374" display="https://stackoverflow.com/questions/68018178"/>
    <hyperlink ref="A397" r:id="rId375" display="https://stackoverflow.com/questions/58367187"/>
    <hyperlink ref="A398" r:id="rId376" display="https://stackoverflow.com/questions/57581345"/>
    <hyperlink ref="A399" r:id="rId377" display="https://stackoverflow.com/questions/59239818"/>
    <hyperlink ref="A400" r:id="rId378" display="https://stackoverflow.com/questions/71428904"/>
    <hyperlink ref="A401" r:id="rId379" display="https://stackoverflow.com/questions/71037598"/>
    <hyperlink ref="A402" r:id="rId380" display="https://stackoverflow.com/questions/71251685"/>
    <hyperlink ref="A403" r:id="rId381" display="https://stackoverflow.com/questions/71289273"/>
    <hyperlink ref="A404" r:id="rId382" display="https://stackoverflow.com/questions/71506975"/>
    <hyperlink ref="A405" r:id="rId383" display="https://stackoverflow.com/questions/72022654"/>
    <hyperlink ref="A406" r:id="rId384" display="https://stackoverflow.com/questions/72076723"/>
    <hyperlink ref="A407" r:id="rId385" display="https://stackoverflow.com/questions/70338012"/>
    <hyperlink ref="A408" r:id="rId386" display="https://stackoverflow.com/questions/71767784"/>
    <hyperlink ref="A409" r:id="rId387" display="https://stackoverflow.com/questions/72698170"/>
    <hyperlink ref="A410" r:id="rId388" display="https://stackoverflow.com/questions/72035825"/>
    <hyperlink ref="A411" r:id="rId389" display="https://stackoverflow.com/questions/71396780"/>
    <hyperlink ref="A412" r:id="rId390" display="https://stackoverflow.com/questions/70398702"/>
    <hyperlink ref="A415" r:id="rId391" display="https://stackoverflow.com/questions/69335892"/>
    <hyperlink ref="A414" r:id="rId392" display="https://stackoverflow.com/questions/71790095"/>
    <hyperlink ref="A413" r:id="rId393" display="https://stackoverflow.com/questions/72132691"/>
    <hyperlink ref="A9" r:id="rId394" display="https://github.com/OpenMined/PySyft/issues/5772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全林欣</cp:lastModifiedBy>
  <dcterms:created xsi:type="dcterms:W3CDTF">2022-07-21T09:14:00Z</dcterms:created>
  <dcterms:modified xsi:type="dcterms:W3CDTF">2023-08-17T20:41:25Z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2BB32E645E31C4EB7515DE64BF790C38_42</vt:lpwstr>
  </property>
  <property fmtid="{D5CDD505-2E9C-101B-9397-08002B2CF9AE}" pid="3" name="KSOProductBuildVer">
    <vt:lpwstr>2052-5.3.0.7863</vt:lpwstr>
  </property>
</Properties>
</file>