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Thanh\Desktop\Viet-Nam-report-2024\data\raw\Weight\"/>
    </mc:Choice>
  </mc:AlternateContent>
  <xr:revisionPtr revIDLastSave="0" documentId="13_ncr:1_{73B6FAE9-F1E0-4BD4-91CE-A42118CB00D2}" xr6:coauthVersionLast="47" xr6:coauthVersionMax="47" xr10:uidLastSave="{00000000-0000-0000-0000-000000000000}"/>
  <bookViews>
    <workbookView xWindow="-90" yWindow="0" windowWidth="9780" windowHeight="1017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E2" i="3"/>
  <c r="D2" i="3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2" i="2"/>
  <c r="F2" i="2" s="1"/>
  <c r="F72" i="2" s="1"/>
  <c r="D7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trangnt</author>
  </authors>
  <commentList>
    <comment ref="AA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trangnt:</t>
        </r>
        <r>
          <rPr>
            <sz val="9"/>
            <color rgb="FF000000"/>
            <rFont val="Tahoma"/>
            <family val="2"/>
          </rPr>
          <t xml:space="preserve">
Bảng hỏi gộp nuôi vật nuôi khác với không nuôi trong cùng 1 phân tổ, điều này sẽ ảnh hưởng đến suy rộng số hộ chăn nuôi</t>
        </r>
      </text>
    </comment>
  </commentList>
</comments>
</file>

<file path=xl/sharedStrings.xml><?xml version="1.0" encoding="utf-8"?>
<sst xmlns="http://schemas.openxmlformats.org/spreadsheetml/2006/main" count="418" uniqueCount="203">
  <si>
    <t>HỘ CÓ HOẠT ĐỘNG NÔNG, LÂM NGHIỆP VÀ THỦY SẢN PHÂN THEO LOẠI HOẠT ĐỘNG</t>
  </si>
  <si>
    <t>Năm 2020</t>
  </si>
  <si>
    <t>Kết quả suy rộng</t>
  </si>
  <si>
    <t>Đơn vị tính: Hộ</t>
  </si>
  <si>
    <t>Mã vùng</t>
  </si>
  <si>
    <t>Mã tỉnh</t>
  </si>
  <si>
    <t>Mã huyện</t>
  </si>
  <si>
    <t>Tên</t>
  </si>
  <si>
    <t>Hộ có hoạt động NLTS</t>
  </si>
  <si>
    <t>Trong tổng số</t>
  </si>
  <si>
    <t>Hộ có trồng lúa</t>
  </si>
  <si>
    <t>Hộ có trồng cây hàng năm khác</t>
  </si>
  <si>
    <t>Trong đó</t>
  </si>
  <si>
    <t>Hộ có trồng cây lâu năm</t>
  </si>
  <si>
    <t>Hộ có chăn nuôi</t>
  </si>
  <si>
    <t>Hộ có sử dụng đất lâm nghiệp</t>
  </si>
  <si>
    <t>Hộ có nuôi trồng thủy sản</t>
  </si>
  <si>
    <t>Hộ có lao động chuyên khai thác nội địa</t>
  </si>
  <si>
    <t>Hộ có trồng ngô</t>
  </si>
  <si>
    <t>Hộ có trồng sắn</t>
  </si>
  <si>
    <t>Hộ có trồng lạc</t>
  </si>
  <si>
    <t>Hộ có trồng rau các loại</t>
  </si>
  <si>
    <t>Hộ có trồng bưởi/bòng</t>
  </si>
  <si>
    <t>Hộ có trồng cam</t>
  </si>
  <si>
    <t>Hộ có trồng cà phê</t>
  </si>
  <si>
    <t>Hộ có trồng cao su</t>
  </si>
  <si>
    <t>Hộ có trồng chè búp</t>
  </si>
  <si>
    <t>Hộ có trồng chuối</t>
  </si>
  <si>
    <t>Hộ có trồng dứa/khóm</t>
  </si>
  <si>
    <t>Hộ trồng dừa</t>
  </si>
  <si>
    <t>Hộ trồng điều</t>
  </si>
  <si>
    <t>Hộ trồng hồ tiêu</t>
  </si>
  <si>
    <t>Hộ trồng nhãn</t>
  </si>
  <si>
    <t>Hộ trồng thanh long</t>
  </si>
  <si>
    <t>Hộ trồng xoài</t>
  </si>
  <si>
    <t>Hộ có nuôi trâu</t>
  </si>
  <si>
    <t>Hộ có nuôi bò</t>
  </si>
  <si>
    <t>Hộ có nuôi lợn</t>
  </si>
  <si>
    <t>Hộ có nuôi gà</t>
  </si>
  <si>
    <t>Hộ có nuôi vịt</t>
  </si>
  <si>
    <t>Hộ có nuôi ngan/vịt xiêm</t>
  </si>
  <si>
    <t>Hộ có nuôi cá nước ngọt</t>
  </si>
  <si>
    <t>Hộ có nuôi tôm và thủy sản khác nuôi nước ngọt</t>
  </si>
  <si>
    <t>Hộ có nuôi cá nước lợ</t>
  </si>
  <si>
    <t>Hộ có nuôi tôm sú</t>
  </si>
  <si>
    <t>Hộ có nuôi tôm thẻ chân trắng</t>
  </si>
  <si>
    <t>Hộ có nuôi tôm khác và thủy sản khác nước lợ</t>
  </si>
  <si>
    <t>Hộ có nuôi thủy sản nước mặn</t>
  </si>
  <si>
    <t>A</t>
  </si>
  <si>
    <t xml:space="preserve">1 </t>
  </si>
  <si>
    <t xml:space="preserve">2 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</si>
  <si>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</si>
  <si>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</si>
  <si>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</si>
  <si>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</si>
  <si>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</si>
  <si>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</si>
  <si>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</si>
  <si>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</si>
  <si>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</si>
  <si>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</si>
  <si>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</si>
  <si>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</si>
  <si>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</si>
  <si>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</si>
  <si>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</si>
  <si>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</si>
  <si>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</si>
  <si>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</si>
  <si>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</si>
  <si>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</si>
  <si>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</si>
  <si>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</si>
  <si>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</si>
  <si>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</si>
  <si>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</si>
  <si>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</si>
  <si>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</si>
  <si>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</si>
  <si>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</si>
  <si>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</si>
  <si>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</si>
  <si>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</si>
  <si>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</si>
  <si>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</si>
  <si>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</si>
  <si>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</si>
  <si>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</si>
  <si>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Cả nước</t>
  </si>
  <si>
    <t>1. Đồng bằng sông Hồng</t>
  </si>
  <si>
    <t>Thành phố Hà Nội</t>
  </si>
  <si>
    <t>Tỉnh Vĩnh Phúc</t>
  </si>
  <si>
    <t>Tỉnh Bắc Ninh</t>
  </si>
  <si>
    <t>Tỉnh Hải Dương</t>
  </si>
  <si>
    <t>Tỉnh Quảng Ninh</t>
  </si>
  <si>
    <t>Thành phố Hải Phòng</t>
  </si>
  <si>
    <t>Tỉnh Hưng Yên</t>
  </si>
  <si>
    <t>Tỉnh Thái Bình</t>
  </si>
  <si>
    <t>Tỉnh Hà Nam</t>
  </si>
  <si>
    <t>Tỉnh Nam Định</t>
  </si>
  <si>
    <t>Tỉnh Ninh Bình</t>
  </si>
  <si>
    <t>2. Trung du và miền núi phía Bắc</t>
  </si>
  <si>
    <t>Tỉnh Hà Giang</t>
  </si>
  <si>
    <t>Tỉnh Cao Bằng</t>
  </si>
  <si>
    <t>Tỉnh Bắc Kạn</t>
  </si>
  <si>
    <t>Tỉnh Tuyên Quang</t>
  </si>
  <si>
    <t>Tỉnh Lào Cai</t>
  </si>
  <si>
    <t>Tỉnh Yên Bái</t>
  </si>
  <si>
    <t>Tỉnh Thái Nguyên</t>
  </si>
  <si>
    <t>Tỉnh Lạng Sơn</t>
  </si>
  <si>
    <t>Tỉnh Bắc Giang</t>
  </si>
  <si>
    <t>Tỉnh Phú Thọ</t>
  </si>
  <si>
    <t>Tỉnh Điện Biên</t>
  </si>
  <si>
    <t>Tỉnh Lai Châu</t>
  </si>
  <si>
    <t>Tỉnh Sơn La</t>
  </si>
  <si>
    <t>Tỉnh Hoà Bình</t>
  </si>
  <si>
    <t>3. Bắc Trung Bộ và Duyên hải miền Trung</t>
  </si>
  <si>
    <t>Tỉnh Thanh Hóa</t>
  </si>
  <si>
    <t>Tỉnh Nghệ An</t>
  </si>
  <si>
    <t>Tỉnh Hà Tĩnh</t>
  </si>
  <si>
    <t>Tỉnh Quảng Bình</t>
  </si>
  <si>
    <t>Tỉnh Quảng Trị</t>
  </si>
  <si>
    <t>Tỉnh Thừa Thiên Huế</t>
  </si>
  <si>
    <t>Thành phố Đà Nẵng</t>
  </si>
  <si>
    <t>Tỉnh Quảng Nam</t>
  </si>
  <si>
    <t>Tỉnh Quảng Ngãi</t>
  </si>
  <si>
    <t>Tỉnh Bình Định</t>
  </si>
  <si>
    <t>Tỉnh Phú Yên</t>
  </si>
  <si>
    <t>Tỉnh Khánh Hòa</t>
  </si>
  <si>
    <t>Tỉnh Ninh Thuận</t>
  </si>
  <si>
    <t>Tỉnh Bình Thuận</t>
  </si>
  <si>
    <t>4. Tây Nguyên</t>
  </si>
  <si>
    <t>Tỉnh Kon Tum</t>
  </si>
  <si>
    <t>Tỉnh Gia Lai</t>
  </si>
  <si>
    <t>Tỉnh Đắk Lắk</t>
  </si>
  <si>
    <t>Tỉnh Đắk Nông</t>
  </si>
  <si>
    <t>Tỉnh Lâm Đồng</t>
  </si>
  <si>
    <t>5. Đông Nam Bộ</t>
  </si>
  <si>
    <t>Tỉnh Bình Phước</t>
  </si>
  <si>
    <t>Tỉnh Tây Ninh</t>
  </si>
  <si>
    <t>Tỉnh Bình Dương</t>
  </si>
  <si>
    <t>Tỉnh Đồng Nai</t>
  </si>
  <si>
    <t>Tỉnh Bà Rịa - Vũng Tàu</t>
  </si>
  <si>
    <t>Thành phố Hồ Chí Minh</t>
  </si>
  <si>
    <t>6. Đồng bằng sông Cửu Long</t>
  </si>
  <si>
    <t>Tỉnh Long An</t>
  </si>
  <si>
    <t>Tỉnh Tiền Giang</t>
  </si>
  <si>
    <t>Tỉnh Bến Tre</t>
  </si>
  <si>
    <t>Tỉnh Trà Vinh</t>
  </si>
  <si>
    <t>Tỉnh Vĩnh Long</t>
  </si>
  <si>
    <t>Tỉnh Đồng Tháp</t>
  </si>
  <si>
    <t>Tỉnh An Giang</t>
  </si>
  <si>
    <t>Tỉnh Kiên Giang</t>
  </si>
  <si>
    <t>Thành phố Cần Thơ</t>
  </si>
  <si>
    <t>Tỉnh Hậu Giang</t>
  </si>
  <si>
    <t>Tỉnh Sóc Trăng</t>
  </si>
  <si>
    <t>Tỉnh Bạc Liêu</t>
  </si>
  <si>
    <t>Tỉnh Cà Mau</t>
  </si>
  <si>
    <t>CSMAP</t>
  </si>
  <si>
    <t>Declining rate</t>
  </si>
  <si>
    <t>Projected for 2022</t>
  </si>
  <si>
    <t>Number of rice growing households</t>
  </si>
  <si>
    <t>CS MAP provinces</t>
  </si>
  <si>
    <t>Rice</t>
  </si>
  <si>
    <t>Maize</t>
  </si>
  <si>
    <t>Cassava</t>
  </si>
  <si>
    <t>Pomelo</t>
  </si>
  <si>
    <t>Orange</t>
  </si>
  <si>
    <t>Coffee</t>
  </si>
  <si>
    <t>Rubber</t>
  </si>
  <si>
    <t>Tea</t>
  </si>
  <si>
    <t>Banana</t>
  </si>
  <si>
    <t>Pineapple</t>
  </si>
  <si>
    <t>Coconut</t>
  </si>
  <si>
    <t>Cashew</t>
  </si>
  <si>
    <t>Pepper</t>
  </si>
  <si>
    <t>Longan</t>
  </si>
  <si>
    <t>Dragon fruit</t>
  </si>
  <si>
    <t>Mango</t>
  </si>
  <si>
    <t>Other annual plants</t>
  </si>
  <si>
    <t>Perennial plants</t>
  </si>
  <si>
    <t>Buffalo</t>
  </si>
  <si>
    <t>Pig</t>
  </si>
  <si>
    <t>Chicken</t>
  </si>
  <si>
    <t>Duck</t>
  </si>
  <si>
    <t>Siamese duck</t>
  </si>
  <si>
    <t>Freshwater fish</t>
  </si>
  <si>
    <t>Groundnut</t>
  </si>
  <si>
    <t>Vegetable</t>
  </si>
  <si>
    <t>Ox/cow/bull</t>
  </si>
  <si>
    <t>Aquaculture</t>
  </si>
  <si>
    <t>Freshwater shrimp and other aquaculture</t>
  </si>
  <si>
    <t>Brackish fish</t>
  </si>
  <si>
    <t>Tiger prawn</t>
  </si>
  <si>
    <t>Whiteleg shrimp</t>
  </si>
  <si>
    <t>Other shrimp and other brackish aquaculture</t>
  </si>
  <si>
    <t>Saltwater aquaculture</t>
  </si>
  <si>
    <t>cassava_2020</t>
  </si>
  <si>
    <t>cassava_2016</t>
  </si>
  <si>
    <t>Nation</t>
  </si>
  <si>
    <t>decline_4y</t>
  </si>
  <si>
    <t>decline_rate</t>
  </si>
  <si>
    <t>estimate_cassava_2023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</si>
</sst>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0"/>
    <numFmt numFmtId="165" formatCode="#\ ###\ ###\ ###\ ###\ ###"/>
    <numFmt numFmtId="166" formatCode="000"/>
    <numFmt numFmtId="167" formatCode="#\ ###\ ###\ ###"/>
    <numFmt numFmtId="168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90">
    <xf numFmtId="0" fontId="0" fillId="0" borderId="0" xfId="0"/>
    <xf numFmtId="49" fontId="7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/>
    <xf numFmtId="0" fontId="3" fillId="0" borderId="0" xfId="0" applyFont="1"/>
    <xf numFmtId="165" fontId="3" fillId="0" borderId="6" xfId="0" applyNumberFormat="1" applyFont="1" applyBorder="1"/>
    <xf numFmtId="164" fontId="3" fillId="0" borderId="6" xfId="0" applyNumberFormat="1" applyFont="1" applyBorder="1"/>
    <xf numFmtId="166" fontId="3" fillId="0" borderId="6" xfId="0" applyNumberFormat="1" applyFont="1" applyBorder="1"/>
    <xf numFmtId="0" fontId="3" fillId="0" borderId="6" xfId="0" applyFont="1" applyBorder="1"/>
    <xf numFmtId="164" fontId="3" fillId="0" borderId="0" xfId="0" applyNumberFormat="1" applyFont="1"/>
    <xf numFmtId="166" fontId="3" fillId="0" borderId="0" xfId="0" applyNumberFormat="1" applyFont="1"/>
    <xf numFmtId="164" fontId="7" fillId="0" borderId="2" xfId="0" applyNumberFormat="1" applyFont="1" applyBorder="1"/>
    <xf numFmtId="166" fontId="7" fillId="0" borderId="2" xfId="0" applyNumberFormat="1" applyFont="1" applyBorder="1"/>
    <xf numFmtId="49" fontId="5" fillId="0" borderId="2" xfId="0" applyNumberFormat="1" applyFont="1" applyBorder="1" applyAlignment="1">
      <alignment horizontal="center" vertical="center"/>
    </xf>
    <xf numFmtId="164" fontId="1" fillId="0" borderId="6" xfId="0" applyNumberFormat="1" applyFont="1" applyBorder="1"/>
    <xf numFmtId="166" fontId="1" fillId="0" borderId="6" xfId="0" applyNumberFormat="1" applyFont="1" applyBorder="1"/>
    <xf numFmtId="0" fontId="1" fillId="0" borderId="6" xfId="0" applyFont="1" applyBorder="1"/>
    <xf numFmtId="165" fontId="1" fillId="0" borderId="6" xfId="0" applyNumberFormat="1" applyFont="1" applyBorder="1"/>
    <xf numFmtId="164" fontId="3" fillId="0" borderId="7" xfId="0" applyNumberFormat="1" applyFont="1" applyBorder="1"/>
    <xf numFmtId="166" fontId="3" fillId="0" borderId="7" xfId="0" applyNumberFormat="1" applyFont="1" applyBorder="1"/>
    <xf numFmtId="0" fontId="3" fillId="0" borderId="7" xfId="0" applyFont="1" applyBorder="1"/>
    <xf numFmtId="165" fontId="3" fillId="0" borderId="7" xfId="0" applyNumberFormat="1" applyFont="1" applyBorder="1"/>
    <xf numFmtId="164" fontId="0" fillId="0" borderId="0" xfId="0" applyNumberFormat="1"/>
    <xf numFmtId="166" fontId="0" fillId="0" borderId="0" xfId="0" applyNumberFormat="1"/>
    <xf numFmtId="167" fontId="12" fillId="2" borderId="6" xfId="0" applyNumberFormat="1" applyFont="1" applyFill="1" applyBorder="1"/>
    <xf numFmtId="167" fontId="13" fillId="2" borderId="6" xfId="0" applyNumberFormat="1" applyFont="1" applyFill="1" applyBorder="1"/>
    <xf numFmtId="167" fontId="14" fillId="2" borderId="6" xfId="0" applyNumberFormat="1" applyFont="1" applyFill="1" applyBorder="1"/>
    <xf numFmtId="167" fontId="14" fillId="2" borderId="7" xfId="0" applyNumberFormat="1" applyFont="1" applyFill="1" applyBorder="1"/>
    <xf numFmtId="165" fontId="1" fillId="0" borderId="0" xfId="0" applyNumberFormat="1" applyFont="1"/>
    <xf numFmtId="165" fontId="3" fillId="0" borderId="0" xfId="0" applyNumberFormat="1" applyFont="1"/>
    <xf numFmtId="168" fontId="0" fillId="0" borderId="0" xfId="1" applyNumberFormat="1" applyFont="1"/>
    <xf numFmtId="49" fontId="1" fillId="3" borderId="1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165" fontId="1" fillId="3" borderId="6" xfId="0" applyNumberFormat="1" applyFont="1" applyFill="1" applyBorder="1"/>
    <xf numFmtId="165" fontId="3" fillId="3" borderId="6" xfId="0" applyNumberFormat="1" applyFont="1" applyFill="1" applyBorder="1"/>
    <xf numFmtId="165" fontId="3" fillId="3" borderId="7" xfId="0" applyNumberFormat="1" applyFont="1" applyFill="1" applyBorder="1"/>
    <xf numFmtId="0" fontId="0" fillId="3" borderId="0" xfId="0" applyFill="1"/>
    <xf numFmtId="0" fontId="3" fillId="0" borderId="8" xfId="0" applyFont="1" applyBorder="1"/>
    <xf numFmtId="49" fontId="1" fillId="4" borderId="1" xfId="0" applyNumberFormat="1" applyFont="1" applyFill="1" applyBorder="1" applyAlignment="1">
      <alignment horizontal="center" vertical="center" wrapText="1"/>
    </xf>
    <xf numFmtId="49" fontId="7" fillId="4" borderId="2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165" fontId="1" fillId="4" borderId="6" xfId="0" applyNumberFormat="1" applyFont="1" applyFill="1" applyBorder="1"/>
    <xf numFmtId="0" fontId="1" fillId="4" borderId="6" xfId="0" applyFont="1" applyFill="1" applyBorder="1"/>
    <xf numFmtId="0" fontId="3" fillId="4" borderId="6" xfId="0" applyFont="1" applyFill="1" applyBorder="1"/>
    <xf numFmtId="165" fontId="3" fillId="4" borderId="6" xfId="0" applyNumberFormat="1" applyFont="1" applyFill="1" applyBorder="1"/>
    <xf numFmtId="0" fontId="3" fillId="4" borderId="7" xfId="0" applyFont="1" applyFill="1" applyBorder="1"/>
    <xf numFmtId="0" fontId="0" fillId="4" borderId="0" xfId="0" applyFill="1"/>
    <xf numFmtId="49" fontId="1" fillId="5" borderId="0" xfId="0" applyNumberFormat="1" applyFont="1" applyFill="1" applyAlignment="1">
      <alignment horizontal="center" vertical="center" wrapText="1"/>
    </xf>
    <xf numFmtId="49" fontId="7" fillId="5" borderId="2" xfId="0" applyNumberFormat="1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165" fontId="1" fillId="5" borderId="6" xfId="0" applyNumberFormat="1" applyFont="1" applyFill="1" applyBorder="1"/>
    <xf numFmtId="165" fontId="3" fillId="5" borderId="6" xfId="0" applyNumberFormat="1" applyFont="1" applyFill="1" applyBorder="1"/>
    <xf numFmtId="165" fontId="3" fillId="5" borderId="7" xfId="0" applyNumberFormat="1" applyFont="1" applyFill="1" applyBorder="1"/>
    <xf numFmtId="0" fontId="0" fillId="5" borderId="0" xfId="0" applyFill="1"/>
    <xf numFmtId="0" fontId="3" fillId="5" borderId="6" xfId="0" applyFont="1" applyFill="1" applyBorder="1"/>
    <xf numFmtId="0" fontId="1" fillId="5" borderId="6" xfId="0" applyFont="1" applyFill="1" applyBorder="1"/>
    <xf numFmtId="49" fontId="1" fillId="6" borderId="1" xfId="0" applyNumberFormat="1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49" fontId="5" fillId="6" borderId="2" xfId="0" applyNumberFormat="1" applyFont="1" applyFill="1" applyBorder="1" applyAlignment="1">
      <alignment horizontal="center" vertical="center" wrapText="1"/>
    </xf>
    <xf numFmtId="165" fontId="1" fillId="6" borderId="6" xfId="0" applyNumberFormat="1" applyFont="1" applyFill="1" applyBorder="1"/>
    <xf numFmtId="165" fontId="3" fillId="6" borderId="6" xfId="0" applyNumberFormat="1" applyFont="1" applyFill="1" applyBorder="1"/>
    <xf numFmtId="165" fontId="3" fillId="6" borderId="7" xfId="0" applyNumberFormat="1" applyFont="1" applyFill="1" applyBorder="1"/>
    <xf numFmtId="0" fontId="0" fillId="6" borderId="0" xfId="0" applyFill="1"/>
    <xf numFmtId="164" fontId="15" fillId="0" borderId="2" xfId="0" applyNumberFormat="1" applyFont="1" applyBorder="1" applyAlignment="1">
      <alignment horizontal="center" vertical="center"/>
    </xf>
    <xf numFmtId="166" fontId="15" fillId="0" borderId="2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 wrapText="1"/>
    </xf>
    <xf numFmtId="49" fontId="15" fillId="3" borderId="2" xfId="0" applyNumberFormat="1" applyFont="1" applyFill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49" fontId="15" fillId="6" borderId="2" xfId="0" applyNumberFormat="1" applyFont="1" applyFill="1" applyBorder="1" applyAlignment="1">
      <alignment horizontal="center" vertical="center" wrapText="1"/>
    </xf>
    <xf numFmtId="49" fontId="15" fillId="4" borderId="2" xfId="0" applyNumberFormat="1" applyFont="1" applyFill="1" applyBorder="1" applyAlignment="1">
      <alignment horizontal="center" vertical="center" wrapText="1"/>
    </xf>
    <xf numFmtId="49" fontId="15" fillId="5" borderId="2" xfId="0" applyNumberFormat="1" applyFont="1" applyFill="1" applyBorder="1" applyAlignment="1">
      <alignment horizontal="center" vertical="center" wrapText="1"/>
    </xf>
    <xf numFmtId="0" fontId="17" fillId="0" borderId="0" xfId="0" applyFont="1"/>
    <xf numFmtId="166" fontId="7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49" fontId="5" fillId="0" borderId="2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3" fontId="8" fillId="0" borderId="3" xfId="0" applyNumberFormat="1" applyFont="1" applyBorder="1" applyAlignment="1">
      <alignment horizontal="center" vertical="center"/>
    </xf>
    <xf numFmtId="43" fontId="8" fillId="0" borderId="4" xfId="0" applyNumberFormat="1" applyFont="1" applyBorder="1" applyAlignment="1">
      <alignment horizontal="center" vertical="center"/>
    </xf>
    <xf numFmtId="43" fontId="8" fillId="0" borderId="5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9"/>
  <sheetViews>
    <sheetView topLeftCell="D1" workbookViewId="0">
      <pane ySplit="9" topLeftCell="A69" activePane="bottomLeft" state="frozenSplit"/>
      <selection activeCell="G11" sqref="G11 G11"/>
      <selection pane="bottomLeft" activeCell="D4" sqref="D1:D1048576"/>
    </sheetView>
  </sheetViews>
  <sheetFormatPr defaultColWidth="9.1796875" defaultRowHeight="14.5" x14ac:dyDescent="0.35"/>
  <cols>
    <col min="1" max="2" width="0.7265625" style="25" hidden="1" customWidth="1"/>
    <col min="3" max="3" width="0.7265625" style="26" hidden="1" customWidth="1"/>
    <col min="4" max="4" width="27.1796875" customWidth="1"/>
    <col min="5" max="5" width="13.54296875" customWidth="1"/>
    <col min="6" max="6" width="13.54296875" style="39" customWidth="1"/>
    <col min="7" max="8" width="13.54296875" customWidth="1"/>
    <col min="9" max="9" width="13.54296875" style="65" customWidth="1"/>
    <col min="10" max="15" width="13.54296875" customWidth="1"/>
    <col min="16" max="16" width="13.54296875" style="49" customWidth="1"/>
    <col min="17" max="35" width="13.54296875" customWidth="1"/>
    <col min="36" max="36" width="13.54296875" style="56" customWidth="1"/>
    <col min="37" max="37" width="13.54296875" customWidth="1"/>
    <col min="38" max="38" width="13.54296875" style="56" customWidth="1"/>
    <col min="39" max="43" width="13.54296875" customWidth="1"/>
    <col min="44" max="44" width="9.1796875" style="7" customWidth="1"/>
    <col min="45" max="16384" width="9.1796875" style="7"/>
  </cols>
  <sheetData>
    <row r="1" spans="1:43" customFormat="1" x14ac:dyDescent="0.35">
      <c r="D1" s="77" t="s">
        <v>0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</row>
    <row r="2" spans="1:43" customFormat="1" x14ac:dyDescent="0.35">
      <c r="D2" s="77" t="s">
        <v>1</v>
      </c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</row>
    <row r="3" spans="1:43" customFormat="1" x14ac:dyDescent="0.35">
      <c r="D3" s="78" t="s">
        <v>2</v>
      </c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</row>
    <row r="4" spans="1:43" customFormat="1" ht="25.5" customHeight="1" x14ac:dyDescent="0.35">
      <c r="A4" s="12"/>
      <c r="B4" s="12"/>
      <c r="C4" s="13"/>
      <c r="D4" s="3"/>
      <c r="E4" s="4"/>
      <c r="F4" s="34"/>
      <c r="G4" s="4"/>
      <c r="H4" s="4"/>
      <c r="I4" s="59"/>
      <c r="J4" s="4"/>
      <c r="K4" s="4"/>
      <c r="L4" s="4"/>
      <c r="M4" s="4"/>
      <c r="N4" s="4"/>
      <c r="O4" s="4"/>
      <c r="P4" s="41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5"/>
      <c r="AJ4" s="50"/>
      <c r="AK4" s="5"/>
      <c r="AL4" s="50"/>
      <c r="AM4" s="5"/>
      <c r="AN4" s="5"/>
      <c r="AO4" s="5"/>
      <c r="AP4" s="89" t="s">
        <v>3</v>
      </c>
      <c r="AQ4" s="89"/>
    </row>
    <row r="5" spans="1:43" customFormat="1" x14ac:dyDescent="0.35">
      <c r="A5" s="76" t="s">
        <v>4</v>
      </c>
      <c r="B5" s="76" t="s">
        <v>5</v>
      </c>
      <c r="C5" s="75" t="s">
        <v>6</v>
      </c>
      <c r="D5" s="79" t="s">
        <v>7</v>
      </c>
      <c r="E5" s="79" t="s">
        <v>8</v>
      </c>
      <c r="F5" s="80" t="s">
        <v>9</v>
      </c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</row>
    <row r="6" spans="1:43" customFormat="1" x14ac:dyDescent="0.35">
      <c r="A6" s="76"/>
      <c r="B6" s="76"/>
      <c r="C6" s="75"/>
      <c r="D6" s="79"/>
      <c r="E6" s="79"/>
      <c r="F6" s="84" t="s">
        <v>10</v>
      </c>
      <c r="G6" s="85" t="s">
        <v>11</v>
      </c>
      <c r="H6" s="86" t="s">
        <v>12</v>
      </c>
      <c r="I6" s="87"/>
      <c r="J6" s="87"/>
      <c r="K6" s="87"/>
      <c r="L6" s="88"/>
      <c r="M6" s="79" t="s">
        <v>13</v>
      </c>
      <c r="N6" s="80" t="s">
        <v>12</v>
      </c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79" t="s">
        <v>14</v>
      </c>
      <c r="AB6" s="81" t="s">
        <v>12</v>
      </c>
      <c r="AC6" s="82"/>
      <c r="AD6" s="82"/>
      <c r="AE6" s="82"/>
      <c r="AF6" s="82"/>
      <c r="AG6" s="83"/>
      <c r="AH6" s="79" t="s">
        <v>15</v>
      </c>
      <c r="AI6" s="79" t="s">
        <v>16</v>
      </c>
      <c r="AJ6" s="80" t="s">
        <v>12</v>
      </c>
      <c r="AK6" s="80"/>
      <c r="AL6" s="80"/>
      <c r="AM6" s="80"/>
      <c r="AN6" s="80"/>
      <c r="AO6" s="80"/>
      <c r="AP6" s="80"/>
      <c r="AQ6" s="79" t="s">
        <v>17</v>
      </c>
    </row>
    <row r="7" spans="1:43" customFormat="1" ht="51" customHeight="1" x14ac:dyDescent="0.35">
      <c r="A7" s="76"/>
      <c r="B7" s="76"/>
      <c r="C7" s="75"/>
      <c r="D7" s="79"/>
      <c r="E7" s="79"/>
      <c r="F7" s="84"/>
      <c r="G7" s="85"/>
      <c r="H7" s="1" t="s">
        <v>18</v>
      </c>
      <c r="I7" s="60" t="s">
        <v>19</v>
      </c>
      <c r="J7" s="1" t="s">
        <v>20</v>
      </c>
      <c r="K7" s="1" t="s">
        <v>21</v>
      </c>
      <c r="L7" s="1" t="s">
        <v>11</v>
      </c>
      <c r="M7" s="79"/>
      <c r="N7" s="1" t="s">
        <v>22</v>
      </c>
      <c r="O7" s="1" t="s">
        <v>23</v>
      </c>
      <c r="P7" s="42" t="s">
        <v>24</v>
      </c>
      <c r="Q7" s="1" t="s">
        <v>25</v>
      </c>
      <c r="R7" s="1" t="s">
        <v>26</v>
      </c>
      <c r="S7" s="1" t="s">
        <v>27</v>
      </c>
      <c r="T7" s="1" t="s">
        <v>28</v>
      </c>
      <c r="U7" s="1" t="s">
        <v>29</v>
      </c>
      <c r="V7" s="1" t="s">
        <v>30</v>
      </c>
      <c r="W7" s="1" t="s">
        <v>31</v>
      </c>
      <c r="X7" s="1" t="s">
        <v>32</v>
      </c>
      <c r="Y7" s="1" t="s">
        <v>33</v>
      </c>
      <c r="Z7" s="1" t="s">
        <v>34</v>
      </c>
      <c r="AA7" s="79"/>
      <c r="AB7" s="1" t="s">
        <v>35</v>
      </c>
      <c r="AC7" s="1" t="s">
        <v>36</v>
      </c>
      <c r="AD7" s="1" t="s">
        <v>37</v>
      </c>
      <c r="AE7" s="1" t="s">
        <v>38</v>
      </c>
      <c r="AF7" s="1" t="s">
        <v>39</v>
      </c>
      <c r="AG7" s="1" t="s">
        <v>40</v>
      </c>
      <c r="AH7" s="79"/>
      <c r="AI7" s="79"/>
      <c r="AJ7" s="51" t="s">
        <v>41</v>
      </c>
      <c r="AK7" s="1" t="s">
        <v>42</v>
      </c>
      <c r="AL7" s="51" t="s">
        <v>43</v>
      </c>
      <c r="AM7" s="1" t="s">
        <v>44</v>
      </c>
      <c r="AN7" s="1" t="s">
        <v>45</v>
      </c>
      <c r="AO7" s="1" t="s">
        <v>46</v>
      </c>
      <c r="AP7" s="1" t="s">
        <v>47</v>
      </c>
      <c r="AQ7" s="79"/>
    </row>
    <row r="8" spans="1:43" s="74" customFormat="1" ht="26" customHeight="1" x14ac:dyDescent="0.3">
      <c r="A8" s="66"/>
      <c r="B8" s="66"/>
      <c r="C8" s="67"/>
      <c r="D8" s="68"/>
      <c r="E8" s="68"/>
      <c r="F8" s="69" t="s">
        <v>163</v>
      </c>
      <c r="G8" s="70" t="s">
        <v>179</v>
      </c>
      <c r="H8" s="70" t="s">
        <v>164</v>
      </c>
      <c r="I8" s="71" t="s">
        <v>165</v>
      </c>
      <c r="J8" s="70" t="s">
        <v>187</v>
      </c>
      <c r="K8" s="70" t="s">
        <v>188</v>
      </c>
      <c r="L8" s="70" t="s">
        <v>179</v>
      </c>
      <c r="M8" s="68" t="s">
        <v>180</v>
      </c>
      <c r="N8" s="70" t="s">
        <v>166</v>
      </c>
      <c r="O8" s="70" t="s">
        <v>167</v>
      </c>
      <c r="P8" s="72" t="s">
        <v>168</v>
      </c>
      <c r="Q8" s="70" t="s">
        <v>169</v>
      </c>
      <c r="R8" s="70" t="s">
        <v>170</v>
      </c>
      <c r="S8" s="70" t="s">
        <v>171</v>
      </c>
      <c r="T8" s="70" t="s">
        <v>172</v>
      </c>
      <c r="U8" s="70" t="s">
        <v>173</v>
      </c>
      <c r="V8" s="70" t="s">
        <v>174</v>
      </c>
      <c r="W8" s="70" t="s">
        <v>175</v>
      </c>
      <c r="X8" s="70" t="s">
        <v>176</v>
      </c>
      <c r="Y8" s="70" t="s">
        <v>177</v>
      </c>
      <c r="Z8" s="70" t="s">
        <v>178</v>
      </c>
      <c r="AA8" s="68"/>
      <c r="AB8" s="70" t="s">
        <v>181</v>
      </c>
      <c r="AC8" s="70" t="s">
        <v>189</v>
      </c>
      <c r="AD8" s="70" t="s">
        <v>182</v>
      </c>
      <c r="AE8" s="70" t="s">
        <v>183</v>
      </c>
      <c r="AF8" s="70" t="s">
        <v>184</v>
      </c>
      <c r="AG8" s="70" t="s">
        <v>185</v>
      </c>
      <c r="AH8" s="68"/>
      <c r="AI8" s="68" t="s">
        <v>190</v>
      </c>
      <c r="AJ8" s="73" t="s">
        <v>186</v>
      </c>
      <c r="AK8" s="70" t="s">
        <v>191</v>
      </c>
      <c r="AL8" s="73" t="s">
        <v>192</v>
      </c>
      <c r="AM8" s="70" t="s">
        <v>193</v>
      </c>
      <c r="AN8" s="70" t="s">
        <v>194</v>
      </c>
      <c r="AO8" s="70" t="s">
        <v>195</v>
      </c>
      <c r="AP8" s="70" t="s">
        <v>196</v>
      </c>
      <c r="AQ8" s="68"/>
    </row>
    <row r="9" spans="1:43" customFormat="1" x14ac:dyDescent="0.35">
      <c r="A9" s="14"/>
      <c r="B9" s="14"/>
      <c r="C9" s="15"/>
      <c r="D9" s="16" t="s">
        <v>48</v>
      </c>
      <c r="E9" s="2" t="s">
        <v>49</v>
      </c>
      <c r="F9" s="35" t="s">
        <v>50</v>
      </c>
      <c r="G9" s="2" t="s">
        <v>51</v>
      </c>
      <c r="H9" s="2" t="s">
        <v>52</v>
      </c>
      <c r="I9" s="61" t="s">
        <v>53</v>
      </c>
      <c r="J9" s="2" t="s">
        <v>54</v>
      </c>
      <c r="K9" s="2" t="s">
        <v>55</v>
      </c>
      <c r="L9" s="2" t="s">
        <v>56</v>
      </c>
      <c r="M9" s="2" t="s">
        <v>57</v>
      </c>
      <c r="N9" s="2" t="s">
        <v>58</v>
      </c>
      <c r="O9" s="2" t="s">
        <v>59</v>
      </c>
      <c r="P9" s="43" t="s">
        <v>60</v>
      </c>
      <c r="Q9" s="2" t="s">
        <v>61</v>
      </c>
      <c r="R9" s="2" t="s">
        <v>62</v>
      </c>
      <c r="S9" s="2" t="s">
        <v>63</v>
      </c>
      <c r="T9" s="2" t="s">
        <v>64</v>
      </c>
      <c r="U9" s="2" t="s">
        <v>65</v>
      </c>
      <c r="V9" s="2" t="s">
        <v>66</v>
      </c>
      <c r="W9" s="2" t="s">
        <v>67</v>
      </c>
      <c r="X9" s="2" t="s">
        <v>68</v>
      </c>
      <c r="Y9" s="2" t="s">
        <v>69</v>
      </c>
      <c r="Z9" s="2" t="s">
        <v>70</v>
      </c>
      <c r="AA9" s="2" t="s">
        <v>71</v>
      </c>
      <c r="AB9" s="2" t="s">
        <v>72</v>
      </c>
      <c r="AC9" s="2" t="s">
        <v>73</v>
      </c>
      <c r="AD9" s="2" t="s">
        <v>74</v>
      </c>
      <c r="AE9" s="2" t="s">
        <v>75</v>
      </c>
      <c r="AF9" s="2" t="s">
        <v>76</v>
      </c>
      <c r="AG9" s="2" t="s">
        <v>77</v>
      </c>
      <c r="AH9" s="2" t="s">
        <v>78</v>
      </c>
      <c r="AI9" s="2" t="s">
        <v>79</v>
      </c>
      <c r="AJ9" s="52" t="s">
        <v>80</v>
      </c>
      <c r="AK9" s="2" t="s">
        <v>81</v>
      </c>
      <c r="AL9" s="52" t="s">
        <v>82</v>
      </c>
      <c r="AM9" s="2" t="s">
        <v>83</v>
      </c>
      <c r="AN9" s="2" t="s">
        <v>84</v>
      </c>
      <c r="AO9" s="2" t="s">
        <v>85</v>
      </c>
      <c r="AP9" s="2" t="s">
        <v>86</v>
      </c>
      <c r="AQ9" s="2" t="s">
        <v>87</v>
      </c>
    </row>
    <row r="10" spans="1:43" s="6" customFormat="1" x14ac:dyDescent="0.35">
      <c r="A10" s="17"/>
      <c r="B10" s="17"/>
      <c r="C10" s="18"/>
      <c r="D10" s="19" t="s">
        <v>88</v>
      </c>
      <c r="E10" s="20">
        <v>13273911.664995899</v>
      </c>
      <c r="F10" s="36">
        <v>7976266.9058148898</v>
      </c>
      <c r="G10" s="20">
        <v>3866973.4222154599</v>
      </c>
      <c r="H10" s="20">
        <v>1757698.9950321901</v>
      </c>
      <c r="I10" s="62">
        <v>705351.43662464595</v>
      </c>
      <c r="J10" s="20">
        <v>821012.99058914196</v>
      </c>
      <c r="K10" s="20">
        <v>2299662.46962428</v>
      </c>
      <c r="L10" s="20">
        <v>1414685.16897738</v>
      </c>
      <c r="M10" s="20">
        <v>4466041.56362426</v>
      </c>
      <c r="N10" s="20">
        <v>647215.33026587998</v>
      </c>
      <c r="O10" s="20">
        <v>180789.60290050501</v>
      </c>
      <c r="P10" s="44">
        <v>749021.96234870004</v>
      </c>
      <c r="Q10" s="20">
        <v>220487.67022919701</v>
      </c>
      <c r="R10" s="20">
        <v>194361.78493201701</v>
      </c>
      <c r="S10" s="20">
        <v>480622.52755117399</v>
      </c>
      <c r="T10" s="20">
        <v>55171.096214175202</v>
      </c>
      <c r="U10" s="20">
        <v>578485.02654695499</v>
      </c>
      <c r="V10" s="20">
        <v>263568.60530364502</v>
      </c>
      <c r="W10" s="20">
        <v>254483.79775834101</v>
      </c>
      <c r="X10" s="20">
        <v>323986.673658252</v>
      </c>
      <c r="Y10" s="20">
        <v>114720.256295085</v>
      </c>
      <c r="Z10" s="20">
        <v>275377.313457251</v>
      </c>
      <c r="AA10" s="20">
        <v>7646274.06001186</v>
      </c>
      <c r="AB10" s="20">
        <v>796954.50355076801</v>
      </c>
      <c r="AC10" s="20">
        <v>1797593.8949595699</v>
      </c>
      <c r="AD10" s="20">
        <v>1535710.91996014</v>
      </c>
      <c r="AE10" s="20">
        <v>6039241.74608743</v>
      </c>
      <c r="AF10" s="20">
        <v>1333782.2471579299</v>
      </c>
      <c r="AG10" s="20">
        <v>682398.50009846699</v>
      </c>
      <c r="AH10" s="20">
        <v>1315211.7596305599</v>
      </c>
      <c r="AI10" s="20">
        <v>1376497.97148514</v>
      </c>
      <c r="AJ10" s="53">
        <v>849269.18056130398</v>
      </c>
      <c r="AK10" s="20">
        <v>10214.195800900499</v>
      </c>
      <c r="AL10" s="53">
        <v>9612.5404627323205</v>
      </c>
      <c r="AM10" s="20">
        <v>329457.05544567102</v>
      </c>
      <c r="AN10" s="20">
        <v>103356.371096134</v>
      </c>
      <c r="AO10" s="20">
        <v>32654.046672821001</v>
      </c>
      <c r="AP10" s="20">
        <v>10765.4400892258</v>
      </c>
      <c r="AQ10" s="20">
        <v>98591.060343861594</v>
      </c>
    </row>
    <row r="11" spans="1:43" s="6" customFormat="1" x14ac:dyDescent="0.35">
      <c r="A11" s="17">
        <v>1</v>
      </c>
      <c r="B11" s="17"/>
      <c r="C11" s="18"/>
      <c r="D11" s="19" t="s">
        <v>89</v>
      </c>
      <c r="E11" s="20">
        <v>3059006.9578592801</v>
      </c>
      <c r="F11" s="36">
        <v>2310701.7611217499</v>
      </c>
      <c r="G11" s="20">
        <v>686564.67403864895</v>
      </c>
      <c r="H11" s="20">
        <v>218582.03551244701</v>
      </c>
      <c r="I11" s="62">
        <v>31834.800645112999</v>
      </c>
      <c r="J11" s="20">
        <v>171306.30353879899</v>
      </c>
      <c r="K11" s="20">
        <v>486877.19011282898</v>
      </c>
      <c r="L11" s="20">
        <v>250458.03436732301</v>
      </c>
      <c r="M11" s="20">
        <v>597863.705914021</v>
      </c>
      <c r="N11" s="20">
        <v>192167.17590308201</v>
      </c>
      <c r="O11" s="20">
        <v>16737.2249703407</v>
      </c>
      <c r="P11" s="45">
        <v>0</v>
      </c>
      <c r="Q11" s="19">
        <v>0</v>
      </c>
      <c r="R11" s="20">
        <v>10730.9109110832</v>
      </c>
      <c r="S11" s="20">
        <v>118561.332206726</v>
      </c>
      <c r="T11" s="20">
        <v>3913.1017720699301</v>
      </c>
      <c r="U11" s="20">
        <v>2347.3906691074399</v>
      </c>
      <c r="V11" s="20">
        <v>94.094292640686007</v>
      </c>
      <c r="W11" s="20">
        <v>10.056664466857899</v>
      </c>
      <c r="X11" s="20">
        <v>112792.973545074</v>
      </c>
      <c r="Y11" s="20">
        <v>9345.2559425830805</v>
      </c>
      <c r="Z11" s="20">
        <v>14905.7479584217</v>
      </c>
      <c r="AA11" s="20">
        <v>1408893.1073729999</v>
      </c>
      <c r="AB11" s="20">
        <v>28183.043845415101</v>
      </c>
      <c r="AC11" s="20">
        <v>126468.604657412</v>
      </c>
      <c r="AD11" s="20">
        <v>216269.68026256599</v>
      </c>
      <c r="AE11" s="20">
        <v>1176354.32620573</v>
      </c>
      <c r="AF11" s="20">
        <v>234132.831370592</v>
      </c>
      <c r="AG11" s="20">
        <v>111808.275046825</v>
      </c>
      <c r="AH11" s="20">
        <v>37738.626887559898</v>
      </c>
      <c r="AI11" s="20">
        <v>251777.284528494</v>
      </c>
      <c r="AJ11" s="53">
        <v>225862.80036711699</v>
      </c>
      <c r="AK11" s="20">
        <v>2598.7702696323399</v>
      </c>
      <c r="AL11" s="53">
        <v>2612.0181870460501</v>
      </c>
      <c r="AM11" s="20">
        <v>4817.7244930267298</v>
      </c>
      <c r="AN11" s="20">
        <v>2722.3098709583301</v>
      </c>
      <c r="AO11" s="20">
        <v>2474.2866296768202</v>
      </c>
      <c r="AP11" s="20">
        <v>2081.07964682579</v>
      </c>
      <c r="AQ11" s="20">
        <v>13564.003664731999</v>
      </c>
    </row>
    <row r="12" spans="1:43" customFormat="1" x14ac:dyDescent="0.35">
      <c r="A12" s="9">
        <v>1</v>
      </c>
      <c r="B12" s="9">
        <v>1</v>
      </c>
      <c r="C12" s="10"/>
      <c r="D12" s="11" t="s">
        <v>90</v>
      </c>
      <c r="E12" s="8">
        <v>675072.69036936795</v>
      </c>
      <c r="F12" s="37">
        <v>492373.39894866903</v>
      </c>
      <c r="G12" s="8">
        <v>127911.45233345</v>
      </c>
      <c r="H12" s="8">
        <v>47869.4619719982</v>
      </c>
      <c r="I12" s="63">
        <v>7658.2882795333899</v>
      </c>
      <c r="J12" s="8">
        <v>23985.834366798401</v>
      </c>
      <c r="K12" s="8">
        <v>84499.825294256196</v>
      </c>
      <c r="L12" s="8">
        <v>34622.288889408097</v>
      </c>
      <c r="M12" s="8">
        <v>121013.268052578</v>
      </c>
      <c r="N12" s="8">
        <v>77432.009137630506</v>
      </c>
      <c r="O12" s="8">
        <v>1397.0040817260699</v>
      </c>
      <c r="P12" s="46">
        <v>0</v>
      </c>
      <c r="Q12" s="11">
        <v>0</v>
      </c>
      <c r="R12" s="8">
        <v>6736.1576156616202</v>
      </c>
      <c r="S12" s="8">
        <v>17303.894223213199</v>
      </c>
      <c r="T12" s="8">
        <v>1063.5431613922101</v>
      </c>
      <c r="U12" s="8">
        <v>74.766817092895494</v>
      </c>
      <c r="V12" s="11">
        <v>0</v>
      </c>
      <c r="W12" s="11">
        <v>0</v>
      </c>
      <c r="X12" s="8">
        <v>12294.436832904799</v>
      </c>
      <c r="Y12" s="8">
        <v>249.239049911499</v>
      </c>
      <c r="Z12" s="8">
        <v>2327.7918839454701</v>
      </c>
      <c r="AA12" s="8">
        <v>227966.92449665099</v>
      </c>
      <c r="AB12" s="8">
        <v>3686.7156975269299</v>
      </c>
      <c r="AC12" s="8">
        <v>35544.553314924196</v>
      </c>
      <c r="AD12" s="8">
        <v>44500.647548913999</v>
      </c>
      <c r="AE12" s="8">
        <v>167972.187018394</v>
      </c>
      <c r="AF12" s="8">
        <v>26871.412729263298</v>
      </c>
      <c r="AG12" s="8">
        <v>10743.5961213112</v>
      </c>
      <c r="AH12" s="8">
        <v>2725.2336711883499</v>
      </c>
      <c r="AI12" s="8">
        <v>21735.725617170301</v>
      </c>
      <c r="AJ12" s="54">
        <v>20816.854767560999</v>
      </c>
      <c r="AK12" s="8">
        <v>207.58176422119101</v>
      </c>
      <c r="AL12" s="57">
        <v>0</v>
      </c>
      <c r="AM12" s="11">
        <v>0</v>
      </c>
      <c r="AN12" s="11">
        <v>0</v>
      </c>
      <c r="AO12" s="11">
        <v>0</v>
      </c>
      <c r="AP12" s="11">
        <v>0</v>
      </c>
      <c r="AQ12" s="8">
        <v>984.60070610046398</v>
      </c>
    </row>
    <row r="13" spans="1:43" customFormat="1" x14ac:dyDescent="0.35">
      <c r="A13" s="9">
        <v>1</v>
      </c>
      <c r="B13" s="9">
        <v>26</v>
      </c>
      <c r="C13" s="10"/>
      <c r="D13" s="11" t="s">
        <v>91</v>
      </c>
      <c r="E13" s="8">
        <v>194837.150059223</v>
      </c>
      <c r="F13" s="37">
        <v>152836.662969589</v>
      </c>
      <c r="G13" s="8">
        <v>62505.127698898301</v>
      </c>
      <c r="H13" s="8">
        <v>36487.838229179397</v>
      </c>
      <c r="I13" s="63">
        <v>10137.058778762799</v>
      </c>
      <c r="J13" s="8">
        <v>20420.919950962099</v>
      </c>
      <c r="K13" s="8">
        <v>39004.080142021201</v>
      </c>
      <c r="L13" s="8">
        <v>27524.609950065598</v>
      </c>
      <c r="M13" s="8">
        <v>38994.852870464303</v>
      </c>
      <c r="N13" s="8">
        <v>9590.8923683166504</v>
      </c>
      <c r="O13" s="8">
        <v>80.7880086898804</v>
      </c>
      <c r="P13" s="46">
        <v>0</v>
      </c>
      <c r="Q13" s="11">
        <v>0</v>
      </c>
      <c r="R13" s="8">
        <v>269.45895481109602</v>
      </c>
      <c r="S13" s="8">
        <v>8106.7857513427698</v>
      </c>
      <c r="T13" s="8">
        <v>553.97715425491299</v>
      </c>
      <c r="U13" s="8">
        <v>131.25016307830799</v>
      </c>
      <c r="V13" s="8">
        <v>53.876701354980497</v>
      </c>
      <c r="W13" s="11">
        <v>0</v>
      </c>
      <c r="X13" s="8">
        <v>4010.0441765785199</v>
      </c>
      <c r="Y13" s="8">
        <v>658.98154592514004</v>
      </c>
      <c r="Z13" s="8">
        <v>2677.1038341522199</v>
      </c>
      <c r="AA13" s="8">
        <v>126731.313353062</v>
      </c>
      <c r="AB13" s="8">
        <v>8165.3050808906601</v>
      </c>
      <c r="AC13" s="8">
        <v>40424.343426227599</v>
      </c>
      <c r="AD13" s="8">
        <v>28832.3395404816</v>
      </c>
      <c r="AE13" s="8">
        <v>95846.4005041122</v>
      </c>
      <c r="AF13" s="8">
        <v>13288.631940364799</v>
      </c>
      <c r="AG13" s="8">
        <v>5119.1467556953403</v>
      </c>
      <c r="AH13" s="8">
        <v>4555.7645263671902</v>
      </c>
      <c r="AI13" s="8">
        <v>5809.9551219940204</v>
      </c>
      <c r="AJ13" s="54">
        <v>4924.8477807045001</v>
      </c>
      <c r="AK13" s="8">
        <v>6.16530466079712</v>
      </c>
      <c r="AL13" s="57">
        <v>0</v>
      </c>
      <c r="AM13" s="11">
        <v>0</v>
      </c>
      <c r="AN13" s="11">
        <v>0</v>
      </c>
      <c r="AO13" s="11">
        <v>0</v>
      </c>
      <c r="AP13" s="11">
        <v>0</v>
      </c>
      <c r="AQ13" s="8">
        <v>360.861083984375</v>
      </c>
    </row>
    <row r="14" spans="1:43" customFormat="1" x14ac:dyDescent="0.35">
      <c r="A14" s="9">
        <v>1</v>
      </c>
      <c r="B14" s="9">
        <v>27</v>
      </c>
      <c r="C14" s="10"/>
      <c r="D14" s="11" t="s">
        <v>92</v>
      </c>
      <c r="E14" s="8">
        <v>182322.56087779999</v>
      </c>
      <c r="F14" s="37">
        <v>166914.130429268</v>
      </c>
      <c r="G14" s="8">
        <v>21331.967826843302</v>
      </c>
      <c r="H14" s="8">
        <v>3919.1274571418799</v>
      </c>
      <c r="I14" s="63">
        <v>814.90618515014603</v>
      </c>
      <c r="J14" s="8">
        <v>4662.2772202491797</v>
      </c>
      <c r="K14" s="8">
        <v>14041.2691736221</v>
      </c>
      <c r="L14" s="8">
        <v>9282.3554782867395</v>
      </c>
      <c r="M14" s="8">
        <v>9460.0036149025</v>
      </c>
      <c r="N14" s="8">
        <v>4043.45851135254</v>
      </c>
      <c r="O14" s="8">
        <v>104.603667736053</v>
      </c>
      <c r="P14" s="46">
        <v>0</v>
      </c>
      <c r="Q14" s="11">
        <v>0</v>
      </c>
      <c r="R14" s="8">
        <v>13.131207466125501</v>
      </c>
      <c r="S14" s="8">
        <v>3463.13966178894</v>
      </c>
      <c r="T14" s="8">
        <v>37.173523902893102</v>
      </c>
      <c r="U14" s="11">
        <v>0</v>
      </c>
      <c r="V14" s="11">
        <v>0</v>
      </c>
      <c r="W14" s="11">
        <v>0</v>
      </c>
      <c r="X14" s="8">
        <v>2413.5913405418401</v>
      </c>
      <c r="Y14" s="8">
        <v>55.142130851745598</v>
      </c>
      <c r="Z14" s="8">
        <v>432.40951967239403</v>
      </c>
      <c r="AA14" s="8">
        <v>55567.945903301203</v>
      </c>
      <c r="AB14" s="8">
        <v>338.20717430114701</v>
      </c>
      <c r="AC14" s="8">
        <v>4010.5128684043898</v>
      </c>
      <c r="AD14" s="8">
        <v>8409.6498723030109</v>
      </c>
      <c r="AE14" s="8">
        <v>44965.8196401596</v>
      </c>
      <c r="AF14" s="8">
        <v>6226.3273706436203</v>
      </c>
      <c r="AG14" s="8">
        <v>2710.6205005645802</v>
      </c>
      <c r="AH14" s="8">
        <v>15.1398363113403</v>
      </c>
      <c r="AI14" s="8">
        <v>9938.3694896697998</v>
      </c>
      <c r="AJ14" s="54">
        <v>9329.3913841247595</v>
      </c>
      <c r="AK14" s="8">
        <v>78.508605003356905</v>
      </c>
      <c r="AL14" s="57">
        <v>0</v>
      </c>
      <c r="AM14" s="11">
        <v>0</v>
      </c>
      <c r="AN14" s="11">
        <v>0</v>
      </c>
      <c r="AO14" s="11">
        <v>0</v>
      </c>
      <c r="AP14" s="11">
        <v>0</v>
      </c>
      <c r="AQ14" s="8">
        <v>374.50480985641502</v>
      </c>
    </row>
    <row r="15" spans="1:43" customFormat="1" x14ac:dyDescent="0.35">
      <c r="A15" s="9">
        <v>1</v>
      </c>
      <c r="B15" s="9">
        <v>30</v>
      </c>
      <c r="C15" s="10"/>
      <c r="D15" s="11" t="s">
        <v>93</v>
      </c>
      <c r="E15" s="8">
        <v>324004.09518694901</v>
      </c>
      <c r="F15" s="37">
        <v>237612.46434402501</v>
      </c>
      <c r="G15" s="8">
        <v>56572.331691503503</v>
      </c>
      <c r="H15" s="8">
        <v>8553.8824353218097</v>
      </c>
      <c r="I15" s="63">
        <v>1191.8886818885801</v>
      </c>
      <c r="J15" s="8">
        <v>3854.9665927886999</v>
      </c>
      <c r="K15" s="8">
        <v>36678.422487497301</v>
      </c>
      <c r="L15" s="8">
        <v>25315.369853496599</v>
      </c>
      <c r="M15" s="8">
        <v>92140.017139911695</v>
      </c>
      <c r="N15" s="8">
        <v>14483.292368412</v>
      </c>
      <c r="O15" s="8">
        <v>2094.5276188850398</v>
      </c>
      <c r="P15" s="46">
        <v>0</v>
      </c>
      <c r="Q15" s="11">
        <v>0</v>
      </c>
      <c r="R15" s="8">
        <v>187.39324092864999</v>
      </c>
      <c r="S15" s="8">
        <v>18730.1064486504</v>
      </c>
      <c r="T15" s="8">
        <v>144.384219646454</v>
      </c>
      <c r="U15" s="8">
        <v>341.02598714828503</v>
      </c>
      <c r="V15" s="11">
        <v>0</v>
      </c>
      <c r="W15" s="8">
        <v>10.056664466857899</v>
      </c>
      <c r="X15" s="8">
        <v>15253.2448825836</v>
      </c>
      <c r="Y15" s="8">
        <v>1759.2307381629901</v>
      </c>
      <c r="Z15" s="8">
        <v>1226.9511685371399</v>
      </c>
      <c r="AA15" s="8">
        <v>115065.65234923401</v>
      </c>
      <c r="AB15" s="8">
        <v>845.22279310226395</v>
      </c>
      <c r="AC15" s="8">
        <v>3271.3210833072699</v>
      </c>
      <c r="AD15" s="8">
        <v>11180.9256789684</v>
      </c>
      <c r="AE15" s="8">
        <v>97428.6835842133</v>
      </c>
      <c r="AF15" s="8">
        <v>26080.896088600199</v>
      </c>
      <c r="AG15" s="8">
        <v>5784.0457155704498</v>
      </c>
      <c r="AH15" s="8">
        <v>1044.5452713966399</v>
      </c>
      <c r="AI15" s="8">
        <v>35147.347173452399</v>
      </c>
      <c r="AJ15" s="54">
        <v>32690.732658624602</v>
      </c>
      <c r="AK15" s="8">
        <v>338.469880104065</v>
      </c>
      <c r="AL15" s="57">
        <v>0</v>
      </c>
      <c r="AM15" s="11">
        <v>0</v>
      </c>
      <c r="AN15" s="11">
        <v>0</v>
      </c>
      <c r="AO15" s="11">
        <v>0</v>
      </c>
      <c r="AP15" s="11">
        <v>0</v>
      </c>
      <c r="AQ15" s="8">
        <v>1458.74099063873</v>
      </c>
    </row>
    <row r="16" spans="1:43" customFormat="1" x14ac:dyDescent="0.35">
      <c r="A16" s="9">
        <v>1</v>
      </c>
      <c r="B16" s="9">
        <v>22</v>
      </c>
      <c r="C16" s="10"/>
      <c r="D16" s="11" t="s">
        <v>94</v>
      </c>
      <c r="E16" s="8">
        <v>130556.15596652</v>
      </c>
      <c r="F16" s="37">
        <v>84151.152251005202</v>
      </c>
      <c r="G16" s="8">
        <v>27134.991405725501</v>
      </c>
      <c r="H16" s="8">
        <v>15433.800849437701</v>
      </c>
      <c r="I16" s="63">
        <v>4724.30898547173</v>
      </c>
      <c r="J16" s="8">
        <v>10132.11485672</v>
      </c>
      <c r="K16" s="8">
        <v>20842.034306526199</v>
      </c>
      <c r="L16" s="8">
        <v>8090.7293670177496</v>
      </c>
      <c r="M16" s="8">
        <v>24956.917963028001</v>
      </c>
      <c r="N16" s="8">
        <v>5588.5970041751898</v>
      </c>
      <c r="O16" s="8">
        <v>1943.35794138908</v>
      </c>
      <c r="P16" s="46">
        <v>0</v>
      </c>
      <c r="Q16" s="11">
        <v>0</v>
      </c>
      <c r="R16" s="8">
        <v>484.38865089416498</v>
      </c>
      <c r="S16" s="8">
        <v>5284.7161769866898</v>
      </c>
      <c r="T16" s="8">
        <v>410.31519412994402</v>
      </c>
      <c r="U16" s="8">
        <v>140.95645976066601</v>
      </c>
      <c r="V16" s="8">
        <v>15.3553609848022</v>
      </c>
      <c r="W16" s="11">
        <v>0</v>
      </c>
      <c r="X16" s="8">
        <v>6042.8438735008203</v>
      </c>
      <c r="Y16" s="8">
        <v>394.33765602111799</v>
      </c>
      <c r="Z16" s="8">
        <v>800.66272544860794</v>
      </c>
      <c r="AA16" s="8">
        <v>68624.722164154096</v>
      </c>
      <c r="AB16" s="8">
        <v>7738.5065612792996</v>
      </c>
      <c r="AC16" s="8">
        <v>3377.1188497543299</v>
      </c>
      <c r="AD16" s="8">
        <v>12653.9394226074</v>
      </c>
      <c r="AE16" s="8">
        <v>59361.097516059897</v>
      </c>
      <c r="AF16" s="8">
        <v>11337.1136643887</v>
      </c>
      <c r="AG16" s="8">
        <v>9656.9789431095105</v>
      </c>
      <c r="AH16" s="8">
        <v>26370.0894248486</v>
      </c>
      <c r="AI16" s="8">
        <v>11855.7826378345</v>
      </c>
      <c r="AJ16" s="54">
        <v>5000.9865748882303</v>
      </c>
      <c r="AK16" s="8">
        <v>297.17950487136801</v>
      </c>
      <c r="AL16" s="54">
        <v>215.43376159668</v>
      </c>
      <c r="AM16" s="8">
        <v>342.27048540115402</v>
      </c>
      <c r="AN16" s="8">
        <v>1177.8808436393699</v>
      </c>
      <c r="AO16" s="8">
        <v>185.74059009551999</v>
      </c>
      <c r="AP16" s="8">
        <v>745.81768989563</v>
      </c>
      <c r="AQ16" s="8">
        <v>4623.3450365066501</v>
      </c>
    </row>
    <row r="17" spans="1:43" customFormat="1" x14ac:dyDescent="0.35">
      <c r="A17" s="9">
        <v>1</v>
      </c>
      <c r="B17" s="9">
        <v>31</v>
      </c>
      <c r="C17" s="10"/>
      <c r="D17" s="11" t="s">
        <v>95</v>
      </c>
      <c r="E17" s="8">
        <v>206476.515220881</v>
      </c>
      <c r="F17" s="37">
        <v>151609.17539525</v>
      </c>
      <c r="G17" s="8">
        <v>51463.409806728399</v>
      </c>
      <c r="H17" s="8">
        <v>3253.5584564208998</v>
      </c>
      <c r="I17" s="63">
        <v>617.90470218658402</v>
      </c>
      <c r="J17" s="8">
        <v>2609.18679046631</v>
      </c>
      <c r="K17" s="8">
        <v>43651.841515302702</v>
      </c>
      <c r="L17" s="8">
        <v>16671.507113695101</v>
      </c>
      <c r="M17" s="8">
        <v>53423.766702651999</v>
      </c>
      <c r="N17" s="8">
        <v>6212.0270421505002</v>
      </c>
      <c r="O17" s="8">
        <v>2178.9112432002999</v>
      </c>
      <c r="P17" s="46">
        <v>0</v>
      </c>
      <c r="Q17" s="11">
        <v>0</v>
      </c>
      <c r="R17" s="8">
        <v>26.388490676879901</v>
      </c>
      <c r="S17" s="8">
        <v>18495.413229465499</v>
      </c>
      <c r="T17" s="8">
        <v>167.13882446289099</v>
      </c>
      <c r="U17" s="8">
        <v>1373.84591245651</v>
      </c>
      <c r="V17" s="11">
        <v>0</v>
      </c>
      <c r="W17" s="11">
        <v>0</v>
      </c>
      <c r="X17" s="8">
        <v>6641.3374001979801</v>
      </c>
      <c r="Y17" s="8">
        <v>1815.7898530960099</v>
      </c>
      <c r="Z17" s="8">
        <v>2577.4867477417001</v>
      </c>
      <c r="AA17" s="8">
        <v>83057.886810541197</v>
      </c>
      <c r="AB17" s="8">
        <v>644.21055650711105</v>
      </c>
      <c r="AC17" s="8">
        <v>898.89427518844604</v>
      </c>
      <c r="AD17" s="8">
        <v>8969.4257900714892</v>
      </c>
      <c r="AE17" s="8">
        <v>72431.109398126602</v>
      </c>
      <c r="AF17" s="8">
        <v>12981.285624980899</v>
      </c>
      <c r="AG17" s="8">
        <v>10832.033840656301</v>
      </c>
      <c r="AH17" s="8">
        <v>412.11162424087502</v>
      </c>
      <c r="AI17" s="8">
        <v>24370.4164958</v>
      </c>
      <c r="AJ17" s="54">
        <v>21034.281432151802</v>
      </c>
      <c r="AK17" s="8">
        <v>460.17244672775303</v>
      </c>
      <c r="AL17" s="54">
        <v>442.988127708435</v>
      </c>
      <c r="AM17" s="8">
        <v>875.43542909622204</v>
      </c>
      <c r="AN17" s="8">
        <v>112.40988397598301</v>
      </c>
      <c r="AO17" s="8">
        <v>457.44030857086199</v>
      </c>
      <c r="AP17" s="8">
        <v>214.23918199539199</v>
      </c>
      <c r="AQ17" s="8">
        <v>1114.6633865833301</v>
      </c>
    </row>
    <row r="18" spans="1:43" customFormat="1" x14ac:dyDescent="0.35">
      <c r="A18" s="9">
        <v>1</v>
      </c>
      <c r="B18" s="9">
        <v>33</v>
      </c>
      <c r="C18" s="10"/>
      <c r="D18" s="11" t="s">
        <v>96</v>
      </c>
      <c r="E18" s="8">
        <v>223832.43580627401</v>
      </c>
      <c r="F18" s="37">
        <v>111501.144689322</v>
      </c>
      <c r="G18" s="8">
        <v>38721.902614116698</v>
      </c>
      <c r="H18" s="8">
        <v>11726.6679654121</v>
      </c>
      <c r="I18" s="63">
        <v>538.96769905090298</v>
      </c>
      <c r="J18" s="8">
        <v>5991.2806527614603</v>
      </c>
      <c r="K18" s="8">
        <v>23317.554225444801</v>
      </c>
      <c r="L18" s="8">
        <v>17789.4492185116</v>
      </c>
      <c r="M18" s="8">
        <v>79952.709230661407</v>
      </c>
      <c r="N18" s="8">
        <v>28979.141669511799</v>
      </c>
      <c r="O18" s="8">
        <v>5402.4616060257003</v>
      </c>
      <c r="P18" s="46">
        <v>0</v>
      </c>
      <c r="Q18" s="11">
        <v>0</v>
      </c>
      <c r="R18" s="11">
        <v>0</v>
      </c>
      <c r="S18" s="8">
        <v>11875.196164131199</v>
      </c>
      <c r="T18" s="11">
        <v>0</v>
      </c>
      <c r="U18" s="8">
        <v>22.6494588851929</v>
      </c>
      <c r="V18" s="11">
        <v>0</v>
      </c>
      <c r="W18" s="11">
        <v>0</v>
      </c>
      <c r="X18" s="8">
        <v>38869.580021619797</v>
      </c>
      <c r="Y18" s="8">
        <v>103.749882698059</v>
      </c>
      <c r="Z18" s="8">
        <v>626.88149666786205</v>
      </c>
      <c r="AA18" s="8">
        <v>119540.551796436</v>
      </c>
      <c r="AB18" s="8">
        <v>380.97994613647501</v>
      </c>
      <c r="AC18" s="8">
        <v>5864.3773953914597</v>
      </c>
      <c r="AD18" s="8">
        <v>12493.8441872597</v>
      </c>
      <c r="AE18" s="8">
        <v>105399.46091246601</v>
      </c>
      <c r="AF18" s="8">
        <v>25531.485360383998</v>
      </c>
      <c r="AG18" s="8">
        <v>6472.7934875488299</v>
      </c>
      <c r="AH18" s="11">
        <v>0</v>
      </c>
      <c r="AI18" s="8">
        <v>9387.5337655544299</v>
      </c>
      <c r="AJ18" s="54">
        <v>9165.2841155529004</v>
      </c>
      <c r="AK18" s="8">
        <v>47.222657918930103</v>
      </c>
      <c r="AL18" s="57">
        <v>0</v>
      </c>
      <c r="AM18" s="11">
        <v>0</v>
      </c>
      <c r="AN18" s="11">
        <v>0</v>
      </c>
      <c r="AO18" s="11">
        <v>0</v>
      </c>
      <c r="AP18" s="11">
        <v>0</v>
      </c>
      <c r="AQ18" s="8">
        <v>229.66047716140699</v>
      </c>
    </row>
    <row r="19" spans="1:43" customFormat="1" x14ac:dyDescent="0.35">
      <c r="A19" s="9">
        <v>1</v>
      </c>
      <c r="B19" s="9">
        <v>34</v>
      </c>
      <c r="C19" s="10"/>
      <c r="D19" s="11" t="s">
        <v>97</v>
      </c>
      <c r="E19" s="8">
        <v>411308.58349800098</v>
      </c>
      <c r="F19" s="37">
        <v>351776.43216228503</v>
      </c>
      <c r="G19" s="8">
        <v>96106.756355762496</v>
      </c>
      <c r="H19" s="8">
        <v>36230.144582271598</v>
      </c>
      <c r="I19" s="63">
        <v>2539.80978965759</v>
      </c>
      <c r="J19" s="8">
        <v>36636.340364932999</v>
      </c>
      <c r="K19" s="8">
        <v>66601.087753295898</v>
      </c>
      <c r="L19" s="8">
        <v>48800.734996318803</v>
      </c>
      <c r="M19" s="8">
        <v>51802.432303905502</v>
      </c>
      <c r="N19" s="8">
        <v>10327.696821212799</v>
      </c>
      <c r="O19" s="8">
        <v>2119.8205537795998</v>
      </c>
      <c r="P19" s="46">
        <v>0</v>
      </c>
      <c r="Q19" s="11">
        <v>0</v>
      </c>
      <c r="R19" s="8">
        <v>1631.6816220283499</v>
      </c>
      <c r="S19" s="8">
        <v>15110.9007897377</v>
      </c>
      <c r="T19" s="8">
        <v>12.1798753738403</v>
      </c>
      <c r="U19" s="8">
        <v>131.24783372879</v>
      </c>
      <c r="V19" s="8">
        <v>5.3937702178955096</v>
      </c>
      <c r="W19" s="11">
        <v>0</v>
      </c>
      <c r="X19" s="8">
        <v>9531.1712484359705</v>
      </c>
      <c r="Y19" s="8">
        <v>2268.7653994560201</v>
      </c>
      <c r="Z19" s="8">
        <v>1347.31614017487</v>
      </c>
      <c r="AA19" s="8">
        <v>217872.15942573501</v>
      </c>
      <c r="AB19" s="8">
        <v>966.11575365066506</v>
      </c>
      <c r="AC19" s="8">
        <v>9145.5969281196594</v>
      </c>
      <c r="AD19" s="8">
        <v>26361.726939678199</v>
      </c>
      <c r="AE19" s="8">
        <v>194973.202357292</v>
      </c>
      <c r="AF19" s="8">
        <v>49439.108135700197</v>
      </c>
      <c r="AG19" s="8">
        <v>22419.079631805402</v>
      </c>
      <c r="AH19" s="11">
        <v>0</v>
      </c>
      <c r="AI19" s="8">
        <v>48974.199557781198</v>
      </c>
      <c r="AJ19" s="54">
        <v>44464.582138538397</v>
      </c>
      <c r="AK19" s="8">
        <v>154.002924442291</v>
      </c>
      <c r="AL19" s="54">
        <v>1023.66689395905</v>
      </c>
      <c r="AM19" s="8">
        <v>1479.9803991317699</v>
      </c>
      <c r="AN19" s="8">
        <v>341.31414079666098</v>
      </c>
      <c r="AO19" s="8">
        <v>850.18873214721702</v>
      </c>
      <c r="AP19" s="8">
        <v>474.022089004517</v>
      </c>
      <c r="AQ19" s="8">
        <v>1508.5036387443499</v>
      </c>
    </row>
    <row r="20" spans="1:43" customFormat="1" x14ac:dyDescent="0.35">
      <c r="A20" s="9">
        <v>1</v>
      </c>
      <c r="B20" s="9">
        <v>35</v>
      </c>
      <c r="C20" s="10"/>
      <c r="D20" s="11" t="s">
        <v>98</v>
      </c>
      <c r="E20" s="8">
        <v>186247.398337841</v>
      </c>
      <c r="F20" s="37">
        <v>133857.44710779199</v>
      </c>
      <c r="G20" s="8">
        <v>30918.842062473301</v>
      </c>
      <c r="H20" s="8">
        <v>12507.953438282</v>
      </c>
      <c r="I20" s="63">
        <v>242.40541362762499</v>
      </c>
      <c r="J20" s="8">
        <v>5281.5177350044296</v>
      </c>
      <c r="K20" s="8">
        <v>21664.418968677499</v>
      </c>
      <c r="L20" s="8">
        <v>6247.0673747062701</v>
      </c>
      <c r="M20" s="8">
        <v>38331.698144435897</v>
      </c>
      <c r="N20" s="8">
        <v>16276.159596920001</v>
      </c>
      <c r="O20" s="8">
        <v>261.57198238372803</v>
      </c>
      <c r="P20" s="46">
        <v>0</v>
      </c>
      <c r="Q20" s="11">
        <v>0</v>
      </c>
      <c r="R20" s="8">
        <v>105.425498962402</v>
      </c>
      <c r="S20" s="8">
        <v>7021.5465621948197</v>
      </c>
      <c r="T20" s="11">
        <v>0</v>
      </c>
      <c r="U20" s="8">
        <v>12.326164245605501</v>
      </c>
      <c r="V20" s="11">
        <v>0</v>
      </c>
      <c r="W20" s="11">
        <v>0</v>
      </c>
      <c r="X20" s="8">
        <v>10397.3379421234</v>
      </c>
      <c r="Y20" s="8">
        <v>99.920169830322294</v>
      </c>
      <c r="Z20" s="8">
        <v>693.97250080108597</v>
      </c>
      <c r="AA20" s="8">
        <v>99115.581535816207</v>
      </c>
      <c r="AB20" s="8">
        <v>576.39712190628097</v>
      </c>
      <c r="AC20" s="8">
        <v>7121.4081077575702</v>
      </c>
      <c r="AD20" s="8">
        <v>17505.386314868902</v>
      </c>
      <c r="AE20" s="8">
        <v>79221.110630512194</v>
      </c>
      <c r="AF20" s="8">
        <v>15962.4483361244</v>
      </c>
      <c r="AG20" s="8">
        <v>4440.4965004920996</v>
      </c>
      <c r="AH20" s="8">
        <v>29.2738518714905</v>
      </c>
      <c r="AI20" s="8">
        <v>15906.8234448433</v>
      </c>
      <c r="AJ20" s="54">
        <v>15685.159371375999</v>
      </c>
      <c r="AK20" s="8">
        <v>19.496257305145299</v>
      </c>
      <c r="AL20" s="57">
        <v>0</v>
      </c>
      <c r="AM20" s="11">
        <v>0</v>
      </c>
      <c r="AN20" s="11">
        <v>0</v>
      </c>
      <c r="AO20" s="11">
        <v>0</v>
      </c>
      <c r="AP20" s="11">
        <v>0</v>
      </c>
      <c r="AQ20" s="8">
        <v>210.87369871139501</v>
      </c>
    </row>
    <row r="21" spans="1:43" customFormat="1" x14ac:dyDescent="0.35">
      <c r="A21" s="9">
        <v>1</v>
      </c>
      <c r="B21" s="9">
        <v>36</v>
      </c>
      <c r="C21" s="10"/>
      <c r="D21" s="11" t="s">
        <v>99</v>
      </c>
      <c r="E21" s="8">
        <v>339934.26445722597</v>
      </c>
      <c r="F21" s="37">
        <v>281642.19070625299</v>
      </c>
      <c r="G21" s="8">
        <v>120072.231916666</v>
      </c>
      <c r="H21" s="8">
        <v>24159.68983078</v>
      </c>
      <c r="I21" s="63">
        <v>1383.80921936035</v>
      </c>
      <c r="J21" s="8">
        <v>37110.350870370901</v>
      </c>
      <c r="K21" s="8">
        <v>97699.810279846206</v>
      </c>
      <c r="L21" s="8">
        <v>39802.018299579599</v>
      </c>
      <c r="M21" s="8">
        <v>58906.992618083998</v>
      </c>
      <c r="N21" s="8">
        <v>11410.468592166901</v>
      </c>
      <c r="O21" s="8">
        <v>856.20512580871605</v>
      </c>
      <c r="P21" s="46">
        <v>0</v>
      </c>
      <c r="Q21" s="11">
        <v>0</v>
      </c>
      <c r="R21" s="8">
        <v>634.57097911834705</v>
      </c>
      <c r="S21" s="8">
        <v>6750.4298572540301</v>
      </c>
      <c r="T21" s="11">
        <v>0</v>
      </c>
      <c r="U21" s="8">
        <v>36.878149986267097</v>
      </c>
      <c r="V21" s="11">
        <v>0</v>
      </c>
      <c r="W21" s="11">
        <v>0</v>
      </c>
      <c r="X21" s="8">
        <v>3536.3980863094298</v>
      </c>
      <c r="Y21" s="8">
        <v>1466.7470746040301</v>
      </c>
      <c r="Z21" s="8">
        <v>973.32255506515503</v>
      </c>
      <c r="AA21" s="8">
        <v>176143.796977997</v>
      </c>
      <c r="AB21" s="8">
        <v>1166.7977592945099</v>
      </c>
      <c r="AC21" s="8">
        <v>4939.4239792823801</v>
      </c>
      <c r="AD21" s="8">
        <v>23879.2337169647</v>
      </c>
      <c r="AE21" s="8">
        <v>156212.76447892201</v>
      </c>
      <c r="AF21" s="8">
        <v>30277.019423723199</v>
      </c>
      <c r="AG21" s="8">
        <v>22097.611758232099</v>
      </c>
      <c r="AH21" s="11">
        <v>0</v>
      </c>
      <c r="AI21" s="8">
        <v>42866.505553007097</v>
      </c>
      <c r="AJ21" s="54">
        <v>39691.6765265465</v>
      </c>
      <c r="AK21" s="8">
        <v>793.118020057678</v>
      </c>
      <c r="AL21" s="54">
        <v>881.99189472198498</v>
      </c>
      <c r="AM21" s="8">
        <v>188.84138584137</v>
      </c>
      <c r="AN21" s="8">
        <v>659.26742100715603</v>
      </c>
      <c r="AO21" s="8">
        <v>221.431972503662</v>
      </c>
      <c r="AP21" s="8">
        <v>558.46160101890598</v>
      </c>
      <c r="AQ21" s="8">
        <v>1850.22902202606</v>
      </c>
    </row>
    <row r="22" spans="1:43" customFormat="1" x14ac:dyDescent="0.35">
      <c r="A22" s="9">
        <v>1</v>
      </c>
      <c r="B22" s="9">
        <v>37</v>
      </c>
      <c r="C22" s="10"/>
      <c r="D22" s="11" t="s">
        <v>100</v>
      </c>
      <c r="E22" s="8">
        <v>184415.10807919499</v>
      </c>
      <c r="F22" s="37">
        <v>146427.562118292</v>
      </c>
      <c r="G22" s="8">
        <v>53825.660326480902</v>
      </c>
      <c r="H22" s="8">
        <v>18439.910296201699</v>
      </c>
      <c r="I22" s="63">
        <v>1985.4529104232799</v>
      </c>
      <c r="J22" s="8">
        <v>20621.5141377449</v>
      </c>
      <c r="K22" s="8">
        <v>38876.845966339097</v>
      </c>
      <c r="L22" s="8">
        <v>16311.903826236699</v>
      </c>
      <c r="M22" s="8">
        <v>28881.047273397398</v>
      </c>
      <c r="N22" s="8">
        <v>7823.43279123306</v>
      </c>
      <c r="O22" s="8">
        <v>297.97314071655302</v>
      </c>
      <c r="P22" s="46">
        <v>0</v>
      </c>
      <c r="Q22" s="11">
        <v>0</v>
      </c>
      <c r="R22" s="8">
        <v>642.31465053558395</v>
      </c>
      <c r="S22" s="8">
        <v>6419.2033419609097</v>
      </c>
      <c r="T22" s="8">
        <v>1524.38981890678</v>
      </c>
      <c r="U22" s="8">
        <v>82.443722724914593</v>
      </c>
      <c r="V22" s="8">
        <v>19.468460083007798</v>
      </c>
      <c r="W22" s="11">
        <v>0</v>
      </c>
      <c r="X22" s="8">
        <v>3802.9877402782399</v>
      </c>
      <c r="Y22" s="8">
        <v>473.35244202613802</v>
      </c>
      <c r="Z22" s="8">
        <v>1221.84938621521</v>
      </c>
      <c r="AA22" s="8">
        <v>119206.572560072</v>
      </c>
      <c r="AB22" s="8">
        <v>3674.5854008197798</v>
      </c>
      <c r="AC22" s="8">
        <v>11871.0544290543</v>
      </c>
      <c r="AD22" s="8">
        <v>21482.561250448201</v>
      </c>
      <c r="AE22" s="8">
        <v>102542.490165472</v>
      </c>
      <c r="AF22" s="8">
        <v>16137.1026964188</v>
      </c>
      <c r="AG22" s="8">
        <v>11531.8717918396</v>
      </c>
      <c r="AH22" s="8">
        <v>2586.4686813354501</v>
      </c>
      <c r="AI22" s="8">
        <v>25784.625671386701</v>
      </c>
      <c r="AJ22" s="54">
        <v>23059.0036170483</v>
      </c>
      <c r="AK22" s="8">
        <v>196.85290431976301</v>
      </c>
      <c r="AL22" s="54">
        <v>47.937509059905999</v>
      </c>
      <c r="AM22" s="8">
        <v>1931.19679355621</v>
      </c>
      <c r="AN22" s="8">
        <v>431.437581539154</v>
      </c>
      <c r="AO22" s="8">
        <v>759.48502635955799</v>
      </c>
      <c r="AP22" s="8">
        <v>88.539084911346393</v>
      </c>
      <c r="AQ22" s="8">
        <v>848.02081441879295</v>
      </c>
    </row>
    <row r="23" spans="1:43" s="6" customFormat="1" x14ac:dyDescent="0.35">
      <c r="A23" s="17">
        <v>2</v>
      </c>
      <c r="B23" s="17"/>
      <c r="C23" s="18"/>
      <c r="D23" s="19" t="s">
        <v>101</v>
      </c>
      <c r="E23" s="20">
        <v>2327561.4997885199</v>
      </c>
      <c r="F23" s="36">
        <v>1846036.33693242</v>
      </c>
      <c r="G23" s="20">
        <v>1283067.8339194099</v>
      </c>
      <c r="H23" s="20">
        <v>871197.50023686897</v>
      </c>
      <c r="I23" s="62">
        <v>247555.41617059699</v>
      </c>
      <c r="J23" s="20">
        <v>244021.16386127501</v>
      </c>
      <c r="K23" s="20">
        <v>885729.03092277097</v>
      </c>
      <c r="L23" s="20">
        <v>401123.35468101501</v>
      </c>
      <c r="M23" s="20">
        <v>848419.699000597</v>
      </c>
      <c r="N23" s="20">
        <v>204452.96891903901</v>
      </c>
      <c r="O23" s="20">
        <v>63263.486212611198</v>
      </c>
      <c r="P23" s="44">
        <v>35583.749362230301</v>
      </c>
      <c r="Q23" s="20">
        <v>186.16688966751099</v>
      </c>
      <c r="R23" s="20">
        <v>156853.75810933099</v>
      </c>
      <c r="S23" s="20">
        <v>88480.454340577096</v>
      </c>
      <c r="T23" s="20">
        <v>7003.5507301092102</v>
      </c>
      <c r="U23" s="20">
        <v>239.30269944667799</v>
      </c>
      <c r="V23" s="20">
        <v>218.551474690437</v>
      </c>
      <c r="W23" s="20">
        <v>9.5125055313110405</v>
      </c>
      <c r="X23" s="20">
        <v>120566.235522866</v>
      </c>
      <c r="Y23" s="20">
        <v>9950.5613672733307</v>
      </c>
      <c r="Z23" s="20">
        <v>72427.366482734695</v>
      </c>
      <c r="AA23" s="20">
        <v>1913708.0042907</v>
      </c>
      <c r="AB23" s="20">
        <v>445319.16761517501</v>
      </c>
      <c r="AC23" s="20">
        <v>372233.71682107402</v>
      </c>
      <c r="AD23" s="20">
        <v>659264.06249558902</v>
      </c>
      <c r="AE23" s="20">
        <v>1685250.9569869</v>
      </c>
      <c r="AF23" s="20">
        <v>421395.247028112</v>
      </c>
      <c r="AG23" s="20">
        <v>255352.54919922401</v>
      </c>
      <c r="AH23" s="20">
        <v>722811.46894347703</v>
      </c>
      <c r="AI23" s="20">
        <v>322200.88700234902</v>
      </c>
      <c r="AJ23" s="53">
        <v>312860.449394822</v>
      </c>
      <c r="AK23" s="20">
        <v>1316.2020808458301</v>
      </c>
      <c r="AL23" s="58">
        <v>0</v>
      </c>
      <c r="AM23" s="19">
        <v>0</v>
      </c>
      <c r="AN23" s="19">
        <v>0</v>
      </c>
      <c r="AO23" s="19">
        <v>0</v>
      </c>
      <c r="AP23" s="19">
        <v>0</v>
      </c>
      <c r="AQ23" s="20">
        <v>3178.56330525875</v>
      </c>
    </row>
    <row r="24" spans="1:43" customFormat="1" x14ac:dyDescent="0.35">
      <c r="A24" s="9">
        <v>2</v>
      </c>
      <c r="B24" s="9">
        <v>2</v>
      </c>
      <c r="C24" s="10"/>
      <c r="D24" s="11" t="s">
        <v>102</v>
      </c>
      <c r="E24" s="8">
        <v>155059.181280613</v>
      </c>
      <c r="F24" s="37">
        <v>111661.953442335</v>
      </c>
      <c r="G24" s="8">
        <v>126879.08447408699</v>
      </c>
      <c r="H24" s="8">
        <v>104967.79948329899</v>
      </c>
      <c r="I24" s="63">
        <v>31800.831166982702</v>
      </c>
      <c r="J24" s="8">
        <v>37828.888541698499</v>
      </c>
      <c r="K24" s="8">
        <v>117359.62979006799</v>
      </c>
      <c r="L24" s="8">
        <v>73032.046974420504</v>
      </c>
      <c r="M24" s="8">
        <v>48115.750677823999</v>
      </c>
      <c r="N24" s="8">
        <v>1924.17946052551</v>
      </c>
      <c r="O24" s="8">
        <v>11523.337782144499</v>
      </c>
      <c r="P24" s="47">
        <v>10.433447837829601</v>
      </c>
      <c r="Q24" s="11">
        <v>0</v>
      </c>
      <c r="R24" s="8">
        <v>20273.112449407599</v>
      </c>
      <c r="S24" s="8">
        <v>6171.7135288715399</v>
      </c>
      <c r="T24" s="8">
        <v>386.31473708152799</v>
      </c>
      <c r="U24" s="8">
        <v>5.2167239189147896</v>
      </c>
      <c r="V24" s="11">
        <v>0</v>
      </c>
      <c r="W24" s="11">
        <v>0</v>
      </c>
      <c r="X24" s="8">
        <v>1001.57885551453</v>
      </c>
      <c r="Y24" s="8">
        <v>851.28765344619796</v>
      </c>
      <c r="Z24" s="8">
        <v>865.21999526023899</v>
      </c>
      <c r="AA24" s="8">
        <v>149121.96808981901</v>
      </c>
      <c r="AB24" s="8">
        <v>60006.455987691901</v>
      </c>
      <c r="AC24" s="8">
        <v>46972.797443151503</v>
      </c>
      <c r="AD24" s="8">
        <v>103908.18918538099</v>
      </c>
      <c r="AE24" s="8">
        <v>138509.70030188601</v>
      </c>
      <c r="AF24" s="8">
        <v>38536.768748283401</v>
      </c>
      <c r="AG24" s="8">
        <v>27198.8656411171</v>
      </c>
      <c r="AH24" s="8">
        <v>68603.552146196394</v>
      </c>
      <c r="AI24" s="8">
        <v>26820.2592835426</v>
      </c>
      <c r="AJ24" s="54">
        <v>26498.268301487002</v>
      </c>
      <c r="AK24" s="8">
        <v>102.07448220253001</v>
      </c>
      <c r="AL24" s="57">
        <v>0</v>
      </c>
      <c r="AM24" s="11">
        <v>0</v>
      </c>
      <c r="AN24" s="11">
        <v>0</v>
      </c>
      <c r="AO24" s="11">
        <v>0</v>
      </c>
      <c r="AP24" s="11">
        <v>0</v>
      </c>
      <c r="AQ24" s="8">
        <v>53.456840038299603</v>
      </c>
    </row>
    <row r="25" spans="1:43" customFormat="1" x14ac:dyDescent="0.35">
      <c r="A25" s="9">
        <v>2</v>
      </c>
      <c r="B25" s="9">
        <v>4</v>
      </c>
      <c r="C25" s="10"/>
      <c r="D25" s="11" t="s">
        <v>103</v>
      </c>
      <c r="E25" s="8">
        <v>91991.134158849702</v>
      </c>
      <c r="F25" s="37">
        <v>77778.562018156095</v>
      </c>
      <c r="G25" s="8">
        <v>75992.857547759995</v>
      </c>
      <c r="H25" s="8">
        <v>72071.2332699299</v>
      </c>
      <c r="I25" s="63">
        <v>7372.9025027751904</v>
      </c>
      <c r="J25" s="8">
        <v>12167.8640232086</v>
      </c>
      <c r="K25" s="8">
        <v>45383.130423307397</v>
      </c>
      <c r="L25" s="8">
        <v>34339.440083026901</v>
      </c>
      <c r="M25" s="8">
        <v>18403.9927845001</v>
      </c>
      <c r="N25" s="8">
        <v>1833.8553707599599</v>
      </c>
      <c r="O25" s="8">
        <v>1506.9967751503</v>
      </c>
      <c r="P25" s="46">
        <v>0</v>
      </c>
      <c r="Q25" s="11">
        <v>0</v>
      </c>
      <c r="R25" s="8">
        <v>743.30055689811695</v>
      </c>
      <c r="S25" s="8">
        <v>6374.0489380359704</v>
      </c>
      <c r="T25" s="8">
        <v>566.11480283737205</v>
      </c>
      <c r="U25" s="8">
        <v>12.474077224731399</v>
      </c>
      <c r="V25" s="11">
        <v>0</v>
      </c>
      <c r="W25" s="11">
        <v>0</v>
      </c>
      <c r="X25" s="8">
        <v>675.32270574569702</v>
      </c>
      <c r="Y25" s="8">
        <v>740.25318408012402</v>
      </c>
      <c r="Z25" s="8">
        <v>671.424290657043</v>
      </c>
      <c r="AA25" s="8">
        <v>86067.522432565704</v>
      </c>
      <c r="AB25" s="8">
        <v>32863.253967046701</v>
      </c>
      <c r="AC25" s="8">
        <v>25515.637571334799</v>
      </c>
      <c r="AD25" s="8">
        <v>42665.473055124297</v>
      </c>
      <c r="AE25" s="8">
        <v>75758.395887374907</v>
      </c>
      <c r="AF25" s="8">
        <v>34673.320152044304</v>
      </c>
      <c r="AG25" s="8">
        <v>4077.4631836414301</v>
      </c>
      <c r="AH25" s="8">
        <v>43480.078663826003</v>
      </c>
      <c r="AI25" s="8">
        <v>5825.6647169589996</v>
      </c>
      <c r="AJ25" s="54">
        <v>5552.6552107334101</v>
      </c>
      <c r="AK25" s="8">
        <v>18.036189556121801</v>
      </c>
      <c r="AL25" s="57">
        <v>0</v>
      </c>
      <c r="AM25" s="11">
        <v>0</v>
      </c>
      <c r="AN25" s="11">
        <v>0</v>
      </c>
      <c r="AO25" s="11">
        <v>0</v>
      </c>
      <c r="AP25" s="11">
        <v>0</v>
      </c>
      <c r="AQ25" s="8">
        <v>14.257962942123401</v>
      </c>
    </row>
    <row r="26" spans="1:43" customFormat="1" x14ac:dyDescent="0.35">
      <c r="A26" s="9">
        <v>2</v>
      </c>
      <c r="B26" s="9">
        <v>6</v>
      </c>
      <c r="C26" s="10"/>
      <c r="D26" s="11" t="s">
        <v>104</v>
      </c>
      <c r="E26" s="8">
        <v>63869.935796499303</v>
      </c>
      <c r="F26" s="37">
        <v>54792.596806287802</v>
      </c>
      <c r="G26" s="8">
        <v>36285.095950126597</v>
      </c>
      <c r="H26" s="8">
        <v>30195.671079397202</v>
      </c>
      <c r="I26" s="63">
        <v>1747.8282780647301</v>
      </c>
      <c r="J26" s="8">
        <v>4335.3019747734097</v>
      </c>
      <c r="K26" s="8">
        <v>18296.828565120701</v>
      </c>
      <c r="L26" s="8">
        <v>8293.7254800796509</v>
      </c>
      <c r="M26" s="8">
        <v>17779.252158165</v>
      </c>
      <c r="N26" s="8">
        <v>895.76782965660095</v>
      </c>
      <c r="O26" s="8">
        <v>3450.4401226043701</v>
      </c>
      <c r="P26" s="46">
        <v>0</v>
      </c>
      <c r="Q26" s="11">
        <v>0</v>
      </c>
      <c r="R26" s="8">
        <v>1884.8200776577</v>
      </c>
      <c r="S26" s="8">
        <v>3912.9715311527302</v>
      </c>
      <c r="T26" s="8">
        <v>597.24394130706798</v>
      </c>
      <c r="U26" s="11">
        <v>0</v>
      </c>
      <c r="V26" s="8">
        <v>66.763175487518296</v>
      </c>
      <c r="W26" s="11">
        <v>0</v>
      </c>
      <c r="X26" s="8">
        <v>1055.45100331306</v>
      </c>
      <c r="Y26" s="8">
        <v>278.28679561615002</v>
      </c>
      <c r="Z26" s="8">
        <v>364.29486465454102</v>
      </c>
      <c r="AA26" s="8">
        <v>54791.860940218001</v>
      </c>
      <c r="AB26" s="8">
        <v>11590.738304853399</v>
      </c>
      <c r="AC26" s="8">
        <v>5829.9064881801596</v>
      </c>
      <c r="AD26" s="8">
        <v>22414.722238063801</v>
      </c>
      <c r="AE26" s="8">
        <v>49737.032628059402</v>
      </c>
      <c r="AF26" s="8">
        <v>11585.967644214599</v>
      </c>
      <c r="AG26" s="8">
        <v>2541.6511981487301</v>
      </c>
      <c r="AH26" s="8">
        <v>40167.3486220837</v>
      </c>
      <c r="AI26" s="8">
        <v>14743.168766021699</v>
      </c>
      <c r="AJ26" s="54">
        <v>14364.0621008873</v>
      </c>
      <c r="AK26" s="8">
        <v>21.371459245681802</v>
      </c>
      <c r="AL26" s="57">
        <v>0</v>
      </c>
      <c r="AM26" s="11">
        <v>0</v>
      </c>
      <c r="AN26" s="11">
        <v>0</v>
      </c>
      <c r="AO26" s="11">
        <v>0</v>
      </c>
      <c r="AP26" s="11">
        <v>0</v>
      </c>
      <c r="AQ26" s="8">
        <v>11.9123425483704</v>
      </c>
    </row>
    <row r="27" spans="1:43" customFormat="1" x14ac:dyDescent="0.35">
      <c r="A27" s="9">
        <v>2</v>
      </c>
      <c r="B27" s="9">
        <v>8</v>
      </c>
      <c r="C27" s="10"/>
      <c r="D27" s="11" t="s">
        <v>105</v>
      </c>
      <c r="E27" s="8">
        <v>162562.933516502</v>
      </c>
      <c r="F27" s="37">
        <v>130547.37408482999</v>
      </c>
      <c r="G27" s="8">
        <v>73578.492516875296</v>
      </c>
      <c r="H27" s="8">
        <v>46082.114439010598</v>
      </c>
      <c r="I27" s="63">
        <v>8474.5299254655802</v>
      </c>
      <c r="J27" s="8">
        <v>9472.8180184364301</v>
      </c>
      <c r="K27" s="8">
        <v>48314.095479607597</v>
      </c>
      <c r="L27" s="8">
        <v>17671.756183981899</v>
      </c>
      <c r="M27" s="8">
        <v>53101.740585923202</v>
      </c>
      <c r="N27" s="8">
        <v>16028.3810065985</v>
      </c>
      <c r="O27" s="8">
        <v>10718.1144528389</v>
      </c>
      <c r="P27" s="46">
        <v>0</v>
      </c>
      <c r="Q27" s="11">
        <v>0</v>
      </c>
      <c r="R27" s="8">
        <v>11582.624375343299</v>
      </c>
      <c r="S27" s="8">
        <v>3929.0246332883798</v>
      </c>
      <c r="T27" s="8">
        <v>256.23782861232797</v>
      </c>
      <c r="U27" s="8">
        <v>26.646229863166798</v>
      </c>
      <c r="V27" s="8">
        <v>1.4520186185836801</v>
      </c>
      <c r="W27" s="11">
        <v>0</v>
      </c>
      <c r="X27" s="8">
        <v>4778.5392701625797</v>
      </c>
      <c r="Y27" s="8">
        <v>1230.9062457084699</v>
      </c>
      <c r="Z27" s="8">
        <v>903.01963746547699</v>
      </c>
      <c r="AA27" s="8">
        <v>137234.48815167</v>
      </c>
      <c r="AB27" s="8">
        <v>36356.705809831597</v>
      </c>
      <c r="AC27" s="8">
        <v>10680.945705533</v>
      </c>
      <c r="AD27" s="8">
        <v>45752.168933510802</v>
      </c>
      <c r="AE27" s="8">
        <v>122526.87738096699</v>
      </c>
      <c r="AF27" s="8">
        <v>22163.443368554101</v>
      </c>
      <c r="AG27" s="8">
        <v>18092.946905970599</v>
      </c>
      <c r="AH27" s="8">
        <v>73424.420310378104</v>
      </c>
      <c r="AI27" s="8">
        <v>28775.8655879498</v>
      </c>
      <c r="AJ27" s="54">
        <v>28091.523772954901</v>
      </c>
      <c r="AK27" s="8">
        <v>50.677199125289903</v>
      </c>
      <c r="AL27" s="57">
        <v>0</v>
      </c>
      <c r="AM27" s="11">
        <v>0</v>
      </c>
      <c r="AN27" s="11">
        <v>0</v>
      </c>
      <c r="AO27" s="11">
        <v>0</v>
      </c>
      <c r="AP27" s="11">
        <v>0</v>
      </c>
      <c r="AQ27" s="8">
        <v>200.395398616791</v>
      </c>
    </row>
    <row r="28" spans="1:43" customFormat="1" x14ac:dyDescent="0.35">
      <c r="A28" s="9">
        <v>2</v>
      </c>
      <c r="B28" s="9">
        <v>10</v>
      </c>
      <c r="C28" s="10"/>
      <c r="D28" s="11" t="s">
        <v>106</v>
      </c>
      <c r="E28" s="8">
        <v>105967.495354414</v>
      </c>
      <c r="F28" s="37">
        <v>91476.726301908493</v>
      </c>
      <c r="G28" s="8">
        <v>68897.602286577196</v>
      </c>
      <c r="H28" s="8">
        <v>57404.848276138298</v>
      </c>
      <c r="I28" s="63">
        <v>13995.496036768</v>
      </c>
      <c r="J28" s="8">
        <v>8385.4387466907501</v>
      </c>
      <c r="K28" s="8">
        <v>46131.0552396774</v>
      </c>
      <c r="L28" s="8">
        <v>16652.502793073701</v>
      </c>
      <c r="M28" s="8">
        <v>31241.761056184801</v>
      </c>
      <c r="N28" s="8">
        <v>3065.08536410332</v>
      </c>
      <c r="O28" s="8">
        <v>439.765262842178</v>
      </c>
      <c r="P28" s="46">
        <v>0</v>
      </c>
      <c r="Q28" s="8">
        <v>24.0045919418335</v>
      </c>
      <c r="R28" s="8">
        <v>7225.81983733177</v>
      </c>
      <c r="S28" s="8">
        <v>4793.0016157627097</v>
      </c>
      <c r="T28" s="8">
        <v>597.20509243011497</v>
      </c>
      <c r="U28" s="8">
        <v>22.319812297820999</v>
      </c>
      <c r="V28" s="8">
        <v>16.960431337356599</v>
      </c>
      <c r="W28" s="11">
        <v>0</v>
      </c>
      <c r="X28" s="8">
        <v>1888.7273030281101</v>
      </c>
      <c r="Y28" s="8">
        <v>427.02818489074701</v>
      </c>
      <c r="Z28" s="8">
        <v>1328.36033058167</v>
      </c>
      <c r="AA28" s="8">
        <v>93671.804040908799</v>
      </c>
      <c r="AB28" s="8">
        <v>38798.634610891299</v>
      </c>
      <c r="AC28" s="8">
        <v>5187.9315824508703</v>
      </c>
      <c r="AD28" s="8">
        <v>52520.6280312538</v>
      </c>
      <c r="AE28" s="8">
        <v>82687.820912599607</v>
      </c>
      <c r="AF28" s="8">
        <v>22983.316121578198</v>
      </c>
      <c r="AG28" s="8">
        <v>19989.4913463593</v>
      </c>
      <c r="AH28" s="8">
        <v>53240.130541086197</v>
      </c>
      <c r="AI28" s="8">
        <v>24790.451851129499</v>
      </c>
      <c r="AJ28" s="54">
        <v>24505.162166595499</v>
      </c>
      <c r="AK28" s="8">
        <v>119.255877971649</v>
      </c>
      <c r="AL28" s="57">
        <v>0</v>
      </c>
      <c r="AM28" s="11">
        <v>0</v>
      </c>
      <c r="AN28" s="11">
        <v>0</v>
      </c>
      <c r="AO28" s="11">
        <v>0</v>
      </c>
      <c r="AP28" s="11">
        <v>0</v>
      </c>
      <c r="AQ28" s="8">
        <v>32.794224262237499</v>
      </c>
    </row>
    <row r="29" spans="1:43" customFormat="1" x14ac:dyDescent="0.35">
      <c r="A29" s="9">
        <v>2</v>
      </c>
      <c r="B29" s="9">
        <v>15</v>
      </c>
      <c r="C29" s="10"/>
      <c r="D29" s="11" t="s">
        <v>107</v>
      </c>
      <c r="E29" s="8">
        <v>159031.396825075</v>
      </c>
      <c r="F29" s="37">
        <v>126326.63126397099</v>
      </c>
      <c r="G29" s="8">
        <v>89869.975129127502</v>
      </c>
      <c r="H29" s="8">
        <v>55798.680516719804</v>
      </c>
      <c r="I29" s="63">
        <v>16852.628568410899</v>
      </c>
      <c r="J29" s="8">
        <v>6811.6501386165601</v>
      </c>
      <c r="K29" s="8">
        <v>72798.092779636398</v>
      </c>
      <c r="L29" s="8">
        <v>27529.042465448401</v>
      </c>
      <c r="M29" s="8">
        <v>47336.725770950303</v>
      </c>
      <c r="N29" s="8">
        <v>11362.4480676651</v>
      </c>
      <c r="O29" s="8">
        <v>5679.1534523963901</v>
      </c>
      <c r="P29" s="47">
        <v>8.2964839935302699</v>
      </c>
      <c r="Q29" s="11">
        <v>0</v>
      </c>
      <c r="R29" s="8">
        <v>13993.8430964947</v>
      </c>
      <c r="S29" s="8">
        <v>5589.8726699352301</v>
      </c>
      <c r="T29" s="8">
        <v>237.43130636215199</v>
      </c>
      <c r="U29" s="8">
        <v>8.9069788455963099</v>
      </c>
      <c r="V29" s="8">
        <v>8.2964839935302699</v>
      </c>
      <c r="W29" s="11">
        <v>0</v>
      </c>
      <c r="X29" s="8">
        <v>1376.82112240791</v>
      </c>
      <c r="Y29" s="8">
        <v>1106.5539414882701</v>
      </c>
      <c r="Z29" s="8">
        <v>1466.71891570091</v>
      </c>
      <c r="AA29" s="8">
        <v>143602.89358305899</v>
      </c>
      <c r="AB29" s="8">
        <v>32407.577798843398</v>
      </c>
      <c r="AC29" s="8">
        <v>9345.8459539413507</v>
      </c>
      <c r="AD29" s="8">
        <v>45178.534697771101</v>
      </c>
      <c r="AE29" s="8">
        <v>133328.41199851001</v>
      </c>
      <c r="AF29" s="8">
        <v>36348.2639610767</v>
      </c>
      <c r="AG29" s="8">
        <v>27450.502073049502</v>
      </c>
      <c r="AH29" s="8">
        <v>97928.260249853105</v>
      </c>
      <c r="AI29" s="8">
        <v>36795.321131229401</v>
      </c>
      <c r="AJ29" s="54">
        <v>35845.710430622101</v>
      </c>
      <c r="AK29" s="8">
        <v>222.623250007629</v>
      </c>
      <c r="AL29" s="57">
        <v>0</v>
      </c>
      <c r="AM29" s="11">
        <v>0</v>
      </c>
      <c r="AN29" s="11">
        <v>0</v>
      </c>
      <c r="AO29" s="11">
        <v>0</v>
      </c>
      <c r="AP29" s="11">
        <v>0</v>
      </c>
      <c r="AQ29" s="8">
        <v>1019.21977567673</v>
      </c>
    </row>
    <row r="30" spans="1:43" customFormat="1" x14ac:dyDescent="0.35">
      <c r="A30" s="9">
        <v>2</v>
      </c>
      <c r="B30" s="9">
        <v>19</v>
      </c>
      <c r="C30" s="10"/>
      <c r="D30" s="11" t="s">
        <v>108</v>
      </c>
      <c r="E30" s="8">
        <v>209059.08720898599</v>
      </c>
      <c r="F30" s="37">
        <v>160823.05127096199</v>
      </c>
      <c r="G30" s="8">
        <v>65586.206168651595</v>
      </c>
      <c r="H30" s="8">
        <v>34204.950732469602</v>
      </c>
      <c r="I30" s="63">
        <v>4083.0758166313199</v>
      </c>
      <c r="J30" s="8">
        <v>17850.791782617602</v>
      </c>
      <c r="K30" s="8">
        <v>37916.811045169801</v>
      </c>
      <c r="L30" s="8">
        <v>13155.6174712181</v>
      </c>
      <c r="M30" s="8">
        <v>91005.497334241896</v>
      </c>
      <c r="N30" s="8">
        <v>18462.5400075912</v>
      </c>
      <c r="O30" s="8">
        <v>957.49756050109897</v>
      </c>
      <c r="P30" s="46">
        <v>0</v>
      </c>
      <c r="Q30" s="8">
        <v>14.5183482170105</v>
      </c>
      <c r="R30" s="8">
        <v>54419.867963790901</v>
      </c>
      <c r="S30" s="8">
        <v>3778.3091225624098</v>
      </c>
      <c r="T30" s="8">
        <v>184.76568484306301</v>
      </c>
      <c r="U30" s="8">
        <v>43.225477218627901</v>
      </c>
      <c r="V30" s="8">
        <v>13.654390335083001</v>
      </c>
      <c r="W30" s="11">
        <v>0</v>
      </c>
      <c r="X30" s="8">
        <v>8638.5286889076197</v>
      </c>
      <c r="Y30" s="8">
        <v>1181.30162811279</v>
      </c>
      <c r="Z30" s="8">
        <v>1071.3308365344999</v>
      </c>
      <c r="AA30" s="8">
        <v>150702.17019724799</v>
      </c>
      <c r="AB30" s="8">
        <v>17659.229804754301</v>
      </c>
      <c r="AC30" s="8">
        <v>18479.2215664387</v>
      </c>
      <c r="AD30" s="8">
        <v>33580.342576742201</v>
      </c>
      <c r="AE30" s="8">
        <v>132071.38207912401</v>
      </c>
      <c r="AF30" s="8">
        <v>21497.303079128302</v>
      </c>
      <c r="AG30" s="8">
        <v>4687.8001360893304</v>
      </c>
      <c r="AH30" s="8">
        <v>68535.987347126007</v>
      </c>
      <c r="AI30" s="8">
        <v>25000.967439889901</v>
      </c>
      <c r="AJ30" s="54">
        <v>24214.166784048099</v>
      </c>
      <c r="AK30" s="8">
        <v>95.546371936798096</v>
      </c>
      <c r="AL30" s="57">
        <v>0</v>
      </c>
      <c r="AM30" s="11">
        <v>0</v>
      </c>
      <c r="AN30" s="11">
        <v>0</v>
      </c>
      <c r="AO30" s="11">
        <v>0</v>
      </c>
      <c r="AP30" s="11">
        <v>0</v>
      </c>
      <c r="AQ30" s="8">
        <v>200.98623371124299</v>
      </c>
    </row>
    <row r="31" spans="1:43" customFormat="1" x14ac:dyDescent="0.35">
      <c r="A31" s="9">
        <v>2</v>
      </c>
      <c r="B31" s="9">
        <v>20</v>
      </c>
      <c r="C31" s="10"/>
      <c r="D31" s="11" t="s">
        <v>109</v>
      </c>
      <c r="E31" s="8">
        <v>153717.630144358</v>
      </c>
      <c r="F31" s="37">
        <v>137222.840860367</v>
      </c>
      <c r="G31" s="8">
        <v>102291.092614651</v>
      </c>
      <c r="H31" s="8">
        <v>86014.8764612675</v>
      </c>
      <c r="I31" s="63">
        <v>10733.778172492999</v>
      </c>
      <c r="J31" s="8">
        <v>26191.063861131701</v>
      </c>
      <c r="K31" s="8">
        <v>78774.229174137101</v>
      </c>
      <c r="L31" s="8">
        <v>43367.7884917259</v>
      </c>
      <c r="M31" s="8">
        <v>66183.100286722198</v>
      </c>
      <c r="N31" s="8">
        <v>11493.224595546701</v>
      </c>
      <c r="O31" s="8">
        <v>2851.6706023216202</v>
      </c>
      <c r="P31" s="46">
        <v>0</v>
      </c>
      <c r="Q31" s="11">
        <v>0</v>
      </c>
      <c r="R31" s="8">
        <v>1348.5567054748501</v>
      </c>
      <c r="S31" s="8">
        <v>3777.7090284824399</v>
      </c>
      <c r="T31" s="8">
        <v>461.30699586868298</v>
      </c>
      <c r="U31" s="11">
        <v>0</v>
      </c>
      <c r="V31" s="8">
        <v>79.044632434844999</v>
      </c>
      <c r="W31" s="11">
        <v>0</v>
      </c>
      <c r="X31" s="8">
        <v>3490.1382341384901</v>
      </c>
      <c r="Y31" s="8">
        <v>304.69061827659601</v>
      </c>
      <c r="Z31" s="8">
        <v>1897.59481096268</v>
      </c>
      <c r="AA31" s="8">
        <v>128800.126042843</v>
      </c>
      <c r="AB31" s="8">
        <v>23128.013342618899</v>
      </c>
      <c r="AC31" s="8">
        <v>8419.1662147045099</v>
      </c>
      <c r="AD31" s="8">
        <v>20771.568597078302</v>
      </c>
      <c r="AE31" s="8">
        <v>123234.64958477</v>
      </c>
      <c r="AF31" s="8">
        <v>52671.153774976701</v>
      </c>
      <c r="AG31" s="8">
        <v>3863.8448455333701</v>
      </c>
      <c r="AH31" s="8">
        <v>93095.279808998093</v>
      </c>
      <c r="AI31" s="8">
        <v>15007.078261852301</v>
      </c>
      <c r="AJ31" s="54">
        <v>14253.5659613609</v>
      </c>
      <c r="AK31" s="8">
        <v>69.418059349060101</v>
      </c>
      <c r="AL31" s="57">
        <v>0</v>
      </c>
      <c r="AM31" s="11">
        <v>0</v>
      </c>
      <c r="AN31" s="11">
        <v>0</v>
      </c>
      <c r="AO31" s="11">
        <v>0</v>
      </c>
      <c r="AP31" s="11">
        <v>0</v>
      </c>
      <c r="AQ31" s="8">
        <v>44.272666931152301</v>
      </c>
    </row>
    <row r="32" spans="1:43" customFormat="1" x14ac:dyDescent="0.35">
      <c r="A32" s="9">
        <v>2</v>
      </c>
      <c r="B32" s="9">
        <v>24</v>
      </c>
      <c r="C32" s="10"/>
      <c r="D32" s="11" t="s">
        <v>110</v>
      </c>
      <c r="E32" s="8">
        <v>378900.97125124902</v>
      </c>
      <c r="F32" s="37">
        <v>298111.47066330898</v>
      </c>
      <c r="G32" s="8">
        <v>114422.88604545601</v>
      </c>
      <c r="H32" s="8">
        <v>46328.980126380899</v>
      </c>
      <c r="I32" s="63">
        <v>3896.1977550983402</v>
      </c>
      <c r="J32" s="8">
        <v>43509.175831556298</v>
      </c>
      <c r="K32" s="8">
        <v>85435.425813198104</v>
      </c>
      <c r="L32" s="8">
        <v>34333.674482822396</v>
      </c>
      <c r="M32" s="8">
        <v>150183.02532648999</v>
      </c>
      <c r="N32" s="8">
        <v>67180.775655984893</v>
      </c>
      <c r="O32" s="8">
        <v>12608.777355194101</v>
      </c>
      <c r="P32" s="46">
        <v>0</v>
      </c>
      <c r="Q32" s="11">
        <v>0</v>
      </c>
      <c r="R32" s="8">
        <v>355.56924343109102</v>
      </c>
      <c r="S32" s="8">
        <v>9856.6754996776599</v>
      </c>
      <c r="T32" s="8">
        <v>1254.1547942161601</v>
      </c>
      <c r="U32" s="8">
        <v>55.694495201110797</v>
      </c>
      <c r="V32" s="11">
        <v>0</v>
      </c>
      <c r="W32" s="11">
        <v>0</v>
      </c>
      <c r="X32" s="8">
        <v>32485.068095684099</v>
      </c>
      <c r="Y32" s="8">
        <v>445.315004348755</v>
      </c>
      <c r="Z32" s="8">
        <v>3418.7976746559102</v>
      </c>
      <c r="AA32" s="8">
        <v>237321.195823908</v>
      </c>
      <c r="AB32" s="8">
        <v>7993.9534816741898</v>
      </c>
      <c r="AC32" s="8">
        <v>42763.770058870301</v>
      </c>
      <c r="AD32" s="8">
        <v>38292.194430112802</v>
      </c>
      <c r="AE32" s="8">
        <v>201843.421888351</v>
      </c>
      <c r="AF32" s="8">
        <v>37568.702722549402</v>
      </c>
      <c r="AG32" s="8">
        <v>9850.21601128578</v>
      </c>
      <c r="AH32" s="8">
        <v>38673.548965930902</v>
      </c>
      <c r="AI32" s="8">
        <v>16695.340392589598</v>
      </c>
      <c r="AJ32" s="54">
        <v>15065.8208374977</v>
      </c>
      <c r="AK32" s="8">
        <v>60.506173133850098</v>
      </c>
      <c r="AL32" s="57">
        <v>0</v>
      </c>
      <c r="AM32" s="11">
        <v>0</v>
      </c>
      <c r="AN32" s="11">
        <v>0</v>
      </c>
      <c r="AO32" s="11">
        <v>0</v>
      </c>
      <c r="AP32" s="11">
        <v>0</v>
      </c>
      <c r="AQ32" s="8">
        <v>110.73059511184699</v>
      </c>
    </row>
    <row r="33" spans="1:43" customFormat="1" x14ac:dyDescent="0.35">
      <c r="A33" s="9">
        <v>2</v>
      </c>
      <c r="B33" s="9">
        <v>25</v>
      </c>
      <c r="C33" s="10"/>
      <c r="D33" s="11" t="s">
        <v>111</v>
      </c>
      <c r="E33" s="8">
        <v>270651.46557509899</v>
      </c>
      <c r="F33" s="37">
        <v>201168.36168324901</v>
      </c>
      <c r="G33" s="8">
        <v>148753.39113914999</v>
      </c>
      <c r="H33" s="8">
        <v>70681.152248859406</v>
      </c>
      <c r="I33" s="63">
        <v>26299.587141036998</v>
      </c>
      <c r="J33" s="8">
        <v>24102.192544698701</v>
      </c>
      <c r="K33" s="8">
        <v>121044.14450871899</v>
      </c>
      <c r="L33" s="8">
        <v>28803.109052538901</v>
      </c>
      <c r="M33" s="8">
        <v>102797.63916206401</v>
      </c>
      <c r="N33" s="8">
        <v>34671.162480354302</v>
      </c>
      <c r="O33" s="8">
        <v>625.80804824829102</v>
      </c>
      <c r="P33" s="47">
        <v>8.7252931594848597</v>
      </c>
      <c r="Q33" s="8">
        <v>8.9172220230102504</v>
      </c>
      <c r="R33" s="8">
        <v>21346.191488742799</v>
      </c>
      <c r="S33" s="8">
        <v>10784.757313132301</v>
      </c>
      <c r="T33" s="8">
        <v>640.51720273494698</v>
      </c>
      <c r="U33" s="8">
        <v>33.601907730102504</v>
      </c>
      <c r="V33" s="8">
        <v>32.380342483520501</v>
      </c>
      <c r="W33" s="8">
        <v>9.5125055313110405</v>
      </c>
      <c r="X33" s="8">
        <v>4630.9063421487799</v>
      </c>
      <c r="Y33" s="8">
        <v>1938.4244146347</v>
      </c>
      <c r="Z33" s="8">
        <v>4809.2636808157004</v>
      </c>
      <c r="AA33" s="8">
        <v>235748.57473111199</v>
      </c>
      <c r="AB33" s="8">
        <v>27147.814486265201</v>
      </c>
      <c r="AC33" s="8">
        <v>41810.767348408699</v>
      </c>
      <c r="AD33" s="8">
        <v>53938.9549329281</v>
      </c>
      <c r="AE33" s="8">
        <v>216456.05957841899</v>
      </c>
      <c r="AF33" s="8">
        <v>37520.677781939499</v>
      </c>
      <c r="AG33" s="8">
        <v>25548.2814071178</v>
      </c>
      <c r="AH33" s="8">
        <v>50372.413933634802</v>
      </c>
      <c r="AI33" s="8">
        <v>33632.402832150503</v>
      </c>
      <c r="AJ33" s="54">
        <v>31965.402179122</v>
      </c>
      <c r="AK33" s="8">
        <v>472.46995770931198</v>
      </c>
      <c r="AL33" s="57">
        <v>0</v>
      </c>
      <c r="AM33" s="11">
        <v>0</v>
      </c>
      <c r="AN33" s="11">
        <v>0</v>
      </c>
      <c r="AO33" s="11">
        <v>0</v>
      </c>
      <c r="AP33" s="11">
        <v>0</v>
      </c>
      <c r="AQ33" s="8">
        <v>227.55393588542901</v>
      </c>
    </row>
    <row r="34" spans="1:43" customFormat="1" x14ac:dyDescent="0.35">
      <c r="A34" s="9">
        <v>2</v>
      </c>
      <c r="B34" s="9">
        <v>11</v>
      </c>
      <c r="C34" s="10"/>
      <c r="D34" s="11" t="s">
        <v>112</v>
      </c>
      <c r="E34" s="8">
        <v>104999.463926315</v>
      </c>
      <c r="F34" s="37">
        <v>95369.924386739702</v>
      </c>
      <c r="G34" s="8">
        <v>78331.993634223894</v>
      </c>
      <c r="H34" s="8">
        <v>52422.152592658997</v>
      </c>
      <c r="I34" s="63">
        <v>23209.981265306498</v>
      </c>
      <c r="J34" s="8">
        <v>10863.449868678999</v>
      </c>
      <c r="K34" s="8">
        <v>60596.633867025397</v>
      </c>
      <c r="L34" s="8">
        <v>15531.992034196899</v>
      </c>
      <c r="M34" s="8">
        <v>14172.527786016501</v>
      </c>
      <c r="N34" s="8">
        <v>2735.5366747379298</v>
      </c>
      <c r="O34" s="8">
        <v>752.88510537147499</v>
      </c>
      <c r="P34" s="47">
        <v>1695.4479434490199</v>
      </c>
      <c r="Q34" s="11">
        <v>0</v>
      </c>
      <c r="R34" s="8">
        <v>270.24070739746099</v>
      </c>
      <c r="S34" s="8">
        <v>3190.4572768211401</v>
      </c>
      <c r="T34" s="8">
        <v>600.76957011222805</v>
      </c>
      <c r="U34" s="8">
        <v>15.3996419906616</v>
      </c>
      <c r="V34" s="11">
        <v>0</v>
      </c>
      <c r="W34" s="11">
        <v>0</v>
      </c>
      <c r="X34" s="8">
        <v>4880.5434231758099</v>
      </c>
      <c r="Y34" s="8">
        <v>649.21672344207798</v>
      </c>
      <c r="Z34" s="8">
        <v>2338.5651085376699</v>
      </c>
      <c r="AA34" s="8">
        <v>96493.563643693895</v>
      </c>
      <c r="AB34" s="8">
        <v>42183.044787168503</v>
      </c>
      <c r="AC34" s="8">
        <v>21772.415101766601</v>
      </c>
      <c r="AD34" s="8">
        <v>44742.3776972294</v>
      </c>
      <c r="AE34" s="8">
        <v>85532.532249212294</v>
      </c>
      <c r="AF34" s="8">
        <v>25664.225540876399</v>
      </c>
      <c r="AG34" s="8">
        <v>23610.2710318565</v>
      </c>
      <c r="AH34" s="8">
        <v>5329.3040990829504</v>
      </c>
      <c r="AI34" s="8">
        <v>17492.2781469822</v>
      </c>
      <c r="AJ34" s="54">
        <v>17464.8360683918</v>
      </c>
      <c r="AK34" s="8">
        <v>5.1062445640564</v>
      </c>
      <c r="AL34" s="57">
        <v>0</v>
      </c>
      <c r="AM34" s="11">
        <v>0</v>
      </c>
      <c r="AN34" s="11">
        <v>0</v>
      </c>
      <c r="AO34" s="11">
        <v>0</v>
      </c>
      <c r="AP34" s="11">
        <v>0</v>
      </c>
      <c r="AQ34" s="8">
        <v>25.742919921875</v>
      </c>
    </row>
    <row r="35" spans="1:43" customFormat="1" x14ac:dyDescent="0.35">
      <c r="A35" s="9">
        <v>2</v>
      </c>
      <c r="B35" s="9">
        <v>12</v>
      </c>
      <c r="C35" s="10"/>
      <c r="D35" s="11" t="s">
        <v>113</v>
      </c>
      <c r="E35" s="8">
        <v>80148.375074267402</v>
      </c>
      <c r="F35" s="37">
        <v>71253.081327199907</v>
      </c>
      <c r="G35" s="8">
        <v>64759.136246442802</v>
      </c>
      <c r="H35" s="8">
        <v>42801.525802731499</v>
      </c>
      <c r="I35" s="63">
        <v>24945.959003090898</v>
      </c>
      <c r="J35" s="8">
        <v>10552.818192958801</v>
      </c>
      <c r="K35" s="8">
        <v>45781.669472217603</v>
      </c>
      <c r="L35" s="8">
        <v>11917.3456507921</v>
      </c>
      <c r="M35" s="8">
        <v>29471.462801337198</v>
      </c>
      <c r="N35" s="8">
        <v>735.315362215042</v>
      </c>
      <c r="O35" s="8">
        <v>249.41714203357699</v>
      </c>
      <c r="P35" s="46">
        <v>0</v>
      </c>
      <c r="Q35" s="8">
        <v>138.72672748565699</v>
      </c>
      <c r="R35" s="8">
        <v>13199.5457119942</v>
      </c>
      <c r="S35" s="8">
        <v>7154.6472131013898</v>
      </c>
      <c r="T35" s="8">
        <v>163.81859266757999</v>
      </c>
      <c r="U35" s="11">
        <v>0</v>
      </c>
      <c r="V35" s="11">
        <v>0</v>
      </c>
      <c r="W35" s="11">
        <v>0</v>
      </c>
      <c r="X35" s="8">
        <v>419.12571537494699</v>
      </c>
      <c r="Y35" s="8">
        <v>37.4147915840149</v>
      </c>
      <c r="Z35" s="8">
        <v>2286.4310029745102</v>
      </c>
      <c r="AA35" s="8">
        <v>72137.438899159402</v>
      </c>
      <c r="AB35" s="8">
        <v>34485.591523647301</v>
      </c>
      <c r="AC35" s="8">
        <v>6016.68062531948</v>
      </c>
      <c r="AD35" s="8">
        <v>36452.197851419398</v>
      </c>
      <c r="AE35" s="8">
        <v>61309.761526346199</v>
      </c>
      <c r="AF35" s="8">
        <v>23851.757858157202</v>
      </c>
      <c r="AG35" s="8">
        <v>25665.151539206501</v>
      </c>
      <c r="AH35" s="8">
        <v>11421.486765027001</v>
      </c>
      <c r="AI35" s="8">
        <v>17929.3386422396</v>
      </c>
      <c r="AJ35" s="54">
        <v>17632.3478854895</v>
      </c>
      <c r="AK35" s="11">
        <v>0</v>
      </c>
      <c r="AL35" s="57">
        <v>0</v>
      </c>
      <c r="AM35" s="11">
        <v>0</v>
      </c>
      <c r="AN35" s="11">
        <v>0</v>
      </c>
      <c r="AO35" s="11">
        <v>0</v>
      </c>
      <c r="AP35" s="11">
        <v>0</v>
      </c>
      <c r="AQ35" s="8">
        <v>360.291159629822</v>
      </c>
    </row>
    <row r="36" spans="1:43" customFormat="1" x14ac:dyDescent="0.35">
      <c r="A36" s="9">
        <v>2</v>
      </c>
      <c r="B36" s="9">
        <v>14</v>
      </c>
      <c r="C36" s="10"/>
      <c r="D36" s="11" t="s">
        <v>114</v>
      </c>
      <c r="E36" s="8">
        <v>234211.65551376299</v>
      </c>
      <c r="F36" s="37">
        <v>166458.27507400501</v>
      </c>
      <c r="G36" s="8">
        <v>146374.86535203501</v>
      </c>
      <c r="H36" s="8">
        <v>108392.41984033601</v>
      </c>
      <c r="I36" s="63">
        <v>59748.997807741202</v>
      </c>
      <c r="J36" s="8">
        <v>14551.8838350773</v>
      </c>
      <c r="K36" s="8">
        <v>59158.681092143102</v>
      </c>
      <c r="L36" s="8">
        <v>36856.3237899542</v>
      </c>
      <c r="M36" s="8">
        <v>131993.30167174299</v>
      </c>
      <c r="N36" s="8">
        <v>7192.6867405176199</v>
      </c>
      <c r="O36" s="8">
        <v>4825.9907851219205</v>
      </c>
      <c r="P36" s="47">
        <v>33860.846193790399</v>
      </c>
      <c r="Q36" s="11">
        <v>0</v>
      </c>
      <c r="R36" s="8">
        <v>9421.5070850849206</v>
      </c>
      <c r="S36" s="8">
        <v>14092.000532150299</v>
      </c>
      <c r="T36" s="8">
        <v>844.32482790946995</v>
      </c>
      <c r="U36" s="11">
        <v>0</v>
      </c>
      <c r="V36" s="11">
        <v>0</v>
      </c>
      <c r="W36" s="11">
        <v>0</v>
      </c>
      <c r="X36" s="8">
        <v>51009.382505536101</v>
      </c>
      <c r="Y36" s="8">
        <v>307.388716220856</v>
      </c>
      <c r="Z36" s="8">
        <v>50322.167957901998</v>
      </c>
      <c r="AA36" s="8">
        <v>203816.76861989501</v>
      </c>
      <c r="AB36" s="8">
        <v>45410.545245170601</v>
      </c>
      <c r="AC36" s="8">
        <v>104037.407469511</v>
      </c>
      <c r="AD36" s="8">
        <v>75326.300009489103</v>
      </c>
      <c r="AE36" s="8">
        <v>165877.514074445</v>
      </c>
      <c r="AF36" s="8">
        <v>42030.085351824797</v>
      </c>
      <c r="AG36" s="8">
        <v>49160.593032240897</v>
      </c>
      <c r="AH36" s="8">
        <v>24502.894016742699</v>
      </c>
      <c r="AI36" s="8">
        <v>49714.942452073097</v>
      </c>
      <c r="AJ36" s="54">
        <v>49288.5454989672</v>
      </c>
      <c r="AK36" s="8">
        <v>63.916580677032499</v>
      </c>
      <c r="AL36" s="57">
        <v>0</v>
      </c>
      <c r="AM36" s="11">
        <v>0</v>
      </c>
      <c r="AN36" s="11">
        <v>0</v>
      </c>
      <c r="AO36" s="11">
        <v>0</v>
      </c>
      <c r="AP36" s="11">
        <v>0</v>
      </c>
      <c r="AQ36" s="8">
        <v>637.51729631423996</v>
      </c>
    </row>
    <row r="37" spans="1:43" customFormat="1" x14ac:dyDescent="0.35">
      <c r="A37" s="9">
        <v>2</v>
      </c>
      <c r="B37" s="9">
        <v>17</v>
      </c>
      <c r="C37" s="10"/>
      <c r="D37" s="11" t="s">
        <v>115</v>
      </c>
      <c r="E37" s="8">
        <v>157390.77416253099</v>
      </c>
      <c r="F37" s="37">
        <v>123045.48774909999</v>
      </c>
      <c r="G37" s="8">
        <v>91045.154814243302</v>
      </c>
      <c r="H37" s="8">
        <v>63831.095367670103</v>
      </c>
      <c r="I37" s="63">
        <v>14393.622730732</v>
      </c>
      <c r="J37" s="8">
        <v>17397.826501131101</v>
      </c>
      <c r="K37" s="8">
        <v>48738.6036727428</v>
      </c>
      <c r="L37" s="8">
        <v>39638.989727735498</v>
      </c>
      <c r="M37" s="8">
        <v>46633.921598434397</v>
      </c>
      <c r="N37" s="8">
        <v>26872.010302782099</v>
      </c>
      <c r="O37" s="8">
        <v>7073.6317658424396</v>
      </c>
      <c r="P37" s="46">
        <v>0</v>
      </c>
      <c r="Q37" s="11">
        <v>0</v>
      </c>
      <c r="R37" s="8">
        <v>788.75881028175399</v>
      </c>
      <c r="S37" s="8">
        <v>5075.2654376029996</v>
      </c>
      <c r="T37" s="8">
        <v>213.34535312652599</v>
      </c>
      <c r="U37" s="8">
        <v>15.817355155944799</v>
      </c>
      <c r="V37" s="11">
        <v>0</v>
      </c>
      <c r="W37" s="11">
        <v>0</v>
      </c>
      <c r="X37" s="8">
        <v>4236.1022577285803</v>
      </c>
      <c r="Y37" s="8">
        <v>452.49346542358398</v>
      </c>
      <c r="Z37" s="8">
        <v>684.17737603187595</v>
      </c>
      <c r="AA37" s="8">
        <v>124197.629094601</v>
      </c>
      <c r="AB37" s="8">
        <v>35287.608464717901</v>
      </c>
      <c r="AC37" s="8">
        <v>25401.2236914635</v>
      </c>
      <c r="AD37" s="8">
        <v>43720.410259485201</v>
      </c>
      <c r="AE37" s="8">
        <v>96377.396896839098</v>
      </c>
      <c r="AF37" s="8">
        <v>14300.260922908799</v>
      </c>
      <c r="AG37" s="8">
        <v>13615.470847606701</v>
      </c>
      <c r="AH37" s="8">
        <v>54036.763473510699</v>
      </c>
      <c r="AI37" s="8">
        <v>8977.8074977397901</v>
      </c>
      <c r="AJ37" s="54">
        <v>8118.3821966648102</v>
      </c>
      <c r="AK37" s="8">
        <v>15.2002353668213</v>
      </c>
      <c r="AL37" s="57">
        <v>0</v>
      </c>
      <c r="AM37" s="11">
        <v>0</v>
      </c>
      <c r="AN37" s="11">
        <v>0</v>
      </c>
      <c r="AO37" s="11">
        <v>0</v>
      </c>
      <c r="AP37" s="11">
        <v>0</v>
      </c>
      <c r="AQ37" s="8">
        <v>239.43195366859399</v>
      </c>
    </row>
    <row r="38" spans="1:43" s="6" customFormat="1" x14ac:dyDescent="0.35">
      <c r="A38" s="17">
        <v>3</v>
      </c>
      <c r="B38" s="17"/>
      <c r="C38" s="18"/>
      <c r="D38" s="19" t="s">
        <v>116</v>
      </c>
      <c r="E38" s="20">
        <v>3334442.69830275</v>
      </c>
      <c r="F38" s="36">
        <v>2322925.7026638999</v>
      </c>
      <c r="G38" s="20">
        <v>1258643.17691123</v>
      </c>
      <c r="H38" s="20">
        <v>510861.45917820901</v>
      </c>
      <c r="I38" s="62">
        <v>246937.177093148</v>
      </c>
      <c r="J38" s="20">
        <v>380379.92739844299</v>
      </c>
      <c r="K38" s="20">
        <v>682872.61855649902</v>
      </c>
      <c r="L38" s="20">
        <v>482940.201431036</v>
      </c>
      <c r="M38" s="20">
        <v>681315.81690788304</v>
      </c>
      <c r="N38" s="20">
        <v>111282.147000194</v>
      </c>
      <c r="O38" s="20">
        <v>53896.773528933503</v>
      </c>
      <c r="P38" s="44">
        <v>8099.5470976829502</v>
      </c>
      <c r="Q38" s="20">
        <v>42537.915909290299</v>
      </c>
      <c r="R38" s="20">
        <v>15525.1996072531</v>
      </c>
      <c r="S38" s="20">
        <v>144601.822492242</v>
      </c>
      <c r="T38" s="20">
        <v>20773.051980018601</v>
      </c>
      <c r="U38" s="20">
        <v>38002.747275710099</v>
      </c>
      <c r="V38" s="20">
        <v>31451.916212558699</v>
      </c>
      <c r="W38" s="20">
        <v>27710.434847831701</v>
      </c>
      <c r="X38" s="20">
        <v>20359.783877491998</v>
      </c>
      <c r="Y38" s="20">
        <v>61740.236032366804</v>
      </c>
      <c r="Z38" s="20">
        <v>42774.710177421599</v>
      </c>
      <c r="AA38" s="20">
        <v>2317194.5956759499</v>
      </c>
      <c r="AB38" s="20">
        <v>288818.082093</v>
      </c>
      <c r="AC38" s="20">
        <v>758150.22485292004</v>
      </c>
      <c r="AD38" s="20">
        <v>413639.958438039</v>
      </c>
      <c r="AE38" s="20">
        <v>1876769.2592295399</v>
      </c>
      <c r="AF38" s="20">
        <v>304215.70188748802</v>
      </c>
      <c r="AG38" s="20">
        <v>201445.127461553</v>
      </c>
      <c r="AH38" s="20">
        <v>475044.337664366</v>
      </c>
      <c r="AI38" s="20">
        <v>206992.19184124499</v>
      </c>
      <c r="AJ38" s="53">
        <v>157249.32128441299</v>
      </c>
      <c r="AK38" s="20">
        <v>940.09617948532104</v>
      </c>
      <c r="AL38" s="53">
        <v>2675.8097000122102</v>
      </c>
      <c r="AM38" s="20">
        <v>6577.9886574745196</v>
      </c>
      <c r="AN38" s="20">
        <v>16731.8667509556</v>
      </c>
      <c r="AO38" s="20">
        <v>4048.3646171093001</v>
      </c>
      <c r="AP38" s="20">
        <v>2997.2305774688698</v>
      </c>
      <c r="AQ38" s="20">
        <v>34826.471759319298</v>
      </c>
    </row>
    <row r="39" spans="1:43" customFormat="1" x14ac:dyDescent="0.35">
      <c r="A39" s="9">
        <v>3</v>
      </c>
      <c r="B39" s="9">
        <v>38</v>
      </c>
      <c r="C39" s="10"/>
      <c r="D39" s="11" t="s">
        <v>117</v>
      </c>
      <c r="E39" s="8">
        <v>708855.33282184601</v>
      </c>
      <c r="F39" s="37">
        <v>553638.29401683796</v>
      </c>
      <c r="G39" s="8">
        <v>339059.93886947603</v>
      </c>
      <c r="H39" s="8">
        <v>126683.233508587</v>
      </c>
      <c r="I39" s="63">
        <v>21276.021699428598</v>
      </c>
      <c r="J39" s="8">
        <v>67997.690538406401</v>
      </c>
      <c r="K39" s="8">
        <v>246753.70552301401</v>
      </c>
      <c r="L39" s="8">
        <v>108309.022935867</v>
      </c>
      <c r="M39" s="8">
        <v>91924.489677429199</v>
      </c>
      <c r="N39" s="8">
        <v>21427.5804414749</v>
      </c>
      <c r="O39" s="8">
        <v>2360.97267341614</v>
      </c>
      <c r="P39" s="46">
        <v>0</v>
      </c>
      <c r="Q39" s="8">
        <v>3047.4575214386</v>
      </c>
      <c r="R39" s="8">
        <v>233.74098157882699</v>
      </c>
      <c r="S39" s="8">
        <v>23570.905065536499</v>
      </c>
      <c r="T39" s="8">
        <v>5455.2308998107901</v>
      </c>
      <c r="U39" s="8">
        <v>1207.2824306488001</v>
      </c>
      <c r="V39" s="11">
        <v>0</v>
      </c>
      <c r="W39" s="11">
        <v>0</v>
      </c>
      <c r="X39" s="8">
        <v>6074.0576281547501</v>
      </c>
      <c r="Y39" s="8">
        <v>1136.9494576454199</v>
      </c>
      <c r="Z39" s="8">
        <v>973.89859485626198</v>
      </c>
      <c r="AA39" s="8">
        <v>544486.41583252</v>
      </c>
      <c r="AB39" s="8">
        <v>73448.977534294099</v>
      </c>
      <c r="AC39" s="8">
        <v>99302.956906795502</v>
      </c>
      <c r="AD39" s="8">
        <v>81042.074472427397</v>
      </c>
      <c r="AE39" s="8">
        <v>487201.66841506999</v>
      </c>
      <c r="AF39" s="8">
        <v>96730.597649574294</v>
      </c>
      <c r="AG39" s="8">
        <v>65591.833443164796</v>
      </c>
      <c r="AH39" s="8">
        <v>102309.59481954599</v>
      </c>
      <c r="AI39" s="8">
        <v>82022.473289012894</v>
      </c>
      <c r="AJ39" s="54">
        <v>78465.622752666502</v>
      </c>
      <c r="AK39" s="8">
        <v>510.113694190979</v>
      </c>
      <c r="AL39" s="54">
        <v>160.896808624268</v>
      </c>
      <c r="AM39" s="8">
        <v>1046.5011405944799</v>
      </c>
      <c r="AN39" s="8">
        <v>731.27381610870395</v>
      </c>
      <c r="AO39" s="8">
        <v>153.77588367462201</v>
      </c>
      <c r="AP39" s="8">
        <v>330.40943956375099</v>
      </c>
      <c r="AQ39" s="8">
        <v>3117.9489812851002</v>
      </c>
    </row>
    <row r="40" spans="1:43" customFormat="1" x14ac:dyDescent="0.35">
      <c r="A40" s="9">
        <v>3</v>
      </c>
      <c r="B40" s="9">
        <v>40</v>
      </c>
      <c r="C40" s="10"/>
      <c r="D40" s="11" t="s">
        <v>118</v>
      </c>
      <c r="E40" s="8">
        <v>625136.63294577599</v>
      </c>
      <c r="F40" s="37">
        <v>465973.98527765297</v>
      </c>
      <c r="G40" s="8">
        <v>268708.24331319297</v>
      </c>
      <c r="H40" s="8">
        <v>163636.73956704099</v>
      </c>
      <c r="I40" s="63">
        <v>34610.533058047302</v>
      </c>
      <c r="J40" s="8">
        <v>95431.580451965303</v>
      </c>
      <c r="K40" s="8">
        <v>163476.215127945</v>
      </c>
      <c r="L40" s="8">
        <v>106346.17674922899</v>
      </c>
      <c r="M40" s="8">
        <v>125843.953573704</v>
      </c>
      <c r="N40" s="8">
        <v>28106.620366215699</v>
      </c>
      <c r="O40" s="8">
        <v>16277.670794367799</v>
      </c>
      <c r="P40" s="46">
        <v>0</v>
      </c>
      <c r="Q40" s="8">
        <v>5212.2626991272</v>
      </c>
      <c r="R40" s="8">
        <v>10658.178601861</v>
      </c>
      <c r="S40" s="8">
        <v>40005.847613930702</v>
      </c>
      <c r="T40" s="8">
        <v>6641.5766391754196</v>
      </c>
      <c r="U40" s="8">
        <v>844.16371500492096</v>
      </c>
      <c r="V40" s="11">
        <v>0</v>
      </c>
      <c r="W40" s="8">
        <v>367.06390213966398</v>
      </c>
      <c r="X40" s="8">
        <v>10294.054039835901</v>
      </c>
      <c r="Y40" s="8">
        <v>2321.7657827138901</v>
      </c>
      <c r="Z40" s="8">
        <v>9317.7390165328998</v>
      </c>
      <c r="AA40" s="8">
        <v>527608.69344401394</v>
      </c>
      <c r="AB40" s="8">
        <v>105458.914946556</v>
      </c>
      <c r="AC40" s="8">
        <v>150900.111059546</v>
      </c>
      <c r="AD40" s="8">
        <v>99056.225000977502</v>
      </c>
      <c r="AE40" s="8">
        <v>471718.54780328303</v>
      </c>
      <c r="AF40" s="8">
        <v>73540.5433388948</v>
      </c>
      <c r="AG40" s="8">
        <v>74319.054185271307</v>
      </c>
      <c r="AH40" s="8">
        <v>87038.250231981307</v>
      </c>
      <c r="AI40" s="8">
        <v>50807.174941420599</v>
      </c>
      <c r="AJ40" s="54">
        <v>46951.242072939902</v>
      </c>
      <c r="AK40" s="8">
        <v>151.31773090362501</v>
      </c>
      <c r="AL40" s="54">
        <v>49.035519599914601</v>
      </c>
      <c r="AM40" s="8">
        <v>354.16010475158703</v>
      </c>
      <c r="AN40" s="8">
        <v>2564.9447035789499</v>
      </c>
      <c r="AO40" s="8">
        <v>71.531289100647001</v>
      </c>
      <c r="AP40" s="8">
        <v>154.827276229858</v>
      </c>
      <c r="AQ40" s="8">
        <v>1744.27018404007</v>
      </c>
    </row>
    <row r="41" spans="1:43" customFormat="1" x14ac:dyDescent="0.35">
      <c r="A41" s="9">
        <v>3</v>
      </c>
      <c r="B41" s="9">
        <v>42</v>
      </c>
      <c r="C41" s="10"/>
      <c r="D41" s="11" t="s">
        <v>119</v>
      </c>
      <c r="E41" s="8">
        <v>246186.762472153</v>
      </c>
      <c r="F41" s="37">
        <v>186625.58155846599</v>
      </c>
      <c r="G41" s="8">
        <v>132166.908542633</v>
      </c>
      <c r="H41" s="8">
        <v>49889.708650827401</v>
      </c>
      <c r="I41" s="63">
        <v>17494.728096485102</v>
      </c>
      <c r="J41" s="8">
        <v>62526.918311119101</v>
      </c>
      <c r="K41" s="8">
        <v>97406.549435377106</v>
      </c>
      <c r="L41" s="8">
        <v>53925.695955753297</v>
      </c>
      <c r="M41" s="8">
        <v>88918.676781415896</v>
      </c>
      <c r="N41" s="8">
        <v>28471.352096795999</v>
      </c>
      <c r="O41" s="8">
        <v>24599.309602737401</v>
      </c>
      <c r="P41" s="46">
        <v>0</v>
      </c>
      <c r="Q41" s="8">
        <v>131.69166564941401</v>
      </c>
      <c r="R41" s="8">
        <v>2335.50215768814</v>
      </c>
      <c r="S41" s="8">
        <v>8262.9407248496991</v>
      </c>
      <c r="T41" s="8">
        <v>341.21615123748802</v>
      </c>
      <c r="U41" s="8">
        <v>77.829086303710895</v>
      </c>
      <c r="V41" s="8">
        <v>7.5273885726928702</v>
      </c>
      <c r="W41" s="8">
        <v>235.32635450363199</v>
      </c>
      <c r="X41" s="8">
        <v>1938.66063404083</v>
      </c>
      <c r="Y41" s="8">
        <v>1093.2533652782399</v>
      </c>
      <c r="Z41" s="8">
        <v>1843.16906547546</v>
      </c>
      <c r="AA41" s="8">
        <v>204564.744730473</v>
      </c>
      <c r="AB41" s="8">
        <v>36232.657310247399</v>
      </c>
      <c r="AC41" s="8">
        <v>78813.013099193602</v>
      </c>
      <c r="AD41" s="8">
        <v>22971.142911672599</v>
      </c>
      <c r="AE41" s="8">
        <v>184004.11584520299</v>
      </c>
      <c r="AF41" s="8">
        <v>25163.2186062336</v>
      </c>
      <c r="AG41" s="8">
        <v>19246.3864614964</v>
      </c>
      <c r="AH41" s="8">
        <v>28533.5104649067</v>
      </c>
      <c r="AI41" s="8">
        <v>11463.7672278881</v>
      </c>
      <c r="AJ41" s="54">
        <v>9837.6156249046307</v>
      </c>
      <c r="AK41" s="8">
        <v>16.3374762535095</v>
      </c>
      <c r="AL41" s="54">
        <v>70.664000988006606</v>
      </c>
      <c r="AM41" s="8">
        <v>262.809905052185</v>
      </c>
      <c r="AN41" s="8">
        <v>971.652533769608</v>
      </c>
      <c r="AO41" s="8">
        <v>169.509080171585</v>
      </c>
      <c r="AP41" s="8">
        <v>146.81556558609</v>
      </c>
      <c r="AQ41" s="8">
        <v>3035.41285681725</v>
      </c>
    </row>
    <row r="42" spans="1:43" customFormat="1" x14ac:dyDescent="0.35">
      <c r="A42" s="9">
        <v>3</v>
      </c>
      <c r="B42" s="9">
        <v>44</v>
      </c>
      <c r="C42" s="10"/>
      <c r="D42" s="11" t="s">
        <v>120</v>
      </c>
      <c r="E42" s="8">
        <v>159439.41144704801</v>
      </c>
      <c r="F42" s="37">
        <v>110152.14952349701</v>
      </c>
      <c r="G42" s="8">
        <v>60980.447771072402</v>
      </c>
      <c r="H42" s="8">
        <v>20761.560603141799</v>
      </c>
      <c r="I42" s="63">
        <v>16875.0218381882</v>
      </c>
      <c r="J42" s="8">
        <v>13550.3878064156</v>
      </c>
      <c r="K42" s="8">
        <v>33062.871329784401</v>
      </c>
      <c r="L42" s="8">
        <v>19278.017829895001</v>
      </c>
      <c r="M42" s="8">
        <v>24373.095530271501</v>
      </c>
      <c r="N42" s="8">
        <v>4994.64133644104</v>
      </c>
      <c r="O42" s="8">
        <v>2706.6563816070602</v>
      </c>
      <c r="P42" s="46">
        <v>0</v>
      </c>
      <c r="Q42" s="8">
        <v>4959.4925880432102</v>
      </c>
      <c r="R42" s="8">
        <v>273.95850181579601</v>
      </c>
      <c r="S42" s="8">
        <v>7557.6941094398499</v>
      </c>
      <c r="T42" s="8">
        <v>297.57844877243002</v>
      </c>
      <c r="U42" s="8">
        <v>83.352206230163603</v>
      </c>
      <c r="V42" s="11">
        <v>0</v>
      </c>
      <c r="W42" s="8">
        <v>4268.4896988868704</v>
      </c>
      <c r="X42" s="8">
        <v>781.91926193237305</v>
      </c>
      <c r="Y42" s="8">
        <v>586.55929613113403</v>
      </c>
      <c r="Z42" s="8">
        <v>724.05103683471702</v>
      </c>
      <c r="AA42" s="8">
        <v>113146.374929905</v>
      </c>
      <c r="AB42" s="8">
        <v>11329.792089700701</v>
      </c>
      <c r="AC42" s="8">
        <v>30689.717355966601</v>
      </c>
      <c r="AD42" s="8">
        <v>27683.6393842697</v>
      </c>
      <c r="AE42" s="8">
        <v>91992.196669340105</v>
      </c>
      <c r="AF42" s="8">
        <v>10994.7711539268</v>
      </c>
      <c r="AG42" s="8">
        <v>12808.7608544827</v>
      </c>
      <c r="AH42" s="8">
        <v>23747.7331223488</v>
      </c>
      <c r="AI42" s="8">
        <v>10363.177463054701</v>
      </c>
      <c r="AJ42" s="54">
        <v>7371.7419657707196</v>
      </c>
      <c r="AK42" s="8">
        <v>72.264337062835693</v>
      </c>
      <c r="AL42" s="54">
        <v>97.851675033569293</v>
      </c>
      <c r="AM42" s="8">
        <v>505.31448173522898</v>
      </c>
      <c r="AN42" s="8">
        <v>1011.89999818802</v>
      </c>
      <c r="AO42" s="8">
        <v>431.25889730453503</v>
      </c>
      <c r="AP42" s="8">
        <v>103.572170257568</v>
      </c>
      <c r="AQ42" s="8">
        <v>4304.8594965934799</v>
      </c>
    </row>
    <row r="43" spans="1:43" customFormat="1" x14ac:dyDescent="0.35">
      <c r="A43" s="9">
        <v>3</v>
      </c>
      <c r="B43" s="9">
        <v>45</v>
      </c>
      <c r="C43" s="10"/>
      <c r="D43" s="11" t="s">
        <v>121</v>
      </c>
      <c r="E43" s="8">
        <v>107540.534837008</v>
      </c>
      <c r="F43" s="37">
        <v>68938.546790599794</v>
      </c>
      <c r="G43" s="8">
        <v>56720.604872942</v>
      </c>
      <c r="H43" s="8">
        <v>12407.8147628307</v>
      </c>
      <c r="I43" s="63">
        <v>33075.851939916603</v>
      </c>
      <c r="J43" s="8">
        <v>11713.1628448963</v>
      </c>
      <c r="K43" s="8">
        <v>30099.364322900801</v>
      </c>
      <c r="L43" s="8">
        <v>18694.778140068101</v>
      </c>
      <c r="M43" s="8">
        <v>40458.507230520197</v>
      </c>
      <c r="N43" s="8">
        <v>2331.0593926906599</v>
      </c>
      <c r="O43" s="8">
        <v>1201.37207770348</v>
      </c>
      <c r="P43" s="47">
        <v>5563.3889088630704</v>
      </c>
      <c r="Q43" s="8">
        <v>9729.2827947139704</v>
      </c>
      <c r="R43" s="11">
        <v>0</v>
      </c>
      <c r="S43" s="8">
        <v>7397.7515473365802</v>
      </c>
      <c r="T43" s="8">
        <v>1090.7173643112201</v>
      </c>
      <c r="U43" s="8">
        <v>62.564333915710399</v>
      </c>
      <c r="V43" s="8">
        <v>10.9412078857422</v>
      </c>
      <c r="W43" s="8">
        <v>13217.176529169101</v>
      </c>
      <c r="X43" s="8">
        <v>508.89366197586099</v>
      </c>
      <c r="Y43" s="8">
        <v>759.41131734848</v>
      </c>
      <c r="Z43" s="8">
        <v>851.36015200614895</v>
      </c>
      <c r="AA43" s="8">
        <v>79535.171748638197</v>
      </c>
      <c r="AB43" s="8">
        <v>7503.8117682933798</v>
      </c>
      <c r="AC43" s="8">
        <v>18773.498517036402</v>
      </c>
      <c r="AD43" s="8">
        <v>24186.959781169899</v>
      </c>
      <c r="AE43" s="8">
        <v>65532.3591861725</v>
      </c>
      <c r="AF43" s="8">
        <v>11514.542993068701</v>
      </c>
      <c r="AG43" s="8">
        <v>2524.0215644836398</v>
      </c>
      <c r="AH43" s="8">
        <v>21684.6214878559</v>
      </c>
      <c r="AI43" s="8">
        <v>8409.6505153179205</v>
      </c>
      <c r="AJ43" s="54">
        <v>6470.9951434135401</v>
      </c>
      <c r="AK43" s="8">
        <v>3.9438114166259801</v>
      </c>
      <c r="AL43" s="54">
        <v>13.094880104064901</v>
      </c>
      <c r="AM43" s="8">
        <v>541.41594076156605</v>
      </c>
      <c r="AN43" s="8">
        <v>1490.16598796844</v>
      </c>
      <c r="AO43" s="8">
        <v>92.738918304443402</v>
      </c>
      <c r="AP43" s="11">
        <v>0</v>
      </c>
      <c r="AQ43" s="8">
        <v>1320.2966463565799</v>
      </c>
    </row>
    <row r="44" spans="1:43" customFormat="1" x14ac:dyDescent="0.35">
      <c r="A44" s="9">
        <v>3</v>
      </c>
      <c r="B44" s="9">
        <v>46</v>
      </c>
      <c r="C44" s="10"/>
      <c r="D44" s="11" t="s">
        <v>122</v>
      </c>
      <c r="E44" s="8">
        <v>112404.876362562</v>
      </c>
      <c r="F44" s="37">
        <v>78119.656118392901</v>
      </c>
      <c r="G44" s="8">
        <v>29167.621351957299</v>
      </c>
      <c r="H44" s="8">
        <v>2940.4863119125398</v>
      </c>
      <c r="I44" s="63">
        <v>13009.9575910568</v>
      </c>
      <c r="J44" s="8">
        <v>10586.275121688799</v>
      </c>
      <c r="K44" s="8">
        <v>11934.135679483399</v>
      </c>
      <c r="L44" s="8">
        <v>9508.0477778911609</v>
      </c>
      <c r="M44" s="8">
        <v>21716.522622108499</v>
      </c>
      <c r="N44" s="8">
        <v>7437.8436129093197</v>
      </c>
      <c r="O44" s="8">
        <v>1642.64717435837</v>
      </c>
      <c r="P44" s="47">
        <v>29.051733970642101</v>
      </c>
      <c r="Q44" s="8">
        <v>4570.18427681923</v>
      </c>
      <c r="R44" s="8">
        <v>478.40689325332602</v>
      </c>
      <c r="S44" s="8">
        <v>7719.1530869007102</v>
      </c>
      <c r="T44" s="8">
        <v>595.46188664436295</v>
      </c>
      <c r="U44" s="8">
        <v>301.46697163581803</v>
      </c>
      <c r="V44" s="8">
        <v>12.2936544418335</v>
      </c>
      <c r="W44" s="8">
        <v>565.48405289649997</v>
      </c>
      <c r="X44" s="8">
        <v>162.05099940299999</v>
      </c>
      <c r="Y44" s="8">
        <v>211.90557336807299</v>
      </c>
      <c r="Z44" s="8">
        <v>222.324714183807</v>
      </c>
      <c r="AA44" s="8">
        <v>63291.168525457397</v>
      </c>
      <c r="AB44" s="8">
        <v>3514.2299895286601</v>
      </c>
      <c r="AC44" s="8">
        <v>6617.9619228839902</v>
      </c>
      <c r="AD44" s="8">
        <v>10558.506370306</v>
      </c>
      <c r="AE44" s="8">
        <v>54632.1916387081</v>
      </c>
      <c r="AF44" s="8">
        <v>13760.733895301801</v>
      </c>
      <c r="AG44" s="8">
        <v>3410.8991830349</v>
      </c>
      <c r="AH44" s="8">
        <v>20900.6242702007</v>
      </c>
      <c r="AI44" s="8">
        <v>11387.071250438699</v>
      </c>
      <c r="AJ44" s="54">
        <v>3522.2159636020701</v>
      </c>
      <c r="AK44" s="8">
        <v>6.7582592964172399</v>
      </c>
      <c r="AL44" s="54">
        <v>1339.21762943268</v>
      </c>
      <c r="AM44" s="8">
        <v>1862.16732168198</v>
      </c>
      <c r="AN44" s="8">
        <v>895.54872608184803</v>
      </c>
      <c r="AO44" s="8">
        <v>1065.03137111664</v>
      </c>
      <c r="AP44" s="11">
        <v>0</v>
      </c>
      <c r="AQ44" s="8">
        <v>4605.1225116252899</v>
      </c>
    </row>
    <row r="45" spans="1:43" customFormat="1" x14ac:dyDescent="0.35">
      <c r="A45" s="9">
        <v>3</v>
      </c>
      <c r="B45" s="9">
        <v>48</v>
      </c>
      <c r="C45" s="10"/>
      <c r="D45" s="11" t="s">
        <v>123</v>
      </c>
      <c r="E45" s="8">
        <v>21292.833150386799</v>
      </c>
      <c r="F45" s="37">
        <v>13381.5840125084</v>
      </c>
      <c r="G45" s="8">
        <v>4566.1256985664404</v>
      </c>
      <c r="H45" s="8">
        <v>724.49676179885898</v>
      </c>
      <c r="I45" s="63">
        <v>99.5713467597961</v>
      </c>
      <c r="J45" s="8">
        <v>2226.8298687934898</v>
      </c>
      <c r="K45" s="8">
        <v>1886.2882528305099</v>
      </c>
      <c r="L45" s="8">
        <v>1459.63776731491</v>
      </c>
      <c r="M45" s="8">
        <v>2564.7330372333499</v>
      </c>
      <c r="N45" s="8">
        <v>654.04947590827896</v>
      </c>
      <c r="O45" s="8">
        <v>88.859089374542194</v>
      </c>
      <c r="P45" s="46">
        <v>0</v>
      </c>
      <c r="Q45" s="11">
        <v>0</v>
      </c>
      <c r="R45" s="8">
        <v>166.394127368927</v>
      </c>
      <c r="S45" s="8">
        <v>950.36056280136097</v>
      </c>
      <c r="T45" s="8">
        <v>35.570609092712402</v>
      </c>
      <c r="U45" s="8">
        <v>151.82261323928799</v>
      </c>
      <c r="V45" s="8">
        <v>16.1868495941162</v>
      </c>
      <c r="W45" s="8">
        <v>219.68260765075701</v>
      </c>
      <c r="X45" s="8">
        <v>20.6443655490875</v>
      </c>
      <c r="Y45" s="8">
        <v>48.493115425109899</v>
      </c>
      <c r="Z45" s="8">
        <v>347.57826733589201</v>
      </c>
      <c r="AA45" s="8">
        <v>9516.1528267860394</v>
      </c>
      <c r="AB45" s="8">
        <v>200.29884815216101</v>
      </c>
      <c r="AC45" s="8">
        <v>1636.83400917053</v>
      </c>
      <c r="AD45" s="8">
        <v>1315.7223596572901</v>
      </c>
      <c r="AE45" s="8">
        <v>8235.3669691085797</v>
      </c>
      <c r="AF45" s="8">
        <v>1672.8838634491001</v>
      </c>
      <c r="AG45" s="8">
        <v>348.80946350097702</v>
      </c>
      <c r="AH45" s="8">
        <v>2100.5816125869801</v>
      </c>
      <c r="AI45" s="8">
        <v>837.55715918541</v>
      </c>
      <c r="AJ45" s="54">
        <v>617.15082740783703</v>
      </c>
      <c r="AK45" s="8">
        <v>4.8627982139587402</v>
      </c>
      <c r="AL45" s="57">
        <v>0</v>
      </c>
      <c r="AM45" s="8">
        <v>4.8627982139587402</v>
      </c>
      <c r="AN45" s="11">
        <v>0</v>
      </c>
      <c r="AO45" s="8">
        <v>33.427793502807603</v>
      </c>
      <c r="AP45" s="8">
        <v>8.5020084381103498</v>
      </c>
      <c r="AQ45" s="8">
        <v>281.20867848396301</v>
      </c>
    </row>
    <row r="46" spans="1:43" customFormat="1" x14ac:dyDescent="0.35">
      <c r="A46" s="9">
        <v>3</v>
      </c>
      <c r="B46" s="9">
        <v>49</v>
      </c>
      <c r="C46" s="10"/>
      <c r="D46" s="11" t="s">
        <v>124</v>
      </c>
      <c r="E46" s="8">
        <v>303840.92485070199</v>
      </c>
      <c r="F46" s="37">
        <v>232185.04635095599</v>
      </c>
      <c r="G46" s="8">
        <v>102227.725388527</v>
      </c>
      <c r="H46" s="8">
        <v>46809.067229986198</v>
      </c>
      <c r="I46" s="63">
        <v>26914.621000289899</v>
      </c>
      <c r="J46" s="8">
        <v>59891.396004200004</v>
      </c>
      <c r="K46" s="8">
        <v>29646.742173910101</v>
      </c>
      <c r="L46" s="8">
        <v>40828.808331728003</v>
      </c>
      <c r="M46" s="8">
        <v>59196.493170976602</v>
      </c>
      <c r="N46" s="8">
        <v>6627.2345240116101</v>
      </c>
      <c r="O46" s="8">
        <v>3504.5421156883199</v>
      </c>
      <c r="P46" s="47">
        <v>8.4093303680419904</v>
      </c>
      <c r="Q46" s="8">
        <v>1750.4683966636701</v>
      </c>
      <c r="R46" s="8">
        <v>1265.1358125209799</v>
      </c>
      <c r="S46" s="8">
        <v>28266.696978330601</v>
      </c>
      <c r="T46" s="8">
        <v>4434.0166203975696</v>
      </c>
      <c r="U46" s="8">
        <v>585.82824373245205</v>
      </c>
      <c r="V46" s="8">
        <v>407.52987098693802</v>
      </c>
      <c r="W46" s="8">
        <v>2251.4704000949901</v>
      </c>
      <c r="X46" s="8">
        <v>167.81506705284099</v>
      </c>
      <c r="Y46" s="8">
        <v>403.891239404678</v>
      </c>
      <c r="Z46" s="8">
        <v>1091.9480872154199</v>
      </c>
      <c r="AA46" s="8">
        <v>198683.19637155501</v>
      </c>
      <c r="AB46" s="8">
        <v>28604.890167951598</v>
      </c>
      <c r="AC46" s="8">
        <v>67626.736081838593</v>
      </c>
      <c r="AD46" s="8">
        <v>37156.541637659102</v>
      </c>
      <c r="AE46" s="8">
        <v>149822.08433365799</v>
      </c>
      <c r="AF46" s="8">
        <v>20858.302993535999</v>
      </c>
      <c r="AG46" s="8">
        <v>6018.2467262744904</v>
      </c>
      <c r="AH46" s="8">
        <v>61304.094035387003</v>
      </c>
      <c r="AI46" s="8">
        <v>6959.0469286441803</v>
      </c>
      <c r="AJ46" s="54">
        <v>2180.3770768642398</v>
      </c>
      <c r="AK46" s="8">
        <v>101.498419761658</v>
      </c>
      <c r="AL46" s="54">
        <v>126.12421274185201</v>
      </c>
      <c r="AM46" s="8">
        <v>513.36836957931496</v>
      </c>
      <c r="AN46" s="8">
        <v>2419.9970259666402</v>
      </c>
      <c r="AO46" s="8">
        <v>633.68523216247604</v>
      </c>
      <c r="AP46" s="8">
        <v>993.25365829467796</v>
      </c>
      <c r="AQ46" s="8">
        <v>2179.25538063049</v>
      </c>
    </row>
    <row r="47" spans="1:43" customFormat="1" x14ac:dyDescent="0.35">
      <c r="A47" s="9">
        <v>3</v>
      </c>
      <c r="B47" s="9">
        <v>51</v>
      </c>
      <c r="C47" s="10"/>
      <c r="D47" s="11" t="s">
        <v>125</v>
      </c>
      <c r="E47" s="8">
        <v>222110.045544147</v>
      </c>
      <c r="F47" s="37">
        <v>162225.537271023</v>
      </c>
      <c r="G47" s="8">
        <v>75786.101902723298</v>
      </c>
      <c r="H47" s="8">
        <v>36447.187554836302</v>
      </c>
      <c r="I47" s="63">
        <v>26348.408651113499</v>
      </c>
      <c r="J47" s="8">
        <v>23065.597282648101</v>
      </c>
      <c r="K47" s="8">
        <v>18574.607831716501</v>
      </c>
      <c r="L47" s="8">
        <v>35382.946634054199</v>
      </c>
      <c r="M47" s="8">
        <v>20152.963361263301</v>
      </c>
      <c r="N47" s="8">
        <v>1920.3572206497199</v>
      </c>
      <c r="O47" s="8">
        <v>330.24639987945602</v>
      </c>
      <c r="P47" s="47">
        <v>509.14502716064499</v>
      </c>
      <c r="Q47" s="8">
        <v>141.36366271972699</v>
      </c>
      <c r="R47" s="11">
        <v>0</v>
      </c>
      <c r="S47" s="8">
        <v>3846.6040096283</v>
      </c>
      <c r="T47" s="8">
        <v>355.22231221199002</v>
      </c>
      <c r="U47" s="8">
        <v>572.23482084274303</v>
      </c>
      <c r="V47" s="8">
        <v>454.835768699646</v>
      </c>
      <c r="W47" s="8">
        <v>746.55875205993698</v>
      </c>
      <c r="X47" s="8">
        <v>29.089332580566399</v>
      </c>
      <c r="Y47" s="8">
        <v>107.840004920959</v>
      </c>
      <c r="Z47" s="8">
        <v>568.44860458374001</v>
      </c>
      <c r="AA47" s="8">
        <v>156502.45010328299</v>
      </c>
      <c r="AB47" s="8">
        <v>14858.5556545258</v>
      </c>
      <c r="AC47" s="8">
        <v>77068.474584579497</v>
      </c>
      <c r="AD47" s="8">
        <v>40927.439168930097</v>
      </c>
      <c r="AE47" s="8">
        <v>113618.40556812299</v>
      </c>
      <c r="AF47" s="8">
        <v>22132.112998008699</v>
      </c>
      <c r="AG47" s="8">
        <v>7171.8095374107397</v>
      </c>
      <c r="AH47" s="8">
        <v>56528.008945226698</v>
      </c>
      <c r="AI47" s="8">
        <v>2259.6872420311001</v>
      </c>
      <c r="AJ47" s="54">
        <v>586.88604593277</v>
      </c>
      <c r="AK47" s="8">
        <v>5.75079393386841</v>
      </c>
      <c r="AL47" s="54">
        <v>19.9539937973022</v>
      </c>
      <c r="AM47" s="8">
        <v>246.685599327087</v>
      </c>
      <c r="AN47" s="8">
        <v>913.26598119735695</v>
      </c>
      <c r="AO47" s="8">
        <v>102.52087116241501</v>
      </c>
      <c r="AP47" s="8">
        <v>33.676428794860797</v>
      </c>
      <c r="AQ47" s="8">
        <v>1878.8850207328801</v>
      </c>
    </row>
    <row r="48" spans="1:43" customFormat="1" x14ac:dyDescent="0.35">
      <c r="A48" s="9">
        <v>3</v>
      </c>
      <c r="B48" s="9">
        <v>52</v>
      </c>
      <c r="C48" s="10"/>
      <c r="D48" s="11" t="s">
        <v>126</v>
      </c>
      <c r="E48" s="8">
        <v>260224.202010632</v>
      </c>
      <c r="F48" s="37">
        <v>203881.54499649999</v>
      </c>
      <c r="G48" s="8">
        <v>70766.875460624695</v>
      </c>
      <c r="H48" s="8">
        <v>20894.325481414799</v>
      </c>
      <c r="I48" s="63">
        <v>22411.589735984799</v>
      </c>
      <c r="J48" s="8">
        <v>26663.811993360501</v>
      </c>
      <c r="K48" s="8">
        <v>20368.5694973469</v>
      </c>
      <c r="L48" s="8">
        <v>31504.015779495199</v>
      </c>
      <c r="M48" s="8">
        <v>37477.952862739599</v>
      </c>
      <c r="N48" s="8">
        <v>3709.4415371417999</v>
      </c>
      <c r="O48" s="8">
        <v>382.38702917098999</v>
      </c>
      <c r="P48" s="47">
        <v>438.69213962554898</v>
      </c>
      <c r="Q48" s="11">
        <v>0</v>
      </c>
      <c r="R48" s="8">
        <v>99.949986457824707</v>
      </c>
      <c r="S48" s="8">
        <v>4963.0168743133499</v>
      </c>
      <c r="T48" s="8">
        <v>186.35161256790201</v>
      </c>
      <c r="U48" s="8">
        <v>19642.966582775101</v>
      </c>
      <c r="V48" s="8">
        <v>4444.9231975078601</v>
      </c>
      <c r="W48" s="8">
        <v>2499.73228931427</v>
      </c>
      <c r="X48" s="8">
        <v>5.0548853874206499</v>
      </c>
      <c r="Y48" s="8">
        <v>97.233167648315401</v>
      </c>
      <c r="Z48" s="8">
        <v>1521.97442030907</v>
      </c>
      <c r="AA48" s="8">
        <v>167718.69384384199</v>
      </c>
      <c r="AB48" s="8">
        <v>4686.5916402339899</v>
      </c>
      <c r="AC48" s="8">
        <v>103161.65105819701</v>
      </c>
      <c r="AD48" s="8">
        <v>47489.765976667397</v>
      </c>
      <c r="AE48" s="8">
        <v>102907.30132174501</v>
      </c>
      <c r="AF48" s="8">
        <v>8273.5116894245093</v>
      </c>
      <c r="AG48" s="8">
        <v>3768.8979916572598</v>
      </c>
      <c r="AH48" s="8">
        <v>34569.237719058998</v>
      </c>
      <c r="AI48" s="8">
        <v>4035.0566220283499</v>
      </c>
      <c r="AJ48" s="54">
        <v>428.25854253768898</v>
      </c>
      <c r="AK48" s="8">
        <v>11.1021108627319</v>
      </c>
      <c r="AL48" s="54">
        <v>401.59684514999401</v>
      </c>
      <c r="AM48" s="8">
        <v>253.93309783935501</v>
      </c>
      <c r="AN48" s="8">
        <v>2141.0733909606902</v>
      </c>
      <c r="AO48" s="8">
        <v>796.39396667480503</v>
      </c>
      <c r="AP48" s="8">
        <v>19.647580146789601</v>
      </c>
      <c r="AQ48" s="8">
        <v>4253.70506286621</v>
      </c>
    </row>
    <row r="49" spans="1:43" customFormat="1" x14ac:dyDescent="0.35">
      <c r="A49" s="9">
        <v>3</v>
      </c>
      <c r="B49" s="9">
        <v>54</v>
      </c>
      <c r="C49" s="10"/>
      <c r="D49" s="11" t="s">
        <v>127</v>
      </c>
      <c r="E49" s="8">
        <v>166782.49277877799</v>
      </c>
      <c r="F49" s="37">
        <v>111757.69145298</v>
      </c>
      <c r="G49" s="8">
        <v>59190.353685855902</v>
      </c>
      <c r="H49" s="8">
        <v>5502.7997813224802</v>
      </c>
      <c r="I49" s="63">
        <v>21339.225187778498</v>
      </c>
      <c r="J49" s="8">
        <v>1446.77648353577</v>
      </c>
      <c r="K49" s="8">
        <v>15190.168155670201</v>
      </c>
      <c r="L49" s="8">
        <v>35326.484118938402</v>
      </c>
      <c r="M49" s="8">
        <v>21170.325407504999</v>
      </c>
      <c r="N49" s="8">
        <v>341.59996843338001</v>
      </c>
      <c r="O49" s="8">
        <v>348.85682058334402</v>
      </c>
      <c r="P49" s="47">
        <v>175.42650079727201</v>
      </c>
      <c r="Q49" s="8">
        <v>1804.0997133255</v>
      </c>
      <c r="R49" s="11">
        <v>0</v>
      </c>
      <c r="S49" s="8">
        <v>4339.7790098190299</v>
      </c>
      <c r="T49" s="8">
        <v>585.63194274902298</v>
      </c>
      <c r="U49" s="8">
        <v>5287.9862041473398</v>
      </c>
      <c r="V49" s="8">
        <v>348.79106760025002</v>
      </c>
      <c r="W49" s="8">
        <v>633.00334453582798</v>
      </c>
      <c r="X49" s="8">
        <v>103.463686466217</v>
      </c>
      <c r="Y49" s="8">
        <v>115.757331371307</v>
      </c>
      <c r="Z49" s="8">
        <v>1427.6160268783599</v>
      </c>
      <c r="AA49" s="8">
        <v>93169.218614578203</v>
      </c>
      <c r="AB49" s="8">
        <v>594.79976892471302</v>
      </c>
      <c r="AC49" s="8">
        <v>56373.273948669397</v>
      </c>
      <c r="AD49" s="8">
        <v>5772.3573827743503</v>
      </c>
      <c r="AE49" s="8">
        <v>57200.311879157998</v>
      </c>
      <c r="AF49" s="8">
        <v>5711.3420605659503</v>
      </c>
      <c r="AG49" s="8">
        <v>2268.2457118034399</v>
      </c>
      <c r="AH49" s="8">
        <v>21525.3165054321</v>
      </c>
      <c r="AI49" s="8">
        <v>8647.0582756996191</v>
      </c>
      <c r="AJ49" s="54">
        <v>150.48264980316199</v>
      </c>
      <c r="AK49" s="8">
        <v>7.7343401908874503</v>
      </c>
      <c r="AL49" s="54">
        <v>311.866332530975</v>
      </c>
      <c r="AM49" s="8">
        <v>726.56125926971401</v>
      </c>
      <c r="AN49" s="8">
        <v>1772.0444641113299</v>
      </c>
      <c r="AO49" s="8">
        <v>171.52456808090199</v>
      </c>
      <c r="AP49" s="8">
        <v>282.90911817550699</v>
      </c>
      <c r="AQ49" s="8">
        <v>2427.1964735984802</v>
      </c>
    </row>
    <row r="50" spans="1:43" customFormat="1" x14ac:dyDescent="0.35">
      <c r="A50" s="9">
        <v>3</v>
      </c>
      <c r="B50" s="9">
        <v>56</v>
      </c>
      <c r="C50" s="10"/>
      <c r="D50" s="11" t="s">
        <v>128</v>
      </c>
      <c r="E50" s="8">
        <v>134039.95453500701</v>
      </c>
      <c r="F50" s="37">
        <v>51256.093869447701</v>
      </c>
      <c r="G50" s="8">
        <v>14886.817259073299</v>
      </c>
      <c r="H50" s="8">
        <v>6571.1645328998602</v>
      </c>
      <c r="I50" s="63">
        <v>3073.0704047679901</v>
      </c>
      <c r="J50" s="8">
        <v>1340.93729352951</v>
      </c>
      <c r="K50" s="8">
        <v>4055.0004558563201</v>
      </c>
      <c r="L50" s="8">
        <v>4320.6213898658798</v>
      </c>
      <c r="M50" s="8">
        <v>35480.592629671097</v>
      </c>
      <c r="N50" s="8">
        <v>3419.4898674488099</v>
      </c>
      <c r="O50" s="8">
        <v>302.81235861778299</v>
      </c>
      <c r="P50" s="47">
        <v>322.37047100067099</v>
      </c>
      <c r="Q50" s="11">
        <v>0</v>
      </c>
      <c r="R50" s="8">
        <v>13.932544708251999</v>
      </c>
      <c r="S50" s="8">
        <v>5323.9573373794601</v>
      </c>
      <c r="T50" s="8">
        <v>713.41560339927696</v>
      </c>
      <c r="U50" s="8">
        <v>4728.2914934158298</v>
      </c>
      <c r="V50" s="8">
        <v>3580.1535460948899</v>
      </c>
      <c r="W50" s="8">
        <v>148.32495880126999</v>
      </c>
      <c r="X50" s="8">
        <v>14.857442378997799</v>
      </c>
      <c r="Y50" s="8">
        <v>98.2360515594482</v>
      </c>
      <c r="Z50" s="8">
        <v>17799.4220626354</v>
      </c>
      <c r="AA50" s="8">
        <v>56062.325810432398</v>
      </c>
      <c r="AB50" s="8">
        <v>436.75164365768399</v>
      </c>
      <c r="AC50" s="8">
        <v>16334.000243902199</v>
      </c>
      <c r="AD50" s="8">
        <v>4702.24138498306</v>
      </c>
      <c r="AE50" s="8">
        <v>42566.469590663903</v>
      </c>
      <c r="AF50" s="8">
        <v>6792.1556210517901</v>
      </c>
      <c r="AG50" s="8">
        <v>1121.8800094127701</v>
      </c>
      <c r="AH50" s="8">
        <v>9121.46641659737</v>
      </c>
      <c r="AI50" s="8">
        <v>7409.70060610771</v>
      </c>
      <c r="AJ50" s="54">
        <v>72.422392606735201</v>
      </c>
      <c r="AK50" s="8">
        <v>7.8962945938110396</v>
      </c>
      <c r="AL50" s="54">
        <v>39.5349283218384</v>
      </c>
      <c r="AM50" s="8">
        <v>105.791895389557</v>
      </c>
      <c r="AN50" s="8">
        <v>1083.64752149582</v>
      </c>
      <c r="AO50" s="8">
        <v>131.075309753418</v>
      </c>
      <c r="AP50" s="8">
        <v>865.95715999603306</v>
      </c>
      <c r="AQ50" s="8">
        <v>4553.8383278846704</v>
      </c>
    </row>
    <row r="51" spans="1:43" customFormat="1" x14ac:dyDescent="0.35">
      <c r="A51" s="9">
        <v>3</v>
      </c>
      <c r="B51" s="9">
        <v>58</v>
      </c>
      <c r="C51" s="10"/>
      <c r="D51" s="11" t="s">
        <v>129</v>
      </c>
      <c r="E51" s="8">
        <v>83130.615507125898</v>
      </c>
      <c r="F51" s="37">
        <v>28240.656258583102</v>
      </c>
      <c r="G51" s="8">
        <v>21791.343625068701</v>
      </c>
      <c r="H51" s="8">
        <v>9870.5476131439209</v>
      </c>
      <c r="I51" s="63">
        <v>3161.5227546691899</v>
      </c>
      <c r="J51" s="8">
        <v>703.86228656768799</v>
      </c>
      <c r="K51" s="8">
        <v>5678.16947507858</v>
      </c>
      <c r="L51" s="8">
        <v>9231.0576133727991</v>
      </c>
      <c r="M51" s="8">
        <v>15773.0578007698</v>
      </c>
      <c r="N51" s="8">
        <v>1039.7252488136301</v>
      </c>
      <c r="O51" s="8">
        <v>67.536922454833999</v>
      </c>
      <c r="P51" s="47">
        <v>19.744504451751698</v>
      </c>
      <c r="Q51" s="8">
        <v>5.0827183723449698</v>
      </c>
      <c r="R51" s="11">
        <v>0</v>
      </c>
      <c r="S51" s="8">
        <v>1312.96937084198</v>
      </c>
      <c r="T51" s="8">
        <v>11.0152387619019</v>
      </c>
      <c r="U51" s="8">
        <v>1652.7842311859099</v>
      </c>
      <c r="V51" s="8">
        <v>4777.5249009132403</v>
      </c>
      <c r="W51" s="8">
        <v>6.7994270324706996</v>
      </c>
      <c r="X51" s="8">
        <v>11.088559150695801</v>
      </c>
      <c r="Y51" s="8">
        <v>16.389683246612499</v>
      </c>
      <c r="Z51" s="8">
        <v>1744.85178852081</v>
      </c>
      <c r="AA51" s="8">
        <v>42926.892354965203</v>
      </c>
      <c r="AB51" s="8">
        <v>445.020107269287</v>
      </c>
      <c r="AC51" s="8">
        <v>23543.4555721283</v>
      </c>
      <c r="AD51" s="8">
        <v>4353.1043200492904</v>
      </c>
      <c r="AE51" s="8">
        <v>17554.163691043901</v>
      </c>
      <c r="AF51" s="8">
        <v>1845.9286961555499</v>
      </c>
      <c r="AG51" s="8">
        <v>1017.25483894348</v>
      </c>
      <c r="AH51" s="8">
        <v>266.66664552688599</v>
      </c>
      <c r="AI51" s="8">
        <v>1378.8412117958101</v>
      </c>
      <c r="AJ51" s="54">
        <v>133.995593070984</v>
      </c>
      <c r="AK51" s="8">
        <v>5.1916255950927699</v>
      </c>
      <c r="AL51" s="54">
        <v>39.678821563720703</v>
      </c>
      <c r="AM51" s="8">
        <v>99.507657051086397</v>
      </c>
      <c r="AN51" s="8">
        <v>459.962523937225</v>
      </c>
      <c r="AO51" s="8">
        <v>158.127123355865</v>
      </c>
      <c r="AP51" s="8">
        <v>57.660171985626199</v>
      </c>
      <c r="AQ51" s="8">
        <v>922.07396793365501</v>
      </c>
    </row>
    <row r="52" spans="1:43" customFormat="1" x14ac:dyDescent="0.35">
      <c r="A52" s="9">
        <v>3</v>
      </c>
      <c r="B52" s="9">
        <v>60</v>
      </c>
      <c r="C52" s="10"/>
      <c r="D52" s="11" t="s">
        <v>130</v>
      </c>
      <c r="E52" s="8">
        <v>183458.07903957399</v>
      </c>
      <c r="F52" s="37">
        <v>56549.335166454301</v>
      </c>
      <c r="G52" s="8">
        <v>22624.069169521299</v>
      </c>
      <c r="H52" s="8">
        <v>7722.3268184661902</v>
      </c>
      <c r="I52" s="63">
        <v>7247.0537886619604</v>
      </c>
      <c r="J52" s="8">
        <v>3234.70111131668</v>
      </c>
      <c r="K52" s="8">
        <v>4740.2312955856296</v>
      </c>
      <c r="L52" s="8">
        <v>8824.8904075622595</v>
      </c>
      <c r="M52" s="8">
        <v>96264.453222274795</v>
      </c>
      <c r="N52" s="8">
        <v>801.15191125869796</v>
      </c>
      <c r="O52" s="8">
        <v>82.904088973998995</v>
      </c>
      <c r="P52" s="47">
        <v>1033.31848144531</v>
      </c>
      <c r="Q52" s="8">
        <v>11186.529872417501</v>
      </c>
      <c r="R52" s="11">
        <v>0</v>
      </c>
      <c r="S52" s="8">
        <v>1084.1462011337301</v>
      </c>
      <c r="T52" s="8">
        <v>30.046650886535598</v>
      </c>
      <c r="U52" s="8">
        <v>2804.1743426322901</v>
      </c>
      <c r="V52" s="8">
        <v>17391.208760261499</v>
      </c>
      <c r="W52" s="8">
        <v>2551.32253074646</v>
      </c>
      <c r="X52" s="8">
        <v>248.134313583374</v>
      </c>
      <c r="Y52" s="8">
        <v>54742.550646305099</v>
      </c>
      <c r="Z52" s="8">
        <v>4340.3283400535602</v>
      </c>
      <c r="AA52" s="8">
        <v>59983.096539497397</v>
      </c>
      <c r="AB52" s="8">
        <v>1502.79062366486</v>
      </c>
      <c r="AC52" s="8">
        <v>27308.5404930115</v>
      </c>
      <c r="AD52" s="8">
        <v>6424.2382864952096</v>
      </c>
      <c r="AE52" s="8">
        <v>29784.076318264</v>
      </c>
      <c r="AF52" s="8">
        <v>5225.0563282966596</v>
      </c>
      <c r="AG52" s="8">
        <v>1829.02749061584</v>
      </c>
      <c r="AH52" s="8">
        <v>5414.6313877105704</v>
      </c>
      <c r="AI52" s="8">
        <v>1011.9291086196901</v>
      </c>
      <c r="AJ52" s="54">
        <v>460.31463289260898</v>
      </c>
      <c r="AK52" s="8">
        <v>35.324487209320097</v>
      </c>
      <c r="AL52" s="54">
        <v>6.2940521240234402</v>
      </c>
      <c r="AM52" s="8">
        <v>54.909086227416999</v>
      </c>
      <c r="AN52" s="8">
        <v>276.39007759094198</v>
      </c>
      <c r="AO52" s="8">
        <v>37.764312744140597</v>
      </c>
      <c r="AP52" s="11">
        <v>0</v>
      </c>
      <c r="AQ52" s="8">
        <v>202.39817047119101</v>
      </c>
    </row>
    <row r="53" spans="1:43" s="6" customFormat="1" x14ac:dyDescent="0.35">
      <c r="A53" s="17">
        <v>4</v>
      </c>
      <c r="B53" s="17"/>
      <c r="C53" s="18"/>
      <c r="D53" s="19" t="s">
        <v>131</v>
      </c>
      <c r="E53" s="20">
        <v>1155925.7268638599</v>
      </c>
      <c r="F53" s="36">
        <v>405187.65147995902</v>
      </c>
      <c r="G53" s="20">
        <v>314925.56674456602</v>
      </c>
      <c r="H53" s="20">
        <v>98141.939863443404</v>
      </c>
      <c r="I53" s="62">
        <v>150467.23000144999</v>
      </c>
      <c r="J53" s="20">
        <v>16918.8711218834</v>
      </c>
      <c r="K53" s="20">
        <v>95160.764085531206</v>
      </c>
      <c r="L53" s="20">
        <v>92014.438855409593</v>
      </c>
      <c r="M53" s="20">
        <v>839030.08693671203</v>
      </c>
      <c r="N53" s="20">
        <v>6104.3060369491604</v>
      </c>
      <c r="O53" s="20">
        <v>3606.47233247757</v>
      </c>
      <c r="P53" s="44">
        <v>685268.45528030396</v>
      </c>
      <c r="Q53" s="20">
        <v>37554.2373776436</v>
      </c>
      <c r="R53" s="20">
        <v>10958.4405114651</v>
      </c>
      <c r="S53" s="20">
        <v>13125.17583251</v>
      </c>
      <c r="T53" s="20">
        <v>1794.2280392646801</v>
      </c>
      <c r="U53" s="20">
        <v>2097.5239715576199</v>
      </c>
      <c r="V53" s="20">
        <v>112379.58983469001</v>
      </c>
      <c r="W53" s="20">
        <v>168435.28738737101</v>
      </c>
      <c r="X53" s="20">
        <v>6167.2561886310596</v>
      </c>
      <c r="Y53" s="20">
        <v>833.91976857185398</v>
      </c>
      <c r="Z53" s="20">
        <v>7334.8838925361597</v>
      </c>
      <c r="AA53" s="20">
        <v>605114.93902587902</v>
      </c>
      <c r="AB53" s="20">
        <v>23129.174954891201</v>
      </c>
      <c r="AC53" s="20">
        <v>191077.476330996</v>
      </c>
      <c r="AD53" s="20">
        <v>83912.652230024294</v>
      </c>
      <c r="AE53" s="20">
        <v>440418.52527046198</v>
      </c>
      <c r="AF53" s="20">
        <v>59001.255294561401</v>
      </c>
      <c r="AG53" s="20">
        <v>33529.421124458298</v>
      </c>
      <c r="AH53" s="20">
        <v>34122.4152727127</v>
      </c>
      <c r="AI53" s="20">
        <v>26856.724992990501</v>
      </c>
      <c r="AJ53" s="53">
        <v>26203.682638645201</v>
      </c>
      <c r="AK53" s="20">
        <v>133.701797962189</v>
      </c>
      <c r="AL53" s="58">
        <v>0</v>
      </c>
      <c r="AM53" s="19">
        <v>0</v>
      </c>
      <c r="AN53" s="19">
        <v>0</v>
      </c>
      <c r="AO53" s="19">
        <v>0</v>
      </c>
      <c r="AP53" s="19">
        <v>0</v>
      </c>
      <c r="AQ53" s="20">
        <v>678.52790021896396</v>
      </c>
    </row>
    <row r="54" spans="1:43" customFormat="1" x14ac:dyDescent="0.35">
      <c r="A54" s="9">
        <v>4</v>
      </c>
      <c r="B54" s="9">
        <v>62</v>
      </c>
      <c r="C54" s="10"/>
      <c r="D54" s="11" t="s">
        <v>132</v>
      </c>
      <c r="E54" s="8">
        <v>91866.420834302902</v>
      </c>
      <c r="F54" s="37">
        <v>55072.145343542099</v>
      </c>
      <c r="G54" s="8">
        <v>48913.828138828299</v>
      </c>
      <c r="H54" s="8">
        <v>6460.5811877250699</v>
      </c>
      <c r="I54" s="63">
        <v>43726.817496776603</v>
      </c>
      <c r="J54" s="8">
        <v>434.54963302612299</v>
      </c>
      <c r="K54" s="8">
        <v>6623.2518551349604</v>
      </c>
      <c r="L54" s="8">
        <v>3544.4870865345001</v>
      </c>
      <c r="M54" s="8">
        <v>53682.881265401797</v>
      </c>
      <c r="N54" s="8">
        <v>92.555712938308702</v>
      </c>
      <c r="O54" s="8">
        <v>170.55780673026999</v>
      </c>
      <c r="P54" s="47">
        <v>37364.040694951997</v>
      </c>
      <c r="Q54" s="8">
        <v>19202.600040912599</v>
      </c>
      <c r="R54" s="8">
        <v>15.7094235420227</v>
      </c>
      <c r="S54" s="8">
        <v>1847.4342644214601</v>
      </c>
      <c r="T54" s="8">
        <v>46.656801939010599</v>
      </c>
      <c r="U54" s="8">
        <v>50.2319498062134</v>
      </c>
      <c r="V54" s="8">
        <v>1888.59600400925</v>
      </c>
      <c r="W54" s="8">
        <v>299.57040572166397</v>
      </c>
      <c r="X54" s="8">
        <v>252.881339788437</v>
      </c>
      <c r="Y54" s="8">
        <v>97.042378187179594</v>
      </c>
      <c r="Z54" s="8">
        <v>310.18878459930397</v>
      </c>
      <c r="AA54" s="8">
        <v>52528.139666795701</v>
      </c>
      <c r="AB54" s="8">
        <v>7366.8110027313196</v>
      </c>
      <c r="AC54" s="8">
        <v>17403.927427291899</v>
      </c>
      <c r="AD54" s="8">
        <v>6267.67049908638</v>
      </c>
      <c r="AE54" s="8">
        <v>37026.524532556497</v>
      </c>
      <c r="AF54" s="8">
        <v>5484.2988407611801</v>
      </c>
      <c r="AG54" s="8">
        <v>3896.6663479805002</v>
      </c>
      <c r="AH54" s="8">
        <v>11030.1517608166</v>
      </c>
      <c r="AI54" s="8">
        <v>3619.40715479851</v>
      </c>
      <c r="AJ54" s="54">
        <v>3448.6041975021399</v>
      </c>
      <c r="AK54" s="8">
        <v>4.97564601898193</v>
      </c>
      <c r="AL54" s="57">
        <v>0</v>
      </c>
      <c r="AM54" s="11">
        <v>0</v>
      </c>
      <c r="AN54" s="11">
        <v>0</v>
      </c>
      <c r="AO54" s="11">
        <v>0</v>
      </c>
      <c r="AP54" s="11">
        <v>0</v>
      </c>
      <c r="AQ54" s="8">
        <v>79.064799785613999</v>
      </c>
    </row>
    <row r="55" spans="1:43" customFormat="1" x14ac:dyDescent="0.35">
      <c r="A55" s="9">
        <v>4</v>
      </c>
      <c r="B55" s="9">
        <v>64</v>
      </c>
      <c r="C55" s="10"/>
      <c r="D55" s="11" t="s">
        <v>133</v>
      </c>
      <c r="E55" s="8">
        <v>278369.23256063502</v>
      </c>
      <c r="F55" s="37">
        <v>136744.08192920699</v>
      </c>
      <c r="G55" s="8">
        <v>114258.74848032001</v>
      </c>
      <c r="H55" s="8">
        <v>28031.276449203498</v>
      </c>
      <c r="I55" s="63">
        <v>75246.109485626206</v>
      </c>
      <c r="J55" s="8">
        <v>4561.4737453460702</v>
      </c>
      <c r="K55" s="8">
        <v>24810.306993961301</v>
      </c>
      <c r="L55" s="8">
        <v>33136.295307636297</v>
      </c>
      <c r="M55" s="8">
        <v>163425.55956029901</v>
      </c>
      <c r="N55" s="8">
        <v>613.42383337020897</v>
      </c>
      <c r="O55" s="8">
        <v>667.28034257888805</v>
      </c>
      <c r="P55" s="47">
        <v>127412.608041763</v>
      </c>
      <c r="Q55" s="8">
        <v>8078.3524303436297</v>
      </c>
      <c r="R55" s="8">
        <v>442.88850164413498</v>
      </c>
      <c r="S55" s="8">
        <v>3537.35125398636</v>
      </c>
      <c r="T55" s="8">
        <v>157.099762916565</v>
      </c>
      <c r="U55" s="8">
        <v>470.41840410232498</v>
      </c>
      <c r="V55" s="8">
        <v>30339.140827178999</v>
      </c>
      <c r="W55" s="8">
        <v>15936.4701075554</v>
      </c>
      <c r="X55" s="8">
        <v>1522.1348900795001</v>
      </c>
      <c r="Y55" s="8">
        <v>185.16450595855699</v>
      </c>
      <c r="Z55" s="8">
        <v>2087.0988888740499</v>
      </c>
      <c r="AA55" s="8">
        <v>164917.30045318601</v>
      </c>
      <c r="AB55" s="8">
        <v>3636.5765590667702</v>
      </c>
      <c r="AC55" s="8">
        <v>82350.074078559905</v>
      </c>
      <c r="AD55" s="8">
        <v>28202.840328693401</v>
      </c>
      <c r="AE55" s="8">
        <v>105560.84227466601</v>
      </c>
      <c r="AF55" s="8">
        <v>9824.8547611236609</v>
      </c>
      <c r="AG55" s="8">
        <v>6676.7324085235596</v>
      </c>
      <c r="AH55" s="8">
        <v>11818.810487270401</v>
      </c>
      <c r="AI55" s="8">
        <v>2197.0399875640901</v>
      </c>
      <c r="AJ55" s="54">
        <v>2128.5448384285</v>
      </c>
      <c r="AK55" s="8">
        <v>18.347784042358398</v>
      </c>
      <c r="AL55" s="57">
        <v>0</v>
      </c>
      <c r="AM55" s="11">
        <v>0</v>
      </c>
      <c r="AN55" s="11">
        <v>0</v>
      </c>
      <c r="AO55" s="11">
        <v>0</v>
      </c>
      <c r="AP55" s="11">
        <v>0</v>
      </c>
      <c r="AQ55" s="8">
        <v>153.082636833191</v>
      </c>
    </row>
    <row r="56" spans="1:43" customFormat="1" x14ac:dyDescent="0.35">
      <c r="A56" s="9">
        <v>4</v>
      </c>
      <c r="B56" s="9">
        <v>66</v>
      </c>
      <c r="C56" s="10"/>
      <c r="D56" s="11" t="s">
        <v>134</v>
      </c>
      <c r="E56" s="8">
        <v>383769.17529368401</v>
      </c>
      <c r="F56" s="37">
        <v>161098.36716222801</v>
      </c>
      <c r="G56" s="8">
        <v>84004.779970884294</v>
      </c>
      <c r="H56" s="8">
        <v>41910.585751295097</v>
      </c>
      <c r="I56" s="63">
        <v>27183.775907516501</v>
      </c>
      <c r="J56" s="8">
        <v>8288.2251224517804</v>
      </c>
      <c r="K56" s="8">
        <v>22570.9502086639</v>
      </c>
      <c r="L56" s="8">
        <v>29895.094371795702</v>
      </c>
      <c r="M56" s="8">
        <v>298258.88301324798</v>
      </c>
      <c r="N56" s="8">
        <v>1733.3076188564301</v>
      </c>
      <c r="O56" s="8">
        <v>1712.91227126122</v>
      </c>
      <c r="P56" s="47">
        <v>244832.67942023301</v>
      </c>
      <c r="Q56" s="8">
        <v>3299.4794425964401</v>
      </c>
      <c r="R56" s="8">
        <v>111.969480752945</v>
      </c>
      <c r="S56" s="8">
        <v>3454.6472020149199</v>
      </c>
      <c r="T56" s="8">
        <v>1216.79192233086</v>
      </c>
      <c r="U56" s="8">
        <v>864.54334068298294</v>
      </c>
      <c r="V56" s="8">
        <v>43754.483629226699</v>
      </c>
      <c r="W56" s="8">
        <v>90504.875338792801</v>
      </c>
      <c r="X56" s="8">
        <v>3947.5975871086098</v>
      </c>
      <c r="Y56" s="8">
        <v>301.00497722625698</v>
      </c>
      <c r="Z56" s="8">
        <v>1648.8919434547399</v>
      </c>
      <c r="AA56" s="8">
        <v>218806.51360058799</v>
      </c>
      <c r="AB56" s="8">
        <v>7795.1721754074097</v>
      </c>
      <c r="AC56" s="8">
        <v>64577.8960893154</v>
      </c>
      <c r="AD56" s="8">
        <v>35617.682116985299</v>
      </c>
      <c r="AE56" s="8">
        <v>163459.951872587</v>
      </c>
      <c r="AF56" s="8">
        <v>23528.360551357298</v>
      </c>
      <c r="AG56" s="8">
        <v>11485.895917415601</v>
      </c>
      <c r="AH56" s="8">
        <v>7583.2404119968396</v>
      </c>
      <c r="AI56" s="8">
        <v>10930.3632912636</v>
      </c>
      <c r="AJ56" s="54">
        <v>10834.043642520901</v>
      </c>
      <c r="AK56" s="8">
        <v>11.6481609344482</v>
      </c>
      <c r="AL56" s="57">
        <v>0</v>
      </c>
      <c r="AM56" s="11">
        <v>0</v>
      </c>
      <c r="AN56" s="11">
        <v>0</v>
      </c>
      <c r="AO56" s="11">
        <v>0</v>
      </c>
      <c r="AP56" s="11">
        <v>0</v>
      </c>
      <c r="AQ56" s="8">
        <v>410.87198925018299</v>
      </c>
    </row>
    <row r="57" spans="1:43" customFormat="1" x14ac:dyDescent="0.35">
      <c r="A57" s="9">
        <v>4</v>
      </c>
      <c r="B57" s="9">
        <v>67</v>
      </c>
      <c r="C57" s="10"/>
      <c r="D57" s="11" t="s">
        <v>135</v>
      </c>
      <c r="E57" s="8">
        <v>143231.75013923601</v>
      </c>
      <c r="F57" s="37">
        <v>22928.211655139901</v>
      </c>
      <c r="G57" s="8">
        <v>17454.669157028198</v>
      </c>
      <c r="H57" s="8">
        <v>9117.2187194824201</v>
      </c>
      <c r="I57" s="63">
        <v>2551.8674988746602</v>
      </c>
      <c r="J57" s="8">
        <v>1427.7916111946099</v>
      </c>
      <c r="K57" s="8">
        <v>5496.5929355621302</v>
      </c>
      <c r="L57" s="8">
        <v>5131.9129843711899</v>
      </c>
      <c r="M57" s="8">
        <v>128571.05292654</v>
      </c>
      <c r="N57" s="8">
        <v>891.54965591430698</v>
      </c>
      <c r="O57" s="8">
        <v>402.34414291381802</v>
      </c>
      <c r="P57" s="47">
        <v>110936.914189816</v>
      </c>
      <c r="Q57" s="8">
        <v>6240.6513791084299</v>
      </c>
      <c r="R57" s="8">
        <v>21.195743560791001</v>
      </c>
      <c r="S57" s="8">
        <v>512.32911682128895</v>
      </c>
      <c r="T57" s="8">
        <v>126.171273708344</v>
      </c>
      <c r="U57" s="8">
        <v>133.833734989166</v>
      </c>
      <c r="V57" s="8">
        <v>21665.652613639799</v>
      </c>
      <c r="W57" s="8">
        <v>54988.220093250296</v>
      </c>
      <c r="X57" s="8">
        <v>423.48683786392201</v>
      </c>
      <c r="Y57" s="8">
        <v>44.204918861389203</v>
      </c>
      <c r="Z57" s="8">
        <v>2235.9715905189501</v>
      </c>
      <c r="AA57" s="8">
        <v>68172.417058944702</v>
      </c>
      <c r="AB57" s="8">
        <v>1270.0064353942901</v>
      </c>
      <c r="AC57" s="8">
        <v>7061.4825525283804</v>
      </c>
      <c r="AD57" s="8">
        <v>5984.5074324607804</v>
      </c>
      <c r="AE57" s="8">
        <v>57692.662825107604</v>
      </c>
      <c r="AF57" s="8">
        <v>8912.2985377311707</v>
      </c>
      <c r="AG57" s="8">
        <v>5926.4401860237103</v>
      </c>
      <c r="AH57" s="8">
        <v>467.080704212189</v>
      </c>
      <c r="AI57" s="8">
        <v>4011.2036499977098</v>
      </c>
      <c r="AJ57" s="54">
        <v>3931.20010995865</v>
      </c>
      <c r="AK57" s="11">
        <v>0</v>
      </c>
      <c r="AL57" s="57">
        <v>0</v>
      </c>
      <c r="AM57" s="11">
        <v>0</v>
      </c>
      <c r="AN57" s="11">
        <v>0</v>
      </c>
      <c r="AO57" s="11">
        <v>0</v>
      </c>
      <c r="AP57" s="11">
        <v>0</v>
      </c>
      <c r="AQ57" s="8">
        <v>23.370940208435101</v>
      </c>
    </row>
    <row r="58" spans="1:43" customFormat="1" x14ac:dyDescent="0.35">
      <c r="A58" s="9">
        <v>4</v>
      </c>
      <c r="B58" s="9">
        <v>68</v>
      </c>
      <c r="C58" s="10"/>
      <c r="D58" s="11" t="s">
        <v>136</v>
      </c>
      <c r="E58" s="8">
        <v>258689.148036003</v>
      </c>
      <c r="F58" s="37">
        <v>29344.845389843002</v>
      </c>
      <c r="G58" s="8">
        <v>50293.540997505203</v>
      </c>
      <c r="H58" s="8">
        <v>12622.277755737299</v>
      </c>
      <c r="I58" s="63">
        <v>1758.6596126556401</v>
      </c>
      <c r="J58" s="8">
        <v>2206.8310098648099</v>
      </c>
      <c r="K58" s="8">
        <v>35659.662092208899</v>
      </c>
      <c r="L58" s="8">
        <v>20306.649105072</v>
      </c>
      <c r="M58" s="8">
        <v>195091.71017122301</v>
      </c>
      <c r="N58" s="8">
        <v>2773.4692158698999</v>
      </c>
      <c r="O58" s="8">
        <v>653.37776899337803</v>
      </c>
      <c r="P58" s="47">
        <v>164722.21293353999</v>
      </c>
      <c r="Q58" s="8">
        <v>733.15408468246505</v>
      </c>
      <c r="R58" s="8">
        <v>10366.677361965199</v>
      </c>
      <c r="S58" s="8">
        <v>3773.4139952659598</v>
      </c>
      <c r="T58" s="8">
        <v>247.50827836990399</v>
      </c>
      <c r="U58" s="8">
        <v>578.49654197692905</v>
      </c>
      <c r="V58" s="8">
        <v>14731.7167606354</v>
      </c>
      <c r="W58" s="8">
        <v>6706.1514420509302</v>
      </c>
      <c r="X58" s="8">
        <v>21.1555337905884</v>
      </c>
      <c r="Y58" s="8">
        <v>206.50298833847</v>
      </c>
      <c r="Z58" s="8">
        <v>1052.73268508911</v>
      </c>
      <c r="AA58" s="8">
        <v>100690.568246365</v>
      </c>
      <c r="AB58" s="8">
        <v>3060.6087822914101</v>
      </c>
      <c r="AC58" s="8">
        <v>19684.0961833</v>
      </c>
      <c r="AD58" s="8">
        <v>7839.9518527984601</v>
      </c>
      <c r="AE58" s="8">
        <v>76678.543765544906</v>
      </c>
      <c r="AF58" s="8">
        <v>11251.442603588101</v>
      </c>
      <c r="AG58" s="8">
        <v>5543.6862645149204</v>
      </c>
      <c r="AH58" s="8">
        <v>3223.1319084167499</v>
      </c>
      <c r="AI58" s="8">
        <v>6098.7109093666104</v>
      </c>
      <c r="AJ58" s="54">
        <v>5861.2898502349899</v>
      </c>
      <c r="AK58" s="8">
        <v>98.730206966400104</v>
      </c>
      <c r="AL58" s="57">
        <v>0</v>
      </c>
      <c r="AM58" s="11">
        <v>0</v>
      </c>
      <c r="AN58" s="11">
        <v>0</v>
      </c>
      <c r="AO58" s="11">
        <v>0</v>
      </c>
      <c r="AP58" s="11">
        <v>0</v>
      </c>
      <c r="AQ58" s="8">
        <v>12.137534141540501</v>
      </c>
    </row>
    <row r="59" spans="1:43" s="6" customFormat="1" x14ac:dyDescent="0.35">
      <c r="A59" s="17">
        <v>5</v>
      </c>
      <c r="B59" s="17"/>
      <c r="C59" s="18"/>
      <c r="D59" s="19" t="s">
        <v>137</v>
      </c>
      <c r="E59" s="20">
        <v>711589.34498798801</v>
      </c>
      <c r="F59" s="36">
        <v>88850.906375408202</v>
      </c>
      <c r="G59" s="20">
        <v>61500.112837791399</v>
      </c>
      <c r="H59" s="20">
        <v>16692.202525138899</v>
      </c>
      <c r="I59" s="62">
        <v>17265.104497909499</v>
      </c>
      <c r="J59" s="20">
        <v>2074.24200034142</v>
      </c>
      <c r="K59" s="20">
        <v>23137.396536231001</v>
      </c>
      <c r="L59" s="20">
        <v>21490.061520695701</v>
      </c>
      <c r="M59" s="20">
        <v>409574.63219928701</v>
      </c>
      <c r="N59" s="20">
        <v>33955.039664983698</v>
      </c>
      <c r="O59" s="20">
        <v>3054.0575382709499</v>
      </c>
      <c r="P59" s="44">
        <v>20035.372874259901</v>
      </c>
      <c r="Q59" s="20">
        <v>140106.922881365</v>
      </c>
      <c r="R59" s="20">
        <v>256.52299833297701</v>
      </c>
      <c r="S59" s="20">
        <v>17572.199547529199</v>
      </c>
      <c r="T59" s="20">
        <v>516.37444853782699</v>
      </c>
      <c r="U59" s="20">
        <v>9299.9645161628705</v>
      </c>
      <c r="V59" s="20">
        <v>118467.028809786</v>
      </c>
      <c r="W59" s="20">
        <v>54758.607098341003</v>
      </c>
      <c r="X59" s="20">
        <v>8908.8264942169208</v>
      </c>
      <c r="Y59" s="20">
        <v>1691.1477813720701</v>
      </c>
      <c r="Z59" s="20">
        <v>17208.005353689201</v>
      </c>
      <c r="AA59" s="20">
        <v>358359.78386068298</v>
      </c>
      <c r="AB59" s="20">
        <v>5805.7794072628003</v>
      </c>
      <c r="AC59" s="20">
        <v>76246.702442645998</v>
      </c>
      <c r="AD59" s="20">
        <v>36329.361445426897</v>
      </c>
      <c r="AE59" s="20">
        <v>247307.64080858199</v>
      </c>
      <c r="AF59" s="20">
        <v>32359.826365709301</v>
      </c>
      <c r="AG59" s="20">
        <v>11365.232851266899</v>
      </c>
      <c r="AH59" s="20">
        <v>12059.457737684201</v>
      </c>
      <c r="AI59" s="20">
        <v>17708.564743876501</v>
      </c>
      <c r="AJ59" s="53">
        <v>8565.3996429443396</v>
      </c>
      <c r="AK59" s="20">
        <v>116.942625284195</v>
      </c>
      <c r="AL59" s="53">
        <v>735.18169975280796</v>
      </c>
      <c r="AM59" s="20">
        <v>804.36518859863304</v>
      </c>
      <c r="AN59" s="20">
        <v>2564.2674970626799</v>
      </c>
      <c r="AO59" s="20">
        <v>565.23762893676803</v>
      </c>
      <c r="AP59" s="20">
        <v>523.23955082893394</v>
      </c>
      <c r="AQ59" s="20">
        <v>6321.8266315460196</v>
      </c>
    </row>
    <row r="60" spans="1:43" customFormat="1" x14ac:dyDescent="0.35">
      <c r="A60" s="9">
        <v>5</v>
      </c>
      <c r="B60" s="9">
        <v>70</v>
      </c>
      <c r="C60" s="10"/>
      <c r="D60" s="11" t="s">
        <v>138</v>
      </c>
      <c r="E60" s="8">
        <v>186949.43606185901</v>
      </c>
      <c r="F60" s="37">
        <v>9440.5462808609009</v>
      </c>
      <c r="G60" s="8">
        <v>10592.4839844704</v>
      </c>
      <c r="H60" s="8">
        <v>2827.4405822753902</v>
      </c>
      <c r="I60" s="63">
        <v>649.35433197021496</v>
      </c>
      <c r="J60" s="8">
        <v>466.12626647949202</v>
      </c>
      <c r="K60" s="8">
        <v>6503.9195027351398</v>
      </c>
      <c r="L60" s="8">
        <v>4741.4926199912998</v>
      </c>
      <c r="M60" s="8">
        <v>147049.24453639999</v>
      </c>
      <c r="N60" s="8">
        <v>2835.7577819824201</v>
      </c>
      <c r="O60" s="8">
        <v>580.66999483108498</v>
      </c>
      <c r="P60" s="47">
        <v>11116.280725956</v>
      </c>
      <c r="Q60" s="8">
        <v>67462.476558685303</v>
      </c>
      <c r="R60" s="8">
        <v>17.0451192855835</v>
      </c>
      <c r="S60" s="8">
        <v>1030.2731699943499</v>
      </c>
      <c r="T60" s="8">
        <v>104.097703456879</v>
      </c>
      <c r="U60" s="8">
        <v>580.56604337692295</v>
      </c>
      <c r="V60" s="8">
        <v>78433.270593643203</v>
      </c>
      <c r="W60" s="8">
        <v>25141.940156459801</v>
      </c>
      <c r="X60" s="8">
        <v>705.07007980346702</v>
      </c>
      <c r="Y60" s="8">
        <v>43.111874580383301</v>
      </c>
      <c r="Z60" s="8">
        <v>1240.4070692062401</v>
      </c>
      <c r="AA60" s="8">
        <v>97662.992867469802</v>
      </c>
      <c r="AB60" s="8">
        <v>2618.50810003281</v>
      </c>
      <c r="AC60" s="8">
        <v>10080.092251300801</v>
      </c>
      <c r="AD60" s="8">
        <v>9436.7167005538904</v>
      </c>
      <c r="AE60" s="8">
        <v>78958.295338630705</v>
      </c>
      <c r="AF60" s="8">
        <v>10583.294357299799</v>
      </c>
      <c r="AG60" s="8">
        <v>3486.8679695129399</v>
      </c>
      <c r="AH60" s="8">
        <v>1044.4409742355299</v>
      </c>
      <c r="AI60" s="8">
        <v>1493.00199842453</v>
      </c>
      <c r="AJ60" s="54">
        <v>1358.1317739486699</v>
      </c>
      <c r="AK60" s="8">
        <v>8.77276611328125</v>
      </c>
      <c r="AL60" s="57">
        <v>0</v>
      </c>
      <c r="AM60" s="11">
        <v>0</v>
      </c>
      <c r="AN60" s="11">
        <v>0</v>
      </c>
      <c r="AO60" s="11">
        <v>0</v>
      </c>
      <c r="AP60" s="11">
        <v>0</v>
      </c>
      <c r="AQ60" s="8">
        <v>141.753993988037</v>
      </c>
    </row>
    <row r="61" spans="1:43" customFormat="1" x14ac:dyDescent="0.35">
      <c r="A61" s="9">
        <v>5</v>
      </c>
      <c r="B61" s="9">
        <v>72</v>
      </c>
      <c r="C61" s="10"/>
      <c r="D61" s="11" t="s">
        <v>139</v>
      </c>
      <c r="E61" s="8">
        <v>148736.53741312001</v>
      </c>
      <c r="F61" s="37">
        <v>34247.441289901697</v>
      </c>
      <c r="G61" s="8">
        <v>19147.8870539665</v>
      </c>
      <c r="H61" s="8">
        <v>2287.25050735474</v>
      </c>
      <c r="I61" s="63">
        <v>11412.956697940799</v>
      </c>
      <c r="J61" s="8">
        <v>433.27578973770102</v>
      </c>
      <c r="K61" s="8">
        <v>3974.4201974868802</v>
      </c>
      <c r="L61" s="8">
        <v>4668.9891052246103</v>
      </c>
      <c r="M61" s="8">
        <v>54921.464383602099</v>
      </c>
      <c r="N61" s="8">
        <v>2362.55357837677</v>
      </c>
      <c r="O61" s="8">
        <v>380.976036071777</v>
      </c>
      <c r="P61" s="47">
        <v>7.5587410926818803</v>
      </c>
      <c r="Q61" s="8">
        <v>29279.943832397501</v>
      </c>
      <c r="R61" s="8">
        <v>7.4467010498046902</v>
      </c>
      <c r="S61" s="8">
        <v>2238.9569826126099</v>
      </c>
      <c r="T61" s="8">
        <v>111.214315414429</v>
      </c>
      <c r="U61" s="8">
        <v>5394.1118178367597</v>
      </c>
      <c r="V61" s="8">
        <v>1900.1495442390401</v>
      </c>
      <c r="W61" s="8">
        <v>102.456175804138</v>
      </c>
      <c r="X61" s="8">
        <v>5326.4100942611703</v>
      </c>
      <c r="Y61" s="8">
        <v>131.74368000030501</v>
      </c>
      <c r="Z61" s="8">
        <v>2871.0268769264198</v>
      </c>
      <c r="AA61" s="8">
        <v>77527.6918711662</v>
      </c>
      <c r="AB61" s="8">
        <v>1175.42859363556</v>
      </c>
      <c r="AC61" s="8">
        <v>28267.172000408202</v>
      </c>
      <c r="AD61" s="8">
        <v>3313.6268877983098</v>
      </c>
      <c r="AE61" s="8">
        <v>50582.465919017799</v>
      </c>
      <c r="AF61" s="8">
        <v>5164.8852024078396</v>
      </c>
      <c r="AG61" s="8">
        <v>1050.94541454315</v>
      </c>
      <c r="AH61" s="8">
        <v>2016.21146726608</v>
      </c>
      <c r="AI61" s="8">
        <v>2533.9088497161902</v>
      </c>
      <c r="AJ61" s="54">
        <v>623.617262840271</v>
      </c>
      <c r="AK61" s="8">
        <v>4.1060013771057102</v>
      </c>
      <c r="AL61" s="57">
        <v>0</v>
      </c>
      <c r="AM61" s="11">
        <v>0</v>
      </c>
      <c r="AN61" s="11">
        <v>0</v>
      </c>
      <c r="AO61" s="11">
        <v>0</v>
      </c>
      <c r="AP61" s="11">
        <v>0</v>
      </c>
      <c r="AQ61" s="8">
        <v>2332.3723640441899</v>
      </c>
    </row>
    <row r="62" spans="1:43" customFormat="1" x14ac:dyDescent="0.35">
      <c r="A62" s="9">
        <v>5</v>
      </c>
      <c r="B62" s="9">
        <v>74</v>
      </c>
      <c r="C62" s="10"/>
      <c r="D62" s="11" t="s">
        <v>140</v>
      </c>
      <c r="E62" s="8">
        <v>69470.193058013901</v>
      </c>
      <c r="F62" s="37">
        <v>1454.3234071731599</v>
      </c>
      <c r="G62" s="8">
        <v>3789.5966572761499</v>
      </c>
      <c r="H62" s="8">
        <v>478.957533597946</v>
      </c>
      <c r="I62" s="63">
        <v>532.68493676185597</v>
      </c>
      <c r="J62" s="8">
        <v>90.554114103317303</v>
      </c>
      <c r="K62" s="8">
        <v>2385.24190759659</v>
      </c>
      <c r="L62" s="8">
        <v>1199.4463217258501</v>
      </c>
      <c r="M62" s="8">
        <v>45828.722431182898</v>
      </c>
      <c r="N62" s="8">
        <v>2644.1520094871498</v>
      </c>
      <c r="O62" s="8">
        <v>173.884382009506</v>
      </c>
      <c r="P62" s="47">
        <v>15.0225644111633</v>
      </c>
      <c r="Q62" s="8">
        <v>38285.483137846</v>
      </c>
      <c r="R62" s="8">
        <v>87.259684085845905</v>
      </c>
      <c r="S62" s="8">
        <v>978.11346364021301</v>
      </c>
      <c r="T62" s="8">
        <v>50.371268510818503</v>
      </c>
      <c r="U62" s="8">
        <v>381.01846766471903</v>
      </c>
      <c r="V62" s="8">
        <v>581.071394681931</v>
      </c>
      <c r="W62" s="8">
        <v>882.45437169075001</v>
      </c>
      <c r="X62" s="8">
        <v>57.710450410842903</v>
      </c>
      <c r="Y62" s="8">
        <v>11.6842555999756</v>
      </c>
      <c r="Z62" s="8">
        <v>283.18126845359802</v>
      </c>
      <c r="AA62" s="8">
        <v>39322.072359323502</v>
      </c>
      <c r="AB62" s="8">
        <v>243.57368659973099</v>
      </c>
      <c r="AC62" s="8">
        <v>3879.7346298694602</v>
      </c>
      <c r="AD62" s="8">
        <v>3553.49395155907</v>
      </c>
      <c r="AE62" s="8">
        <v>34057.7590532303</v>
      </c>
      <c r="AF62" s="8">
        <v>3699.36745834351</v>
      </c>
      <c r="AG62" s="8">
        <v>1131.58972907066</v>
      </c>
      <c r="AH62" s="8">
        <v>516.51296234130905</v>
      </c>
      <c r="AI62" s="8">
        <v>395.15246796608</v>
      </c>
      <c r="AJ62" s="54">
        <v>374.71558165550198</v>
      </c>
      <c r="AK62" s="8">
        <v>4.4859151840209996</v>
      </c>
      <c r="AL62" s="57">
        <v>0</v>
      </c>
      <c r="AM62" s="11">
        <v>0</v>
      </c>
      <c r="AN62" s="11">
        <v>0</v>
      </c>
      <c r="AO62" s="11">
        <v>0</v>
      </c>
      <c r="AP62" s="11">
        <v>0</v>
      </c>
      <c r="AQ62" s="8">
        <v>67.783110857009902</v>
      </c>
    </row>
    <row r="63" spans="1:43" customFormat="1" x14ac:dyDescent="0.35">
      <c r="A63" s="9">
        <v>5</v>
      </c>
      <c r="B63" s="9">
        <v>75</v>
      </c>
      <c r="C63" s="10"/>
      <c r="D63" s="11" t="s">
        <v>141</v>
      </c>
      <c r="E63" s="8">
        <v>186489.47061276401</v>
      </c>
      <c r="F63" s="37">
        <v>25273.814480781599</v>
      </c>
      <c r="G63" s="8">
        <v>15093.9436016083</v>
      </c>
      <c r="H63" s="8">
        <v>7575.0306053161603</v>
      </c>
      <c r="I63" s="63">
        <v>1543.2159569263499</v>
      </c>
      <c r="J63" s="8">
        <v>445.57381939888</v>
      </c>
      <c r="K63" s="8">
        <v>5300.43925070763</v>
      </c>
      <c r="L63" s="8">
        <v>5824.6378984451303</v>
      </c>
      <c r="M63" s="8">
        <v>117109.35328626601</v>
      </c>
      <c r="N63" s="8">
        <v>21895.514408111601</v>
      </c>
      <c r="O63" s="8">
        <v>1607.0191218852999</v>
      </c>
      <c r="P63" s="47">
        <v>6597.0553240776098</v>
      </c>
      <c r="Q63" s="8">
        <v>2228.6123676299999</v>
      </c>
      <c r="R63" s="8">
        <v>52.398520469665499</v>
      </c>
      <c r="S63" s="8">
        <v>10690.3411355019</v>
      </c>
      <c r="T63" s="8">
        <v>95.274553775787396</v>
      </c>
      <c r="U63" s="8">
        <v>1532.8338959217101</v>
      </c>
      <c r="V63" s="8">
        <v>27504.1235835552</v>
      </c>
      <c r="W63" s="8">
        <v>12495.738227367399</v>
      </c>
      <c r="X63" s="8">
        <v>996.85258579254196</v>
      </c>
      <c r="Y63" s="8">
        <v>899.48537826538097</v>
      </c>
      <c r="Z63" s="8">
        <v>10200.220271349001</v>
      </c>
      <c r="AA63" s="8">
        <v>86246.404389381394</v>
      </c>
      <c r="AB63" s="8">
        <v>841.77906227111805</v>
      </c>
      <c r="AC63" s="8">
        <v>12501.3554031849</v>
      </c>
      <c r="AD63" s="8">
        <v>11710.2020785809</v>
      </c>
      <c r="AE63" s="8">
        <v>57143.380517482801</v>
      </c>
      <c r="AF63" s="8">
        <v>8959.0404360294306</v>
      </c>
      <c r="AG63" s="8">
        <v>4681.6412448883102</v>
      </c>
      <c r="AH63" s="8">
        <v>6738.4171578884097</v>
      </c>
      <c r="AI63" s="8">
        <v>5960.7712955474899</v>
      </c>
      <c r="AJ63" s="54">
        <v>4934.8913114070901</v>
      </c>
      <c r="AK63" s="8">
        <v>89.331107378005996</v>
      </c>
      <c r="AL63" s="57">
        <v>0</v>
      </c>
      <c r="AM63" s="8">
        <v>235.36640834808301</v>
      </c>
      <c r="AN63" s="8">
        <v>48.229361534118702</v>
      </c>
      <c r="AO63" s="8">
        <v>198.80407428741501</v>
      </c>
      <c r="AP63" s="11">
        <v>0</v>
      </c>
      <c r="AQ63" s="8">
        <v>2187.0528345108</v>
      </c>
    </row>
    <row r="64" spans="1:43" customFormat="1" x14ac:dyDescent="0.35">
      <c r="A64" s="9">
        <v>5</v>
      </c>
      <c r="B64" s="9">
        <v>77</v>
      </c>
      <c r="C64" s="10"/>
      <c r="D64" s="11" t="s">
        <v>142</v>
      </c>
      <c r="E64" s="8">
        <v>79117.162685632706</v>
      </c>
      <c r="F64" s="37">
        <v>7682.4002578258496</v>
      </c>
      <c r="G64" s="8">
        <v>8587.5879213810003</v>
      </c>
      <c r="H64" s="8">
        <v>2965.2188112735698</v>
      </c>
      <c r="I64" s="63">
        <v>2839.2534923553499</v>
      </c>
      <c r="J64" s="8">
        <v>392.35712742805498</v>
      </c>
      <c r="K64" s="8">
        <v>2254.7207498550401</v>
      </c>
      <c r="L64" s="8">
        <v>2516.3373963832901</v>
      </c>
      <c r="M64" s="8">
        <v>37708.4302983284</v>
      </c>
      <c r="N64" s="8">
        <v>3214.8144156932799</v>
      </c>
      <c r="O64" s="8">
        <v>131.024990320206</v>
      </c>
      <c r="P64" s="47">
        <v>2299.4555187225301</v>
      </c>
      <c r="Q64" s="8">
        <v>1696.1929039955101</v>
      </c>
      <c r="R64" s="8">
        <v>92.372973442077594</v>
      </c>
      <c r="S64" s="8">
        <v>1899.71171927452</v>
      </c>
      <c r="T64" s="8">
        <v>77.988422870636001</v>
      </c>
      <c r="U64" s="8">
        <v>607.41348552703903</v>
      </c>
      <c r="V64" s="8">
        <v>10048.4136936665</v>
      </c>
      <c r="W64" s="8">
        <v>16136.018167018899</v>
      </c>
      <c r="X64" s="8">
        <v>1686.3049972057299</v>
      </c>
      <c r="Y64" s="8">
        <v>605.12259292602505</v>
      </c>
      <c r="Z64" s="8">
        <v>1179.7102944850899</v>
      </c>
      <c r="AA64" s="8">
        <v>38326.516577720598</v>
      </c>
      <c r="AB64" s="8">
        <v>42.228281259536701</v>
      </c>
      <c r="AC64" s="8">
        <v>9006.1683073043805</v>
      </c>
      <c r="AD64" s="8">
        <v>5158.5933897495297</v>
      </c>
      <c r="AE64" s="8">
        <v>22358.990666150999</v>
      </c>
      <c r="AF64" s="8">
        <v>2903.1300649642899</v>
      </c>
      <c r="AG64" s="8">
        <v>609.09894323348999</v>
      </c>
      <c r="AH64" s="8">
        <v>1723.26421022415</v>
      </c>
      <c r="AI64" s="8">
        <v>2004.5027503967301</v>
      </c>
      <c r="AJ64" s="54">
        <v>480.49561858177202</v>
      </c>
      <c r="AK64" s="8">
        <v>6.0650172233581499</v>
      </c>
      <c r="AL64" s="54">
        <v>29.895736455917401</v>
      </c>
      <c r="AM64" s="8">
        <v>45.410639762878397</v>
      </c>
      <c r="AN64" s="8">
        <v>181.57895088195801</v>
      </c>
      <c r="AO64" s="8">
        <v>49.302063941955602</v>
      </c>
      <c r="AP64" s="8">
        <v>487.594390153885</v>
      </c>
      <c r="AQ64" s="8">
        <v>1148.8802411556201</v>
      </c>
    </row>
    <row r="65" spans="1:43" customFormat="1" x14ac:dyDescent="0.35">
      <c r="A65" s="9">
        <v>5</v>
      </c>
      <c r="B65" s="9">
        <v>79</v>
      </c>
      <c r="C65" s="10"/>
      <c r="D65" s="11" t="s">
        <v>143</v>
      </c>
      <c r="E65" s="8">
        <v>40826.545156598098</v>
      </c>
      <c r="F65" s="37">
        <v>10752.380658865</v>
      </c>
      <c r="G65" s="8">
        <v>4288.6136190891302</v>
      </c>
      <c r="H65" s="8">
        <v>558.30448532104504</v>
      </c>
      <c r="I65" s="63">
        <v>287.639081954956</v>
      </c>
      <c r="J65" s="8">
        <v>246.35488319397001</v>
      </c>
      <c r="K65" s="8">
        <v>2718.65492784977</v>
      </c>
      <c r="L65" s="8">
        <v>2539.1581789255101</v>
      </c>
      <c r="M65" s="8">
        <v>6957.4172635078403</v>
      </c>
      <c r="N65" s="8">
        <v>1002.24747133255</v>
      </c>
      <c r="O65" s="8">
        <v>180.483013153076</v>
      </c>
      <c r="P65" s="46">
        <v>0</v>
      </c>
      <c r="Q65" s="8">
        <v>1154.2140808105501</v>
      </c>
      <c r="R65" s="11">
        <v>0</v>
      </c>
      <c r="S65" s="8">
        <v>734.80307650566101</v>
      </c>
      <c r="T65" s="8">
        <v>77.428184509277301</v>
      </c>
      <c r="U65" s="8">
        <v>804.02080583572399</v>
      </c>
      <c r="V65" s="11">
        <v>0</v>
      </c>
      <c r="W65" s="11">
        <v>0</v>
      </c>
      <c r="X65" s="8">
        <v>136.47828674316401</v>
      </c>
      <c r="Y65" s="11">
        <v>0</v>
      </c>
      <c r="Z65" s="8">
        <v>1433.4595732688899</v>
      </c>
      <c r="AA65" s="8">
        <v>19274.105795621901</v>
      </c>
      <c r="AB65" s="8">
        <v>884.26168346404995</v>
      </c>
      <c r="AC65" s="8">
        <v>12512.179850578301</v>
      </c>
      <c r="AD65" s="8">
        <v>3156.7284371852902</v>
      </c>
      <c r="AE65" s="8">
        <v>4206.7493140697497</v>
      </c>
      <c r="AF65" s="8">
        <v>1050.1088466644301</v>
      </c>
      <c r="AG65" s="8">
        <v>405.089550018311</v>
      </c>
      <c r="AH65" s="8">
        <v>20.610965728759801</v>
      </c>
      <c r="AI65" s="8">
        <v>5321.2273818254498</v>
      </c>
      <c r="AJ65" s="54">
        <v>793.54809451103199</v>
      </c>
      <c r="AK65" s="8">
        <v>4.1818180084228498</v>
      </c>
      <c r="AL65" s="54">
        <v>705.28596329689003</v>
      </c>
      <c r="AM65" s="8">
        <v>523.58814048767101</v>
      </c>
      <c r="AN65" s="8">
        <v>2334.4591846466101</v>
      </c>
      <c r="AO65" s="8">
        <v>317.13149070739701</v>
      </c>
      <c r="AP65" s="8">
        <v>35.6451606750488</v>
      </c>
      <c r="AQ65" s="8">
        <v>443.98408699035599</v>
      </c>
    </row>
    <row r="66" spans="1:43" s="6" customFormat="1" x14ac:dyDescent="0.35">
      <c r="A66" s="17">
        <v>6</v>
      </c>
      <c r="B66" s="17"/>
      <c r="C66" s="18"/>
      <c r="D66" s="19" t="s">
        <v>144</v>
      </c>
      <c r="E66" s="20">
        <v>2685385.4371935101</v>
      </c>
      <c r="F66" s="36">
        <v>1002564.5472414501</v>
      </c>
      <c r="G66" s="20">
        <v>262272.05776381498</v>
      </c>
      <c r="H66" s="20">
        <v>42223.857716083498</v>
      </c>
      <c r="I66" s="62">
        <v>11291.7082164288</v>
      </c>
      <c r="J66" s="20">
        <v>6312.4826683998099</v>
      </c>
      <c r="K66" s="20">
        <v>125885.469410419</v>
      </c>
      <c r="L66" s="20">
        <v>166659.078121901</v>
      </c>
      <c r="M66" s="20">
        <v>1089837.6226657601</v>
      </c>
      <c r="N66" s="20">
        <v>99253.692741632505</v>
      </c>
      <c r="O66" s="20">
        <v>40231.588317871101</v>
      </c>
      <c r="P66" s="44">
        <v>34.837734222412102</v>
      </c>
      <c r="Q66" s="20">
        <v>102.42717123031601</v>
      </c>
      <c r="R66" s="20">
        <v>36.952794551849401</v>
      </c>
      <c r="S66" s="20">
        <v>98281.543131589904</v>
      </c>
      <c r="T66" s="20">
        <v>21170.789244175001</v>
      </c>
      <c r="U66" s="20">
        <v>526498.09741497005</v>
      </c>
      <c r="V66" s="20">
        <v>957.42467927932705</v>
      </c>
      <c r="W66" s="20">
        <v>3559.8992547988901</v>
      </c>
      <c r="X66" s="20">
        <v>55191.598029971101</v>
      </c>
      <c r="Y66" s="20">
        <v>31159.135402917898</v>
      </c>
      <c r="Z66" s="20">
        <v>120726.599592447</v>
      </c>
      <c r="AA66" s="20">
        <v>1043003.62978566</v>
      </c>
      <c r="AB66" s="20">
        <v>5699.2556350231198</v>
      </c>
      <c r="AC66" s="20">
        <v>273417.16985452198</v>
      </c>
      <c r="AD66" s="20">
        <v>126295.205088496</v>
      </c>
      <c r="AE66" s="20">
        <v>613141.03758621204</v>
      </c>
      <c r="AF66" s="20">
        <v>282677.38521146798</v>
      </c>
      <c r="AG66" s="20">
        <v>68897.894415140196</v>
      </c>
      <c r="AH66" s="20">
        <v>33435.453124761603</v>
      </c>
      <c r="AI66" s="20">
        <v>550962.31837618398</v>
      </c>
      <c r="AJ66" s="53">
        <v>118527.52723336199</v>
      </c>
      <c r="AK66" s="20">
        <v>5108.4828476905795</v>
      </c>
      <c r="AL66" s="53">
        <v>3589.5308759212498</v>
      </c>
      <c r="AM66" s="20">
        <v>317256.97710657102</v>
      </c>
      <c r="AN66" s="20">
        <v>81337.926977157593</v>
      </c>
      <c r="AO66" s="20">
        <v>25566.1577970982</v>
      </c>
      <c r="AP66" s="20">
        <v>5163.8903141021701</v>
      </c>
      <c r="AQ66" s="20">
        <v>40021.667082786596</v>
      </c>
    </row>
    <row r="67" spans="1:43" customFormat="1" x14ac:dyDescent="0.35">
      <c r="A67" s="9">
        <v>6</v>
      </c>
      <c r="B67" s="9">
        <v>80</v>
      </c>
      <c r="C67" s="10"/>
      <c r="D67" s="11" t="s">
        <v>145</v>
      </c>
      <c r="E67" s="8">
        <v>186875.595445871</v>
      </c>
      <c r="F67" s="37">
        <v>100736.63907456399</v>
      </c>
      <c r="G67" s="8">
        <v>24580.425091981899</v>
      </c>
      <c r="H67" s="8">
        <v>1235.5651652813001</v>
      </c>
      <c r="I67" s="63">
        <v>502.16327810287498</v>
      </c>
      <c r="J67" s="8">
        <v>382.91822814941401</v>
      </c>
      <c r="K67" s="8">
        <v>8584.0281033515894</v>
      </c>
      <c r="L67" s="8">
        <v>17586.5201454163</v>
      </c>
      <c r="M67" s="8">
        <v>34223.876657485998</v>
      </c>
      <c r="N67" s="8">
        <v>1822.3119091987601</v>
      </c>
      <c r="O67" s="8">
        <v>129.097071170807</v>
      </c>
      <c r="P67" s="47">
        <v>34.837734222412102</v>
      </c>
      <c r="Q67" s="8">
        <v>102.42717123031601</v>
      </c>
      <c r="R67" s="11">
        <v>0</v>
      </c>
      <c r="S67" s="8">
        <v>2500.5523831844298</v>
      </c>
      <c r="T67" s="8">
        <v>106.022559642792</v>
      </c>
      <c r="U67" s="8">
        <v>5956.8613700866699</v>
      </c>
      <c r="V67" s="8">
        <v>95.867042541503906</v>
      </c>
      <c r="W67" s="8">
        <v>20.987270355224599</v>
      </c>
      <c r="X67" s="8">
        <v>74.7428684234619</v>
      </c>
      <c r="Y67" s="8">
        <v>12263.6944463253</v>
      </c>
      <c r="Z67" s="8">
        <v>1700.7731115818001</v>
      </c>
      <c r="AA67" s="8">
        <v>83577.192971468001</v>
      </c>
      <c r="AB67" s="8">
        <v>2262.5611124038701</v>
      </c>
      <c r="AC67" s="8">
        <v>32776.489660739899</v>
      </c>
      <c r="AD67" s="8">
        <v>4486.4952778816196</v>
      </c>
      <c r="AE67" s="8">
        <v>46651.277919769302</v>
      </c>
      <c r="AF67" s="8">
        <v>21131.214660406102</v>
      </c>
      <c r="AG67" s="8">
        <v>3525.1119396686599</v>
      </c>
      <c r="AH67" s="8">
        <v>2900.2075867652902</v>
      </c>
      <c r="AI67" s="8">
        <v>16317.660381555601</v>
      </c>
      <c r="AJ67" s="54">
        <v>9104.9407181739807</v>
      </c>
      <c r="AK67" s="8">
        <v>180.972953796387</v>
      </c>
      <c r="AL67" s="54">
        <v>74.090334892272907</v>
      </c>
      <c r="AM67" s="8">
        <v>566.41273021697998</v>
      </c>
      <c r="AN67" s="8">
        <v>5468.22288322449</v>
      </c>
      <c r="AO67" s="8">
        <v>45.4651908874512</v>
      </c>
      <c r="AP67" s="8">
        <v>82.307059288024902</v>
      </c>
      <c r="AQ67" s="8">
        <v>995.27333402633701</v>
      </c>
    </row>
    <row r="68" spans="1:43" customFormat="1" x14ac:dyDescent="0.35">
      <c r="A68" s="9">
        <v>6</v>
      </c>
      <c r="B68" s="9">
        <v>82</v>
      </c>
      <c r="C68" s="10"/>
      <c r="D68" s="11" t="s">
        <v>146</v>
      </c>
      <c r="E68" s="8">
        <v>293365.89910983999</v>
      </c>
      <c r="F68" s="37">
        <v>65950.820774078398</v>
      </c>
      <c r="G68" s="8">
        <v>48744.779783964201</v>
      </c>
      <c r="H68" s="8">
        <v>2990.4361615181001</v>
      </c>
      <c r="I68" s="63">
        <v>167.48792982101401</v>
      </c>
      <c r="J68" s="8">
        <v>280.60099029540999</v>
      </c>
      <c r="K68" s="8">
        <v>20876.317522525798</v>
      </c>
      <c r="L68" s="8">
        <v>30809.009134292599</v>
      </c>
      <c r="M68" s="8">
        <v>208156.94427251801</v>
      </c>
      <c r="N68" s="8">
        <v>17539.433931589101</v>
      </c>
      <c r="O68" s="8">
        <v>562.49448442459095</v>
      </c>
      <c r="P68" s="46">
        <v>0</v>
      </c>
      <c r="Q68" s="11">
        <v>0</v>
      </c>
      <c r="R68" s="11">
        <v>0</v>
      </c>
      <c r="S68" s="8">
        <v>6543.3892412185696</v>
      </c>
      <c r="T68" s="8">
        <v>5271.5222020149204</v>
      </c>
      <c r="U68" s="8">
        <v>75946.5317466259</v>
      </c>
      <c r="V68" s="11">
        <v>0</v>
      </c>
      <c r="W68" s="11">
        <v>0</v>
      </c>
      <c r="X68" s="8">
        <v>4964.5984835624704</v>
      </c>
      <c r="Y68" s="8">
        <v>14808.8443074226</v>
      </c>
      <c r="Z68" s="8">
        <v>6344.6703319549597</v>
      </c>
      <c r="AA68" s="8">
        <v>129979.531615496</v>
      </c>
      <c r="AB68" s="8">
        <v>50.224315643310497</v>
      </c>
      <c r="AC68" s="8">
        <v>33937.528184175499</v>
      </c>
      <c r="AD68" s="8">
        <v>13594.9755291939</v>
      </c>
      <c r="AE68" s="8">
        <v>77232.627729415894</v>
      </c>
      <c r="AF68" s="8">
        <v>26607.053610086401</v>
      </c>
      <c r="AG68" s="8">
        <v>4201.9165241718301</v>
      </c>
      <c r="AH68" s="8">
        <v>601.06960391998302</v>
      </c>
      <c r="AI68" s="8">
        <v>46321.365983486197</v>
      </c>
      <c r="AJ68" s="54">
        <v>41444.282944679297</v>
      </c>
      <c r="AK68" s="8">
        <v>62.097599983215297</v>
      </c>
      <c r="AL68" s="54">
        <v>44.248739242553697</v>
      </c>
      <c r="AM68" s="8">
        <v>692.26453638076805</v>
      </c>
      <c r="AN68" s="8">
        <v>3156.2526340484601</v>
      </c>
      <c r="AO68" s="8">
        <v>15.888922214508099</v>
      </c>
      <c r="AP68" s="8">
        <v>148.65898370742801</v>
      </c>
      <c r="AQ68" s="8">
        <v>1622.6040070056899</v>
      </c>
    </row>
    <row r="69" spans="1:43" customFormat="1" x14ac:dyDescent="0.35">
      <c r="A69" s="9">
        <v>6</v>
      </c>
      <c r="B69" s="9">
        <v>83</v>
      </c>
      <c r="C69" s="10"/>
      <c r="D69" s="11" t="s">
        <v>147</v>
      </c>
      <c r="E69" s="8">
        <v>288824.06758189201</v>
      </c>
      <c r="F69" s="37">
        <v>20371.1385149956</v>
      </c>
      <c r="G69" s="8">
        <v>30920.2223036289</v>
      </c>
      <c r="H69" s="8">
        <v>1754.83144164085</v>
      </c>
      <c r="I69" s="63">
        <v>286.61314320564298</v>
      </c>
      <c r="J69" s="8">
        <v>376.54560041427601</v>
      </c>
      <c r="K69" s="8">
        <v>4830.3623285293597</v>
      </c>
      <c r="L69" s="8">
        <v>27465.346121787999</v>
      </c>
      <c r="M69" s="8">
        <v>226038.53308844601</v>
      </c>
      <c r="N69" s="8">
        <v>35241.899020195</v>
      </c>
      <c r="O69" s="8">
        <v>4327.20977926254</v>
      </c>
      <c r="P69" s="46">
        <v>0</v>
      </c>
      <c r="Q69" s="11">
        <v>0</v>
      </c>
      <c r="R69" s="11">
        <v>0</v>
      </c>
      <c r="S69" s="8">
        <v>4548.7342138290396</v>
      </c>
      <c r="T69" s="8">
        <v>54.150346279144301</v>
      </c>
      <c r="U69" s="8">
        <v>168134.74682092699</v>
      </c>
      <c r="V69" s="11">
        <v>0</v>
      </c>
      <c r="W69" s="11">
        <v>0</v>
      </c>
      <c r="X69" s="8">
        <v>5902.1806223392496</v>
      </c>
      <c r="Y69" s="8">
        <v>43.123455286026001</v>
      </c>
      <c r="Z69" s="8">
        <v>3924.07083654404</v>
      </c>
      <c r="AA69" s="8">
        <v>145522.13772344601</v>
      </c>
      <c r="AB69" s="8">
        <v>66.279937744140597</v>
      </c>
      <c r="AC69" s="8">
        <v>64230.264899015398</v>
      </c>
      <c r="AD69" s="8">
        <v>16351.195529222499</v>
      </c>
      <c r="AE69" s="8">
        <v>76095.2119870186</v>
      </c>
      <c r="AF69" s="8">
        <v>19399.102303981799</v>
      </c>
      <c r="AG69" s="8">
        <v>5886.6380796432504</v>
      </c>
      <c r="AH69" s="8">
        <v>32.289090156555197</v>
      </c>
      <c r="AI69" s="8">
        <v>28959.994194030802</v>
      </c>
      <c r="AJ69" s="54">
        <v>2947.6305289268498</v>
      </c>
      <c r="AK69" s="8">
        <v>443.31401348114002</v>
      </c>
      <c r="AL69" s="54">
        <v>581.05649423599198</v>
      </c>
      <c r="AM69" s="8">
        <v>8476.9372336864508</v>
      </c>
      <c r="AN69" s="8">
        <v>13391.549980402</v>
      </c>
      <c r="AO69" s="8">
        <v>4059.9000794887502</v>
      </c>
      <c r="AP69" s="8">
        <v>349.55536556243902</v>
      </c>
      <c r="AQ69" s="8">
        <v>5945.5674138069198</v>
      </c>
    </row>
    <row r="70" spans="1:43" customFormat="1" x14ac:dyDescent="0.35">
      <c r="A70" s="9">
        <v>6</v>
      </c>
      <c r="B70" s="9">
        <v>84</v>
      </c>
      <c r="C70" s="10"/>
      <c r="D70" s="11" t="s">
        <v>148</v>
      </c>
      <c r="E70" s="8">
        <v>162203.41435050999</v>
      </c>
      <c r="F70" s="37">
        <v>70907.8508303165</v>
      </c>
      <c r="G70" s="8">
        <v>16841.580211401</v>
      </c>
      <c r="H70" s="8">
        <v>1811.5591108798999</v>
      </c>
      <c r="I70" s="63">
        <v>378.389812707901</v>
      </c>
      <c r="J70" s="8">
        <v>1002.29579401016</v>
      </c>
      <c r="K70" s="8">
        <v>7487.0498528480503</v>
      </c>
      <c r="L70" s="8">
        <v>10076.887752533001</v>
      </c>
      <c r="M70" s="8">
        <v>73053.412329196901</v>
      </c>
      <c r="N70" s="8">
        <v>4721.1118521690396</v>
      </c>
      <c r="O70" s="8">
        <v>2673.9605054855301</v>
      </c>
      <c r="P70" s="46">
        <v>0</v>
      </c>
      <c r="Q70" s="11">
        <v>0</v>
      </c>
      <c r="R70" s="11">
        <v>0</v>
      </c>
      <c r="S70" s="8">
        <v>4035.1859815120702</v>
      </c>
      <c r="T70" s="8">
        <v>204.96895003318801</v>
      </c>
      <c r="U70" s="8">
        <v>62811.596473932303</v>
      </c>
      <c r="V70" s="8">
        <v>14.058387756347701</v>
      </c>
      <c r="W70" s="11">
        <v>0</v>
      </c>
      <c r="X70" s="8">
        <v>1178.0474386215201</v>
      </c>
      <c r="Y70" s="8">
        <v>723.22449851036095</v>
      </c>
      <c r="Z70" s="8">
        <v>2250.85019803047</v>
      </c>
      <c r="AA70" s="8">
        <v>97806.369989156694</v>
      </c>
      <c r="AB70" s="8">
        <v>114.85976576805101</v>
      </c>
      <c r="AC70" s="8">
        <v>66036.272159576401</v>
      </c>
      <c r="AD70" s="8">
        <v>11811.1533849239</v>
      </c>
      <c r="AE70" s="8">
        <v>35639.746890306502</v>
      </c>
      <c r="AF70" s="8">
        <v>15319.549686193501</v>
      </c>
      <c r="AG70" s="8">
        <v>3434.5989551544199</v>
      </c>
      <c r="AH70" s="8">
        <v>1524.61779046059</v>
      </c>
      <c r="AI70" s="8">
        <v>29544.694289445899</v>
      </c>
      <c r="AJ70" s="54">
        <v>8264.4567325115204</v>
      </c>
      <c r="AK70" s="8">
        <v>172.74352121353101</v>
      </c>
      <c r="AL70" s="54">
        <v>450.99898934364302</v>
      </c>
      <c r="AM70" s="8">
        <v>7800.85657572746</v>
      </c>
      <c r="AN70" s="8">
        <v>7418.7325818538702</v>
      </c>
      <c r="AO70" s="8">
        <v>5939.0815846920004</v>
      </c>
      <c r="AP70" s="8">
        <v>1199.5825371742201</v>
      </c>
      <c r="AQ70" s="8">
        <v>1536.9355928897901</v>
      </c>
    </row>
    <row r="71" spans="1:43" customFormat="1" x14ac:dyDescent="0.35">
      <c r="A71" s="9">
        <v>6</v>
      </c>
      <c r="B71" s="9">
        <v>86</v>
      </c>
      <c r="C71" s="10"/>
      <c r="D71" s="11" t="s">
        <v>149</v>
      </c>
      <c r="E71" s="8">
        <v>177014.09877037999</v>
      </c>
      <c r="F71" s="37">
        <v>64258.915288209901</v>
      </c>
      <c r="G71" s="8">
        <v>12412.4639947414</v>
      </c>
      <c r="H71" s="8">
        <v>1275.31925535202</v>
      </c>
      <c r="I71" s="63">
        <v>458.78344011306802</v>
      </c>
      <c r="J71" s="8">
        <v>300.16046857833902</v>
      </c>
      <c r="K71" s="8">
        <v>4019.1623144149798</v>
      </c>
      <c r="L71" s="8">
        <v>9202.4108941555005</v>
      </c>
      <c r="M71" s="8">
        <v>126467.290940523</v>
      </c>
      <c r="N71" s="8">
        <v>23669.489529132799</v>
      </c>
      <c r="O71" s="8">
        <v>8509.5654113292694</v>
      </c>
      <c r="P71" s="46">
        <v>0</v>
      </c>
      <c r="Q71" s="11">
        <v>0</v>
      </c>
      <c r="R71" s="11">
        <v>0</v>
      </c>
      <c r="S71" s="8">
        <v>8715.2413811683691</v>
      </c>
      <c r="T71" s="8">
        <v>272.06179666519199</v>
      </c>
      <c r="U71" s="8">
        <v>64546.942491054499</v>
      </c>
      <c r="V71" s="11">
        <v>0</v>
      </c>
      <c r="W71" s="8">
        <v>6.7976551055908203</v>
      </c>
      <c r="X71" s="8">
        <v>12038.6470246315</v>
      </c>
      <c r="Y71" s="8">
        <v>753.28173017501797</v>
      </c>
      <c r="Z71" s="8">
        <v>8804.5852947235107</v>
      </c>
      <c r="AA71" s="8">
        <v>80444.894042253494</v>
      </c>
      <c r="AB71" s="8">
        <v>17.706012248992899</v>
      </c>
      <c r="AC71" s="8">
        <v>27193.341177702001</v>
      </c>
      <c r="AD71" s="8">
        <v>6994.1991078853598</v>
      </c>
      <c r="AE71" s="8">
        <v>48214.823876857801</v>
      </c>
      <c r="AF71" s="8">
        <v>22968.561386346799</v>
      </c>
      <c r="AG71" s="8">
        <v>3562.0655465126001</v>
      </c>
      <c r="AH71" s="11">
        <v>0</v>
      </c>
      <c r="AI71" s="8">
        <v>11835.668295383501</v>
      </c>
      <c r="AJ71" s="54">
        <v>11427.425334215201</v>
      </c>
      <c r="AK71" s="8">
        <v>84.749894380569501</v>
      </c>
      <c r="AL71" s="57">
        <v>0</v>
      </c>
      <c r="AM71" s="11">
        <v>0</v>
      </c>
      <c r="AN71" s="11">
        <v>0</v>
      </c>
      <c r="AO71" s="11">
        <v>0</v>
      </c>
      <c r="AP71" s="11">
        <v>0</v>
      </c>
      <c r="AQ71" s="8">
        <v>541.55449795722996</v>
      </c>
    </row>
    <row r="72" spans="1:43" customFormat="1" x14ac:dyDescent="0.35">
      <c r="A72" s="9">
        <v>6</v>
      </c>
      <c r="B72" s="9">
        <v>87</v>
      </c>
      <c r="C72" s="10"/>
      <c r="D72" s="11" t="s">
        <v>150</v>
      </c>
      <c r="E72" s="8">
        <v>224483.46631789199</v>
      </c>
      <c r="F72" s="37">
        <v>102642.941997528</v>
      </c>
      <c r="G72" s="8">
        <v>13834.2912437916</v>
      </c>
      <c r="H72" s="8">
        <v>3702.59510111809</v>
      </c>
      <c r="I72" s="63">
        <v>814.74685907363903</v>
      </c>
      <c r="J72" s="8">
        <v>376.84203290939303</v>
      </c>
      <c r="K72" s="8">
        <v>4950.3680179119101</v>
      </c>
      <c r="L72" s="8">
        <v>8442.4449646472895</v>
      </c>
      <c r="M72" s="8">
        <v>79217.443279266401</v>
      </c>
      <c r="N72" s="8">
        <v>2842.19788455963</v>
      </c>
      <c r="O72" s="8">
        <v>8540.8920247554797</v>
      </c>
      <c r="P72" s="46">
        <v>0</v>
      </c>
      <c r="Q72" s="11">
        <v>0</v>
      </c>
      <c r="R72" s="8">
        <v>18.462373733520501</v>
      </c>
      <c r="S72" s="8">
        <v>4456.7138020992297</v>
      </c>
      <c r="T72" s="8">
        <v>170.971000671387</v>
      </c>
      <c r="U72" s="8">
        <v>5356.02881240845</v>
      </c>
      <c r="V72" s="11">
        <v>0</v>
      </c>
      <c r="W72" s="8">
        <v>8.1790847778320295</v>
      </c>
      <c r="X72" s="8">
        <v>13024.1874837875</v>
      </c>
      <c r="Y72" s="8">
        <v>505.15377902984602</v>
      </c>
      <c r="Z72" s="8">
        <v>27131.0210280418</v>
      </c>
      <c r="AA72" s="8">
        <v>47246.116484165199</v>
      </c>
      <c r="AB72" s="8">
        <v>568.08757066726696</v>
      </c>
      <c r="AC72" s="8">
        <v>8946.7368416786194</v>
      </c>
      <c r="AD72" s="8">
        <v>4895.15964722633</v>
      </c>
      <c r="AE72" s="8">
        <v>26585.3793129921</v>
      </c>
      <c r="AF72" s="8">
        <v>10748.3236165047</v>
      </c>
      <c r="AG72" s="8">
        <v>1906.33585047722</v>
      </c>
      <c r="AH72" s="8">
        <v>95.7305011749268</v>
      </c>
      <c r="AI72" s="8">
        <v>13527.1730206013</v>
      </c>
      <c r="AJ72" s="54">
        <v>7427.5126159191104</v>
      </c>
      <c r="AK72" s="8">
        <v>937.99254250526405</v>
      </c>
      <c r="AL72" s="57">
        <v>0</v>
      </c>
      <c r="AM72" s="11">
        <v>0</v>
      </c>
      <c r="AN72" s="11">
        <v>0</v>
      </c>
      <c r="AO72" s="11">
        <v>0</v>
      </c>
      <c r="AP72" s="11">
        <v>0</v>
      </c>
      <c r="AQ72" s="8">
        <v>2836.2106084823599</v>
      </c>
    </row>
    <row r="73" spans="1:43" customFormat="1" x14ac:dyDescent="0.35">
      <c r="A73" s="9">
        <v>6</v>
      </c>
      <c r="B73" s="9">
        <v>89</v>
      </c>
      <c r="C73" s="10"/>
      <c r="D73" s="11" t="s">
        <v>151</v>
      </c>
      <c r="E73" s="8">
        <v>233984.08131360999</v>
      </c>
      <c r="F73" s="37">
        <v>114127.96764802901</v>
      </c>
      <c r="G73" s="8">
        <v>24143.122213840499</v>
      </c>
      <c r="H73" s="8">
        <v>6938.5532636642502</v>
      </c>
      <c r="I73" s="63">
        <v>894.272755622864</v>
      </c>
      <c r="J73" s="8">
        <v>1159.0307374000499</v>
      </c>
      <c r="K73" s="8">
        <v>11610.283490657799</v>
      </c>
      <c r="L73" s="8">
        <v>10321.050947666199</v>
      </c>
      <c r="M73" s="8">
        <v>41472.686816692403</v>
      </c>
      <c r="N73" s="8">
        <v>2127.6590123176602</v>
      </c>
      <c r="O73" s="8">
        <v>823.36866998672497</v>
      </c>
      <c r="P73" s="46">
        <v>0</v>
      </c>
      <c r="Q73" s="11">
        <v>0</v>
      </c>
      <c r="R73" s="11">
        <v>0</v>
      </c>
      <c r="S73" s="8">
        <v>2732.9566669464102</v>
      </c>
      <c r="T73" s="8">
        <v>164.08242177963299</v>
      </c>
      <c r="U73" s="8">
        <v>7162.2197022438004</v>
      </c>
      <c r="V73" s="8">
        <v>28.5665316581726</v>
      </c>
      <c r="W73" s="11">
        <v>0</v>
      </c>
      <c r="X73" s="8">
        <v>1473.4127073288</v>
      </c>
      <c r="Y73" s="8">
        <v>146.78117609024</v>
      </c>
      <c r="Z73" s="8">
        <v>23432.691464424101</v>
      </c>
      <c r="AA73" s="8">
        <v>58429.038196563699</v>
      </c>
      <c r="AB73" s="8">
        <v>443.67563438415499</v>
      </c>
      <c r="AC73" s="8">
        <v>24854.5747718811</v>
      </c>
      <c r="AD73" s="8">
        <v>3400.5476078987099</v>
      </c>
      <c r="AE73" s="8">
        <v>27285.231236457799</v>
      </c>
      <c r="AF73" s="8">
        <v>6688.1525740623501</v>
      </c>
      <c r="AG73" s="8">
        <v>1330.9157643318199</v>
      </c>
      <c r="AH73" s="8">
        <v>483.51411724090599</v>
      </c>
      <c r="AI73" s="8">
        <v>8586.2607336044293</v>
      </c>
      <c r="AJ73" s="54">
        <v>4277.3388929367102</v>
      </c>
      <c r="AK73" s="8">
        <v>47.794151782989502</v>
      </c>
      <c r="AL73" s="57">
        <v>0</v>
      </c>
      <c r="AM73" s="11">
        <v>0</v>
      </c>
      <c r="AN73" s="11">
        <v>0</v>
      </c>
      <c r="AO73" s="11">
        <v>0</v>
      </c>
      <c r="AP73" s="11">
        <v>0</v>
      </c>
      <c r="AQ73" s="8">
        <v>7124.9199156761197</v>
      </c>
    </row>
    <row r="74" spans="1:43" customFormat="1" x14ac:dyDescent="0.35">
      <c r="A74" s="9">
        <v>6</v>
      </c>
      <c r="B74" s="9">
        <v>91</v>
      </c>
      <c r="C74" s="10"/>
      <c r="D74" s="11" t="s">
        <v>152</v>
      </c>
      <c r="E74" s="8">
        <v>321820.83608436602</v>
      </c>
      <c r="F74" s="37">
        <v>175543.14540100101</v>
      </c>
      <c r="G74" s="8">
        <v>18397.080843925502</v>
      </c>
      <c r="H74" s="8">
        <v>2260.42486715317</v>
      </c>
      <c r="I74" s="63">
        <v>715.97156047820999</v>
      </c>
      <c r="J74" s="8">
        <v>514.55353260040295</v>
      </c>
      <c r="K74" s="8">
        <v>12530.126789092999</v>
      </c>
      <c r="L74" s="8">
        <v>10520.535605669</v>
      </c>
      <c r="M74" s="8">
        <v>69514.152584075899</v>
      </c>
      <c r="N74" s="8">
        <v>1397.1961846351601</v>
      </c>
      <c r="O74" s="8">
        <v>858.57156467437699</v>
      </c>
      <c r="P74" s="46">
        <v>0</v>
      </c>
      <c r="Q74" s="11">
        <v>0</v>
      </c>
      <c r="R74" s="8">
        <v>18.4904208183289</v>
      </c>
      <c r="S74" s="8">
        <v>17234.261508703199</v>
      </c>
      <c r="T74" s="8">
        <v>10208.5296974182</v>
      </c>
      <c r="U74" s="8">
        <v>41392.146224737196</v>
      </c>
      <c r="V74" s="8">
        <v>802.18505144119297</v>
      </c>
      <c r="W74" s="8">
        <v>3352.5287590026901</v>
      </c>
      <c r="X74" s="8">
        <v>161.149250030518</v>
      </c>
      <c r="Y74" s="8">
        <v>414.086710929871</v>
      </c>
      <c r="Z74" s="8">
        <v>12992.3132395744</v>
      </c>
      <c r="AA74" s="8">
        <v>122716.44320893299</v>
      </c>
      <c r="AB74" s="8">
        <v>1288.1517157554599</v>
      </c>
      <c r="AC74" s="8">
        <v>3095.1880292892502</v>
      </c>
      <c r="AD74" s="8">
        <v>20190.753109216701</v>
      </c>
      <c r="AE74" s="8">
        <v>93500.462022304506</v>
      </c>
      <c r="AF74" s="8">
        <v>42349.6716227531</v>
      </c>
      <c r="AG74" s="8">
        <v>9414.9595234394092</v>
      </c>
      <c r="AH74" s="8">
        <v>1684.7219271659901</v>
      </c>
      <c r="AI74" s="8">
        <v>71043.977923393293</v>
      </c>
      <c r="AJ74" s="54">
        <v>4757.2191567420996</v>
      </c>
      <c r="AK74" s="8">
        <v>659.16676473617599</v>
      </c>
      <c r="AL74" s="54">
        <v>174.36638355255101</v>
      </c>
      <c r="AM74" s="8">
        <v>50406.585182189898</v>
      </c>
      <c r="AN74" s="8">
        <v>7584.6055798530597</v>
      </c>
      <c r="AO74" s="8">
        <v>6954.3961772918701</v>
      </c>
      <c r="AP74" s="8">
        <v>1317.9371967315701</v>
      </c>
      <c r="AQ74" s="8">
        <v>7939.5926666259802</v>
      </c>
    </row>
    <row r="75" spans="1:43" customFormat="1" x14ac:dyDescent="0.35">
      <c r="A75" s="9">
        <v>6</v>
      </c>
      <c r="B75" s="9">
        <v>92</v>
      </c>
      <c r="C75" s="10"/>
      <c r="D75" s="11" t="s">
        <v>153</v>
      </c>
      <c r="E75" s="8">
        <v>105584.309798121</v>
      </c>
      <c r="F75" s="37">
        <v>44140.918084859797</v>
      </c>
      <c r="G75" s="8">
        <v>6134.3001272678403</v>
      </c>
      <c r="H75" s="8">
        <v>1089.22545146942</v>
      </c>
      <c r="I75" s="63">
        <v>74.520860195159898</v>
      </c>
      <c r="J75" s="8">
        <v>107.102284908295</v>
      </c>
      <c r="K75" s="8">
        <v>3987.3426454067198</v>
      </c>
      <c r="L75" s="8">
        <v>2609.6225271224998</v>
      </c>
      <c r="M75" s="8">
        <v>48272.603433728204</v>
      </c>
      <c r="N75" s="8">
        <v>2561.2541007995601</v>
      </c>
      <c r="O75" s="8">
        <v>1571.0442061424301</v>
      </c>
      <c r="P75" s="46">
        <v>0</v>
      </c>
      <c r="Q75" s="11">
        <v>0</v>
      </c>
      <c r="R75" s="11">
        <v>0</v>
      </c>
      <c r="S75" s="8">
        <v>2995.5252041816698</v>
      </c>
      <c r="T75" s="8">
        <v>60.858081817627003</v>
      </c>
      <c r="U75" s="8">
        <v>6554.5161647796604</v>
      </c>
      <c r="V75" s="11">
        <v>0</v>
      </c>
      <c r="W75" s="8">
        <v>16.689720153808601</v>
      </c>
      <c r="X75" s="8">
        <v>5980.0088249444998</v>
      </c>
      <c r="Y75" s="8">
        <v>84.189219474792495</v>
      </c>
      <c r="Z75" s="8">
        <v>7764.5296022891998</v>
      </c>
      <c r="AA75" s="8">
        <v>20872.2530366182</v>
      </c>
      <c r="AB75" s="8">
        <v>20.560215473174999</v>
      </c>
      <c r="AC75" s="8">
        <v>673.25044333934795</v>
      </c>
      <c r="AD75" s="8">
        <v>3837.11810266972</v>
      </c>
      <c r="AE75" s="8">
        <v>12182.636579513501</v>
      </c>
      <c r="AF75" s="8">
        <v>7197.0268611908004</v>
      </c>
      <c r="AG75" s="8">
        <v>945.796361923218</v>
      </c>
      <c r="AH75" s="8">
        <v>12.572736740112299</v>
      </c>
      <c r="AI75" s="8">
        <v>3187.74357187748</v>
      </c>
      <c r="AJ75" s="54">
        <v>2508.1025552749602</v>
      </c>
      <c r="AK75" s="8">
        <v>172.136095523834</v>
      </c>
      <c r="AL75" s="57">
        <v>0</v>
      </c>
      <c r="AM75" s="11">
        <v>0</v>
      </c>
      <c r="AN75" s="11">
        <v>0</v>
      </c>
      <c r="AO75" s="11">
        <v>0</v>
      </c>
      <c r="AP75" s="11">
        <v>0</v>
      </c>
      <c r="AQ75" s="8">
        <v>1109.5779685974101</v>
      </c>
    </row>
    <row r="76" spans="1:43" customFormat="1" x14ac:dyDescent="0.35">
      <c r="A76" s="9">
        <v>6</v>
      </c>
      <c r="B76" s="9">
        <v>93</v>
      </c>
      <c r="C76" s="10"/>
      <c r="D76" s="11" t="s">
        <v>154</v>
      </c>
      <c r="E76" s="8">
        <v>126753.08977413199</v>
      </c>
      <c r="F76" s="37">
        <v>60134.533527374297</v>
      </c>
      <c r="G76" s="8">
        <v>7637.0924782753</v>
      </c>
      <c r="H76" s="8">
        <v>2005.6466341018699</v>
      </c>
      <c r="I76" s="63">
        <v>958.77032423019398</v>
      </c>
      <c r="J76" s="8">
        <v>828.82489728927601</v>
      </c>
      <c r="K76" s="8">
        <v>4168.8606247901898</v>
      </c>
      <c r="L76" s="8">
        <v>5332.46349239349</v>
      </c>
      <c r="M76" s="8">
        <v>68495.317305088</v>
      </c>
      <c r="N76" s="8">
        <v>4450.4562411308298</v>
      </c>
      <c r="O76" s="8">
        <v>10051.9071426392</v>
      </c>
      <c r="P76" s="46">
        <v>0</v>
      </c>
      <c r="Q76" s="11">
        <v>0</v>
      </c>
      <c r="R76" s="11">
        <v>0</v>
      </c>
      <c r="S76" s="8">
        <v>12119.270268440199</v>
      </c>
      <c r="T76" s="8">
        <v>2368.8895835876501</v>
      </c>
      <c r="U76" s="8">
        <v>16433.0786628723</v>
      </c>
      <c r="V76" s="8">
        <v>5.28704786300659</v>
      </c>
      <c r="W76" s="8">
        <v>138.55123281478899</v>
      </c>
      <c r="X76" s="8">
        <v>2915.0245571136502</v>
      </c>
      <c r="Y76" s="8">
        <v>72.242572307586698</v>
      </c>
      <c r="Z76" s="8">
        <v>7970.46106243134</v>
      </c>
      <c r="AA76" s="8">
        <v>48143.460656642899</v>
      </c>
      <c r="AB76" s="8">
        <v>83.831473827362103</v>
      </c>
      <c r="AC76" s="8">
        <v>541.488659381866</v>
      </c>
      <c r="AD76" s="8">
        <v>6688.5082707405099</v>
      </c>
      <c r="AE76" s="8">
        <v>32827.015695095099</v>
      </c>
      <c r="AF76" s="8">
        <v>20997.020446300499</v>
      </c>
      <c r="AG76" s="8">
        <v>2371.1172742843601</v>
      </c>
      <c r="AH76" s="8">
        <v>2423.8600645065299</v>
      </c>
      <c r="AI76" s="8">
        <v>11065.827430248301</v>
      </c>
      <c r="AJ76" s="54">
        <v>9531.8103084564209</v>
      </c>
      <c r="AK76" s="8">
        <v>99.292486190795898</v>
      </c>
      <c r="AL76" s="54">
        <v>5.9177675247192401</v>
      </c>
      <c r="AM76" s="8">
        <v>136.108653068542</v>
      </c>
      <c r="AN76" s="11">
        <v>0</v>
      </c>
      <c r="AO76" s="8">
        <v>23.097534656524701</v>
      </c>
      <c r="AP76" s="11">
        <v>0</v>
      </c>
      <c r="AQ76" s="8">
        <v>629.86654710769699</v>
      </c>
    </row>
    <row r="77" spans="1:43" customFormat="1" x14ac:dyDescent="0.35">
      <c r="A77" s="9">
        <v>6</v>
      </c>
      <c r="B77" s="9">
        <v>94</v>
      </c>
      <c r="C77" s="10"/>
      <c r="D77" s="11" t="s">
        <v>155</v>
      </c>
      <c r="E77" s="8">
        <v>171232.868944883</v>
      </c>
      <c r="F77" s="37">
        <v>77782.354735612898</v>
      </c>
      <c r="G77" s="8">
        <v>20996.122329235099</v>
      </c>
      <c r="H77" s="8">
        <v>2720.7636332511902</v>
      </c>
      <c r="I77" s="63">
        <v>448.12758231163002</v>
      </c>
      <c r="J77" s="8">
        <v>419.03771448135399</v>
      </c>
      <c r="K77" s="8">
        <v>8860.0580053329504</v>
      </c>
      <c r="L77" s="8">
        <v>15388.1108055115</v>
      </c>
      <c r="M77" s="8">
        <v>47664.870938062697</v>
      </c>
      <c r="N77" s="8">
        <v>2303.61980676651</v>
      </c>
      <c r="O77" s="8">
        <v>1714.08050966263</v>
      </c>
      <c r="P77" s="46">
        <v>0</v>
      </c>
      <c r="Q77" s="11">
        <v>0</v>
      </c>
      <c r="R77" s="11">
        <v>0</v>
      </c>
      <c r="S77" s="8">
        <v>7687.62577199936</v>
      </c>
      <c r="T77" s="8">
        <v>150.94114685058599</v>
      </c>
      <c r="U77" s="8">
        <v>25411.066952228499</v>
      </c>
      <c r="V77" s="11">
        <v>0</v>
      </c>
      <c r="W77" s="8">
        <v>16.165532588958701</v>
      </c>
      <c r="X77" s="8">
        <v>6710.4257307052603</v>
      </c>
      <c r="Y77" s="8">
        <v>175.15995860099801</v>
      </c>
      <c r="Z77" s="8">
        <v>5523.3315756320999</v>
      </c>
      <c r="AA77" s="8">
        <v>62415.963316917398</v>
      </c>
      <c r="AB77" s="8">
        <v>516.06523227691696</v>
      </c>
      <c r="AC77" s="8">
        <v>10559.8828036785</v>
      </c>
      <c r="AD77" s="8">
        <v>11334.920669794101</v>
      </c>
      <c r="AE77" s="8">
        <v>37044.0935928822</v>
      </c>
      <c r="AF77" s="8">
        <v>19730.061629056901</v>
      </c>
      <c r="AG77" s="8">
        <v>3260.6005535125701</v>
      </c>
      <c r="AH77" s="8">
        <v>2155.1901490688301</v>
      </c>
      <c r="AI77" s="8">
        <v>39710.896795511202</v>
      </c>
      <c r="AJ77" s="54">
        <v>8479.3353517055493</v>
      </c>
      <c r="AK77" s="8">
        <v>270.01210308075002</v>
      </c>
      <c r="AL77" s="54">
        <v>680.26539397239696</v>
      </c>
      <c r="AM77" s="8">
        <v>11554.6986341476</v>
      </c>
      <c r="AN77" s="8">
        <v>18836.805104494098</v>
      </c>
      <c r="AO77" s="8">
        <v>1353.7986090183299</v>
      </c>
      <c r="AP77" s="8">
        <v>132.59242868423499</v>
      </c>
      <c r="AQ77" s="8">
        <v>1727.89770317078</v>
      </c>
    </row>
    <row r="78" spans="1:43" customFormat="1" x14ac:dyDescent="0.35">
      <c r="A78" s="9">
        <v>6</v>
      </c>
      <c r="B78" s="9">
        <v>95</v>
      </c>
      <c r="C78" s="10"/>
      <c r="D78" s="11" t="s">
        <v>156</v>
      </c>
      <c r="E78" s="8">
        <v>159772.40658998501</v>
      </c>
      <c r="F78" s="37">
        <v>65117.817645072901</v>
      </c>
      <c r="G78" s="8">
        <v>10033.135434150699</v>
      </c>
      <c r="H78" s="8">
        <v>867.15665578842197</v>
      </c>
      <c r="I78" s="63">
        <v>480.99934148788498</v>
      </c>
      <c r="J78" s="8">
        <v>55.838668823242202</v>
      </c>
      <c r="K78" s="8">
        <v>9199.3780984878504</v>
      </c>
      <c r="L78" s="8">
        <v>2333.8005280494699</v>
      </c>
      <c r="M78" s="8">
        <v>25000.086302280401</v>
      </c>
      <c r="N78" s="8">
        <v>221.71724557876601</v>
      </c>
      <c r="O78" s="8">
        <v>127.36902904510499</v>
      </c>
      <c r="P78" s="46">
        <v>0</v>
      </c>
      <c r="Q78" s="11">
        <v>0</v>
      </c>
      <c r="R78" s="11">
        <v>0</v>
      </c>
      <c r="S78" s="8">
        <v>7881.2494993209802</v>
      </c>
      <c r="T78" s="8">
        <v>1151.42113494873</v>
      </c>
      <c r="U78" s="8">
        <v>16376.120935916901</v>
      </c>
      <c r="V78" s="8">
        <v>2.94200992584229</v>
      </c>
      <c r="W78" s="11">
        <v>0</v>
      </c>
      <c r="X78" s="8">
        <v>546.80228137970005</v>
      </c>
      <c r="Y78" s="8">
        <v>269.02062892913801</v>
      </c>
      <c r="Z78" s="8">
        <v>4147.0247559547397</v>
      </c>
      <c r="AA78" s="8">
        <v>51272.843423366503</v>
      </c>
      <c r="AB78" s="8">
        <v>250.92063808441199</v>
      </c>
      <c r="AC78" s="8">
        <v>475.48105430602999</v>
      </c>
      <c r="AD78" s="8">
        <v>11517.4565520287</v>
      </c>
      <c r="AE78" s="8">
        <v>31864.237427234701</v>
      </c>
      <c r="AF78" s="8">
        <v>23589.2039279938</v>
      </c>
      <c r="AG78" s="8">
        <v>4331.3667960166904</v>
      </c>
      <c r="AH78" s="8">
        <v>234.785655975342</v>
      </c>
      <c r="AI78" s="8">
        <v>91994.340929985003</v>
      </c>
      <c r="AJ78" s="54">
        <v>4765.0568532943698</v>
      </c>
      <c r="AK78" s="8">
        <v>1844.44738388062</v>
      </c>
      <c r="AL78" s="54">
        <v>807.65363502502396</v>
      </c>
      <c r="AM78" s="8">
        <v>69055.203299045606</v>
      </c>
      <c r="AN78" s="8">
        <v>12359.7454152107</v>
      </c>
      <c r="AO78" s="8">
        <v>6818.9276785850498</v>
      </c>
      <c r="AP78" s="8">
        <v>327.085759162903</v>
      </c>
      <c r="AQ78" s="8">
        <v>3693.48230457306</v>
      </c>
    </row>
    <row r="79" spans="1:43" customFormat="1" x14ac:dyDescent="0.35">
      <c r="A79" s="21">
        <v>6</v>
      </c>
      <c r="B79" s="21">
        <v>96</v>
      </c>
      <c r="C79" s="22"/>
      <c r="D79" s="23" t="s">
        <v>157</v>
      </c>
      <c r="E79" s="24">
        <v>233471.30311203</v>
      </c>
      <c r="F79" s="38">
        <v>40849.5037198067</v>
      </c>
      <c r="G79" s="24">
        <v>27597.441707611099</v>
      </c>
      <c r="H79" s="24">
        <v>13571.780974865</v>
      </c>
      <c r="I79" s="64">
        <v>5110.8613290786698</v>
      </c>
      <c r="J79" s="24">
        <v>508.73171854019199</v>
      </c>
      <c r="K79" s="24">
        <v>24782.131617069201</v>
      </c>
      <c r="L79" s="24">
        <v>16570.8752026558</v>
      </c>
      <c r="M79" s="24">
        <v>42260.404718398997</v>
      </c>
      <c r="N79" s="24">
        <v>355.34602355957003</v>
      </c>
      <c r="O79" s="24">
        <v>342.02791929245001</v>
      </c>
      <c r="P79" s="48">
        <v>0</v>
      </c>
      <c r="Q79" s="23">
        <v>0</v>
      </c>
      <c r="R79" s="23">
        <v>0</v>
      </c>
      <c r="S79" s="24">
        <v>16830.837208986301</v>
      </c>
      <c r="T79" s="24">
        <v>986.37032246589695</v>
      </c>
      <c r="U79" s="24">
        <v>30416.241057157498</v>
      </c>
      <c r="V79" s="24">
        <v>8.5186080932617205</v>
      </c>
      <c r="W79" s="23">
        <v>0</v>
      </c>
      <c r="X79" s="24">
        <v>222.370757102966</v>
      </c>
      <c r="Y79" s="24">
        <v>900.33291983604397</v>
      </c>
      <c r="Z79" s="24">
        <v>8740.2770912647193</v>
      </c>
      <c r="AA79" s="24">
        <v>94577.385120630293</v>
      </c>
      <c r="AB79" s="24">
        <v>16.332010746002201</v>
      </c>
      <c r="AC79" s="24">
        <v>96.671169757843003</v>
      </c>
      <c r="AD79" s="24">
        <v>11192.722299814201</v>
      </c>
      <c r="AE79" s="24">
        <v>68018.293316364303</v>
      </c>
      <c r="AF79" s="24">
        <v>45952.442886591001</v>
      </c>
      <c r="AG79" s="24">
        <v>24726.471246004101</v>
      </c>
      <c r="AH79" s="24">
        <v>21286.8939015865</v>
      </c>
      <c r="AI79" s="24">
        <v>178866.71482706099</v>
      </c>
      <c r="AJ79" s="55">
        <v>3592.4152405261998</v>
      </c>
      <c r="AK79" s="24">
        <v>133.763337135315</v>
      </c>
      <c r="AL79" s="55">
        <v>770.933138132095</v>
      </c>
      <c r="AM79" s="24">
        <v>168567.91026210799</v>
      </c>
      <c r="AN79" s="24">
        <v>13122.0127980709</v>
      </c>
      <c r="AO79" s="24">
        <v>355.60202026367199</v>
      </c>
      <c r="AP79" s="24">
        <v>1606.17098379135</v>
      </c>
      <c r="AQ79" s="24">
        <v>4318.1845228672</v>
      </c>
    </row>
  </sheetData>
  <mergeCells count="21">
    <mergeCell ref="G6:G7"/>
    <mergeCell ref="H6:L6"/>
    <mergeCell ref="AP4:AQ4"/>
    <mergeCell ref="AJ6:AP6"/>
    <mergeCell ref="AQ6:AQ7"/>
    <mergeCell ref="C5:C7"/>
    <mergeCell ref="A5:A7"/>
    <mergeCell ref="D1:AQ1"/>
    <mergeCell ref="D2:AQ2"/>
    <mergeCell ref="D3:AQ3"/>
    <mergeCell ref="B5:B7"/>
    <mergeCell ref="M6:M7"/>
    <mergeCell ref="N6:Z6"/>
    <mergeCell ref="AA6:AA7"/>
    <mergeCell ref="AB6:AG6"/>
    <mergeCell ref="AH6:AH7"/>
    <mergeCell ref="AI6:AI7"/>
    <mergeCell ref="D5:D7"/>
    <mergeCell ref="E5:E7"/>
    <mergeCell ref="F5:AQ5"/>
    <mergeCell ref="F6:F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3C3B-2AFB-4A24-98D1-6DA1C22259D1}">
  <dimension ref="A1:G72"/>
  <sheetViews>
    <sheetView showGridLines="0" tabSelected="1" workbookViewId="0"/>
  </sheetViews>
  <sheetFormatPr defaultRowHeight="14.5" x14ac:dyDescent="0.35"/>
  <cols>
    <col min="1" max="1" width="37.453125" bestFit="1" customWidth="1"/>
    <col min="2" max="2" width="10" bestFit="1" customWidth="1"/>
    <col min="3" max="3" width="10.54296875" bestFit="1" customWidth="1"/>
    <col min="4" max="4" width="10.54296875" customWidth="1"/>
    <col min="5" max="5" width="12.453125" bestFit="1" customWidth="1"/>
    <col min="6" max="6" width="12.54296875" style="33" bestFit="1" customWidth="1"/>
    <col min="7" max="7" width="10" bestFit="1" customWidth="1"/>
  </cols>
  <sheetData>
    <row r="1" spans="1:7" x14ac:dyDescent="0.35">
      <c r="A1" s="39" t="s">
        <v>161</v>
      </c>
      <c r="B1">
        <v>2016</v>
      </c>
      <c r="C1">
        <v>2020</v>
      </c>
      <c r="D1" t="s">
        <v>158</v>
      </c>
      <c r="E1" t="s">
        <v>159</v>
      </c>
      <c r="F1" s="33" t="s">
        <v>160</v>
      </c>
    </row>
    <row r="2" spans="1:7" x14ac:dyDescent="0.35">
      <c r="A2" s="19" t="s">
        <v>88</v>
      </c>
      <c r="B2" s="27">
        <v>8512566</v>
      </c>
      <c r="C2" s="20">
        <v>7976266.9058148898</v>
      </c>
      <c r="D2" s="31"/>
      <c r="E2">
        <f t="shared" ref="E2:E33" si="0">(1-C2/B2)/4</f>
        <v>1.5750218388471543E-2</v>
      </c>
      <c r="F2" s="33">
        <f>C2*(1-E2*2)</f>
        <v>7725011.014432244</v>
      </c>
      <c r="G2" s="33"/>
    </row>
    <row r="3" spans="1:7" x14ac:dyDescent="0.35">
      <c r="A3" s="19" t="s">
        <v>89</v>
      </c>
      <c r="B3" s="28">
        <v>2534166</v>
      </c>
      <c r="C3" s="20">
        <v>2310701.7611217499</v>
      </c>
      <c r="D3" s="31"/>
      <c r="E3">
        <f t="shared" si="0"/>
        <v>2.2045146103121305E-2</v>
      </c>
      <c r="F3" s="33">
        <f t="shared" ref="F3:F66" si="1">C3*(1-E3*2)</f>
        <v>2208822.2452724124</v>
      </c>
    </row>
    <row r="4" spans="1:7" x14ac:dyDescent="0.35">
      <c r="A4" s="11" t="s">
        <v>90</v>
      </c>
      <c r="B4" s="29">
        <v>529195</v>
      </c>
      <c r="C4" s="8">
        <v>492373.39894866903</v>
      </c>
      <c r="D4" s="32">
        <v>1</v>
      </c>
      <c r="E4">
        <f t="shared" si="0"/>
        <v>1.739510060154148E-2</v>
      </c>
      <c r="F4" s="33">
        <f t="shared" si="1"/>
        <v>475243.62933219899</v>
      </c>
    </row>
    <row r="5" spans="1:7" x14ac:dyDescent="0.35">
      <c r="A5" s="11" t="s">
        <v>91</v>
      </c>
      <c r="B5" s="29">
        <v>163495</v>
      </c>
      <c r="C5" s="8">
        <v>152836.662969589</v>
      </c>
      <c r="D5" s="32">
        <v>1</v>
      </c>
      <c r="E5">
        <f t="shared" si="0"/>
        <v>1.6297649821723909E-2</v>
      </c>
      <c r="F5" s="33">
        <f t="shared" si="1"/>
        <v>147854.9061435906</v>
      </c>
    </row>
    <row r="6" spans="1:7" x14ac:dyDescent="0.35">
      <c r="A6" s="11" t="s">
        <v>92</v>
      </c>
      <c r="B6" s="29">
        <v>161173</v>
      </c>
      <c r="C6" s="8">
        <v>166914.130429268</v>
      </c>
      <c r="D6" s="32">
        <v>1</v>
      </c>
      <c r="E6">
        <f t="shared" si="0"/>
        <v>-8.9052298295433929E-3</v>
      </c>
      <c r="F6" s="33">
        <f t="shared" si="1"/>
        <v>169886.94781581001</v>
      </c>
    </row>
    <row r="7" spans="1:7" x14ac:dyDescent="0.35">
      <c r="A7" s="11" t="s">
        <v>93</v>
      </c>
      <c r="B7" s="29">
        <v>95461</v>
      </c>
      <c r="C7" s="8">
        <v>84151.152251005202</v>
      </c>
      <c r="D7" s="32">
        <v>1</v>
      </c>
      <c r="E7">
        <f t="shared" si="0"/>
        <v>2.9619027008398191E-2</v>
      </c>
      <c r="F7" s="33">
        <f t="shared" si="1"/>
        <v>79166.201748384497</v>
      </c>
    </row>
    <row r="8" spans="1:7" x14ac:dyDescent="0.35">
      <c r="A8" s="11" t="s">
        <v>94</v>
      </c>
      <c r="B8" s="29">
        <v>270981</v>
      </c>
      <c r="C8" s="8">
        <v>237612.46434402501</v>
      </c>
      <c r="D8" s="32"/>
      <c r="E8">
        <f t="shared" si="0"/>
        <v>3.0784940324206311E-2</v>
      </c>
      <c r="F8" s="33">
        <f t="shared" si="1"/>
        <v>222982.6932737882</v>
      </c>
    </row>
    <row r="9" spans="1:7" x14ac:dyDescent="0.35">
      <c r="A9" s="11" t="s">
        <v>95</v>
      </c>
      <c r="B9" s="29">
        <v>174920</v>
      </c>
      <c r="C9" s="8">
        <v>151609.17539525</v>
      </c>
      <c r="D9" s="32">
        <v>1</v>
      </c>
      <c r="E9">
        <f t="shared" si="0"/>
        <v>3.3316408364895383E-2</v>
      </c>
      <c r="F9" s="33">
        <f t="shared" si="1"/>
        <v>141507.0289965836</v>
      </c>
    </row>
    <row r="10" spans="1:7" x14ac:dyDescent="0.35">
      <c r="A10" s="11" t="s">
        <v>96</v>
      </c>
      <c r="B10" s="29">
        <v>146637</v>
      </c>
      <c r="C10" s="8">
        <v>111501.144689322</v>
      </c>
      <c r="D10" s="32">
        <v>1</v>
      </c>
      <c r="E10">
        <f t="shared" si="0"/>
        <v>5.9902779159894837E-2</v>
      </c>
      <c r="F10" s="33">
        <f t="shared" si="1"/>
        <v>98142.687796522121</v>
      </c>
    </row>
    <row r="11" spans="1:7" x14ac:dyDescent="0.35">
      <c r="A11" s="11" t="s">
        <v>97</v>
      </c>
      <c r="B11" s="29">
        <v>373205</v>
      </c>
      <c r="C11" s="8">
        <v>351776.43216228503</v>
      </c>
      <c r="D11" s="32">
        <v>1</v>
      </c>
      <c r="E11">
        <f t="shared" si="0"/>
        <v>1.4354421723794558E-2</v>
      </c>
      <c r="F11" s="33">
        <f t="shared" si="1"/>
        <v>341677.33764278656</v>
      </c>
    </row>
    <row r="12" spans="1:7" x14ac:dyDescent="0.35">
      <c r="A12" s="11" t="s">
        <v>98</v>
      </c>
      <c r="B12" s="29">
        <v>137078</v>
      </c>
      <c r="C12" s="8">
        <v>133857.44710779199</v>
      </c>
      <c r="D12" s="32">
        <v>1</v>
      </c>
      <c r="E12">
        <f t="shared" si="0"/>
        <v>5.8735772556646748E-3</v>
      </c>
      <c r="F12" s="33">
        <f t="shared" si="1"/>
        <v>132285.00299412466</v>
      </c>
    </row>
    <row r="13" spans="1:7" x14ac:dyDescent="0.35">
      <c r="A13" s="11" t="s">
        <v>99</v>
      </c>
      <c r="B13" s="29">
        <v>330192</v>
      </c>
      <c r="C13" s="8">
        <v>281642.19070625299</v>
      </c>
      <c r="D13" s="32">
        <v>1</v>
      </c>
      <c r="E13">
        <f t="shared" si="0"/>
        <v>3.6758771634190862E-2</v>
      </c>
      <c r="F13" s="33">
        <f t="shared" si="1"/>
        <v>260936.54876480423</v>
      </c>
    </row>
    <row r="14" spans="1:7" x14ac:dyDescent="0.35">
      <c r="A14" s="11" t="s">
        <v>100</v>
      </c>
      <c r="B14" s="29">
        <v>151829</v>
      </c>
      <c r="C14" s="8">
        <v>146427.562118292</v>
      </c>
      <c r="D14" s="32">
        <v>1</v>
      </c>
      <c r="E14">
        <f t="shared" si="0"/>
        <v>8.8939495776630406E-3</v>
      </c>
      <c r="F14" s="33">
        <f t="shared" si="1"/>
        <v>143822.92340977158</v>
      </c>
    </row>
    <row r="15" spans="1:7" x14ac:dyDescent="0.35">
      <c r="A15" s="19" t="s">
        <v>101</v>
      </c>
      <c r="B15" s="28">
        <v>1937098</v>
      </c>
      <c r="C15" s="20">
        <v>1846036.33693242</v>
      </c>
      <c r="D15" s="31"/>
      <c r="E15">
        <f t="shared" si="0"/>
        <v>1.1752330427730023E-2</v>
      </c>
      <c r="F15" s="33">
        <f t="shared" si="1"/>
        <v>1802645.8789059676</v>
      </c>
    </row>
    <row r="16" spans="1:7" x14ac:dyDescent="0.35">
      <c r="A16" s="11" t="s">
        <v>102</v>
      </c>
      <c r="B16" s="29">
        <v>109918</v>
      </c>
      <c r="C16" s="8">
        <v>111661.953442335</v>
      </c>
      <c r="D16" s="32"/>
      <c r="E16">
        <f t="shared" si="0"/>
        <v>-3.9664873868133221E-3</v>
      </c>
      <c r="F16" s="33">
        <f t="shared" si="1"/>
        <v>112547.76490216691</v>
      </c>
    </row>
    <row r="17" spans="1:6" x14ac:dyDescent="0.35">
      <c r="A17" s="11" t="s">
        <v>103</v>
      </c>
      <c r="B17" s="29">
        <v>88426</v>
      </c>
      <c r="C17" s="8">
        <v>77778.562018156095</v>
      </c>
      <c r="D17" s="32"/>
      <c r="E17">
        <f t="shared" si="0"/>
        <v>3.0102679024958445E-2</v>
      </c>
      <c r="F17" s="33">
        <f t="shared" si="1"/>
        <v>73095.875843245347</v>
      </c>
    </row>
    <row r="18" spans="1:6" x14ac:dyDescent="0.35">
      <c r="A18" s="11" t="s">
        <v>104</v>
      </c>
      <c r="B18" s="29">
        <v>57940</v>
      </c>
      <c r="C18" s="8">
        <v>54792.596806287802</v>
      </c>
      <c r="D18" s="32"/>
      <c r="E18">
        <f t="shared" si="0"/>
        <v>1.3580441809251803E-2</v>
      </c>
      <c r="F18" s="33">
        <f t="shared" si="1"/>
        <v>53304.381461276629</v>
      </c>
    </row>
    <row r="19" spans="1:6" x14ac:dyDescent="0.35">
      <c r="A19" s="11" t="s">
        <v>105</v>
      </c>
      <c r="B19" s="29">
        <v>140079</v>
      </c>
      <c r="C19" s="8">
        <v>130547.37408482999</v>
      </c>
      <c r="D19" s="32"/>
      <c r="E19">
        <f t="shared" si="0"/>
        <v>1.7011161407437969E-2</v>
      </c>
      <c r="F19" s="33">
        <f t="shared" si="1"/>
        <v>126105.84918108153</v>
      </c>
    </row>
    <row r="20" spans="1:6" x14ac:dyDescent="0.35">
      <c r="A20" s="11" t="s">
        <v>106</v>
      </c>
      <c r="B20" s="29">
        <v>95972</v>
      </c>
      <c r="C20" s="8">
        <v>91476.726301908493</v>
      </c>
      <c r="D20" s="32"/>
      <c r="E20">
        <f t="shared" si="0"/>
        <v>1.1709857297158316E-2</v>
      </c>
      <c r="F20" s="33">
        <f t="shared" si="1"/>
        <v>89334.367479895373</v>
      </c>
    </row>
    <row r="21" spans="1:6" x14ac:dyDescent="0.35">
      <c r="A21" s="11" t="s">
        <v>107</v>
      </c>
      <c r="B21" s="29">
        <v>134456</v>
      </c>
      <c r="C21" s="8">
        <v>126326.63126397099</v>
      </c>
      <c r="D21" s="32"/>
      <c r="E21">
        <f t="shared" si="0"/>
        <v>1.5115295591176692E-2</v>
      </c>
      <c r="F21" s="33">
        <f t="shared" si="1"/>
        <v>122507.70251878598</v>
      </c>
    </row>
    <row r="22" spans="1:6" x14ac:dyDescent="0.35">
      <c r="A22" s="11" t="s">
        <v>108</v>
      </c>
      <c r="B22" s="29">
        <v>182494</v>
      </c>
      <c r="C22" s="8">
        <v>160823.05127096199</v>
      </c>
      <c r="D22" s="32"/>
      <c r="E22">
        <f t="shared" si="0"/>
        <v>2.9687207153437922E-2</v>
      </c>
      <c r="F22" s="33">
        <f t="shared" si="1"/>
        <v>151274.27679470397</v>
      </c>
    </row>
    <row r="23" spans="1:6" x14ac:dyDescent="0.35">
      <c r="A23" s="11" t="s">
        <v>109</v>
      </c>
      <c r="B23" s="29">
        <v>132479</v>
      </c>
      <c r="C23" s="8">
        <v>137222.840860367</v>
      </c>
      <c r="D23" s="32"/>
      <c r="E23">
        <f t="shared" si="0"/>
        <v>-8.9520619501335941E-3</v>
      </c>
      <c r="F23" s="33">
        <f t="shared" si="1"/>
        <v>139679.69560507764</v>
      </c>
    </row>
    <row r="24" spans="1:6" x14ac:dyDescent="0.35">
      <c r="A24" s="11" t="s">
        <v>110</v>
      </c>
      <c r="B24" s="29">
        <v>298964</v>
      </c>
      <c r="C24" s="8">
        <v>298111.47066330898</v>
      </c>
      <c r="D24" s="32">
        <v>1</v>
      </c>
      <c r="E24">
        <f t="shared" si="0"/>
        <v>7.1290300562193432E-4</v>
      </c>
      <c r="F24" s="33">
        <f t="shared" si="1"/>
        <v>297686.42153641651</v>
      </c>
    </row>
    <row r="25" spans="1:6" x14ac:dyDescent="0.35">
      <c r="A25" s="11" t="s">
        <v>111</v>
      </c>
      <c r="B25" s="29">
        <v>231254</v>
      </c>
      <c r="C25" s="8">
        <v>201168.36168324901</v>
      </c>
      <c r="D25" s="32">
        <v>1</v>
      </c>
      <c r="E25">
        <f t="shared" si="0"/>
        <v>3.2524451811375144E-2</v>
      </c>
      <c r="F25" s="33">
        <f t="shared" si="1"/>
        <v>188082.58031216878</v>
      </c>
    </row>
    <row r="26" spans="1:6" x14ac:dyDescent="0.35">
      <c r="A26" s="11" t="s">
        <v>112</v>
      </c>
      <c r="B26" s="29">
        <v>92724</v>
      </c>
      <c r="C26" s="8">
        <v>95369.924386739702</v>
      </c>
      <c r="D26" s="32"/>
      <c r="E26">
        <f t="shared" si="0"/>
        <v>-7.1338714538299319E-3</v>
      </c>
      <c r="F26" s="33">
        <f t="shared" si="1"/>
        <v>96730.637949012671</v>
      </c>
    </row>
    <row r="27" spans="1:6" x14ac:dyDescent="0.35">
      <c r="A27" s="11" t="s">
        <v>113</v>
      </c>
      <c r="B27" s="29">
        <v>66399</v>
      </c>
      <c r="C27" s="8">
        <v>71253.081327199907</v>
      </c>
      <c r="D27" s="32"/>
      <c r="E27">
        <f t="shared" si="0"/>
        <v>-1.8276183855178207E-2</v>
      </c>
      <c r="F27" s="33">
        <f t="shared" si="1"/>
        <v>73857.550156367637</v>
      </c>
    </row>
    <row r="28" spans="1:6" x14ac:dyDescent="0.35">
      <c r="A28" s="11" t="s">
        <v>114</v>
      </c>
      <c r="B28" s="29">
        <v>174185</v>
      </c>
      <c r="C28" s="8">
        <v>166458.27507400501</v>
      </c>
      <c r="D28" s="32"/>
      <c r="E28">
        <f t="shared" si="0"/>
        <v>1.1089825366700612E-2</v>
      </c>
      <c r="F28" s="33">
        <f t="shared" si="1"/>
        <v>162766.28867117915</v>
      </c>
    </row>
    <row r="29" spans="1:6" x14ac:dyDescent="0.35">
      <c r="A29" s="11" t="s">
        <v>115</v>
      </c>
      <c r="B29" s="29">
        <v>131808</v>
      </c>
      <c r="C29" s="8">
        <v>123045.48774909999</v>
      </c>
      <c r="D29" s="32"/>
      <c r="E29">
        <f t="shared" si="0"/>
        <v>1.6619841456702172E-2</v>
      </c>
      <c r="F29" s="33">
        <f t="shared" si="1"/>
        <v>118955.49475239473</v>
      </c>
    </row>
    <row r="30" spans="1:6" x14ac:dyDescent="0.35">
      <c r="A30" s="19" t="s">
        <v>116</v>
      </c>
      <c r="B30" s="28">
        <v>2397885</v>
      </c>
      <c r="C30" s="20">
        <v>2322925.7026638999</v>
      </c>
      <c r="D30" s="31"/>
      <c r="E30">
        <f t="shared" si="0"/>
        <v>7.8151472376803144E-3</v>
      </c>
      <c r="F30" s="33">
        <f t="shared" si="1"/>
        <v>2286617.6898868792</v>
      </c>
    </row>
    <row r="31" spans="1:6" x14ac:dyDescent="0.35">
      <c r="A31" s="11" t="s">
        <v>117</v>
      </c>
      <c r="B31" s="29">
        <v>564433</v>
      </c>
      <c r="C31" s="8">
        <v>553638.29401683796</v>
      </c>
      <c r="D31" s="32">
        <v>1</v>
      </c>
      <c r="E31">
        <f t="shared" si="0"/>
        <v>4.7812167179993315E-3</v>
      </c>
      <c r="F31" s="33">
        <f t="shared" si="1"/>
        <v>548344.16468268202</v>
      </c>
    </row>
    <row r="32" spans="1:6" x14ac:dyDescent="0.35">
      <c r="A32" s="11" t="s">
        <v>118</v>
      </c>
      <c r="B32" s="29">
        <v>471462</v>
      </c>
      <c r="C32" s="8">
        <v>465973.98527765297</v>
      </c>
      <c r="D32" s="32">
        <v>1</v>
      </c>
      <c r="E32">
        <f t="shared" si="0"/>
        <v>2.9101044847447965E-3</v>
      </c>
      <c r="F32" s="33">
        <f t="shared" si="1"/>
        <v>463261.91930899111</v>
      </c>
    </row>
    <row r="33" spans="1:6" x14ac:dyDescent="0.35">
      <c r="A33" s="11" t="s">
        <v>119</v>
      </c>
      <c r="B33" s="29">
        <v>203809</v>
      </c>
      <c r="C33" s="8">
        <v>186625.58155846599</v>
      </c>
      <c r="D33" s="32">
        <v>1</v>
      </c>
      <c r="E33">
        <f t="shared" si="0"/>
        <v>2.1077845484662128E-2</v>
      </c>
      <c r="F33" s="33">
        <f t="shared" si="1"/>
        <v>178758.25121531688</v>
      </c>
    </row>
    <row r="34" spans="1:6" x14ac:dyDescent="0.35">
      <c r="A34" s="11" t="s">
        <v>120</v>
      </c>
      <c r="B34" s="29">
        <v>109993</v>
      </c>
      <c r="C34" s="8">
        <v>110152.14952349701</v>
      </c>
      <c r="D34" s="32">
        <v>1</v>
      </c>
      <c r="E34">
        <f t="shared" ref="E34:E65" si="2">(1-C34/B34)/4</f>
        <v>-3.6172648145110786E-4</v>
      </c>
      <c r="F34" s="33">
        <f t="shared" si="1"/>
        <v>110231.83942243982</v>
      </c>
    </row>
    <row r="35" spans="1:6" x14ac:dyDescent="0.35">
      <c r="A35" s="11" t="s">
        <v>121</v>
      </c>
      <c r="B35" s="29">
        <v>73732</v>
      </c>
      <c r="C35" s="8">
        <v>68938.546790599794</v>
      </c>
      <c r="D35" s="32">
        <v>1</v>
      </c>
      <c r="E35">
        <f t="shared" si="2"/>
        <v>1.6252960754489926E-2</v>
      </c>
      <c r="F35" s="33">
        <f t="shared" si="1"/>
        <v>66697.635799681433</v>
      </c>
    </row>
    <row r="36" spans="1:6" x14ac:dyDescent="0.35">
      <c r="A36" s="11" t="s">
        <v>122</v>
      </c>
      <c r="B36" s="29">
        <v>82122</v>
      </c>
      <c r="C36" s="8">
        <v>78119.656118392901</v>
      </c>
      <c r="D36" s="32">
        <v>1</v>
      </c>
      <c r="E36">
        <f t="shared" si="2"/>
        <v>1.2184140308343389E-2</v>
      </c>
      <c r="F36" s="33">
        <f t="shared" si="1"/>
        <v>76216.014416420832</v>
      </c>
    </row>
    <row r="37" spans="1:6" x14ac:dyDescent="0.35">
      <c r="A37" s="11" t="s">
        <v>123</v>
      </c>
      <c r="B37" s="29">
        <v>15279</v>
      </c>
      <c r="C37" s="8">
        <v>13381.5840125084</v>
      </c>
      <c r="D37" s="32">
        <v>1</v>
      </c>
      <c r="E37">
        <f t="shared" si="2"/>
        <v>3.1046141558537882E-2</v>
      </c>
      <c r="F37" s="33">
        <f t="shared" si="1"/>
        <v>12550.690909448793</v>
      </c>
    </row>
    <row r="38" spans="1:6" x14ac:dyDescent="0.35">
      <c r="A38" s="11" t="s">
        <v>124</v>
      </c>
      <c r="B38" s="29">
        <v>218014</v>
      </c>
      <c r="C38" s="8">
        <v>232185.04635095599</v>
      </c>
      <c r="D38" s="32">
        <v>1</v>
      </c>
      <c r="E38">
        <f t="shared" si="2"/>
        <v>-1.6250156355734013E-2</v>
      </c>
      <c r="F38" s="33">
        <f t="shared" si="1"/>
        <v>239731.13296428876</v>
      </c>
    </row>
    <row r="39" spans="1:6" x14ac:dyDescent="0.35">
      <c r="A39" s="11" t="s">
        <v>125</v>
      </c>
      <c r="B39" s="29">
        <v>182706</v>
      </c>
      <c r="C39" s="8">
        <v>162225.537271023</v>
      </c>
      <c r="D39" s="32">
        <v>1</v>
      </c>
      <c r="E39">
        <f t="shared" si="2"/>
        <v>2.802379605620095E-2</v>
      </c>
      <c r="F39" s="33">
        <f t="shared" si="1"/>
        <v>153133.18652784143</v>
      </c>
    </row>
    <row r="40" spans="1:6" x14ac:dyDescent="0.35">
      <c r="A40" s="11" t="s">
        <v>126</v>
      </c>
      <c r="B40" s="29">
        <v>211350</v>
      </c>
      <c r="C40" s="8">
        <v>203881.54499649999</v>
      </c>
      <c r="D40" s="32">
        <v>1</v>
      </c>
      <c r="E40">
        <f t="shared" si="2"/>
        <v>8.834226405843415E-3</v>
      </c>
      <c r="F40" s="33">
        <f t="shared" si="1"/>
        <v>200279.27353955552</v>
      </c>
    </row>
    <row r="41" spans="1:6" x14ac:dyDescent="0.35">
      <c r="A41" s="11" t="s">
        <v>127</v>
      </c>
      <c r="B41" s="29">
        <v>115808</v>
      </c>
      <c r="C41" s="8">
        <v>111757.69145298</v>
      </c>
      <c r="D41" s="32">
        <v>1</v>
      </c>
      <c r="E41">
        <f t="shared" si="2"/>
        <v>8.7435853892218196E-3</v>
      </c>
      <c r="F41" s="33">
        <f t="shared" si="1"/>
        <v>109803.36561673712</v>
      </c>
    </row>
    <row r="42" spans="1:6" x14ac:dyDescent="0.35">
      <c r="A42" s="11" t="s">
        <v>128</v>
      </c>
      <c r="B42" s="29">
        <v>54591</v>
      </c>
      <c r="C42" s="8">
        <v>51256.093869447701</v>
      </c>
      <c r="D42" s="32">
        <v>1</v>
      </c>
      <c r="E42">
        <f t="shared" si="2"/>
        <v>1.5272234116211009E-2</v>
      </c>
      <c r="F42" s="33">
        <f t="shared" si="1"/>
        <v>49690.503738534309</v>
      </c>
    </row>
    <row r="43" spans="1:6" x14ac:dyDescent="0.35">
      <c r="A43" s="11" t="s">
        <v>129</v>
      </c>
      <c r="B43" s="29">
        <v>31335</v>
      </c>
      <c r="C43" s="8">
        <v>28240.656258583102</v>
      </c>
      <c r="D43" s="32">
        <v>1</v>
      </c>
      <c r="E43">
        <f t="shared" si="2"/>
        <v>2.4687599660259268E-2</v>
      </c>
      <c r="F43" s="33">
        <f t="shared" si="1"/>
        <v>26846.268226873312</v>
      </c>
    </row>
    <row r="44" spans="1:6" x14ac:dyDescent="0.35">
      <c r="A44" s="11" t="s">
        <v>130</v>
      </c>
      <c r="B44" s="29">
        <v>63251</v>
      </c>
      <c r="C44" s="8">
        <v>56549.335166454301</v>
      </c>
      <c r="D44" s="32">
        <v>1</v>
      </c>
      <c r="E44">
        <f t="shared" si="2"/>
        <v>2.6488375019943167E-2</v>
      </c>
      <c r="F44" s="33">
        <f t="shared" si="1"/>
        <v>53553.535172419295</v>
      </c>
    </row>
    <row r="45" spans="1:6" x14ac:dyDescent="0.35">
      <c r="A45" s="19" t="s">
        <v>131</v>
      </c>
      <c r="B45" s="28">
        <v>393456</v>
      </c>
      <c r="C45" s="20">
        <v>405187.65147995902</v>
      </c>
      <c r="D45" s="31"/>
      <c r="E45">
        <f t="shared" si="2"/>
        <v>-7.4542334339538496E-3</v>
      </c>
      <c r="F45" s="33">
        <f t="shared" si="1"/>
        <v>411228.3781573333</v>
      </c>
    </row>
    <row r="46" spans="1:6" x14ac:dyDescent="0.35">
      <c r="A46" s="11" t="s">
        <v>132</v>
      </c>
      <c r="B46" s="29">
        <v>53041</v>
      </c>
      <c r="C46" s="8">
        <v>55072.145343542099</v>
      </c>
      <c r="D46" s="32"/>
      <c r="E46">
        <f t="shared" si="2"/>
        <v>-9.5734683713641355E-3</v>
      </c>
      <c r="F46" s="33">
        <f t="shared" si="1"/>
        <v>56126.60822672124</v>
      </c>
    </row>
    <row r="47" spans="1:6" x14ac:dyDescent="0.35">
      <c r="A47" s="11" t="s">
        <v>133</v>
      </c>
      <c r="B47" s="29">
        <v>123467</v>
      </c>
      <c r="C47" s="8">
        <v>136744.08192920699</v>
      </c>
      <c r="D47" s="32">
        <v>1</v>
      </c>
      <c r="E47">
        <f t="shared" si="2"/>
        <v>-2.6883867610792755E-2</v>
      </c>
      <c r="F47" s="33">
        <f t="shared" si="1"/>
        <v>144096.50151949539</v>
      </c>
    </row>
    <row r="48" spans="1:6" x14ac:dyDescent="0.35">
      <c r="A48" s="11" t="s">
        <v>134</v>
      </c>
      <c r="B48" s="29">
        <v>157512</v>
      </c>
      <c r="C48" s="8">
        <v>161098.36716222801</v>
      </c>
      <c r="D48" s="32">
        <v>1</v>
      </c>
      <c r="E48">
        <f t="shared" si="2"/>
        <v>-5.6922125968624782E-3</v>
      </c>
      <c r="F48" s="33">
        <f t="shared" si="1"/>
        <v>162932.37947201764</v>
      </c>
    </row>
    <row r="49" spans="1:6" x14ac:dyDescent="0.35">
      <c r="A49" s="11" t="s">
        <v>135</v>
      </c>
      <c r="B49" s="29">
        <v>24349</v>
      </c>
      <c r="C49" s="8">
        <v>22928.211655139901</v>
      </c>
      <c r="D49" s="32"/>
      <c r="E49">
        <f t="shared" si="2"/>
        <v>1.4587748417389829E-2</v>
      </c>
      <c r="F49" s="33">
        <f t="shared" si="1"/>
        <v>22259.269688568209</v>
      </c>
    </row>
    <row r="50" spans="1:6" x14ac:dyDescent="0.35">
      <c r="A50" s="11" t="s">
        <v>136</v>
      </c>
      <c r="B50" s="29">
        <v>35087</v>
      </c>
      <c r="C50" s="8">
        <v>29344.845389843002</v>
      </c>
      <c r="D50" s="32"/>
      <c r="E50">
        <f t="shared" si="2"/>
        <v>4.0913690328020336E-2</v>
      </c>
      <c r="F50" s="33">
        <f t="shared" si="1"/>
        <v>26943.633555835659</v>
      </c>
    </row>
    <row r="51" spans="1:6" x14ac:dyDescent="0.35">
      <c r="A51" s="19" t="s">
        <v>137</v>
      </c>
      <c r="B51" s="28">
        <v>110966</v>
      </c>
      <c r="C51" s="20">
        <v>88850.906375408202</v>
      </c>
      <c r="D51" s="31"/>
      <c r="E51">
        <f t="shared" si="2"/>
        <v>4.9824030839608069E-2</v>
      </c>
      <c r="F51" s="33">
        <f t="shared" si="1"/>
        <v>79997.085776657274</v>
      </c>
    </row>
    <row r="52" spans="1:6" x14ac:dyDescent="0.35">
      <c r="A52" s="11" t="s">
        <v>138</v>
      </c>
      <c r="B52" s="29">
        <v>10630</v>
      </c>
      <c r="C52" s="8">
        <v>9440.5462808609009</v>
      </c>
      <c r="D52" s="32"/>
      <c r="E52">
        <f t="shared" si="2"/>
        <v>2.7973982105811368E-2</v>
      </c>
      <c r="F52" s="33">
        <f t="shared" si="1"/>
        <v>8912.3669354011272</v>
      </c>
    </row>
    <row r="53" spans="1:6" x14ac:dyDescent="0.35">
      <c r="A53" s="11" t="s">
        <v>139</v>
      </c>
      <c r="B53" s="29">
        <v>45396</v>
      </c>
      <c r="C53" s="8">
        <v>34247.441289901697</v>
      </c>
      <c r="D53" s="32"/>
      <c r="E53">
        <f t="shared" si="2"/>
        <v>6.1396151148219585E-2</v>
      </c>
      <c r="F53" s="33">
        <f t="shared" si="1"/>
        <v>30042.119126152535</v>
      </c>
    </row>
    <row r="54" spans="1:6" x14ac:dyDescent="0.35">
      <c r="A54" s="11" t="s">
        <v>140</v>
      </c>
      <c r="B54" s="29">
        <v>2995</v>
      </c>
      <c r="C54" s="8">
        <v>1454.3234071731599</v>
      </c>
      <c r="D54" s="32"/>
      <c r="E54">
        <f t="shared" si="2"/>
        <v>0.12860405616250753</v>
      </c>
      <c r="F54" s="33">
        <f t="shared" si="1"/>
        <v>1080.2596289040671</v>
      </c>
    </row>
    <row r="55" spans="1:6" x14ac:dyDescent="0.35">
      <c r="A55" s="11" t="s">
        <v>141</v>
      </c>
      <c r="B55" s="29">
        <v>32851</v>
      </c>
      <c r="C55" s="8">
        <v>25273.814480781599</v>
      </c>
      <c r="D55" s="32"/>
      <c r="E55">
        <f t="shared" si="2"/>
        <v>5.7663279041873933E-2</v>
      </c>
      <c r="F55" s="33">
        <f t="shared" si="1"/>
        <v>22359.072447065872</v>
      </c>
    </row>
    <row r="56" spans="1:6" x14ac:dyDescent="0.35">
      <c r="A56" s="11" t="s">
        <v>142</v>
      </c>
      <c r="B56" s="29">
        <v>9873</v>
      </c>
      <c r="C56" s="8">
        <v>7682.4002578258496</v>
      </c>
      <c r="D56" s="32"/>
      <c r="E56">
        <f t="shared" si="2"/>
        <v>5.5469455640994397E-2</v>
      </c>
      <c r="F56" s="33">
        <f t="shared" si="1"/>
        <v>6830.1231371901804</v>
      </c>
    </row>
    <row r="57" spans="1:6" x14ac:dyDescent="0.35">
      <c r="A57" s="11" t="s">
        <v>143</v>
      </c>
      <c r="B57" s="29">
        <v>9221</v>
      </c>
      <c r="C57" s="8">
        <v>10752.380658865</v>
      </c>
      <c r="D57" s="32"/>
      <c r="E57">
        <f t="shared" si="2"/>
        <v>-4.151883360983083E-2</v>
      </c>
      <c r="F57" s="33">
        <f t="shared" si="1"/>
        <v>11645.233265834961</v>
      </c>
    </row>
    <row r="58" spans="1:6" x14ac:dyDescent="0.35">
      <c r="A58" s="19" t="s">
        <v>144</v>
      </c>
      <c r="B58" s="28">
        <v>1138995</v>
      </c>
      <c r="C58" s="20">
        <v>1002564.5472414501</v>
      </c>
      <c r="D58" s="31"/>
      <c r="E58">
        <f t="shared" si="2"/>
        <v>2.9945358135582245E-2</v>
      </c>
      <c r="F58" s="33">
        <f t="shared" si="1"/>
        <v>942520.23839908384</v>
      </c>
    </row>
    <row r="59" spans="1:6" x14ac:dyDescent="0.35">
      <c r="A59" s="11" t="s">
        <v>145</v>
      </c>
      <c r="B59" s="29">
        <v>126960</v>
      </c>
      <c r="C59" s="8">
        <v>100736.63907456399</v>
      </c>
      <c r="D59" s="32">
        <v>1</v>
      </c>
      <c r="E59">
        <f t="shared" si="2"/>
        <v>5.1637052861995908E-2</v>
      </c>
      <c r="F59" s="33">
        <f t="shared" si="1"/>
        <v>90333.152760497862</v>
      </c>
    </row>
    <row r="60" spans="1:6" x14ac:dyDescent="0.35">
      <c r="A60" s="11" t="s">
        <v>146</v>
      </c>
      <c r="B60" s="29">
        <v>97713</v>
      </c>
      <c r="C60" s="8">
        <v>65950.820774078398</v>
      </c>
      <c r="D60" s="32">
        <v>1</v>
      </c>
      <c r="E60">
        <f t="shared" si="2"/>
        <v>8.1263954708998803E-2</v>
      </c>
      <c r="F60" s="33">
        <f t="shared" si="1"/>
        <v>55231.971749266384</v>
      </c>
    </row>
    <row r="61" spans="1:6" x14ac:dyDescent="0.35">
      <c r="A61" s="11" t="s">
        <v>147</v>
      </c>
      <c r="B61" s="29">
        <v>31723</v>
      </c>
      <c r="C61" s="8">
        <v>20371.1385149956</v>
      </c>
      <c r="D61" s="32">
        <v>1</v>
      </c>
      <c r="E61">
        <f t="shared" si="2"/>
        <v>8.9460813014251489E-2</v>
      </c>
      <c r="F61" s="33">
        <f t="shared" si="1"/>
        <v>16726.301287840724</v>
      </c>
    </row>
    <row r="62" spans="1:6" x14ac:dyDescent="0.35">
      <c r="A62" s="11" t="s">
        <v>148</v>
      </c>
      <c r="B62" s="29">
        <v>89366</v>
      </c>
      <c r="C62" s="8">
        <v>70907.8508303165</v>
      </c>
      <c r="D62" s="32">
        <v>1</v>
      </c>
      <c r="E62">
        <f t="shared" si="2"/>
        <v>5.1636386236609849E-2</v>
      </c>
      <c r="F62" s="33">
        <f t="shared" si="1"/>
        <v>63585.000484952223</v>
      </c>
    </row>
    <row r="63" spans="1:6" x14ac:dyDescent="0.35">
      <c r="A63" s="11" t="s">
        <v>149</v>
      </c>
      <c r="B63" s="29">
        <v>89773</v>
      </c>
      <c r="C63" s="8">
        <v>64258.915288209901</v>
      </c>
      <c r="D63" s="32">
        <v>1</v>
      </c>
      <c r="E63">
        <f t="shared" si="2"/>
        <v>7.1051665622709786E-2</v>
      </c>
      <c r="F63" s="33">
        <f t="shared" si="1"/>
        <v>55127.509363538047</v>
      </c>
    </row>
    <row r="64" spans="1:6" x14ac:dyDescent="0.35">
      <c r="A64" s="11" t="s">
        <v>150</v>
      </c>
      <c r="B64" s="29">
        <v>136567</v>
      </c>
      <c r="C64" s="8">
        <v>102642.941997528</v>
      </c>
      <c r="D64" s="32">
        <v>1</v>
      </c>
      <c r="E64">
        <f t="shared" si="2"/>
        <v>6.2101492312330198E-2</v>
      </c>
      <c r="F64" s="33">
        <f t="shared" si="1"/>
        <v>89894.382250779119</v>
      </c>
    </row>
    <row r="65" spans="1:6" x14ac:dyDescent="0.35">
      <c r="A65" s="11" t="s">
        <v>151</v>
      </c>
      <c r="B65" s="29">
        <v>114349</v>
      </c>
      <c r="C65" s="8">
        <v>114127.96764802901</v>
      </c>
      <c r="D65" s="32">
        <v>1</v>
      </c>
      <c r="E65">
        <f t="shared" si="2"/>
        <v>4.8324067541252735E-4</v>
      </c>
      <c r="F65" s="33">
        <f t="shared" si="1"/>
        <v>114017.66509568963</v>
      </c>
    </row>
    <row r="66" spans="1:6" x14ac:dyDescent="0.35">
      <c r="A66" s="11" t="s">
        <v>152</v>
      </c>
      <c r="B66" s="29">
        <v>139262</v>
      </c>
      <c r="C66" s="8">
        <v>175543.14540100101</v>
      </c>
      <c r="D66" s="32">
        <v>1</v>
      </c>
      <c r="E66">
        <f t="shared" ref="E66:E71" si="3">(1-C66/B66)/4</f>
        <v>-6.5131093552083519E-2</v>
      </c>
      <c r="F66" s="33">
        <f t="shared" si="1"/>
        <v>198409.77945208017</v>
      </c>
    </row>
    <row r="67" spans="1:6" x14ac:dyDescent="0.35">
      <c r="A67" s="11" t="s">
        <v>153</v>
      </c>
      <c r="B67" s="29">
        <v>63063</v>
      </c>
      <c r="C67" s="8">
        <v>44140.918084859797</v>
      </c>
      <c r="D67" s="32">
        <v>1</v>
      </c>
      <c r="E67">
        <f t="shared" si="3"/>
        <v>7.5012614033348413E-2</v>
      </c>
      <c r="F67" s="33">
        <f t="shared" ref="F67:F71" si="4">C67*(1-E67*2)</f>
        <v>37518.666782105327</v>
      </c>
    </row>
    <row r="68" spans="1:6" x14ac:dyDescent="0.35">
      <c r="A68" s="11" t="s">
        <v>154</v>
      </c>
      <c r="B68" s="29">
        <v>70191</v>
      </c>
      <c r="C68" s="8">
        <v>60134.533527374297</v>
      </c>
      <c r="D68" s="32">
        <v>1</v>
      </c>
      <c r="E68">
        <f t="shared" si="3"/>
        <v>3.5818219118639499E-2</v>
      </c>
      <c r="F68" s="33">
        <f t="shared" si="4"/>
        <v>55826.709730412971</v>
      </c>
    </row>
    <row r="69" spans="1:6" x14ac:dyDescent="0.35">
      <c r="A69" s="11" t="s">
        <v>155</v>
      </c>
      <c r="B69" s="29">
        <v>96611</v>
      </c>
      <c r="C69" s="8">
        <v>77782.354735612898</v>
      </c>
      <c r="D69" s="32">
        <v>1</v>
      </c>
      <c r="E69">
        <f t="shared" si="3"/>
        <v>4.8722829865095851E-2</v>
      </c>
      <c r="F69" s="33">
        <f t="shared" si="4"/>
        <v>70202.801863033295</v>
      </c>
    </row>
    <row r="70" spans="1:6" x14ac:dyDescent="0.35">
      <c r="A70" s="11" t="s">
        <v>156</v>
      </c>
      <c r="B70" s="29">
        <v>45729</v>
      </c>
      <c r="C70" s="8">
        <v>65117.817645072901</v>
      </c>
      <c r="D70" s="32">
        <v>1</v>
      </c>
      <c r="E70">
        <f t="shared" si="3"/>
        <v>-0.10599847823631009</v>
      </c>
      <c r="F70" s="33">
        <f t="shared" si="4"/>
        <v>78922.596797967446</v>
      </c>
    </row>
    <row r="71" spans="1:6" x14ac:dyDescent="0.35">
      <c r="A71" s="23" t="s">
        <v>157</v>
      </c>
      <c r="B71" s="30">
        <v>37688</v>
      </c>
      <c r="C71" s="24">
        <v>40849.5037198067</v>
      </c>
      <c r="D71" s="32">
        <v>1</v>
      </c>
      <c r="E71">
        <f t="shared" si="3"/>
        <v>-2.0971554074285581E-2</v>
      </c>
      <c r="F71" s="33">
        <f t="shared" si="4"/>
        <v>42562.858872142016</v>
      </c>
    </row>
    <row r="72" spans="1:6" x14ac:dyDescent="0.35">
      <c r="A72" s="40" t="s">
        <v>162</v>
      </c>
      <c r="D72">
        <f>SUMPRODUCT(C2:C71,D2:D71)</f>
        <v>6195701.828121067</v>
      </c>
      <c r="F72" s="33">
        <f>SUMPRODUCT(F2:F71,D2:D71)</f>
        <v>6040778.2755162101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5911-4888-47B4-8FCB-42EC093F4CE4}">
  <dimension ref="A1:F71"/>
  <sheetViews>
    <sheetView workbookViewId="0">
      <selection activeCell="F2" sqref="F2"/>
    </sheetView>
  </sheetViews>
  <sheetFormatPr defaultRowHeight="14.5" x14ac:dyDescent="0.35"/>
  <cols>
    <col min="1" max="1" width="33.81640625" customWidth="1"/>
    <col min="2" max="2" width="13.7265625" customWidth="1"/>
    <col min="3" max="3" width="12.36328125" customWidth="1"/>
    <col min="4" max="4" width="12.54296875" customWidth="1"/>
    <col min="5" max="5" width="11.54296875" customWidth="1"/>
  </cols>
  <sheetData>
    <row r="1" spans="1:6" x14ac:dyDescent="0.35">
      <c r="B1" t="s">
        <v>198</v>
      </c>
      <c r="C1" s="60" t="s">
        <v>197</v>
      </c>
      <c r="D1" t="s">
        <v>200</v>
      </c>
      <c r="E1" t="s">
        <v>201</v>
      </c>
      <c r="F1" t="s">
        <v>202</v>
      </c>
    </row>
    <row r="2" spans="1:6" x14ac:dyDescent="0.35">
      <c r="A2" s="19" t="s">
        <v>199</v>
      </c>
      <c r="B2">
        <v>1122069</v>
      </c>
      <c r="C2" s="62">
        <v>705351.43662464595</v>
      </c>
      <c r="D2">
        <f>1 - C2/B2</f>
        <v>0.37138318889066002</v>
      </c>
      <c r="E2">
        <f>D2/4</f>
        <v>9.2845797222665005E-2</v>
      </c>
      <c r="F2">
        <f>C2 * (1- E2*3)</f>
        <v>508884.68725794402</v>
      </c>
    </row>
    <row r="3" spans="1:6" x14ac:dyDescent="0.35">
      <c r="A3" s="19" t="s">
        <v>89</v>
      </c>
      <c r="C3" s="62">
        <v>31834.800645112999</v>
      </c>
    </row>
    <row r="4" spans="1:6" x14ac:dyDescent="0.35">
      <c r="A4" s="11" t="s">
        <v>90</v>
      </c>
      <c r="C4" s="63">
        <v>7658.2882795333899</v>
      </c>
    </row>
    <row r="5" spans="1:6" x14ac:dyDescent="0.35">
      <c r="A5" s="11" t="s">
        <v>91</v>
      </c>
      <c r="C5" s="63">
        <v>10137.058778762799</v>
      </c>
    </row>
    <row r="6" spans="1:6" x14ac:dyDescent="0.35">
      <c r="A6" s="11" t="s">
        <v>92</v>
      </c>
      <c r="C6" s="63">
        <v>814.90618515014603</v>
      </c>
    </row>
    <row r="7" spans="1:6" x14ac:dyDescent="0.35">
      <c r="A7" s="11" t="s">
        <v>93</v>
      </c>
      <c r="C7" s="63">
        <v>1191.8886818885801</v>
      </c>
    </row>
    <row r="8" spans="1:6" x14ac:dyDescent="0.35">
      <c r="A8" s="11" t="s">
        <v>94</v>
      </c>
      <c r="C8" s="63">
        <v>4724.30898547173</v>
      </c>
    </row>
    <row r="9" spans="1:6" x14ac:dyDescent="0.35">
      <c r="A9" s="11" t="s">
        <v>95</v>
      </c>
      <c r="C9" s="63">
        <v>617.90470218658402</v>
      </c>
    </row>
    <row r="10" spans="1:6" x14ac:dyDescent="0.35">
      <c r="A10" s="11" t="s">
        <v>96</v>
      </c>
      <c r="C10" s="63">
        <v>538.96769905090298</v>
      </c>
    </row>
    <row r="11" spans="1:6" x14ac:dyDescent="0.35">
      <c r="A11" s="11" t="s">
        <v>97</v>
      </c>
      <c r="C11" s="63">
        <v>2539.80978965759</v>
      </c>
    </row>
    <row r="12" spans="1:6" x14ac:dyDescent="0.35">
      <c r="A12" s="11" t="s">
        <v>98</v>
      </c>
      <c r="C12" s="63">
        <v>242.40541362762499</v>
      </c>
    </row>
    <row r="13" spans="1:6" x14ac:dyDescent="0.35">
      <c r="A13" s="11" t="s">
        <v>99</v>
      </c>
      <c r="C13" s="63">
        <v>1383.80921936035</v>
      </c>
    </row>
    <row r="14" spans="1:6" x14ac:dyDescent="0.35">
      <c r="A14" s="11" t="s">
        <v>100</v>
      </c>
      <c r="C14" s="63">
        <v>1985.4529104232799</v>
      </c>
    </row>
    <row r="15" spans="1:6" x14ac:dyDescent="0.35">
      <c r="A15" s="19" t="s">
        <v>101</v>
      </c>
      <c r="C15" s="62">
        <v>247555.41617059699</v>
      </c>
    </row>
    <row r="16" spans="1:6" x14ac:dyDescent="0.35">
      <c r="A16" s="11" t="s">
        <v>102</v>
      </c>
      <c r="C16" s="63">
        <v>31800.831166982702</v>
      </c>
    </row>
    <row r="17" spans="1:3" x14ac:dyDescent="0.35">
      <c r="A17" s="11" t="s">
        <v>103</v>
      </c>
      <c r="C17" s="63">
        <v>7372.9025027751904</v>
      </c>
    </row>
    <row r="18" spans="1:3" x14ac:dyDescent="0.35">
      <c r="A18" s="11" t="s">
        <v>104</v>
      </c>
      <c r="C18" s="63">
        <v>1747.8282780647301</v>
      </c>
    </row>
    <row r="19" spans="1:3" x14ac:dyDescent="0.35">
      <c r="A19" s="11" t="s">
        <v>105</v>
      </c>
      <c r="C19" s="63">
        <v>8474.5299254655802</v>
      </c>
    </row>
    <row r="20" spans="1:3" x14ac:dyDescent="0.35">
      <c r="A20" s="11" t="s">
        <v>106</v>
      </c>
      <c r="C20" s="63">
        <v>13995.496036768</v>
      </c>
    </row>
    <row r="21" spans="1:3" x14ac:dyDescent="0.35">
      <c r="A21" s="11" t="s">
        <v>107</v>
      </c>
      <c r="C21" s="63">
        <v>16852.628568410899</v>
      </c>
    </row>
    <row r="22" spans="1:3" x14ac:dyDescent="0.35">
      <c r="A22" s="11" t="s">
        <v>108</v>
      </c>
      <c r="C22" s="63">
        <v>4083.0758166313199</v>
      </c>
    </row>
    <row r="23" spans="1:3" x14ac:dyDescent="0.35">
      <c r="A23" s="11" t="s">
        <v>109</v>
      </c>
      <c r="C23" s="63">
        <v>10733.778172492999</v>
      </c>
    </row>
    <row r="24" spans="1:3" x14ac:dyDescent="0.35">
      <c r="A24" s="11" t="s">
        <v>110</v>
      </c>
      <c r="C24" s="63">
        <v>3896.1977550983402</v>
      </c>
    </row>
    <row r="25" spans="1:3" x14ac:dyDescent="0.35">
      <c r="A25" s="11" t="s">
        <v>111</v>
      </c>
      <c r="C25" s="63">
        <v>26299.587141036998</v>
      </c>
    </row>
    <row r="26" spans="1:3" x14ac:dyDescent="0.35">
      <c r="A26" s="11" t="s">
        <v>112</v>
      </c>
      <c r="C26" s="63">
        <v>23209.981265306498</v>
      </c>
    </row>
    <row r="27" spans="1:3" x14ac:dyDescent="0.35">
      <c r="A27" s="11" t="s">
        <v>113</v>
      </c>
      <c r="C27" s="63">
        <v>24945.959003090898</v>
      </c>
    </row>
    <row r="28" spans="1:3" x14ac:dyDescent="0.35">
      <c r="A28" s="11" t="s">
        <v>114</v>
      </c>
      <c r="C28" s="63">
        <v>59748.997807741202</v>
      </c>
    </row>
    <row r="29" spans="1:3" x14ac:dyDescent="0.35">
      <c r="A29" s="11" t="s">
        <v>115</v>
      </c>
      <c r="C29" s="63">
        <v>14393.622730732</v>
      </c>
    </row>
    <row r="30" spans="1:3" x14ac:dyDescent="0.35">
      <c r="A30" s="19" t="s">
        <v>116</v>
      </c>
      <c r="C30" s="62">
        <v>246937.177093148</v>
      </c>
    </row>
    <row r="31" spans="1:3" x14ac:dyDescent="0.35">
      <c r="A31" s="11" t="s">
        <v>117</v>
      </c>
      <c r="C31" s="63">
        <v>21276.021699428598</v>
      </c>
    </row>
    <row r="32" spans="1:3" x14ac:dyDescent="0.35">
      <c r="A32" s="11" t="s">
        <v>118</v>
      </c>
      <c r="C32" s="63">
        <v>34610.533058047302</v>
      </c>
    </row>
    <row r="33" spans="1:3" x14ac:dyDescent="0.35">
      <c r="A33" s="11" t="s">
        <v>119</v>
      </c>
      <c r="C33" s="63">
        <v>17494.728096485102</v>
      </c>
    </row>
    <row r="34" spans="1:3" x14ac:dyDescent="0.35">
      <c r="A34" s="11" t="s">
        <v>120</v>
      </c>
      <c r="C34" s="63">
        <v>16875.0218381882</v>
      </c>
    </row>
    <row r="35" spans="1:3" x14ac:dyDescent="0.35">
      <c r="A35" s="11" t="s">
        <v>121</v>
      </c>
      <c r="C35" s="63">
        <v>33075.851939916603</v>
      </c>
    </row>
    <row r="36" spans="1:3" x14ac:dyDescent="0.35">
      <c r="A36" s="11" t="s">
        <v>122</v>
      </c>
      <c r="C36" s="63">
        <v>13009.9575910568</v>
      </c>
    </row>
    <row r="37" spans="1:3" x14ac:dyDescent="0.35">
      <c r="A37" s="11" t="s">
        <v>123</v>
      </c>
      <c r="C37" s="63">
        <v>99.5713467597961</v>
      </c>
    </row>
    <row r="38" spans="1:3" x14ac:dyDescent="0.35">
      <c r="A38" s="11" t="s">
        <v>124</v>
      </c>
      <c r="C38" s="63">
        <v>26914.621000289899</v>
      </c>
    </row>
    <row r="39" spans="1:3" x14ac:dyDescent="0.35">
      <c r="A39" s="11" t="s">
        <v>125</v>
      </c>
      <c r="C39" s="63">
        <v>26348.408651113499</v>
      </c>
    </row>
    <row r="40" spans="1:3" x14ac:dyDescent="0.35">
      <c r="A40" s="11" t="s">
        <v>126</v>
      </c>
      <c r="C40" s="63">
        <v>22411.589735984799</v>
      </c>
    </row>
    <row r="41" spans="1:3" x14ac:dyDescent="0.35">
      <c r="A41" s="11" t="s">
        <v>127</v>
      </c>
      <c r="C41" s="63">
        <v>21339.225187778498</v>
      </c>
    </row>
    <row r="42" spans="1:3" x14ac:dyDescent="0.35">
      <c r="A42" s="11" t="s">
        <v>128</v>
      </c>
      <c r="C42" s="63">
        <v>3073.0704047679901</v>
      </c>
    </row>
    <row r="43" spans="1:3" x14ac:dyDescent="0.35">
      <c r="A43" s="11" t="s">
        <v>129</v>
      </c>
      <c r="C43" s="63">
        <v>3161.5227546691899</v>
      </c>
    </row>
    <row r="44" spans="1:3" x14ac:dyDescent="0.35">
      <c r="A44" s="11" t="s">
        <v>130</v>
      </c>
      <c r="C44" s="63">
        <v>7247.0537886619604</v>
      </c>
    </row>
    <row r="45" spans="1:3" x14ac:dyDescent="0.35">
      <c r="A45" s="19" t="s">
        <v>131</v>
      </c>
      <c r="C45" s="62">
        <v>150467.23000144999</v>
      </c>
    </row>
    <row r="46" spans="1:3" x14ac:dyDescent="0.35">
      <c r="A46" s="11" t="s">
        <v>132</v>
      </c>
      <c r="C46" s="63">
        <v>43726.817496776603</v>
      </c>
    </row>
    <row r="47" spans="1:3" x14ac:dyDescent="0.35">
      <c r="A47" s="11" t="s">
        <v>133</v>
      </c>
      <c r="C47" s="63">
        <v>75246.109485626206</v>
      </c>
    </row>
    <row r="48" spans="1:3" x14ac:dyDescent="0.35">
      <c r="A48" s="11" t="s">
        <v>134</v>
      </c>
      <c r="C48" s="63">
        <v>27183.775907516501</v>
      </c>
    </row>
    <row r="49" spans="1:3" x14ac:dyDescent="0.35">
      <c r="A49" s="11" t="s">
        <v>135</v>
      </c>
      <c r="C49" s="63">
        <v>2551.8674988746602</v>
      </c>
    </row>
    <row r="50" spans="1:3" x14ac:dyDescent="0.35">
      <c r="A50" s="11" t="s">
        <v>136</v>
      </c>
      <c r="C50" s="63">
        <v>1758.6596126556401</v>
      </c>
    </row>
    <row r="51" spans="1:3" x14ac:dyDescent="0.35">
      <c r="A51" s="19" t="s">
        <v>137</v>
      </c>
      <c r="C51" s="62">
        <v>17265.104497909499</v>
      </c>
    </row>
    <row r="52" spans="1:3" x14ac:dyDescent="0.35">
      <c r="A52" s="11" t="s">
        <v>138</v>
      </c>
      <c r="C52" s="63">
        <v>649.35433197021496</v>
      </c>
    </row>
    <row r="53" spans="1:3" x14ac:dyDescent="0.35">
      <c r="A53" s="11" t="s">
        <v>139</v>
      </c>
      <c r="C53" s="63">
        <v>11412.956697940799</v>
      </c>
    </row>
    <row r="54" spans="1:3" x14ac:dyDescent="0.35">
      <c r="A54" s="11" t="s">
        <v>140</v>
      </c>
      <c r="C54" s="63">
        <v>532.68493676185597</v>
      </c>
    </row>
    <row r="55" spans="1:3" x14ac:dyDescent="0.35">
      <c r="A55" s="11" t="s">
        <v>141</v>
      </c>
      <c r="C55" s="63">
        <v>1543.2159569263499</v>
      </c>
    </row>
    <row r="56" spans="1:3" x14ac:dyDescent="0.35">
      <c r="A56" s="11" t="s">
        <v>142</v>
      </c>
      <c r="C56" s="63">
        <v>2839.2534923553499</v>
      </c>
    </row>
    <row r="57" spans="1:3" x14ac:dyDescent="0.35">
      <c r="A57" s="11" t="s">
        <v>143</v>
      </c>
      <c r="C57" s="63">
        <v>287.639081954956</v>
      </c>
    </row>
    <row r="58" spans="1:3" x14ac:dyDescent="0.35">
      <c r="A58" s="19" t="s">
        <v>144</v>
      </c>
      <c r="C58" s="62">
        <v>11291.7082164288</v>
      </c>
    </row>
    <row r="59" spans="1:3" x14ac:dyDescent="0.35">
      <c r="A59" s="11" t="s">
        <v>145</v>
      </c>
      <c r="C59" s="63">
        <v>502.16327810287498</v>
      </c>
    </row>
    <row r="60" spans="1:3" x14ac:dyDescent="0.35">
      <c r="A60" s="11" t="s">
        <v>146</v>
      </c>
      <c r="C60" s="63">
        <v>167.48792982101401</v>
      </c>
    </row>
    <row r="61" spans="1:3" x14ac:dyDescent="0.35">
      <c r="A61" s="11" t="s">
        <v>147</v>
      </c>
      <c r="C61" s="63">
        <v>286.61314320564298</v>
      </c>
    </row>
    <row r="62" spans="1:3" x14ac:dyDescent="0.35">
      <c r="A62" s="11" t="s">
        <v>148</v>
      </c>
      <c r="C62" s="63">
        <v>378.389812707901</v>
      </c>
    </row>
    <row r="63" spans="1:3" x14ac:dyDescent="0.35">
      <c r="A63" s="11" t="s">
        <v>149</v>
      </c>
      <c r="C63" s="63">
        <v>458.78344011306802</v>
      </c>
    </row>
    <row r="64" spans="1:3" x14ac:dyDescent="0.35">
      <c r="A64" s="11" t="s">
        <v>150</v>
      </c>
      <c r="C64" s="63">
        <v>814.74685907363903</v>
      </c>
    </row>
    <row r="65" spans="1:3" x14ac:dyDescent="0.35">
      <c r="A65" s="11" t="s">
        <v>151</v>
      </c>
      <c r="C65" s="63">
        <v>894.272755622864</v>
      </c>
    </row>
    <row r="66" spans="1:3" x14ac:dyDescent="0.35">
      <c r="A66" s="11" t="s">
        <v>152</v>
      </c>
      <c r="C66" s="63">
        <v>715.97156047820999</v>
      </c>
    </row>
    <row r="67" spans="1:3" x14ac:dyDescent="0.35">
      <c r="A67" s="11" t="s">
        <v>153</v>
      </c>
      <c r="C67" s="63">
        <v>74.520860195159898</v>
      </c>
    </row>
    <row r="68" spans="1:3" x14ac:dyDescent="0.35">
      <c r="A68" s="11" t="s">
        <v>154</v>
      </c>
      <c r="C68" s="63">
        <v>958.77032423019398</v>
      </c>
    </row>
    <row r="69" spans="1:3" x14ac:dyDescent="0.35">
      <c r="A69" s="11" t="s">
        <v>155</v>
      </c>
      <c r="C69" s="63">
        <v>448.12758231163002</v>
      </c>
    </row>
    <row r="70" spans="1:3" x14ac:dyDescent="0.35">
      <c r="A70" s="11" t="s">
        <v>156</v>
      </c>
      <c r="C70" s="63">
        <v>480.99934148788498</v>
      </c>
    </row>
    <row r="71" spans="1:3" x14ac:dyDescent="0.35">
      <c r="A71" s="23" t="s">
        <v>157</v>
      </c>
      <c r="C71" s="64">
        <v>5110.8613290786698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D045-D0ED-4D2D-A162-8D04FA69768E}">
  <dimension ref="A1:B71"/>
  <sheetViews>
    <sheetView workbookViewId="0">
      <selection activeCell="E7" sqref="E7"/>
    </sheetView>
  </sheetViews>
  <sheetFormatPr defaultRowHeight="14.5" x14ac:dyDescent="0.35"/>
  <cols>
    <col min="1" max="1" width="27.1796875" customWidth="1"/>
    <col min="2" max="2" width="13.54296875" style="49" customWidth="1"/>
  </cols>
  <sheetData>
    <row r="1" spans="1:2" x14ac:dyDescent="0.35">
      <c r="A1" s="68"/>
      <c r="B1" s="72" t="s">
        <v>168</v>
      </c>
    </row>
    <row r="2" spans="1:2" x14ac:dyDescent="0.35">
      <c r="A2" s="19" t="s">
        <v>88</v>
      </c>
      <c r="B2" s="44">
        <v>749021.96234870004</v>
      </c>
    </row>
    <row r="3" spans="1:2" x14ac:dyDescent="0.35">
      <c r="A3" s="19" t="s">
        <v>89</v>
      </c>
      <c r="B3" s="45">
        <v>0</v>
      </c>
    </row>
    <row r="4" spans="1:2" x14ac:dyDescent="0.35">
      <c r="A4" s="11" t="s">
        <v>90</v>
      </c>
      <c r="B4" s="46">
        <v>0</v>
      </c>
    </row>
    <row r="5" spans="1:2" x14ac:dyDescent="0.35">
      <c r="A5" s="11" t="s">
        <v>91</v>
      </c>
      <c r="B5" s="46">
        <v>0</v>
      </c>
    </row>
    <row r="6" spans="1:2" x14ac:dyDescent="0.35">
      <c r="A6" s="11" t="s">
        <v>92</v>
      </c>
      <c r="B6" s="46">
        <v>0</v>
      </c>
    </row>
    <row r="7" spans="1:2" x14ac:dyDescent="0.35">
      <c r="A7" s="11" t="s">
        <v>93</v>
      </c>
      <c r="B7" s="46">
        <v>0</v>
      </c>
    </row>
    <row r="8" spans="1:2" x14ac:dyDescent="0.35">
      <c r="A8" s="11" t="s">
        <v>94</v>
      </c>
      <c r="B8" s="46">
        <v>0</v>
      </c>
    </row>
    <row r="9" spans="1:2" x14ac:dyDescent="0.35">
      <c r="A9" s="11" t="s">
        <v>95</v>
      </c>
      <c r="B9" s="46">
        <v>0</v>
      </c>
    </row>
    <row r="10" spans="1:2" x14ac:dyDescent="0.35">
      <c r="A10" s="11" t="s">
        <v>96</v>
      </c>
      <c r="B10" s="46">
        <v>0</v>
      </c>
    </row>
    <row r="11" spans="1:2" x14ac:dyDescent="0.35">
      <c r="A11" s="11" t="s">
        <v>97</v>
      </c>
      <c r="B11" s="46">
        <v>0</v>
      </c>
    </row>
    <row r="12" spans="1:2" x14ac:dyDescent="0.35">
      <c r="A12" s="11" t="s">
        <v>98</v>
      </c>
      <c r="B12" s="46">
        <v>0</v>
      </c>
    </row>
    <row r="13" spans="1:2" x14ac:dyDescent="0.35">
      <c r="A13" s="11" t="s">
        <v>99</v>
      </c>
      <c r="B13" s="46">
        <v>0</v>
      </c>
    </row>
    <row r="14" spans="1:2" x14ac:dyDescent="0.35">
      <c r="A14" s="11" t="s">
        <v>100</v>
      </c>
      <c r="B14" s="46">
        <v>0</v>
      </c>
    </row>
    <row r="15" spans="1:2" x14ac:dyDescent="0.35">
      <c r="A15" s="19" t="s">
        <v>101</v>
      </c>
      <c r="B15" s="44">
        <v>35583.749362230301</v>
      </c>
    </row>
    <row r="16" spans="1:2" x14ac:dyDescent="0.35">
      <c r="A16" s="11" t="s">
        <v>102</v>
      </c>
      <c r="B16" s="47">
        <v>10.433447837829601</v>
      </c>
    </row>
    <row r="17" spans="1:2" x14ac:dyDescent="0.35">
      <c r="A17" s="11" t="s">
        <v>103</v>
      </c>
      <c r="B17" s="46">
        <v>0</v>
      </c>
    </row>
    <row r="18" spans="1:2" x14ac:dyDescent="0.35">
      <c r="A18" s="11" t="s">
        <v>104</v>
      </c>
      <c r="B18" s="46">
        <v>0</v>
      </c>
    </row>
    <row r="19" spans="1:2" x14ac:dyDescent="0.35">
      <c r="A19" s="11" t="s">
        <v>105</v>
      </c>
      <c r="B19" s="46">
        <v>0</v>
      </c>
    </row>
    <row r="20" spans="1:2" x14ac:dyDescent="0.35">
      <c r="A20" s="11" t="s">
        <v>106</v>
      </c>
      <c r="B20" s="46">
        <v>0</v>
      </c>
    </row>
    <row r="21" spans="1:2" x14ac:dyDescent="0.35">
      <c r="A21" s="11" t="s">
        <v>107</v>
      </c>
      <c r="B21" s="47">
        <v>8.2964839935302699</v>
      </c>
    </row>
    <row r="22" spans="1:2" x14ac:dyDescent="0.35">
      <c r="A22" s="11" t="s">
        <v>108</v>
      </c>
      <c r="B22" s="46">
        <v>0</v>
      </c>
    </row>
    <row r="23" spans="1:2" x14ac:dyDescent="0.35">
      <c r="A23" s="11" t="s">
        <v>109</v>
      </c>
      <c r="B23" s="46">
        <v>0</v>
      </c>
    </row>
    <row r="24" spans="1:2" x14ac:dyDescent="0.35">
      <c r="A24" s="11" t="s">
        <v>110</v>
      </c>
      <c r="B24" s="46">
        <v>0</v>
      </c>
    </row>
    <row r="25" spans="1:2" x14ac:dyDescent="0.35">
      <c r="A25" s="11" t="s">
        <v>111</v>
      </c>
      <c r="B25" s="47">
        <v>8.7252931594848597</v>
      </c>
    </row>
    <row r="26" spans="1:2" x14ac:dyDescent="0.35">
      <c r="A26" s="11" t="s">
        <v>112</v>
      </c>
      <c r="B26" s="47">
        <v>1695.4479434490199</v>
      </c>
    </row>
    <row r="27" spans="1:2" x14ac:dyDescent="0.35">
      <c r="A27" s="11" t="s">
        <v>113</v>
      </c>
      <c r="B27" s="46">
        <v>0</v>
      </c>
    </row>
    <row r="28" spans="1:2" x14ac:dyDescent="0.35">
      <c r="A28" s="11" t="s">
        <v>114</v>
      </c>
      <c r="B28" s="47">
        <v>33860.846193790399</v>
      </c>
    </row>
    <row r="29" spans="1:2" x14ac:dyDescent="0.35">
      <c r="A29" s="11" t="s">
        <v>115</v>
      </c>
      <c r="B29" s="46">
        <v>0</v>
      </c>
    </row>
    <row r="30" spans="1:2" x14ac:dyDescent="0.35">
      <c r="A30" s="19" t="s">
        <v>116</v>
      </c>
      <c r="B30" s="44">
        <v>8099.5470976829502</v>
      </c>
    </row>
    <row r="31" spans="1:2" x14ac:dyDescent="0.35">
      <c r="A31" s="11" t="s">
        <v>117</v>
      </c>
      <c r="B31" s="46">
        <v>0</v>
      </c>
    </row>
    <row r="32" spans="1:2" x14ac:dyDescent="0.35">
      <c r="A32" s="11" t="s">
        <v>118</v>
      </c>
      <c r="B32" s="46">
        <v>0</v>
      </c>
    </row>
    <row r="33" spans="1:2" x14ac:dyDescent="0.35">
      <c r="A33" s="11" t="s">
        <v>119</v>
      </c>
      <c r="B33" s="46">
        <v>0</v>
      </c>
    </row>
    <row r="34" spans="1:2" x14ac:dyDescent="0.35">
      <c r="A34" s="11" t="s">
        <v>120</v>
      </c>
      <c r="B34" s="46">
        <v>0</v>
      </c>
    </row>
    <row r="35" spans="1:2" x14ac:dyDescent="0.35">
      <c r="A35" s="11" t="s">
        <v>121</v>
      </c>
      <c r="B35" s="47">
        <v>5563.3889088630704</v>
      </c>
    </row>
    <row r="36" spans="1:2" x14ac:dyDescent="0.35">
      <c r="A36" s="11" t="s">
        <v>122</v>
      </c>
      <c r="B36" s="47">
        <v>29.051733970642101</v>
      </c>
    </row>
    <row r="37" spans="1:2" x14ac:dyDescent="0.35">
      <c r="A37" s="11" t="s">
        <v>123</v>
      </c>
      <c r="B37" s="46">
        <v>0</v>
      </c>
    </row>
    <row r="38" spans="1:2" x14ac:dyDescent="0.35">
      <c r="A38" s="11" t="s">
        <v>124</v>
      </c>
      <c r="B38" s="47">
        <v>8.4093303680419904</v>
      </c>
    </row>
    <row r="39" spans="1:2" x14ac:dyDescent="0.35">
      <c r="A39" s="11" t="s">
        <v>125</v>
      </c>
      <c r="B39" s="47">
        <v>509.14502716064499</v>
      </c>
    </row>
    <row r="40" spans="1:2" x14ac:dyDescent="0.35">
      <c r="A40" s="11" t="s">
        <v>126</v>
      </c>
      <c r="B40" s="47">
        <v>438.69213962554898</v>
      </c>
    </row>
    <row r="41" spans="1:2" x14ac:dyDescent="0.35">
      <c r="A41" s="11" t="s">
        <v>127</v>
      </c>
      <c r="B41" s="47">
        <v>175.42650079727201</v>
      </c>
    </row>
    <row r="42" spans="1:2" x14ac:dyDescent="0.35">
      <c r="A42" s="11" t="s">
        <v>128</v>
      </c>
      <c r="B42" s="47">
        <v>322.37047100067099</v>
      </c>
    </row>
    <row r="43" spans="1:2" x14ac:dyDescent="0.35">
      <c r="A43" s="11" t="s">
        <v>129</v>
      </c>
      <c r="B43" s="47">
        <v>19.744504451751698</v>
      </c>
    </row>
    <row r="44" spans="1:2" x14ac:dyDescent="0.35">
      <c r="A44" s="11" t="s">
        <v>130</v>
      </c>
      <c r="B44" s="47">
        <v>1033.31848144531</v>
      </c>
    </row>
    <row r="45" spans="1:2" x14ac:dyDescent="0.35">
      <c r="A45" s="19" t="s">
        <v>131</v>
      </c>
      <c r="B45" s="44">
        <v>685268.45528030396</v>
      </c>
    </row>
    <row r="46" spans="1:2" x14ac:dyDescent="0.35">
      <c r="A46" s="11" t="s">
        <v>132</v>
      </c>
      <c r="B46" s="47">
        <v>37364.040694951997</v>
      </c>
    </row>
    <row r="47" spans="1:2" x14ac:dyDescent="0.35">
      <c r="A47" s="11" t="s">
        <v>133</v>
      </c>
      <c r="B47" s="47">
        <v>127412.608041763</v>
      </c>
    </row>
    <row r="48" spans="1:2" x14ac:dyDescent="0.35">
      <c r="A48" s="11" t="s">
        <v>134</v>
      </c>
      <c r="B48" s="47">
        <v>244832.67942023301</v>
      </c>
    </row>
    <row r="49" spans="1:2" x14ac:dyDescent="0.35">
      <c r="A49" s="11" t="s">
        <v>135</v>
      </c>
      <c r="B49" s="47">
        <v>110936.914189816</v>
      </c>
    </row>
    <row r="50" spans="1:2" x14ac:dyDescent="0.35">
      <c r="A50" s="11" t="s">
        <v>136</v>
      </c>
      <c r="B50" s="47">
        <v>164722.21293353999</v>
      </c>
    </row>
    <row r="51" spans="1:2" x14ac:dyDescent="0.35">
      <c r="A51" s="19" t="s">
        <v>137</v>
      </c>
      <c r="B51" s="44">
        <v>20035.372874259901</v>
      </c>
    </row>
    <row r="52" spans="1:2" x14ac:dyDescent="0.35">
      <c r="A52" s="11" t="s">
        <v>138</v>
      </c>
      <c r="B52" s="47">
        <v>11116.280725956</v>
      </c>
    </row>
    <row r="53" spans="1:2" x14ac:dyDescent="0.35">
      <c r="A53" s="11" t="s">
        <v>139</v>
      </c>
      <c r="B53" s="47">
        <v>7.5587410926818803</v>
      </c>
    </row>
    <row r="54" spans="1:2" x14ac:dyDescent="0.35">
      <c r="A54" s="11" t="s">
        <v>140</v>
      </c>
      <c r="B54" s="47">
        <v>15.0225644111633</v>
      </c>
    </row>
    <row r="55" spans="1:2" x14ac:dyDescent="0.35">
      <c r="A55" s="11" t="s">
        <v>141</v>
      </c>
      <c r="B55" s="47">
        <v>6597.0553240776098</v>
      </c>
    </row>
    <row r="56" spans="1:2" x14ac:dyDescent="0.35">
      <c r="A56" s="11" t="s">
        <v>142</v>
      </c>
      <c r="B56" s="47">
        <v>2299.4555187225301</v>
      </c>
    </row>
    <row r="57" spans="1:2" x14ac:dyDescent="0.35">
      <c r="A57" s="11" t="s">
        <v>143</v>
      </c>
      <c r="B57" s="46">
        <v>0</v>
      </c>
    </row>
    <row r="58" spans="1:2" x14ac:dyDescent="0.35">
      <c r="A58" s="19" t="s">
        <v>144</v>
      </c>
      <c r="B58" s="44">
        <v>34.837734222412102</v>
      </c>
    </row>
    <row r="59" spans="1:2" x14ac:dyDescent="0.35">
      <c r="A59" s="11" t="s">
        <v>145</v>
      </c>
      <c r="B59" s="47">
        <v>34.837734222412102</v>
      </c>
    </row>
    <row r="60" spans="1:2" x14ac:dyDescent="0.35">
      <c r="A60" s="11" t="s">
        <v>146</v>
      </c>
      <c r="B60" s="46">
        <v>0</v>
      </c>
    </row>
    <row r="61" spans="1:2" x14ac:dyDescent="0.35">
      <c r="A61" s="11" t="s">
        <v>147</v>
      </c>
      <c r="B61" s="46">
        <v>0</v>
      </c>
    </row>
    <row r="62" spans="1:2" x14ac:dyDescent="0.35">
      <c r="A62" s="11" t="s">
        <v>148</v>
      </c>
      <c r="B62" s="46">
        <v>0</v>
      </c>
    </row>
    <row r="63" spans="1:2" x14ac:dyDescent="0.35">
      <c r="A63" s="11" t="s">
        <v>149</v>
      </c>
      <c r="B63" s="46">
        <v>0</v>
      </c>
    </row>
    <row r="64" spans="1:2" x14ac:dyDescent="0.35">
      <c r="A64" s="11" t="s">
        <v>150</v>
      </c>
      <c r="B64" s="46">
        <v>0</v>
      </c>
    </row>
    <row r="65" spans="1:2" x14ac:dyDescent="0.35">
      <c r="A65" s="11" t="s">
        <v>151</v>
      </c>
      <c r="B65" s="46">
        <v>0</v>
      </c>
    </row>
    <row r="66" spans="1:2" x14ac:dyDescent="0.35">
      <c r="A66" s="11" t="s">
        <v>152</v>
      </c>
      <c r="B66" s="46">
        <v>0</v>
      </c>
    </row>
    <row r="67" spans="1:2" x14ac:dyDescent="0.35">
      <c r="A67" s="11" t="s">
        <v>153</v>
      </c>
      <c r="B67" s="46">
        <v>0</v>
      </c>
    </row>
    <row r="68" spans="1:2" x14ac:dyDescent="0.35">
      <c r="A68" s="11" t="s">
        <v>154</v>
      </c>
      <c r="B68" s="46">
        <v>0</v>
      </c>
    </row>
    <row r="69" spans="1:2" x14ac:dyDescent="0.35">
      <c r="A69" s="11" t="s">
        <v>155</v>
      </c>
      <c r="B69" s="46">
        <v>0</v>
      </c>
    </row>
    <row r="70" spans="1:2" x14ac:dyDescent="0.35">
      <c r="A70" s="11" t="s">
        <v>156</v>
      </c>
      <c r="B70" s="46">
        <v>0</v>
      </c>
    </row>
    <row r="71" spans="1:2" x14ac:dyDescent="0.35">
      <c r="A71" s="23" t="s">
        <v>157</v>
      </c>
      <c r="B71" s="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Thanh Binh Le</cp:lastModifiedBy>
  <dcterms:created xsi:type="dcterms:W3CDTF">2020-11-18T02:23:44Z</dcterms:created>
  <dcterms:modified xsi:type="dcterms:W3CDTF">2024-12-04T07:11:16Z</dcterms:modified>
</cp:coreProperties>
</file>