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erhi\Documents\plakstats\"/>
    </mc:Choice>
  </mc:AlternateContent>
  <bookViews>
    <workbookView xWindow="0" yWindow="0" windowWidth="17256" windowHeight="5916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R29" i="1"/>
  <c r="R26" i="1"/>
  <c r="R25" i="1"/>
  <c r="R22" i="1"/>
  <c r="R21" i="1"/>
  <c r="R16" i="1"/>
  <c r="R12" i="1"/>
  <c r="R9" i="1"/>
  <c r="R5" i="1"/>
  <c r="Q32" i="1"/>
  <c r="R32" i="1" s="1"/>
  <c r="Q31" i="1"/>
  <c r="R31" i="1" s="1"/>
  <c r="Q30" i="1"/>
  <c r="Q29" i="1"/>
  <c r="P29" i="1"/>
  <c r="Q28" i="1"/>
  <c r="R28" i="1" s="1"/>
  <c r="Q27" i="1"/>
  <c r="R27" i="1" s="1"/>
  <c r="Q26" i="1"/>
  <c r="Q25" i="1"/>
  <c r="P25" i="1"/>
  <c r="Q24" i="1"/>
  <c r="R24" i="1" s="1"/>
  <c r="Q23" i="1"/>
  <c r="R23" i="1" s="1"/>
  <c r="Q22" i="1"/>
  <c r="Q21" i="1"/>
  <c r="P21" i="1"/>
  <c r="Q20" i="1"/>
  <c r="R20" i="1" s="1"/>
  <c r="Q19" i="1"/>
  <c r="R19" i="1" s="1"/>
  <c r="Q18" i="1"/>
  <c r="R18" i="1" s="1"/>
  <c r="Q17" i="1"/>
  <c r="R17" i="1" s="1"/>
  <c r="P17" i="1"/>
  <c r="Q16" i="1"/>
  <c r="Q15" i="1"/>
  <c r="R15" i="1" s="1"/>
  <c r="Q14" i="1"/>
  <c r="R14" i="1" s="1"/>
  <c r="Q13" i="1"/>
  <c r="R13" i="1" s="1"/>
  <c r="P13" i="1"/>
  <c r="Q12" i="1"/>
  <c r="Q11" i="1"/>
  <c r="R11" i="1" s="1"/>
  <c r="Q10" i="1"/>
  <c r="R10" i="1" s="1"/>
  <c r="Q9" i="1"/>
  <c r="Q8" i="1"/>
  <c r="R8" i="1" s="1"/>
  <c r="Q7" i="1"/>
  <c r="R7" i="1" s="1"/>
  <c r="Q6" i="1"/>
  <c r="R6" i="1" s="1"/>
  <c r="Q5" i="1"/>
  <c r="Q4" i="1"/>
  <c r="R4" i="1" s="1"/>
  <c r="U3" i="1" s="1"/>
  <c r="M32" i="1"/>
  <c r="E32" i="1"/>
  <c r="P32" i="1" s="1"/>
  <c r="M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P9" i="1" s="1"/>
  <c r="M8" i="1"/>
  <c r="M7" i="1"/>
  <c r="M6" i="1"/>
  <c r="M5" i="1"/>
  <c r="P5" i="1" s="1"/>
  <c r="E31" i="1"/>
  <c r="P31" i="1" s="1"/>
  <c r="E30" i="1"/>
  <c r="P30" i="1" s="1"/>
  <c r="E29" i="1"/>
  <c r="E28" i="1"/>
  <c r="P28" i="1" s="1"/>
  <c r="E27" i="1"/>
  <c r="P27" i="1" s="1"/>
  <c r="E26" i="1"/>
  <c r="P26" i="1" s="1"/>
  <c r="E25" i="1"/>
  <c r="E24" i="1"/>
  <c r="P24" i="1" s="1"/>
  <c r="E23" i="1"/>
  <c r="P23" i="1" s="1"/>
  <c r="E22" i="1"/>
  <c r="P22" i="1" s="1"/>
  <c r="E21" i="1"/>
  <c r="E20" i="1"/>
  <c r="P20" i="1" s="1"/>
  <c r="E19" i="1"/>
  <c r="P19" i="1" s="1"/>
  <c r="E18" i="1"/>
  <c r="P18" i="1" s="1"/>
  <c r="E17" i="1"/>
  <c r="E16" i="1"/>
  <c r="P16" i="1" s="1"/>
  <c r="E15" i="1"/>
  <c r="P15" i="1" s="1"/>
  <c r="E14" i="1"/>
  <c r="P14" i="1" s="1"/>
  <c r="E13" i="1"/>
  <c r="E12" i="1"/>
  <c r="P12" i="1" s="1"/>
  <c r="E11" i="1"/>
  <c r="E10" i="1"/>
  <c r="P10" i="1" s="1"/>
  <c r="E9" i="1"/>
  <c r="E8" i="1"/>
  <c r="P8" i="1" s="1"/>
  <c r="E7" i="1"/>
  <c r="P7" i="1" s="1"/>
  <c r="E6" i="1"/>
  <c r="P6" i="1" s="1"/>
  <c r="E5" i="1"/>
  <c r="E4" i="1"/>
  <c r="P4" i="1" s="1"/>
  <c r="P11" i="1" l="1"/>
  <c r="T3" i="1" s="1"/>
</calcChain>
</file>

<file path=xl/sharedStrings.xml><?xml version="1.0" encoding="utf-8"?>
<sst xmlns="http://schemas.openxmlformats.org/spreadsheetml/2006/main" count="80" uniqueCount="46">
  <si>
    <t>Dag 1</t>
  </si>
  <si>
    <t>Deltager</t>
  </si>
  <si>
    <t>Dag 2</t>
  </si>
  <si>
    <t>Antal tænder</t>
  </si>
  <si>
    <t>josefine olsen</t>
  </si>
  <si>
    <t>antal flader med plak</t>
  </si>
  <si>
    <t>Nuha Hama</t>
  </si>
  <si>
    <t>julie Thank</t>
  </si>
  <si>
    <t>Anna Gade</t>
  </si>
  <si>
    <t>Sara</t>
  </si>
  <si>
    <t>Maj Kloster</t>
  </si>
  <si>
    <t>Abdulla Ali</t>
  </si>
  <si>
    <t>Emma Gram</t>
  </si>
  <si>
    <t>Flemming Abel</t>
  </si>
  <si>
    <t>Hanne Abel</t>
  </si>
  <si>
    <t>Huong Tran</t>
  </si>
  <si>
    <t>Kawther Taleb</t>
  </si>
  <si>
    <t>Ole Dahl</t>
  </si>
  <si>
    <t>Jasmin</t>
  </si>
  <si>
    <t>Hani</t>
  </si>
  <si>
    <t xml:space="preserve">Camilla </t>
  </si>
  <si>
    <t>Brynja</t>
  </si>
  <si>
    <t>Asra</t>
  </si>
  <si>
    <t>Serpi</t>
  </si>
  <si>
    <t>Laura</t>
  </si>
  <si>
    <t>Amalie Kjelde</t>
  </si>
  <si>
    <t>Jason Lai</t>
  </si>
  <si>
    <t>Marianne</t>
  </si>
  <si>
    <t>özlem</t>
  </si>
  <si>
    <t>Evan</t>
  </si>
  <si>
    <t>Mishal</t>
  </si>
  <si>
    <t>Martin</t>
  </si>
  <si>
    <t>Caroline</t>
  </si>
  <si>
    <t>karen dahl</t>
  </si>
  <si>
    <t>resultater</t>
  </si>
  <si>
    <t>Ændring i Plak %</t>
  </si>
  <si>
    <t>tidsforskel</t>
  </si>
  <si>
    <t>tisforskel %</t>
  </si>
  <si>
    <t>gennemsnitlig ændring</t>
  </si>
  <si>
    <t>plak</t>
  </si>
  <si>
    <t>tid</t>
  </si>
  <si>
    <t>% plak (Dag 2)</t>
  </si>
  <si>
    <t>% plak (Dag1)</t>
  </si>
  <si>
    <t>brugte min (Dag 1)</t>
  </si>
  <si>
    <t>brugte min (Dag 2)</t>
  </si>
  <si>
    <t>subjekt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</si>
</sst>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20" fontId="0" fillId="0" borderId="5" xfId="0" applyNumberFormat="1" applyBorder="1"/>
    <xf numFmtId="20" fontId="0" fillId="0" borderId="8" xfId="0" applyNumberFormat="1" applyBorder="1"/>
    <xf numFmtId="20" fontId="0" fillId="0" borderId="0" xfId="0" applyNumberFormat="1" applyBorder="1"/>
    <xf numFmtId="46" fontId="0" fillId="0" borderId="0" xfId="0" applyNumberFormat="1" applyBorder="1"/>
    <xf numFmtId="0" fontId="0" fillId="0" borderId="4" xfId="0" applyFill="1" applyBorder="1"/>
    <xf numFmtId="0" fontId="0" fillId="0" borderId="5" xfId="0" applyFill="1" applyBorder="1"/>
    <xf numFmtId="20" fontId="0" fillId="0" borderId="7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0" fontId="0" fillId="0" borderId="10" xfId="0" applyBorder="1"/>
    <xf numFmtId="20" fontId="0" fillId="0" borderId="11" xfId="0" applyNumberFormat="1" applyBorder="1"/>
    <xf numFmtId="0" fontId="0" fillId="0" borderId="10" xfId="0" applyFill="1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0" xfId="0" applyNumberFormat="1" applyFill="1" applyBorder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workbookViewId="0">
      <selection activeCell="A28" sqref="A28"/>
    </sheetView>
  </sheetViews>
  <sheetFormatPr defaultRowHeight="14.4" x14ac:dyDescent="0.3"/>
  <cols>
    <col min="1" max="1" width="16" customWidth="1"/>
    <col min="2" max="2" width="14.6640625" customWidth="1"/>
    <col min="3" max="3" width="20.109375" customWidth="1"/>
    <col min="5" max="5" width="12.88671875" customWidth="1"/>
    <col min="6" max="6" width="16.33203125" customWidth="1"/>
    <col min="9" max="9" width="14.5546875" customWidth="1"/>
    <col min="10" max="10" width="12.88671875" customWidth="1"/>
    <col min="11" max="11" width="19" customWidth="1"/>
    <col min="12" max="12" width="7.5546875" customWidth="1"/>
    <col min="13" max="13" width="12.5546875" customWidth="1"/>
    <col min="14" max="14" width="16.6640625" customWidth="1"/>
    <col min="16" max="16" width="16" customWidth="1"/>
    <col min="17" max="17" width="10.77734375" customWidth="1"/>
    <col min="18" max="18" width="10.109375" customWidth="1"/>
    <col min="20" max="20" width="19.33203125" customWidth="1"/>
  </cols>
  <sheetData>
    <row r="1" spans="1:21" ht="15" thickBot="1" x14ac:dyDescent="0.35">
      <c r="P1" s="5"/>
      <c r="Q1" s="12">
        <v>2.5</v>
      </c>
      <c r="R1" s="5"/>
      <c r="T1" t="s">
        <v>38</v>
      </c>
    </row>
    <row r="2" spans="1:21" x14ac:dyDescent="0.3">
      <c r="A2" s="1"/>
      <c r="B2" s="2"/>
      <c r="C2" s="2"/>
      <c r="D2" s="2" t="s">
        <v>0</v>
      </c>
      <c r="E2" s="2"/>
      <c r="F2" s="3"/>
      <c r="I2" s="1"/>
      <c r="J2" s="2"/>
      <c r="K2" s="2"/>
      <c r="L2" s="2" t="s">
        <v>2</v>
      </c>
      <c r="M2" s="2"/>
      <c r="N2" s="3"/>
      <c r="P2" s="1"/>
      <c r="Q2" s="5" t="s">
        <v>34</v>
      </c>
      <c r="R2" s="3"/>
      <c r="T2" t="s">
        <v>39</v>
      </c>
      <c r="U2" t="s">
        <v>40</v>
      </c>
    </row>
    <row r="3" spans="1:21" x14ac:dyDescent="0.3">
      <c r="A3" s="4" t="s">
        <v>1</v>
      </c>
      <c r="B3" s="5" t="s">
        <v>3</v>
      </c>
      <c r="C3" s="5" t="s">
        <v>5</v>
      </c>
      <c r="D3" s="8" t="s">
        <v>45</v>
      </c>
      <c r="E3" s="5" t="s">
        <v>42</v>
      </c>
      <c r="F3" s="6" t="s">
        <v>43</v>
      </c>
      <c r="G3" s="8"/>
      <c r="H3" s="5"/>
      <c r="I3" s="4" t="s">
        <v>1</v>
      </c>
      <c r="J3" s="5" t="s">
        <v>3</v>
      </c>
      <c r="K3" s="5" t="s">
        <v>5</v>
      </c>
      <c r="M3" s="5" t="s">
        <v>41</v>
      </c>
      <c r="N3" s="6" t="s">
        <v>44</v>
      </c>
      <c r="O3" s="5"/>
      <c r="P3" s="13" t="s">
        <v>35</v>
      </c>
      <c r="Q3" s="8" t="s">
        <v>36</v>
      </c>
      <c r="R3" s="14" t="s">
        <v>37</v>
      </c>
      <c r="T3" s="32">
        <f>SUM(P4:P32)/28</f>
        <v>23.947335540341495</v>
      </c>
      <c r="U3">
        <f>SUM(R4:R32)/28</f>
        <v>6.6636904761904763</v>
      </c>
    </row>
    <row r="4" spans="1:21" x14ac:dyDescent="0.3">
      <c r="A4" s="18" t="s">
        <v>4</v>
      </c>
      <c r="B4" s="19">
        <v>28</v>
      </c>
      <c r="C4" s="19">
        <v>69</v>
      </c>
      <c r="D4" s="19"/>
      <c r="E4" s="30">
        <f t="shared" ref="E4:E32" si="0">(C4/(B4*6))*100</f>
        <v>41.071428571428569</v>
      </c>
      <c r="F4" s="20">
        <v>0.24166666666666667</v>
      </c>
      <c r="H4" s="5"/>
      <c r="I4" s="16" t="s">
        <v>4</v>
      </c>
      <c r="J4" s="5">
        <v>28</v>
      </c>
      <c r="K4" s="5">
        <v>19</v>
      </c>
      <c r="L4" s="5"/>
      <c r="M4" s="27">
        <f t="shared" ref="M4:M32" si="1">(K4/(J4*6))*100</f>
        <v>11.30952380952381</v>
      </c>
      <c r="N4" s="9">
        <v>0.54166666666666663</v>
      </c>
      <c r="O4" s="5"/>
      <c r="P4" s="25">
        <f t="shared" ref="P4:P32" si="2">E4-M4</f>
        <v>29.761904761904759</v>
      </c>
      <c r="Q4" s="11">
        <f t="shared" ref="Q4:Q32" si="3">N4-F4</f>
        <v>0.29999999999999993</v>
      </c>
      <c r="R4" s="6">
        <f>(Q4/Q1)*100</f>
        <v>11.999999999999996</v>
      </c>
    </row>
    <row r="5" spans="1:21" x14ac:dyDescent="0.3">
      <c r="A5" s="18" t="s">
        <v>6</v>
      </c>
      <c r="B5" s="19">
        <v>28</v>
      </c>
      <c r="C5" s="19">
        <v>66</v>
      </c>
      <c r="D5" s="19"/>
      <c r="E5" s="30">
        <f t="shared" si="0"/>
        <v>39.285714285714285</v>
      </c>
      <c r="F5" s="20">
        <v>0.13263888888888889</v>
      </c>
      <c r="H5" s="5"/>
      <c r="I5" s="16" t="s">
        <v>6</v>
      </c>
      <c r="J5" s="5">
        <v>28</v>
      </c>
      <c r="K5" s="5">
        <v>30</v>
      </c>
      <c r="L5" s="5"/>
      <c r="M5" s="27">
        <f t="shared" si="1"/>
        <v>17.857142857142858</v>
      </c>
      <c r="N5" s="9">
        <v>0.13472222222222222</v>
      </c>
      <c r="O5" s="5"/>
      <c r="P5" s="25">
        <f t="shared" si="2"/>
        <v>21.428571428571427</v>
      </c>
      <c r="Q5" s="11">
        <f t="shared" si="3"/>
        <v>2.0833333333333259E-3</v>
      </c>
      <c r="R5" s="22">
        <f>(Q5/Q1)*100</f>
        <v>8.3333333333333037E-2</v>
      </c>
    </row>
    <row r="6" spans="1:21" x14ac:dyDescent="0.3">
      <c r="A6" s="18" t="s">
        <v>7</v>
      </c>
      <c r="B6" s="19">
        <v>28</v>
      </c>
      <c r="C6" s="19">
        <v>82</v>
      </c>
      <c r="D6" s="19"/>
      <c r="E6" s="30">
        <f t="shared" si="0"/>
        <v>48.80952380952381</v>
      </c>
      <c r="F6" s="20">
        <v>0.11805555555555557</v>
      </c>
      <c r="H6" s="5"/>
      <c r="I6" s="16" t="s">
        <v>7</v>
      </c>
      <c r="J6" s="5">
        <v>28</v>
      </c>
      <c r="K6" s="5">
        <v>22</v>
      </c>
      <c r="L6" s="5"/>
      <c r="M6" s="27">
        <f t="shared" si="1"/>
        <v>13.095238095238097</v>
      </c>
      <c r="N6" s="9">
        <v>0.1763888888888889</v>
      </c>
      <c r="O6" s="5"/>
      <c r="P6" s="25">
        <f t="shared" si="2"/>
        <v>35.714285714285715</v>
      </c>
      <c r="Q6" s="11">
        <f t="shared" si="3"/>
        <v>5.8333333333333334E-2</v>
      </c>
      <c r="R6" s="23">
        <f>(Q6/Q1)*100</f>
        <v>2.3333333333333335</v>
      </c>
    </row>
    <row r="7" spans="1:21" x14ac:dyDescent="0.3">
      <c r="A7" s="18" t="s">
        <v>8</v>
      </c>
      <c r="B7" s="21">
        <v>28</v>
      </c>
      <c r="C7" s="21">
        <v>96</v>
      </c>
      <c r="D7" s="19"/>
      <c r="E7" s="30">
        <f t="shared" si="0"/>
        <v>57.142857142857139</v>
      </c>
      <c r="F7" s="20">
        <v>0.12291666666666667</v>
      </c>
      <c r="H7" s="5"/>
      <c r="I7" s="16" t="s">
        <v>8</v>
      </c>
      <c r="J7" s="8">
        <v>28</v>
      </c>
      <c r="K7" s="8">
        <v>24</v>
      </c>
      <c r="L7" s="5"/>
      <c r="M7" s="27">
        <f t="shared" si="1"/>
        <v>14.285714285714285</v>
      </c>
      <c r="N7" s="9">
        <v>0.46736111111111112</v>
      </c>
      <c r="O7" s="5"/>
      <c r="P7" s="25">
        <f t="shared" si="2"/>
        <v>42.857142857142854</v>
      </c>
      <c r="Q7" s="11">
        <f t="shared" si="3"/>
        <v>0.34444444444444444</v>
      </c>
      <c r="R7" s="23">
        <f>(Q7/Q1)*100</f>
        <v>13.777777777777779</v>
      </c>
    </row>
    <row r="8" spans="1:21" x14ac:dyDescent="0.3">
      <c r="A8" s="18" t="s">
        <v>9</v>
      </c>
      <c r="B8" s="21">
        <v>28</v>
      </c>
      <c r="C8" s="21">
        <v>10</v>
      </c>
      <c r="D8" s="19"/>
      <c r="E8" s="30">
        <f t="shared" si="0"/>
        <v>5.9523809523809517</v>
      </c>
      <c r="F8" s="20">
        <v>8.6111111111111124E-2</v>
      </c>
      <c r="H8" s="5"/>
      <c r="I8" s="16" t="s">
        <v>9</v>
      </c>
      <c r="J8" s="8">
        <v>28</v>
      </c>
      <c r="K8" s="8">
        <v>2</v>
      </c>
      <c r="L8" s="5"/>
      <c r="M8" s="27">
        <f t="shared" si="1"/>
        <v>1.1904761904761905</v>
      </c>
      <c r="N8" s="9">
        <v>0.17569444444444446</v>
      </c>
      <c r="O8" s="5"/>
      <c r="P8" s="25">
        <f t="shared" si="2"/>
        <v>4.761904761904761</v>
      </c>
      <c r="Q8" s="11">
        <f t="shared" si="3"/>
        <v>8.9583333333333334E-2</v>
      </c>
      <c r="R8" s="23">
        <f>(Q8/Q1)*100</f>
        <v>3.5833333333333335</v>
      </c>
    </row>
    <row r="9" spans="1:21" x14ac:dyDescent="0.3">
      <c r="A9" s="18" t="s">
        <v>10</v>
      </c>
      <c r="B9" s="21">
        <v>28</v>
      </c>
      <c r="C9" s="21">
        <v>48</v>
      </c>
      <c r="D9" s="19"/>
      <c r="E9" s="31">
        <f t="shared" si="0"/>
        <v>28.571428571428569</v>
      </c>
      <c r="F9" s="20">
        <v>0.20208333333333331</v>
      </c>
      <c r="H9" s="5"/>
      <c r="I9" s="16" t="s">
        <v>10</v>
      </c>
      <c r="J9" s="8">
        <v>28</v>
      </c>
      <c r="K9" s="8">
        <v>36</v>
      </c>
      <c r="L9" s="5"/>
      <c r="M9" s="28">
        <f t="shared" si="1"/>
        <v>21.428571428571427</v>
      </c>
      <c r="N9" s="9">
        <v>0.20972222222222223</v>
      </c>
      <c r="O9" s="5"/>
      <c r="P9" s="25">
        <f t="shared" si="2"/>
        <v>7.1428571428571423</v>
      </c>
      <c r="Q9" s="11">
        <f t="shared" si="3"/>
        <v>7.6388888888889173E-3</v>
      </c>
      <c r="R9" s="23">
        <f>(Q9/Q1)*100</f>
        <v>0.30555555555555669</v>
      </c>
    </row>
    <row r="10" spans="1:21" x14ac:dyDescent="0.3">
      <c r="A10" s="18" t="s">
        <v>11</v>
      </c>
      <c r="B10" s="21">
        <v>28</v>
      </c>
      <c r="C10" s="21">
        <v>70</v>
      </c>
      <c r="D10" s="19"/>
      <c r="E10" s="31">
        <f t="shared" si="0"/>
        <v>41.666666666666671</v>
      </c>
      <c r="F10" s="20">
        <v>0.11875000000000001</v>
      </c>
      <c r="H10" s="5"/>
      <c r="I10" s="16" t="s">
        <v>11</v>
      </c>
      <c r="J10" s="8">
        <v>28</v>
      </c>
      <c r="K10" s="8">
        <v>33</v>
      </c>
      <c r="L10" s="5"/>
      <c r="M10" s="28">
        <f t="shared" si="1"/>
        <v>19.642857142857142</v>
      </c>
      <c r="N10" s="9">
        <v>0.14930555555555555</v>
      </c>
      <c r="O10" s="5"/>
      <c r="P10" s="25">
        <f t="shared" si="2"/>
        <v>22.023809523809529</v>
      </c>
      <c r="Q10" s="11">
        <f t="shared" si="3"/>
        <v>3.0555555555555544E-2</v>
      </c>
      <c r="R10" s="23">
        <f>(Q10/Q1)*100</f>
        <v>1.2222222222222219</v>
      </c>
    </row>
    <row r="11" spans="1:21" x14ac:dyDescent="0.3">
      <c r="A11" s="18" t="s">
        <v>12</v>
      </c>
      <c r="B11" s="21">
        <v>28</v>
      </c>
      <c r="C11" s="21">
        <v>62</v>
      </c>
      <c r="D11" s="19"/>
      <c r="E11" s="31">
        <f t="shared" si="0"/>
        <v>36.904761904761905</v>
      </c>
      <c r="F11" s="20">
        <v>0.13541666666666666</v>
      </c>
      <c r="H11" s="5"/>
      <c r="I11" s="16" t="s">
        <v>12</v>
      </c>
      <c r="J11" s="8">
        <v>28</v>
      </c>
      <c r="K11" s="8">
        <v>18</v>
      </c>
      <c r="L11" s="5"/>
      <c r="M11" s="28">
        <f t="shared" si="1"/>
        <v>10.714285714285714</v>
      </c>
      <c r="N11" s="9">
        <v>0.39513888888888887</v>
      </c>
      <c r="O11" s="5"/>
      <c r="P11" s="25">
        <f t="shared" si="2"/>
        <v>26.19047619047619</v>
      </c>
      <c r="Q11" s="11">
        <f t="shared" si="3"/>
        <v>0.25972222222222219</v>
      </c>
      <c r="R11" s="23">
        <f>(Q11/Q1)*100</f>
        <v>10.388888888888888</v>
      </c>
    </row>
    <row r="12" spans="1:21" x14ac:dyDescent="0.3">
      <c r="A12" s="18" t="s">
        <v>13</v>
      </c>
      <c r="B12" s="21">
        <v>26</v>
      </c>
      <c r="C12" s="21">
        <v>57</v>
      </c>
      <c r="D12" s="19"/>
      <c r="E12" s="31">
        <f t="shared" si="0"/>
        <v>36.538461538461533</v>
      </c>
      <c r="F12" s="20">
        <v>9.0277777777777776E-2</v>
      </c>
      <c r="H12" s="5"/>
      <c r="I12" s="16" t="s">
        <v>13</v>
      </c>
      <c r="J12" s="8">
        <v>26</v>
      </c>
      <c r="K12" s="8">
        <v>29</v>
      </c>
      <c r="L12" s="5"/>
      <c r="M12" s="28">
        <f t="shared" si="1"/>
        <v>18.589743589743591</v>
      </c>
      <c r="N12" s="9">
        <v>0.21180555555555555</v>
      </c>
      <c r="O12" s="5"/>
      <c r="P12" s="25">
        <f t="shared" si="2"/>
        <v>17.948717948717942</v>
      </c>
      <c r="Q12" s="11">
        <f t="shared" si="3"/>
        <v>0.12152777777777778</v>
      </c>
      <c r="R12" s="23">
        <f>(Q12/Q1)*100</f>
        <v>4.8611111111111116</v>
      </c>
    </row>
    <row r="13" spans="1:21" x14ac:dyDescent="0.3">
      <c r="A13" s="18" t="s">
        <v>14</v>
      </c>
      <c r="B13" s="21">
        <v>27</v>
      </c>
      <c r="C13" s="21">
        <v>50</v>
      </c>
      <c r="D13" s="19"/>
      <c r="E13" s="31">
        <f t="shared" si="0"/>
        <v>30.864197530864196</v>
      </c>
      <c r="F13" s="20">
        <v>9.4444444444444442E-2</v>
      </c>
      <c r="H13" s="5"/>
      <c r="I13" s="16" t="s">
        <v>14</v>
      </c>
      <c r="J13" s="8">
        <v>27</v>
      </c>
      <c r="K13" s="8">
        <v>18</v>
      </c>
      <c r="L13" s="5"/>
      <c r="M13" s="28">
        <f t="shared" si="1"/>
        <v>11.111111111111111</v>
      </c>
      <c r="N13" s="9">
        <v>0.19791666666666666</v>
      </c>
      <c r="O13" s="5"/>
      <c r="P13" s="25">
        <f t="shared" si="2"/>
        <v>19.753086419753085</v>
      </c>
      <c r="Q13" s="11">
        <f t="shared" si="3"/>
        <v>0.10347222222222222</v>
      </c>
      <c r="R13" s="23">
        <f>(Q13/Q1)*100</f>
        <v>4.1388888888888884</v>
      </c>
    </row>
    <row r="14" spans="1:21" x14ac:dyDescent="0.3">
      <c r="A14" s="18" t="s">
        <v>15</v>
      </c>
      <c r="B14" s="21">
        <v>28</v>
      </c>
      <c r="C14" s="21">
        <v>62</v>
      </c>
      <c r="D14" s="19"/>
      <c r="E14" s="31">
        <f t="shared" si="0"/>
        <v>36.904761904761905</v>
      </c>
      <c r="F14" s="20">
        <v>0.12916666666666668</v>
      </c>
      <c r="H14" s="5"/>
      <c r="I14" s="16" t="s">
        <v>15</v>
      </c>
      <c r="J14" s="8">
        <v>28</v>
      </c>
      <c r="K14" s="8">
        <v>33</v>
      </c>
      <c r="L14" s="5"/>
      <c r="M14" s="28">
        <f t="shared" si="1"/>
        <v>19.642857142857142</v>
      </c>
      <c r="N14" s="9">
        <v>0.1763888888888889</v>
      </c>
      <c r="O14" s="5"/>
      <c r="P14" s="25">
        <f t="shared" si="2"/>
        <v>17.261904761904763</v>
      </c>
      <c r="Q14" s="11">
        <f t="shared" si="3"/>
        <v>4.7222222222222221E-2</v>
      </c>
      <c r="R14" s="23">
        <f>(Q14/Q1)*100</f>
        <v>1.8888888888888888</v>
      </c>
    </row>
    <row r="15" spans="1:21" x14ac:dyDescent="0.3">
      <c r="A15" s="18" t="s">
        <v>16</v>
      </c>
      <c r="B15" s="21">
        <v>32</v>
      </c>
      <c r="C15" s="21">
        <v>76</v>
      </c>
      <c r="D15" s="19"/>
      <c r="E15" s="31">
        <f t="shared" si="0"/>
        <v>39.583333333333329</v>
      </c>
      <c r="F15" s="20">
        <v>5.347222222222222E-2</v>
      </c>
      <c r="H15" s="5"/>
      <c r="I15" s="16" t="s">
        <v>16</v>
      </c>
      <c r="J15" s="8">
        <v>32</v>
      </c>
      <c r="K15" s="8">
        <v>29</v>
      </c>
      <c r="L15" s="5"/>
      <c r="M15" s="28">
        <f t="shared" si="1"/>
        <v>15.104166666666666</v>
      </c>
      <c r="N15" s="9">
        <v>0.36527777777777781</v>
      </c>
      <c r="O15" s="5"/>
      <c r="P15" s="25">
        <f t="shared" si="2"/>
        <v>24.479166666666664</v>
      </c>
      <c r="Q15" s="11">
        <f t="shared" si="3"/>
        <v>0.31180555555555561</v>
      </c>
      <c r="R15" s="23">
        <f>(Q15/Q1)*100</f>
        <v>12.472222222222225</v>
      </c>
    </row>
    <row r="16" spans="1:21" x14ac:dyDescent="0.3">
      <c r="A16" s="18" t="s">
        <v>17</v>
      </c>
      <c r="B16" s="21">
        <v>25</v>
      </c>
      <c r="C16" s="21">
        <v>86</v>
      </c>
      <c r="D16" s="19"/>
      <c r="E16" s="31">
        <f t="shared" si="0"/>
        <v>57.333333333333336</v>
      </c>
      <c r="F16" s="20">
        <v>3.4027777777777775E-2</v>
      </c>
      <c r="H16" s="5"/>
      <c r="I16" s="16" t="s">
        <v>17</v>
      </c>
      <c r="J16" s="8">
        <v>25</v>
      </c>
      <c r="K16" s="8">
        <v>19</v>
      </c>
      <c r="L16" s="5"/>
      <c r="M16" s="28">
        <f t="shared" si="1"/>
        <v>12.666666666666668</v>
      </c>
      <c r="N16" s="9">
        <v>9.930555555555555E-2</v>
      </c>
      <c r="O16" s="5"/>
      <c r="P16" s="25">
        <f t="shared" si="2"/>
        <v>44.666666666666671</v>
      </c>
      <c r="Q16" s="11">
        <f t="shared" si="3"/>
        <v>6.5277777777777768E-2</v>
      </c>
      <c r="R16" s="23">
        <f>(Q16/Q1)*100</f>
        <v>2.6111111111111107</v>
      </c>
    </row>
    <row r="17" spans="1:18" x14ac:dyDescent="0.3">
      <c r="A17" s="18" t="s">
        <v>18</v>
      </c>
      <c r="B17" s="21">
        <v>28</v>
      </c>
      <c r="C17" s="21">
        <v>75</v>
      </c>
      <c r="D17" s="19"/>
      <c r="E17" s="30">
        <f t="shared" si="0"/>
        <v>44.642857142857146</v>
      </c>
      <c r="F17" s="20">
        <v>0.12361111111111112</v>
      </c>
      <c r="G17" s="33"/>
      <c r="H17" s="5"/>
      <c r="I17" s="16" t="s">
        <v>18</v>
      </c>
      <c r="J17" s="8">
        <v>28</v>
      </c>
      <c r="K17" s="8">
        <v>38</v>
      </c>
      <c r="L17" s="5"/>
      <c r="M17" s="27">
        <f t="shared" si="1"/>
        <v>22.61904761904762</v>
      </c>
      <c r="N17" s="9">
        <v>0.21041666666666667</v>
      </c>
      <c r="O17" s="5"/>
      <c r="P17" s="25">
        <f t="shared" si="2"/>
        <v>22.023809523809526</v>
      </c>
      <c r="Q17" s="11">
        <f t="shared" si="3"/>
        <v>8.6805555555555552E-2</v>
      </c>
      <c r="R17" s="23">
        <f>(Q17/Q1)*100</f>
        <v>3.4722222222222223</v>
      </c>
    </row>
    <row r="18" spans="1:18" x14ac:dyDescent="0.3">
      <c r="A18" s="18" t="s">
        <v>19</v>
      </c>
      <c r="B18" s="21">
        <v>28</v>
      </c>
      <c r="C18" s="21">
        <v>80</v>
      </c>
      <c r="D18" s="19"/>
      <c r="E18" s="31">
        <f t="shared" si="0"/>
        <v>47.619047619047613</v>
      </c>
      <c r="F18" s="20">
        <v>0.23333333333333331</v>
      </c>
      <c r="H18" s="5"/>
      <c r="I18" s="16" t="s">
        <v>19</v>
      </c>
      <c r="J18" s="8">
        <v>28</v>
      </c>
      <c r="K18" s="8">
        <v>19</v>
      </c>
      <c r="L18" s="5"/>
      <c r="M18" s="28">
        <f t="shared" si="1"/>
        <v>11.30952380952381</v>
      </c>
      <c r="N18" s="9">
        <v>0.375</v>
      </c>
      <c r="O18" s="5"/>
      <c r="P18" s="25">
        <f t="shared" si="2"/>
        <v>36.309523809523803</v>
      </c>
      <c r="Q18" s="11">
        <f t="shared" si="3"/>
        <v>0.14166666666666669</v>
      </c>
      <c r="R18" s="23">
        <f>(Q18/Q1)*100</f>
        <v>5.6666666666666679</v>
      </c>
    </row>
    <row r="19" spans="1:18" x14ac:dyDescent="0.3">
      <c r="A19" s="18" t="s">
        <v>20</v>
      </c>
      <c r="B19" s="21">
        <v>26</v>
      </c>
      <c r="C19" s="21">
        <v>29</v>
      </c>
      <c r="D19" s="19"/>
      <c r="E19" s="31">
        <f t="shared" si="0"/>
        <v>18.589743589743591</v>
      </c>
      <c r="F19" s="20">
        <v>8.819444444444445E-2</v>
      </c>
      <c r="H19" s="5"/>
      <c r="I19" s="16" t="s">
        <v>20</v>
      </c>
      <c r="J19" s="8">
        <v>26</v>
      </c>
      <c r="K19" s="8">
        <v>13</v>
      </c>
      <c r="L19" s="5"/>
      <c r="M19" s="28">
        <f t="shared" si="1"/>
        <v>8.3333333333333321</v>
      </c>
      <c r="N19" s="9">
        <v>9.375E-2</v>
      </c>
      <c r="O19" s="5"/>
      <c r="P19" s="25">
        <f t="shared" si="2"/>
        <v>10.256410256410259</v>
      </c>
      <c r="Q19" s="11">
        <f t="shared" si="3"/>
        <v>5.5555555555555497E-3</v>
      </c>
      <c r="R19" s="23">
        <f>(Q19/Q1)*100</f>
        <v>0.22222222222222202</v>
      </c>
    </row>
    <row r="20" spans="1:18" x14ac:dyDescent="0.3">
      <c r="A20" s="18" t="s">
        <v>21</v>
      </c>
      <c r="B20" s="21">
        <v>28</v>
      </c>
      <c r="C20" s="21">
        <v>41</v>
      </c>
      <c r="D20" s="19"/>
      <c r="E20" s="31">
        <f t="shared" si="0"/>
        <v>24.404761904761905</v>
      </c>
      <c r="F20" s="20">
        <v>0.29722222222222222</v>
      </c>
      <c r="H20" s="5"/>
      <c r="I20" s="16" t="s">
        <v>21</v>
      </c>
      <c r="J20" s="8">
        <v>28</v>
      </c>
      <c r="K20" s="8">
        <v>9</v>
      </c>
      <c r="L20" s="5"/>
      <c r="M20" s="28">
        <f t="shared" si="1"/>
        <v>5.3571428571428568</v>
      </c>
      <c r="N20" s="9">
        <v>0.75138888888888899</v>
      </c>
      <c r="O20" s="5"/>
      <c r="P20" s="25">
        <f t="shared" si="2"/>
        <v>19.047619047619047</v>
      </c>
      <c r="Q20" s="11">
        <f t="shared" si="3"/>
        <v>0.45416666666666677</v>
      </c>
      <c r="R20" s="23">
        <f>(Q20/Q1)*100</f>
        <v>18.166666666666671</v>
      </c>
    </row>
    <row r="21" spans="1:18" x14ac:dyDescent="0.3">
      <c r="A21" s="18" t="s">
        <v>22</v>
      </c>
      <c r="B21" s="21">
        <v>28</v>
      </c>
      <c r="C21" s="21">
        <v>71</v>
      </c>
      <c r="D21" s="19"/>
      <c r="E21" s="31">
        <f t="shared" si="0"/>
        <v>42.261904761904759</v>
      </c>
      <c r="F21" s="20">
        <v>8.4722222222222213E-2</v>
      </c>
      <c r="H21" s="5"/>
      <c r="I21" s="16" t="s">
        <v>22</v>
      </c>
      <c r="J21" s="8">
        <v>28</v>
      </c>
      <c r="K21" s="8">
        <v>15</v>
      </c>
      <c r="L21" s="5"/>
      <c r="M21" s="28">
        <f t="shared" si="1"/>
        <v>8.9285714285714288</v>
      </c>
      <c r="N21" s="9">
        <v>0.50138888888888888</v>
      </c>
      <c r="O21" s="5"/>
      <c r="P21" s="25">
        <f t="shared" si="2"/>
        <v>33.333333333333329</v>
      </c>
      <c r="Q21" s="11">
        <f t="shared" si="3"/>
        <v>0.41666666666666669</v>
      </c>
      <c r="R21" s="23">
        <f>(Q21/Q1)*100</f>
        <v>16.666666666666668</v>
      </c>
    </row>
    <row r="22" spans="1:18" x14ac:dyDescent="0.3">
      <c r="A22" s="18" t="s">
        <v>23</v>
      </c>
      <c r="B22" s="21">
        <v>28</v>
      </c>
      <c r="C22" s="21">
        <v>66</v>
      </c>
      <c r="D22" s="19"/>
      <c r="E22" s="31">
        <f t="shared" si="0"/>
        <v>39.285714285714285</v>
      </c>
      <c r="F22" s="20">
        <v>0.10208333333333335</v>
      </c>
      <c r="H22" s="5"/>
      <c r="I22" s="16" t="s">
        <v>23</v>
      </c>
      <c r="J22" s="8">
        <v>28</v>
      </c>
      <c r="K22" s="8">
        <v>35</v>
      </c>
      <c r="L22" s="5"/>
      <c r="M22" s="28">
        <f t="shared" si="1"/>
        <v>20.833333333333336</v>
      </c>
      <c r="N22" s="9">
        <v>0.18958333333333333</v>
      </c>
      <c r="O22" s="5"/>
      <c r="P22" s="25">
        <f t="shared" si="2"/>
        <v>18.452380952380949</v>
      </c>
      <c r="Q22" s="11">
        <f t="shared" si="3"/>
        <v>8.7499999999999981E-2</v>
      </c>
      <c r="R22" s="23">
        <f>(Q22/Q1)*100</f>
        <v>3.4999999999999991</v>
      </c>
    </row>
    <row r="23" spans="1:18" x14ac:dyDescent="0.3">
      <c r="A23" s="18" t="s">
        <v>24</v>
      </c>
      <c r="B23" s="21">
        <v>28</v>
      </c>
      <c r="C23" s="21">
        <v>78</v>
      </c>
      <c r="D23" s="19"/>
      <c r="E23" s="31">
        <f t="shared" si="0"/>
        <v>46.428571428571431</v>
      </c>
      <c r="F23" s="20">
        <v>8.1944444444444445E-2</v>
      </c>
      <c r="H23" s="5"/>
      <c r="I23" s="16" t="s">
        <v>24</v>
      </c>
      <c r="J23" s="8">
        <v>28</v>
      </c>
      <c r="K23" s="8">
        <v>19</v>
      </c>
      <c r="L23" s="5"/>
      <c r="M23" s="28">
        <f t="shared" si="1"/>
        <v>11.30952380952381</v>
      </c>
      <c r="N23" s="9">
        <v>0.1388888888888889</v>
      </c>
      <c r="O23" s="5"/>
      <c r="P23" s="25">
        <f t="shared" si="2"/>
        <v>35.11904761904762</v>
      </c>
      <c r="Q23" s="11">
        <f t="shared" si="3"/>
        <v>5.694444444444445E-2</v>
      </c>
      <c r="R23" s="23">
        <f>(Q23/Q1)*100</f>
        <v>2.2777777777777777</v>
      </c>
    </row>
    <row r="24" spans="1:18" x14ac:dyDescent="0.3">
      <c r="A24" s="18" t="s">
        <v>25</v>
      </c>
      <c r="B24" s="21">
        <v>28</v>
      </c>
      <c r="C24" s="21">
        <v>57</v>
      </c>
      <c r="D24" s="19"/>
      <c r="E24" s="31">
        <f t="shared" si="0"/>
        <v>33.928571428571431</v>
      </c>
      <c r="F24" s="20">
        <v>9.5138888888888884E-2</v>
      </c>
      <c r="H24" s="5"/>
      <c r="I24" s="16" t="s">
        <v>25</v>
      </c>
      <c r="J24" s="8">
        <v>28</v>
      </c>
      <c r="K24" s="8">
        <v>7</v>
      </c>
      <c r="L24" s="5"/>
      <c r="M24" s="28">
        <f t="shared" si="1"/>
        <v>4.1666666666666661</v>
      </c>
      <c r="N24" s="9">
        <v>0.46527777777777773</v>
      </c>
      <c r="O24" s="5"/>
      <c r="P24" s="25">
        <f t="shared" si="2"/>
        <v>29.761904761904766</v>
      </c>
      <c r="Q24" s="11">
        <f t="shared" si="3"/>
        <v>0.37013888888888885</v>
      </c>
      <c r="R24" s="23">
        <f>(Q24/Q1)*100</f>
        <v>14.805555555555555</v>
      </c>
    </row>
    <row r="25" spans="1:18" x14ac:dyDescent="0.3">
      <c r="A25" s="18" t="s">
        <v>26</v>
      </c>
      <c r="B25" s="21">
        <v>24</v>
      </c>
      <c r="C25" s="21">
        <v>50</v>
      </c>
      <c r="D25" s="19"/>
      <c r="E25" s="31">
        <f t="shared" si="0"/>
        <v>34.722222222222221</v>
      </c>
      <c r="F25" s="20">
        <v>9.930555555555555E-2</v>
      </c>
      <c r="H25" s="5"/>
      <c r="I25" s="16" t="s">
        <v>26</v>
      </c>
      <c r="J25" s="8">
        <v>24</v>
      </c>
      <c r="K25" s="8">
        <v>19</v>
      </c>
      <c r="L25" s="5"/>
      <c r="M25" s="28">
        <f t="shared" si="1"/>
        <v>13.194444444444445</v>
      </c>
      <c r="N25" s="9">
        <v>0.30208333333333331</v>
      </c>
      <c r="O25" s="5"/>
      <c r="P25" s="25">
        <f t="shared" si="2"/>
        <v>21.527777777777779</v>
      </c>
      <c r="Q25" s="11">
        <f t="shared" si="3"/>
        <v>0.20277777777777778</v>
      </c>
      <c r="R25" s="23">
        <f>(Q25/Q1)*100</f>
        <v>8.1111111111111107</v>
      </c>
    </row>
    <row r="26" spans="1:18" x14ac:dyDescent="0.3">
      <c r="A26" s="18" t="s">
        <v>27</v>
      </c>
      <c r="B26" s="21">
        <v>28</v>
      </c>
      <c r="C26" s="21">
        <v>44</v>
      </c>
      <c r="D26" s="19"/>
      <c r="E26" s="31">
        <f t="shared" si="0"/>
        <v>26.190476190476193</v>
      </c>
      <c r="F26" s="20">
        <v>0.12708333333333333</v>
      </c>
      <c r="H26" s="5"/>
      <c r="I26" s="16" t="s">
        <v>27</v>
      </c>
      <c r="J26" s="8">
        <v>28</v>
      </c>
      <c r="K26" s="8">
        <v>21</v>
      </c>
      <c r="L26" s="5"/>
      <c r="M26" s="28">
        <f t="shared" si="1"/>
        <v>12.5</v>
      </c>
      <c r="N26" s="9">
        <v>0.27638888888888885</v>
      </c>
      <c r="O26" s="5"/>
      <c r="P26" s="25">
        <f t="shared" si="2"/>
        <v>13.690476190476193</v>
      </c>
      <c r="Q26" s="11">
        <f t="shared" si="3"/>
        <v>0.14930555555555552</v>
      </c>
      <c r="R26" s="23">
        <f>(Q26/Q1)*100</f>
        <v>5.9722222222222214</v>
      </c>
    </row>
    <row r="27" spans="1:18" x14ac:dyDescent="0.3">
      <c r="A27" s="18" t="s">
        <v>28</v>
      </c>
      <c r="B27" s="21">
        <v>28</v>
      </c>
      <c r="C27" s="21">
        <v>20</v>
      </c>
      <c r="D27" s="19"/>
      <c r="E27" s="31">
        <f t="shared" si="0"/>
        <v>11.904761904761903</v>
      </c>
      <c r="F27" s="20">
        <v>0.10208333333333335</v>
      </c>
      <c r="H27" s="5"/>
      <c r="I27" s="16" t="s">
        <v>28</v>
      </c>
      <c r="J27" s="8">
        <v>28</v>
      </c>
      <c r="K27" s="8">
        <v>15</v>
      </c>
      <c r="L27" s="5"/>
      <c r="M27" s="28">
        <f t="shared" si="1"/>
        <v>8.9285714285714288</v>
      </c>
      <c r="N27" s="9">
        <v>0.12361111111111112</v>
      </c>
      <c r="O27" s="5"/>
      <c r="P27" s="25">
        <f t="shared" si="2"/>
        <v>2.9761904761904745</v>
      </c>
      <c r="Q27" s="11">
        <f t="shared" si="3"/>
        <v>2.1527777777777771E-2</v>
      </c>
      <c r="R27" s="23">
        <f>(Q27/Q1)*100</f>
        <v>0.86111111111111072</v>
      </c>
    </row>
    <row r="28" spans="1:18" x14ac:dyDescent="0.3">
      <c r="A28" s="18" t="s">
        <v>29</v>
      </c>
      <c r="B28" s="21">
        <v>28</v>
      </c>
      <c r="C28" s="21">
        <v>60</v>
      </c>
      <c r="D28" s="19"/>
      <c r="E28" s="31">
        <f t="shared" si="0"/>
        <v>35.714285714285715</v>
      </c>
      <c r="F28" s="20">
        <v>8.7500000000000008E-2</v>
      </c>
      <c r="H28" s="5"/>
      <c r="I28" s="16" t="s">
        <v>29</v>
      </c>
      <c r="J28" s="8">
        <v>28</v>
      </c>
      <c r="K28" s="8">
        <v>19</v>
      </c>
      <c r="L28" s="5"/>
      <c r="M28" s="28">
        <f t="shared" si="1"/>
        <v>11.30952380952381</v>
      </c>
      <c r="N28" s="9">
        <v>0.11666666666666665</v>
      </c>
      <c r="O28" s="5"/>
      <c r="P28" s="25">
        <f t="shared" si="2"/>
        <v>24.404761904761905</v>
      </c>
      <c r="Q28" s="11">
        <f t="shared" si="3"/>
        <v>2.9166666666666646E-2</v>
      </c>
      <c r="R28" s="23">
        <f>(Q28/Q1)*100</f>
        <v>1.1666666666666659</v>
      </c>
    </row>
    <row r="29" spans="1:18" x14ac:dyDescent="0.3">
      <c r="A29" s="18" t="s">
        <v>30</v>
      </c>
      <c r="B29" s="21">
        <v>27</v>
      </c>
      <c r="C29" s="21">
        <v>61</v>
      </c>
      <c r="D29" s="19"/>
      <c r="E29" s="31">
        <f t="shared" si="0"/>
        <v>37.654320987654323</v>
      </c>
      <c r="F29" s="20">
        <v>0.14444444444444446</v>
      </c>
      <c r="H29" s="5"/>
      <c r="I29" s="16" t="s">
        <v>30</v>
      </c>
      <c r="J29" s="8">
        <v>27</v>
      </c>
      <c r="K29" s="8">
        <v>10</v>
      </c>
      <c r="L29" s="5"/>
      <c r="M29" s="28">
        <f t="shared" si="1"/>
        <v>6.1728395061728394</v>
      </c>
      <c r="N29" s="9">
        <v>0.50208333333333333</v>
      </c>
      <c r="O29" s="5"/>
      <c r="P29" s="25">
        <f t="shared" si="2"/>
        <v>31.481481481481485</v>
      </c>
      <c r="Q29" s="11">
        <f t="shared" si="3"/>
        <v>0.35763888888888884</v>
      </c>
      <c r="R29" s="23">
        <f>(Q29/Q1)*100</f>
        <v>14.305555555555555</v>
      </c>
    </row>
    <row r="30" spans="1:18" x14ac:dyDescent="0.3">
      <c r="A30" s="18" t="s">
        <v>31</v>
      </c>
      <c r="B30" s="21">
        <v>24</v>
      </c>
      <c r="C30" s="21">
        <v>57</v>
      </c>
      <c r="D30" s="19"/>
      <c r="E30" s="31">
        <f t="shared" si="0"/>
        <v>39.583333333333329</v>
      </c>
      <c r="F30" s="20">
        <v>8.5416666666666655E-2</v>
      </c>
      <c r="H30" s="5"/>
      <c r="I30" s="16" t="s">
        <v>31</v>
      </c>
      <c r="J30" s="8">
        <v>24</v>
      </c>
      <c r="K30" s="8">
        <v>39</v>
      </c>
      <c r="L30" s="5"/>
      <c r="M30" s="28">
        <f t="shared" si="1"/>
        <v>27.083333333333332</v>
      </c>
      <c r="N30" s="9">
        <v>0.1076388888888889</v>
      </c>
      <c r="O30" s="5"/>
      <c r="P30" s="25">
        <f t="shared" si="2"/>
        <v>12.499999999999996</v>
      </c>
      <c r="Q30" s="11">
        <f t="shared" si="3"/>
        <v>2.222222222222224E-2</v>
      </c>
      <c r="R30" s="23">
        <f>(Q30/Q1)*100</f>
        <v>0.88888888888888962</v>
      </c>
    </row>
    <row r="31" spans="1:18" x14ac:dyDescent="0.3">
      <c r="A31" s="18" t="s">
        <v>32</v>
      </c>
      <c r="B31" s="21">
        <v>26</v>
      </c>
      <c r="C31" s="21">
        <v>42</v>
      </c>
      <c r="D31" s="19"/>
      <c r="E31" s="31">
        <f t="shared" si="0"/>
        <v>26.923076923076923</v>
      </c>
      <c r="F31" s="20">
        <v>9.6527777777777768E-2</v>
      </c>
      <c r="H31" s="5"/>
      <c r="I31" s="16" t="s">
        <v>32</v>
      </c>
      <c r="J31" s="8">
        <v>26</v>
      </c>
      <c r="K31" s="8">
        <v>7</v>
      </c>
      <c r="L31" s="5"/>
      <c r="M31" s="28">
        <f t="shared" si="1"/>
        <v>4.4871794871794872</v>
      </c>
      <c r="N31" s="9">
        <v>0.32013888888888892</v>
      </c>
      <c r="O31" s="5"/>
      <c r="P31" s="25">
        <f t="shared" si="2"/>
        <v>22.435897435897438</v>
      </c>
      <c r="Q31" s="11">
        <f t="shared" si="3"/>
        <v>0.22361111111111115</v>
      </c>
      <c r="R31" s="23">
        <f>(Q31/Q1)*100</f>
        <v>8.9444444444444464</v>
      </c>
    </row>
    <row r="32" spans="1:18" ht="15" thickBot="1" x14ac:dyDescent="0.35">
      <c r="A32" s="17" t="s">
        <v>33</v>
      </c>
      <c r="B32" s="7">
        <v>28</v>
      </c>
      <c r="C32" s="7">
        <v>55</v>
      </c>
      <c r="D32" s="7"/>
      <c r="E32" s="29">
        <f t="shared" si="0"/>
        <v>32.738095238095241</v>
      </c>
      <c r="F32" s="10">
        <v>7.6388888888888895E-2</v>
      </c>
      <c r="H32" s="5"/>
      <c r="I32" s="17" t="s">
        <v>33</v>
      </c>
      <c r="J32" s="7">
        <v>28</v>
      </c>
      <c r="K32" s="7">
        <v>16</v>
      </c>
      <c r="L32" s="7"/>
      <c r="M32" s="29">
        <f t="shared" si="1"/>
        <v>9.5238095238095237</v>
      </c>
      <c r="N32" s="10">
        <v>0.37361111111111112</v>
      </c>
      <c r="O32" s="5"/>
      <c r="P32" s="26">
        <f t="shared" si="2"/>
        <v>23.214285714285715</v>
      </c>
      <c r="Q32" s="15">
        <f t="shared" si="3"/>
        <v>0.29722222222222222</v>
      </c>
      <c r="R32" s="24">
        <f>(Q32/Q1)*100</f>
        <v>11.888888888888889</v>
      </c>
    </row>
    <row r="42" spans="5:7" x14ac:dyDescent="0.3">
      <c r="E42" s="6" t="s">
        <v>43</v>
      </c>
      <c r="G42" s="6" t="s">
        <v>44</v>
      </c>
    </row>
    <row r="43" spans="5:7" x14ac:dyDescent="0.3">
      <c r="E43" s="20">
        <v>0.24166666666666667</v>
      </c>
      <c r="G43" s="9">
        <v>0.54166666666666663</v>
      </c>
    </row>
    <row r="44" spans="5:7" x14ac:dyDescent="0.3">
      <c r="E44" s="20">
        <v>0.13263888888888889</v>
      </c>
      <c r="G44" s="9">
        <v>0.13472222222222222</v>
      </c>
    </row>
    <row r="45" spans="5:7" x14ac:dyDescent="0.3">
      <c r="E45" s="20">
        <v>0.11805555555555557</v>
      </c>
      <c r="G45" s="9">
        <v>0.1763888888888889</v>
      </c>
    </row>
    <row r="46" spans="5:7" x14ac:dyDescent="0.3">
      <c r="E46" s="20">
        <v>0.12291666666666667</v>
      </c>
      <c r="G46" s="9">
        <v>0.46736111111111112</v>
      </c>
    </row>
    <row r="47" spans="5:7" x14ac:dyDescent="0.3">
      <c r="E47" s="20">
        <v>8.6111111111111124E-2</v>
      </c>
      <c r="G47" s="9">
        <v>0.17569444444444446</v>
      </c>
    </row>
    <row r="48" spans="5:7" x14ac:dyDescent="0.3">
      <c r="E48" s="20">
        <v>0.20208333333333331</v>
      </c>
      <c r="G48" s="9">
        <v>0.20972222222222223</v>
      </c>
    </row>
    <row r="49" spans="5:7" x14ac:dyDescent="0.3">
      <c r="E49" s="20">
        <v>0.11875000000000001</v>
      </c>
      <c r="G49" s="9">
        <v>0.14930555555555555</v>
      </c>
    </row>
    <row r="50" spans="5:7" x14ac:dyDescent="0.3">
      <c r="E50" s="20">
        <v>0.13541666666666666</v>
      </c>
      <c r="G50" s="9">
        <v>0.39513888888888887</v>
      </c>
    </row>
    <row r="51" spans="5:7" x14ac:dyDescent="0.3">
      <c r="E51" s="20">
        <v>9.0277777777777776E-2</v>
      </c>
      <c r="G51" s="9">
        <v>0.21180555555555555</v>
      </c>
    </row>
    <row r="52" spans="5:7" x14ac:dyDescent="0.3">
      <c r="E52" s="20">
        <v>9.4444444444444442E-2</v>
      </c>
      <c r="G52" s="9">
        <v>0.19791666666666666</v>
      </c>
    </row>
    <row r="53" spans="5:7" x14ac:dyDescent="0.3">
      <c r="E53" s="20">
        <v>0.12916666666666668</v>
      </c>
      <c r="G53" s="9">
        <v>0.1763888888888889</v>
      </c>
    </row>
    <row r="54" spans="5:7" x14ac:dyDescent="0.3">
      <c r="E54" s="20">
        <v>5.347222222222222E-2</v>
      </c>
      <c r="G54" s="9">
        <v>0.36527777777777781</v>
      </c>
    </row>
    <row r="55" spans="5:7" x14ac:dyDescent="0.3">
      <c r="E55" s="20">
        <v>3.4027777777777775E-2</v>
      </c>
      <c r="G55" s="9">
        <v>9.930555555555555E-2</v>
      </c>
    </row>
    <row r="56" spans="5:7" x14ac:dyDescent="0.3">
      <c r="E56" s="20">
        <v>0.12361111111111112</v>
      </c>
      <c r="G56" s="9">
        <v>0.21041666666666667</v>
      </c>
    </row>
    <row r="57" spans="5:7" x14ac:dyDescent="0.3">
      <c r="E57" s="20">
        <v>0.23333333333333331</v>
      </c>
      <c r="G57" s="9">
        <v>0.375</v>
      </c>
    </row>
    <row r="58" spans="5:7" x14ac:dyDescent="0.3">
      <c r="E58" s="20">
        <v>8.819444444444445E-2</v>
      </c>
      <c r="G58" s="9">
        <v>9.375E-2</v>
      </c>
    </row>
    <row r="59" spans="5:7" x14ac:dyDescent="0.3">
      <c r="E59" s="20">
        <v>0.29722222222222222</v>
      </c>
      <c r="G59" s="9">
        <v>0.75138888888888899</v>
      </c>
    </row>
    <row r="60" spans="5:7" x14ac:dyDescent="0.3">
      <c r="E60" s="20">
        <v>8.4722222222222213E-2</v>
      </c>
      <c r="G60" s="9">
        <v>0.50138888888888888</v>
      </c>
    </row>
    <row r="61" spans="5:7" x14ac:dyDescent="0.3">
      <c r="E61" s="20">
        <v>0.10208333333333335</v>
      </c>
      <c r="G61" s="9">
        <v>0.18958333333333333</v>
      </c>
    </row>
    <row r="62" spans="5:7" x14ac:dyDescent="0.3">
      <c r="E62" s="20">
        <v>8.1944444444444445E-2</v>
      </c>
      <c r="G62" s="9">
        <v>0.1388888888888889</v>
      </c>
    </row>
    <row r="63" spans="5:7" x14ac:dyDescent="0.3">
      <c r="E63" s="20">
        <v>9.5138888888888884E-2</v>
      </c>
      <c r="G63" s="9">
        <v>0.46527777777777773</v>
      </c>
    </row>
    <row r="64" spans="5:7" x14ac:dyDescent="0.3">
      <c r="E64" s="20">
        <v>9.930555555555555E-2</v>
      </c>
      <c r="G64" s="9">
        <v>0.30208333333333331</v>
      </c>
    </row>
    <row r="65" spans="5:7" x14ac:dyDescent="0.3">
      <c r="E65" s="20">
        <v>0.12708333333333333</v>
      </c>
      <c r="G65" s="9">
        <v>0.27638888888888885</v>
      </c>
    </row>
    <row r="66" spans="5:7" x14ac:dyDescent="0.3">
      <c r="E66" s="20">
        <v>0.10208333333333335</v>
      </c>
      <c r="G66" s="9">
        <v>0.12361111111111112</v>
      </c>
    </row>
    <row r="67" spans="5:7" x14ac:dyDescent="0.3">
      <c r="E67" s="20">
        <v>8.7500000000000008E-2</v>
      </c>
      <c r="G67" s="9">
        <v>0.11666666666666665</v>
      </c>
    </row>
    <row r="68" spans="5:7" x14ac:dyDescent="0.3">
      <c r="E68" s="20">
        <v>0.14444444444444446</v>
      </c>
      <c r="G68" s="9">
        <v>0.50208333333333333</v>
      </c>
    </row>
    <row r="69" spans="5:7" x14ac:dyDescent="0.3">
      <c r="E69" s="20">
        <v>8.5416666666666655E-2</v>
      </c>
      <c r="G69" s="9">
        <v>0.1076388888888889</v>
      </c>
    </row>
    <row r="70" spans="5:7" x14ac:dyDescent="0.3">
      <c r="E70" s="20">
        <v>9.6527777777777768E-2</v>
      </c>
      <c r="G70" s="9">
        <v>0.32013888888888892</v>
      </c>
    </row>
    <row r="71" spans="5:7" ht="15" thickBot="1" x14ac:dyDescent="0.35">
      <c r="E71" s="10">
        <v>7.6388888888888895E-2</v>
      </c>
      <c r="G71" s="10">
        <v>0.37361111111111112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skau</dc:creator>
  <cp:lastModifiedBy>M.A.R. Merhi</cp:lastModifiedBy>
  <dcterms:created xsi:type="dcterms:W3CDTF">2018-12-15T13:55:24Z</dcterms:created>
  <dcterms:modified xsi:type="dcterms:W3CDTF">2019-01-23T18:35:14Z</dcterms:modified>
</cp:coreProperties>
</file>