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40" windowWidth="25360" windowHeight="15820" tabRatio="500" firstSheet="1" activeTab="1"/>
  </bookViews>
  <sheets>
    <sheet name="RAW" sheetId="8" r:id="rId1"/>
    <sheet name="List" sheetId="7" r:id="rId2"/>
    <sheet name="PF" sheetId="1" r:id="rId3"/>
    <sheet name="PR" sheetId="2" r:id="rId4"/>
    <sheet name="FC" sheetId="3" r:id="rId5"/>
    <sheet name="FR" sheetId="4" r:id="rId6"/>
    <sheet name="CP" sheetId="5" r:id="rId7"/>
    <sheet name="CR" sheetId="6" r:id="rId8"/>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6" l="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2" i="6"/>
  <c r="F3" i="4"/>
  <c r="F4" i="4"/>
  <c r="F5" i="4"/>
  <c r="F6" i="4"/>
  <c r="F7" i="4"/>
  <c r="F8" i="4"/>
  <c r="F9" i="4"/>
  <c r="F10" i="4"/>
  <c r="F11" i="4"/>
  <c r="F12" i="4"/>
  <c r="F13" i="4"/>
  <c r="F14" i="4"/>
  <c r="F15" i="4"/>
  <c r="F16" i="4"/>
  <c r="F17" i="4"/>
  <c r="F18" i="4"/>
  <c r="F19" i="4"/>
  <c r="F20" i="4"/>
  <c r="F21" i="4"/>
  <c r="F22" i="4"/>
  <c r="F23" i="4"/>
  <c r="F24" i="4"/>
  <c r="F25" i="4"/>
  <c r="F2" i="4"/>
  <c r="F3" i="3"/>
  <c r="F4" i="3"/>
  <c r="F5" i="3"/>
  <c r="F6" i="3"/>
  <c r="F7" i="3"/>
  <c r="F8" i="3"/>
  <c r="F9" i="3"/>
  <c r="F10" i="3"/>
  <c r="F11" i="3"/>
  <c r="F12" i="3"/>
  <c r="F13" i="3"/>
  <c r="F14" i="3"/>
  <c r="F15" i="3"/>
  <c r="F16" i="3"/>
  <c r="F17" i="3"/>
  <c r="F18" i="3"/>
  <c r="F19" i="3"/>
  <c r="F20" i="3"/>
  <c r="F21" i="3"/>
  <c r="F22" i="3"/>
  <c r="F23" i="3"/>
  <c r="F24" i="3"/>
  <c r="F25" i="3"/>
  <c r="F26" i="3"/>
  <c r="F27" i="3"/>
  <c r="F28" i="3"/>
  <c r="F29" i="3"/>
  <c r="F2" i="3"/>
  <c r="F3" i="1"/>
  <c r="F4" i="1"/>
  <c r="F5" i="1"/>
  <c r="F6" i="1"/>
  <c r="F7" i="1"/>
  <c r="F8" i="1"/>
  <c r="F9" i="1"/>
  <c r="F10" i="1"/>
  <c r="F11" i="1"/>
  <c r="F12" i="1"/>
  <c r="F13" i="1"/>
  <c r="F2" i="1"/>
  <c r="F19" i="2"/>
  <c r="F3" i="2"/>
  <c r="F4" i="2"/>
  <c r="F5" i="2"/>
  <c r="F6" i="2"/>
  <c r="F7" i="2"/>
  <c r="F8" i="2"/>
  <c r="F9" i="2"/>
  <c r="F10" i="2"/>
  <c r="F11" i="2"/>
  <c r="F12" i="2"/>
  <c r="F13" i="2"/>
  <c r="F14" i="2"/>
  <c r="F15" i="2"/>
  <c r="F16" i="2"/>
  <c r="F17" i="2"/>
  <c r="F18" i="2"/>
  <c r="F2" i="2"/>
  <c r="F3" i="5"/>
  <c r="F4" i="5"/>
  <c r="F5" i="5"/>
  <c r="F6" i="5"/>
  <c r="F7" i="5"/>
  <c r="F8" i="5"/>
  <c r="F9" i="5"/>
  <c r="F10" i="5"/>
  <c r="F11" i="5"/>
  <c r="F12" i="5"/>
  <c r="F13" i="5"/>
  <c r="F14" i="5"/>
  <c r="F15" i="5"/>
  <c r="F16" i="5"/>
  <c r="F17" i="5"/>
  <c r="F18" i="5"/>
  <c r="F19" i="5"/>
  <c r="F20" i="5"/>
  <c r="F21" i="5"/>
  <c r="F22" i="5"/>
  <c r="F2" i="5"/>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2" i="6"/>
  <c r="E3" i="5"/>
  <c r="E4" i="5"/>
  <c r="E5" i="5"/>
  <c r="E6" i="5"/>
  <c r="E7" i="5"/>
  <c r="E8" i="5"/>
  <c r="E9" i="5"/>
  <c r="E10" i="5"/>
  <c r="E11" i="5"/>
  <c r="E12" i="5"/>
  <c r="E13" i="5"/>
  <c r="E14" i="5"/>
  <c r="E15" i="5"/>
  <c r="E16" i="5"/>
  <c r="E17" i="5"/>
  <c r="E18" i="5"/>
  <c r="E19" i="5"/>
  <c r="E20" i="5"/>
  <c r="E21" i="5"/>
  <c r="E22" i="5"/>
  <c r="E2" i="5"/>
  <c r="E3" i="4"/>
  <c r="E4" i="4"/>
  <c r="E5" i="4"/>
  <c r="E6" i="4"/>
  <c r="E7" i="4"/>
  <c r="E8" i="4"/>
  <c r="E9" i="4"/>
  <c r="E10" i="4"/>
  <c r="E11" i="4"/>
  <c r="E12" i="4"/>
  <c r="E13" i="4"/>
  <c r="E14" i="4"/>
  <c r="E15" i="4"/>
  <c r="E16" i="4"/>
  <c r="E17" i="4"/>
  <c r="E18" i="4"/>
  <c r="E19" i="4"/>
  <c r="E20" i="4"/>
  <c r="E21" i="4"/>
  <c r="E22" i="4"/>
  <c r="E23" i="4"/>
  <c r="E24" i="4"/>
  <c r="E25" i="4"/>
  <c r="E2" i="4"/>
  <c r="E3" i="3"/>
  <c r="E4" i="3"/>
  <c r="E5" i="3"/>
  <c r="E6" i="3"/>
  <c r="E7" i="3"/>
  <c r="E8" i="3"/>
  <c r="E9" i="3"/>
  <c r="E10" i="3"/>
  <c r="E11" i="3"/>
  <c r="E12" i="3"/>
  <c r="E13" i="3"/>
  <c r="E14" i="3"/>
  <c r="E15" i="3"/>
  <c r="E16" i="3"/>
  <c r="E17" i="3"/>
  <c r="E18" i="3"/>
  <c r="E19" i="3"/>
  <c r="E20" i="3"/>
  <c r="E21" i="3"/>
  <c r="E22" i="3"/>
  <c r="E23" i="3"/>
  <c r="E24" i="3"/>
  <c r="E25" i="3"/>
  <c r="E26" i="3"/>
  <c r="E27" i="3"/>
  <c r="E28" i="3"/>
  <c r="E29" i="3"/>
  <c r="E2" i="3"/>
  <c r="F43" i="6"/>
  <c r="E14" i="2"/>
  <c r="E15" i="2"/>
  <c r="E16" i="2"/>
  <c r="E17" i="2"/>
  <c r="E18" i="2"/>
  <c r="E19" i="2"/>
  <c r="E13" i="2"/>
  <c r="E12" i="2"/>
  <c r="E11" i="2"/>
  <c r="E10" i="2"/>
  <c r="E9" i="2"/>
  <c r="E8" i="2"/>
  <c r="E7" i="2"/>
  <c r="E6" i="2"/>
  <c r="E5" i="2"/>
  <c r="E4" i="2"/>
  <c r="E3" i="2"/>
  <c r="E2" i="2"/>
  <c r="E3" i="1"/>
  <c r="E4" i="1"/>
  <c r="E5" i="1"/>
  <c r="E6" i="1"/>
  <c r="E7" i="1"/>
  <c r="E8" i="1"/>
  <c r="E9" i="1"/>
  <c r="E10" i="1"/>
  <c r="E11" i="1"/>
  <c r="E12" i="1"/>
  <c r="E13" i="1"/>
  <c r="E2" i="1"/>
</calcChain>
</file>

<file path=xl/sharedStrings.xml><?xml version="1.0" encoding="utf-8"?>
<sst xmlns="http://schemas.openxmlformats.org/spreadsheetml/2006/main" count="700" uniqueCount="195">
  <si>
    <t>Software Development</t>
  </si>
  <si>
    <t>Process Management</t>
  </si>
  <si>
    <t>Tools and technology</t>
  </si>
  <si>
    <t>Managerial and organizational factors</t>
  </si>
  <si>
    <t>Research Type [R]</t>
  </si>
  <si>
    <t>Contribution Type [C]</t>
  </si>
  <si>
    <t>Pertinence [P]</t>
  </si>
  <si>
    <t>Validation Research</t>
  </si>
  <si>
    <t>Solution Proposal</t>
  </si>
  <si>
    <t>Evaluation Research</t>
  </si>
  <si>
    <t>Experience Paper</t>
  </si>
  <si>
    <t>Opinion Paper</t>
  </si>
  <si>
    <t>Philosophical Paper</t>
  </si>
  <si>
    <t>Advice &amp; Implications</t>
  </si>
  <si>
    <t>Framework &amp; Methodology</t>
  </si>
  <si>
    <t>Lesson Learned</t>
  </si>
  <si>
    <t>Model</t>
  </si>
  <si>
    <t>Guidelines</t>
  </si>
  <si>
    <t>Tool</t>
  </si>
  <si>
    <t>Theory</t>
  </si>
  <si>
    <t>Focus [F]</t>
  </si>
  <si>
    <t>Partial</t>
  </si>
  <si>
    <t>Full</t>
  </si>
  <si>
    <t>Marginal</t>
  </si>
  <si>
    <t>#</t>
  </si>
  <si>
    <t>Tools and Technology</t>
  </si>
  <si>
    <t>Printed ID</t>
  </si>
  <si>
    <t>Title</t>
  </si>
  <si>
    <t>CiteCommand</t>
  </si>
  <si>
    <t>Year of publication</t>
  </si>
  <si>
    <t>Keywords</t>
  </si>
  <si>
    <t>Type of Publication</t>
  </si>
  <si>
    <t>One liner most important contribution</t>
  </si>
  <si>
    <t>Product, process, and profit: the politics of usability in a software venture</t>
  </si>
  <si>
    <t>\cite{Mirel2000}</t>
  </si>
  <si>
    <t>Organizational Factors,Usability, Political Support, Sociology, Conflicts, Innovation</t>
  </si>
  <si>
    <t>Journal Article</t>
  </si>
  <si>
    <t xml:space="preserve">
"usability improvements depend on more than innovative and user-centered technical designs and
implementations. Equally important for creating useful and usable software are the social and political forces that shape the development
context."</t>
  </si>
  <si>
    <t>LIPE: a lightweight process for e-business startup companies based on extreme programming</t>
  </si>
  <si>
    <t>\cite{Zettel2001}</t>
  </si>
  <si>
    <t xml:space="preserve">Process Improvement, XP, Agile Methodologies, Lightweight process, Project Management </t>
  </si>
  <si>
    <t>"This paper proposes a lightweight software process for a specific application domain (i.e., database-and user-interface-oriented off-the-shelf e-business applications)."</t>
  </si>
  <si>
    <t>Pragmatic and Opportunistic Reuse in Innovative Start-up Companies</t>
  </si>
  <si>
    <t>\cite{Jansen2008}</t>
  </si>
  <si>
    <t>Reuse, Product-line, Unstructured, Method, third-party, COTS</t>
  </si>
  <si>
    <t>Magazine Article</t>
  </si>
  <si>
    <t>"Here, we describe two start-ups that have op-portunistically and pragmatically developed their products, reusing functionality from
others that they could never have built independently."</t>
  </si>
  <si>
    <t>Lessons in agility from Internet-based development</t>
  </si>
  <si>
    <t>\cite{Ambler2002}</t>
  </si>
  <si>
    <t>Agile Methodologies, Web Development, RUP, Comparison, Paradigm-shift</t>
  </si>
  <si>
    <t>"I wondered whether the rules of software development had also changed. Were we witnessing a paradigm shift in the way we develop software?"</t>
  </si>
  <si>
    <t>Factors impacting customers' initial trust in e-businesses: an empirical study</t>
  </si>
  <si>
    <t>\cite{Kim2005}</t>
  </si>
  <si>
    <t>Trust, Customer Relation,Initial Trust,  b2c, E-commerce, Quality</t>
  </si>
  <si>
    <t>Conference Proceeding</t>
  </si>
  <si>
    <t>"Initial trust is regarded as a critical factor for many e-businesses to succeed in the business-to-customer e-markets, especially startups, because it creates initial relationships with customers."</t>
  </si>
  <si>
    <t>From Knowing Nothing to Knowing a Little: Experiences Gained from Process Improvement in a Start-Up Company</t>
  </si>
  <si>
    <t>\cite{Kajko-Mattsson2008}</t>
  </si>
  <si>
    <t>Process improvement, Software Process, Release Management, Communication, Maintenance , Improve Quality</t>
  </si>
  <si>
    <t>By applying their process in a start-up they obtained good results : manage requirements, define development release, and control releases, improve quality.</t>
  </si>
  <si>
    <t>Aligning business and technology strategies: a comparison of established and start-up business contexts</t>
  </si>
  <si>
    <t>\cite{Yogendra2002}</t>
  </si>
  <si>
    <t>Management, Technology Driven Decisions,Planning,Monitoring, Quality</t>
  </si>
  <si>
    <t>"With the role of technology varying from ‘enabler’ to ‘driver’ of the business strategy, business and technology strategies need be in close alignment"</t>
  </si>
  <si>
    <t>Innovation and technology based economic development: Are there short-cuts?</t>
  </si>
  <si>
    <t>\cite{Steenhuis2008}</t>
  </si>
  <si>
    <t xml:space="preserve">Innovation, Technological Development, Critical Mass,Economic Growth </t>
  </si>
  <si>
    <t>Conference proceeding</t>
  </si>
  <si>
    <t>"It is therefore unlikely that follower regions or nations are able to catch-up with the leading regions or nations unless the leading regions or nations enter the high portion of the S-curve, i.e. their economic growth slows down."</t>
  </si>
  <si>
    <t>Building high-performance team through effective job design for an early stage software start-up</t>
  </si>
  <si>
    <t>\cite{Tanabian2005}</t>
  </si>
  <si>
    <t>Management, Job Design, Team Performance, Features, Workload</t>
  </si>
  <si>
    <t>"Because of the small size of the firm, the amount of uncertainty of its business, and lack of financial strength,many practices in place may appear to be in contradiction with guidelines for a productive and healthy job."</t>
  </si>
  <si>
    <t>Time-to-completion in software package startups</t>
  </si>
  <si>
    <t>\cite{Camel1994a}</t>
  </si>
  <si>
    <t>Time-to-market, Package Software, Software Process, Tools</t>
  </si>
  <si>
    <t>"The presence of several other time-to-completion accelerators appears to be weak in software startups: they did not fully use development methodologies, they made little for increasing use of software tools to increase productivity, weak risk analysis and project control"</t>
  </si>
  <si>
    <t>A Tentative Technique for the Study and Planning of Co-Evolution in Product</t>
  </si>
  <si>
    <t>\cite{Heitlager2007}</t>
  </si>
  <si>
    <t>Software Process, Innovation, Process Improvment, Product Development,</t>
  </si>
  <si>
    <t>"These companies start very ad-hoc, trying to overcome the uncertainties of market, team and platform. The biggest struggle for these companies is to survive with only scarce resources." - This paper provides a matrix to analyze the dynamics of the maturity of product development.</t>
  </si>
  <si>
    <t>Why software product startups fail and what to do about it</t>
  </si>
  <si>
    <t>\cite{Crowne2002}</t>
  </si>
  <si>
    <t>Software Process, Life-Cycle, Maturity,</t>
  </si>
  <si>
    <t>"A model for the evolution of product development from startup to maturity is provided, consisting of three phases:phases: Startup
,Stabilization , Growth" ... "Successful development of new software products is a key value driver for many startup companies."</t>
  </si>
  <si>
    <t>The Role of process in software start-up</t>
  </si>
  <si>
    <t>\cite{Sutton2000}</t>
  </si>
  <si>
    <t>Software Process, Process formation, Time-to-market, Resources</t>
  </si>
  <si>
    <t>"They represent a software industry segment that has been mostly neglected in process studies, and it is possible that lessons drawn from start-ups also apply to other develop-ment organizations."</t>
  </si>
  <si>
    <t>An investigation into software development process formation in software start-ups</t>
  </si>
  <si>
    <t>\cite{Coleman2008}</t>
  </si>
  <si>
    <t>Software Process, Process formation, Resources, XP, RUP, Agile Methodologies,</t>
  </si>
  <si>
    <t>"... the previous experience of the person tasked with managing the development work is the prime influencer on the process a company initially uses. Other influencers include the market sector in which the company is operating, the style of management used and the size and scale of the company operations."</t>
  </si>
  <si>
    <t>The Role of Value Proposition and Value Co-Production in New Internet Startups : How New Venture e-Businesses Achieve Competitive Advantage</t>
  </si>
  <si>
    <t>\cite{Su-Chan2007}</t>
  </si>
  <si>
    <t>Value Proposition, Web Development, E-Business, Value,Co-production</t>
  </si>
  <si>
    <t>"a properly constructed value proposition is essential to the value creation process in e-business, and value is essential to the value creation process in e-business, and value co-production is the building blocks for value protection mechanism in network economy"</t>
  </si>
  <si>
    <t>IT Competence in Internet Founder Teams An Analysis of Preferences and Product Innovativity</t>
  </si>
  <si>
    <t>\cite{Hasel2010}</t>
  </si>
  <si>
    <t>Founder Background, Founder Teams, IT competence, Team,Know-how</t>
  </si>
  <si>
    <t>"that the competence profiles preferred by founders with innovative products differ from those preferred by founders with less innovative products."</t>
  </si>
  <si>
    <t>Huitale - A Story of a Finnish Lean Startup</t>
  </si>
  <si>
    <t>\cite{Taipale2010}</t>
  </si>
  <si>
    <t>XP, Lean, Agile Methodologies, Software Process, Pivoting,</t>
  </si>
  <si>
    <t xml:space="preserve">“ Our workflow is predictable within acceptable variance and we can change direction of the business at any given time” </t>
  </si>
  <si>
    <t>Chinese Entrepreneurship in the Internet Age : Lessons from Alibaba.com</t>
  </si>
  <si>
    <t>\cite{Lai2010}</t>
  </si>
  <si>
    <t>Web Development, Founder Background,Know-how, Value Proposition,Finance, Customer Relation, Product Design</t>
  </si>
  <si>
    <t>"Technology is not Alibaba’s core competency (non tech-founder). Customer First, employee next. Small is beautiful"</t>
  </si>
  <si>
    <t>A helical model for managing innovative product and service initiatives in volatile commercial environments</t>
  </si>
  <si>
    <t>\cite{Deakins2005}</t>
  </si>
  <si>
    <t>Innovation, Management, Software Process, Volatile environment, Time-to-market, Adaptiveness,Rapid Development,Web-development</t>
  </si>
  <si>
    <t>"The dotcom development environment is highly volatile and requirements can change rapidly in response to competitor offerings and customer needs; customers are unreliable predictors of their future needs. Need of multi-skilled teams, Adaptiveness over efficiency, Rapid development, Experimentation, Improvement based on customer"</t>
  </si>
  <si>
    <t>Data from 1998</t>
  </si>
  <si>
    <t>Xp south of the equator: An experience implementing xp in brazil</t>
  </si>
  <si>
    <t>\cite{Silva2005}</t>
  </si>
  <si>
    <t>XP, Software Process, Agile methodologies, Practices, Adaption, Rapid Changes</t>
  </si>
  <si>
    <t>"We have successfully used all of XP practices, adopted most of them and even came up with some unique practices of our own."</t>
  </si>
  <si>
    <t>Information technology acquisition in the service sector</t>
  </si>
  <si>
    <t>\cite{Hanna2010}</t>
  </si>
  <si>
    <t>Outsourcing, Offshore,Know-how,Management, decision-making,</t>
  </si>
  <si>
    <t>"The model presented in this paper offers potent tool for understanding the challenges of offshoring"</t>
  </si>
  <si>
    <t>Improving Entrepreneurship Team Performance through Market Feasibility Analysis, Early Identification of Technical Requirements, and Intellectual Property Support</t>
  </si>
  <si>
    <t>\cite{Stanfill2007}</t>
  </si>
  <si>
    <t>Team Performance, Market Feasibility, Management,Market-driven Requirements,Technology-Driven decisions,</t>
  </si>
  <si>
    <t>"To improve the chances of successfully adopting a new technological innovation and boosting entrepreneurial team performance, we propose an improved way to select suitable technologies, better timing for delivering market-driven requirements to product designers, and enhanced understanding of the implications of business and technical decisions with regards to impact on intellectual property.</t>
  </si>
  <si>
    <t xml:space="preserve">The value of product development lead time in software startup </t>
  </si>
  <si>
    <t>\cite{Hilmola2003}</t>
  </si>
  <si>
    <t>Time-to-market, Improvement, Management, Finance</t>
  </si>
  <si>
    <t>"On the basis of the results of this article, it is suggested that the improvement of product development lead time is one of the most important parameters in the software startup environment." "all decisions related to product development are tradeoff situations."</t>
  </si>
  <si>
    <t xml:space="preserve">Extreme programming in action: a longitudinal case study </t>
  </si>
  <si>
    <t>\cite{Tingling2007}</t>
  </si>
  <si>
    <t>Rapid Development, XP, Software Process,Practices,Agile methodologies</t>
  </si>
  <si>
    <t>"Small releases, on-site customer, continuous integration and refactoring were most vigorously advanced by management and adopted by developers. Paired programming on the other hand was culturally avoided."</t>
  </si>
  <si>
    <t>Solving the software quality management problem in Internet startups</t>
  </si>
  <si>
    <t>\cite{Mater2000}</t>
  </si>
  <si>
    <t>Management, Web Development, Quality, UX, Time-to-Market</t>
  </si>
  <si>
    <t>Short-time-to market, fast growth, changing requirement are Entrepreneurs dream and Engineer nightmare</t>
  </si>
  <si>
    <t>Building a company on Internet time: Lessons from netscape</t>
  </si>
  <si>
    <t>\cite{Yoffie1999}</t>
  </si>
  <si>
    <t>Management, Web Development, Team Formation</t>
  </si>
  <si>
    <t>"That youthfulness also helps to explain why most start-ups fail: exuberance can only get you so far. Jim Clark and Marc Andreessen made a conscious choice to scale the company with a different type of person. They targeted maturity as well as technical expertise."</t>
  </si>
  <si>
    <t>Success in Israeli high-tech start-ups; Critical factors and process</t>
  </si>
  <si>
    <t>\cite{Chorev2006}</t>
  </si>
  <si>
    <t>Management, Software Process, Influencing Factors, Success,Marketing, Team Competences.</t>
  </si>
  <si>
    <t>"Marketing is very important for success and is underestimated by product startups.  Core team competences is crucial as well"</t>
  </si>
  <si>
    <t>Managing robust development process for high-tech startups through multi-project learning: The case of two European start-ups</t>
  </si>
  <si>
    <t>\cite{Midler2008}</t>
  </si>
  <si>
    <t>Management, Multi-project, Software Process,Maturity, Learning, Uncertainty</t>
  </si>
  <si>
    <t>"While exploitation provides vital short-term resources,exploration enhances the adaptation of the organization to a changing environment because it increases the variance of organizational activities"</t>
  </si>
  <si>
    <t>Success criteria in high-tech new ventures</t>
  </si>
  <si>
    <t>\cite{Kakati2003}</t>
  </si>
  <si>
    <t>Management, Success Criteria, Risk,</t>
  </si>
  <si>
    <t>"Product uniqueness was shown not to be a significant factor in determining initial success, despite the tendency of high-tech firm to emphasize RnD and technological excellence"</t>
  </si>
  <si>
    <t>No SE results .</t>
  </si>
  <si>
    <t xml:space="preserve">Wiki: A speedy new tool to manage projects </t>
  </si>
  <si>
    <t>\cite{Bean2005}</t>
  </si>
  <si>
    <t>Open Source,Method, Tool, Communication, Knowledge Management,Management</t>
  </si>
  <si>
    <t>"Smaller firms like Aperture Technologies Inc. are using wikis to brainstorm, track proj-ects, write and edit documenta-tion, and coordinate marketing. Software startups like Stata Lab-oratories Inc. are using wikis to lower teleconferencing costs for outsourced engineering to India!"</t>
  </si>
  <si>
    <t>Process assessment considered wasteful</t>
  </si>
  <si>
    <t>\cite{Fayad1997}</t>
  </si>
  <si>
    <t>Software Process, Process Improvement, Developers Skill, Resources Scarcity, Motivation</t>
  </si>
  <si>
    <t>"The process should be treated differently from startups to established companies ."  - "startup effect" in which new initiatives get much more highly qualified and motivated people than standard projects, and the idea of “heroic efforts”.</t>
  </si>
  <si>
    <t>Scrum and the Single Writer</t>
  </si>
  <si>
    <t>\cite{Kuvinka2011}</t>
  </si>
  <si>
    <t>Management, Agile Methodologies, Scrum, Kanban,</t>
  </si>
  <si>
    <t>"Scrum involves many meetings, much planning overhead, and time-consuming team collaboration. Is it possible for a single writer to keep up?"</t>
  </si>
  <si>
    <t>Open Source Software Strategies for Venture-Funded Startups</t>
  </si>
  <si>
    <t>\cite{Wood2005}</t>
  </si>
  <si>
    <t>Open Source, Release, Software development, Strategy, Cost-reduction,License</t>
  </si>
  <si>
    <t>"Taken together, these strategies provide guidance to entrepreneurs, board members and business and engineering managers of startups for the effective use of Open Source Software."</t>
  </si>
  <si>
    <t>Using Open Source for a Profitable Startup</t>
  </si>
  <si>
    <t>\cite{Wall2001}</t>
  </si>
  <si>
    <t>Open Source, Tool, Java, Software development, License, Distributed Development, Cost-reduction</t>
  </si>
  <si>
    <t>"When money scarce OSS can help your business launch without breaking your budget"</t>
  </si>
  <si>
    <t>Introducing XP in a start-up</t>
  </si>
  <si>
    <t>\cite{Deias}</t>
  </si>
  <si>
    <t>Software Process, Agile Methodologies, XP, Web Development, Risk Management, Project Management, Quality Assurance , Customer relation</t>
  </si>
  <si>
    <t>"We are enthusiastic about XP, and it is difficult for us to imagine a software project where we should not try to use XP, at least in the domain of Internet" development.</t>
  </si>
  <si>
    <t xml:space="preserve">Using grounded theory to understand software process improvement: A study of Irish software product companies </t>
  </si>
  <si>
    <t>\cite{Coleman2007}</t>
  </si>
  <si>
    <t xml:space="preserve">Software Process, Software Process Improvement, Grounded Theory, Factors Influencing Process </t>
  </si>
  <si>
    <t>"Background of Software Development Manager was central to the initial process that a software company used."</t>
  </si>
  <si>
    <t>More on methodology than the SPI in startups itself</t>
  </si>
  <si>
    <t>Investigating software process in practice: A grounded theory perspective</t>
  </si>
  <si>
    <t>\cite{Coleman2008a}</t>
  </si>
  <si>
    <t>"Our research found that SPI programmes are implemented reactively and many software managers are reluctant to implement SPI best practice models because of the associated costs."</t>
  </si>
  <si>
    <t>Same study as #51, but results less focused on methodology and more on spi</t>
  </si>
  <si>
    <t>%</t>
  </si>
  <si>
    <t>[R]</t>
  </si>
  <si>
    <t>[P]</t>
  </si>
  <si>
    <t>[F]</t>
  </si>
  <si>
    <t>[C]</t>
  </si>
  <si>
    <t>Contribution [C]</t>
  </si>
  <si>
    <t>R=h, C=I , F=G , P = 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</si>
</sst>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5"/>
      <color theme="3"/>
      <name val="Calibri"/>
      <family val="2"/>
      <scheme val="minor"/>
    </font>
    <font>
      <sz val="10"/>
      <color rgb="FF000000"/>
      <name val="Arial"/>
    </font>
    <font>
      <u/>
      <sz val="12"/>
      <color theme="10"/>
      <name val="Calibri"/>
      <family val="2"/>
      <scheme val="minor"/>
    </font>
    <font>
      <u/>
      <sz val="12"/>
      <color theme="11"/>
      <name val="Calibri"/>
      <family val="2"/>
      <scheme val="minor"/>
    </font>
    <font>
      <sz val="12"/>
      <color rgb="FF000000"/>
      <name val="Helvetica"/>
    </font>
    <font>
      <sz val="11"/>
      <color rgb="FF454545"/>
      <name val="Arial"/>
    </font>
    <font>
      <b/>
      <sz val="15"/>
      <color rgb="FF1F497D"/>
      <name val="Calibri"/>
      <family val="2"/>
      <scheme val="minor"/>
    </font>
    <font>
      <b/>
      <sz val="12"/>
      <color theme="1"/>
      <name val="Calibri"/>
      <family val="2"/>
      <scheme val="minor"/>
    </font>
  </fonts>
  <fills count="5">
    <fill>
      <patternFill patternType="none"/>
    </fill>
    <fill>
      <patternFill patternType="gray125"/>
    </fill>
    <fill>
      <patternFill patternType="solid">
        <fgColor rgb="FFFFFFFF"/>
        <bgColor rgb="FF000000"/>
      </patternFill>
    </fill>
    <fill>
      <patternFill patternType="solid">
        <fgColor theme="4" tint="0.79998168889431442"/>
        <bgColor indexed="64"/>
      </patternFill>
    </fill>
    <fill>
      <patternFill patternType="solid">
        <fgColor rgb="FFDCE6F1"/>
        <bgColor rgb="FF000000"/>
      </patternFill>
    </fill>
  </fills>
  <borders count="3">
    <border>
      <left/>
      <right/>
      <top/>
      <bottom/>
      <diagonal/>
    </border>
    <border>
      <left/>
      <right/>
      <top/>
      <bottom style="thick">
        <color theme="4"/>
      </bottom>
      <diagonal/>
    </border>
    <border>
      <left/>
      <right/>
      <top/>
      <bottom style="thick">
        <color rgb="FF4F81BD"/>
      </bottom>
      <diagonal/>
    </border>
  </borders>
  <cellStyleXfs count="302">
    <xf numFmtId="0" fontId="0" fillId="0" borderId="0"/>
    <xf numFmtId="0" fontId="1" fillId="0" borderId="1" applyNumberFormat="0" applyFill="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0" fillId="0" borderId="0" xfId="0" applyNumberFormat="1" applyFont="1" applyFill="1" applyAlignment="1">
      <alignment wrapText="1"/>
    </xf>
    <xf numFmtId="0" fontId="2" fillId="2" borderId="0" xfId="0" applyFont="1" applyFill="1" applyAlignment="1">
      <alignment wrapText="1"/>
    </xf>
    <xf numFmtId="0" fontId="1" fillId="3" borderId="1" xfId="1" applyFill="1"/>
    <xf numFmtId="0" fontId="0" fillId="0" borderId="0" xfId="0" applyAlignment="1">
      <alignment vertical="center"/>
    </xf>
    <xf numFmtId="0" fontId="5" fillId="2" borderId="0" xfId="0" applyFont="1" applyFill="1" applyAlignment="1">
      <alignment horizontal="left" wrapText="1"/>
    </xf>
    <xf numFmtId="0" fontId="2" fillId="0" borderId="0" xfId="0" applyFont="1" applyAlignment="1">
      <alignment vertical="center"/>
    </xf>
    <xf numFmtId="0" fontId="6" fillId="0" borderId="0" xfId="0" applyFont="1" applyAlignment="1">
      <alignment vertical="center"/>
    </xf>
    <xf numFmtId="0" fontId="1" fillId="3" borderId="1" xfId="1" applyNumberFormat="1" applyFill="1" applyAlignment="1">
      <alignment horizontal="center" wrapText="1"/>
    </xf>
    <xf numFmtId="0" fontId="1" fillId="3" borderId="1" xfId="1" applyFill="1" applyAlignment="1">
      <alignment vertical="center"/>
    </xf>
    <xf numFmtId="10" fontId="0" fillId="0" borderId="0" xfId="0" applyNumberFormat="1"/>
    <xf numFmtId="0" fontId="1" fillId="0" borderId="0" xfId="1" applyFill="1" applyBorder="1"/>
    <xf numFmtId="10" fontId="0" fillId="0" borderId="0" xfId="0" applyNumberFormat="1" applyFill="1"/>
    <xf numFmtId="0" fontId="0" fillId="0" borderId="0" xfId="0" applyFill="1"/>
    <xf numFmtId="0" fontId="7" fillId="4" borderId="2" xfId="0" applyFont="1" applyFill="1" applyBorder="1"/>
    <xf numFmtId="0" fontId="8" fillId="0" borderId="0" xfId="0" applyFont="1"/>
  </cellXfs>
  <cellStyles count="30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Heading 1" xfId="1" builtinId="1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1"/>
    <c:plotArea>
      <c:layout>
        <c:manualLayout>
          <c:layoutTarget val="inner"/>
          <c:xMode val="edge"/>
          <c:yMode val="edge"/>
          <c:x val="0.0165394402035623"/>
          <c:y val="0.0454355400696864"/>
          <c:w val="0.966921119592875"/>
          <c:h val="0.918327526132404"/>
        </c:manualLayout>
      </c:layout>
      <c:bubbleChart>
        <c:varyColors val="0"/>
        <c:ser>
          <c:idx val="0"/>
          <c:order val="0"/>
          <c:tx>
            <c:v>PF</c:v>
          </c:tx>
          <c:spPr>
            <a:solidFill>
              <a:schemeClr val="bg1"/>
            </a:solidFill>
            <a:ln>
              <a:solidFill>
                <a:schemeClr val="tx1"/>
              </a:solidFill>
            </a:ln>
            <a:effectLst>
              <a:glow rad="190500">
                <a:schemeClr val="bg1">
                  <a:lumMod val="95000"/>
                  <a:alpha val="23000"/>
                </a:schemeClr>
              </a:glow>
              <a:outerShdw blurRad="50800" dist="38100" dir="2700000" algn="tl" rotWithShape="0">
                <a:srgbClr val="000000">
                  <a:alpha val="43000"/>
                </a:srgbClr>
              </a:outerShdw>
            </a:effectLst>
          </c:spPr>
          <c:invertIfNegative val="0"/>
          <c:dLbls>
            <c:txPr>
              <a:bodyPr/>
              <a:lstStyle/>
              <a:p>
                <a:pPr>
                  <a:defRPr sz="1800"/>
                </a:pPr>
                <a:endParaRPr lang="en-US"/>
              </a:p>
            </c:txPr>
            <c:dLblPos val="ctr"/>
            <c:showLegendKey val="0"/>
            <c:showVal val="0"/>
            <c:showCatName val="0"/>
            <c:showSerName val="0"/>
            <c:showPercent val="0"/>
            <c:showBubbleSize val="1"/>
            <c:showLeaderLines val="0"/>
          </c:dLbls>
          <c:xVal>
            <c:numRef>
              <c:f>PF!$C$2:$C$13</c:f>
              <c:numCache>
                <c:formatCode>General</c:formatCode>
                <c:ptCount val="12"/>
                <c:pt idx="0">
                  <c:v>1.0</c:v>
                </c:pt>
                <c:pt idx="1">
                  <c:v>2.0</c:v>
                </c:pt>
                <c:pt idx="2">
                  <c:v>3.0</c:v>
                </c:pt>
                <c:pt idx="3">
                  <c:v>4.0</c:v>
                </c:pt>
                <c:pt idx="4">
                  <c:v>1.0</c:v>
                </c:pt>
                <c:pt idx="5">
                  <c:v>2.0</c:v>
                </c:pt>
                <c:pt idx="6">
                  <c:v>3.0</c:v>
                </c:pt>
                <c:pt idx="7">
                  <c:v>4.0</c:v>
                </c:pt>
                <c:pt idx="8">
                  <c:v>1.0</c:v>
                </c:pt>
                <c:pt idx="9">
                  <c:v>2.0</c:v>
                </c:pt>
                <c:pt idx="10">
                  <c:v>3.0</c:v>
                </c:pt>
                <c:pt idx="11">
                  <c:v>4.0</c:v>
                </c:pt>
              </c:numCache>
            </c:numRef>
          </c:xVal>
          <c:yVal>
            <c:numRef>
              <c:f>PF!$D$2:$D$13</c:f>
              <c:numCache>
                <c:formatCode>General</c:formatCode>
                <c:ptCount val="12"/>
                <c:pt idx="0">
                  <c:v>3.0</c:v>
                </c:pt>
                <c:pt idx="1">
                  <c:v>3.0</c:v>
                </c:pt>
                <c:pt idx="2">
                  <c:v>3.0</c:v>
                </c:pt>
                <c:pt idx="3">
                  <c:v>3.0</c:v>
                </c:pt>
                <c:pt idx="4">
                  <c:v>2.0</c:v>
                </c:pt>
                <c:pt idx="5">
                  <c:v>2.0</c:v>
                </c:pt>
                <c:pt idx="6">
                  <c:v>2.0</c:v>
                </c:pt>
                <c:pt idx="7">
                  <c:v>2.0</c:v>
                </c:pt>
                <c:pt idx="8">
                  <c:v>1.0</c:v>
                </c:pt>
                <c:pt idx="9">
                  <c:v>1.0</c:v>
                </c:pt>
                <c:pt idx="10">
                  <c:v>1.0</c:v>
                </c:pt>
                <c:pt idx="11">
                  <c:v>1.0</c:v>
                </c:pt>
              </c:numCache>
            </c:numRef>
          </c:yVal>
          <c:bubbleSize>
            <c:numRef>
              <c:f>PF!$E$2:$E$13</c:f>
              <c:numCache>
                <c:formatCode>General</c:formatCode>
                <c:ptCount val="12"/>
                <c:pt idx="0">
                  <c:v>8.0</c:v>
                </c:pt>
                <c:pt idx="1">
                  <c:v>6.0</c:v>
                </c:pt>
                <c:pt idx="2">
                  <c:v>0.0</c:v>
                </c:pt>
                <c:pt idx="3">
                  <c:v>0.0</c:v>
                </c:pt>
                <c:pt idx="4">
                  <c:v>4.0</c:v>
                </c:pt>
                <c:pt idx="5">
                  <c:v>0.0</c:v>
                </c:pt>
                <c:pt idx="6">
                  <c:v>0.0</c:v>
                </c:pt>
                <c:pt idx="7">
                  <c:v>5.0</c:v>
                </c:pt>
                <c:pt idx="8">
                  <c:v>1.0</c:v>
                </c:pt>
                <c:pt idx="9">
                  <c:v>1.0</c:v>
                </c:pt>
                <c:pt idx="10">
                  <c:v>1.0</c:v>
                </c:pt>
                <c:pt idx="11">
                  <c:v>11.0</c:v>
                </c:pt>
              </c:numCache>
            </c:numRef>
          </c:bubbleSize>
          <c:bubble3D val="0"/>
        </c:ser>
        <c:dLbls>
          <c:dLblPos val="r"/>
          <c:showLegendKey val="0"/>
          <c:showVal val="1"/>
          <c:showCatName val="1"/>
          <c:showSerName val="0"/>
          <c:showPercent val="0"/>
          <c:showBubbleSize val="0"/>
        </c:dLbls>
        <c:bubbleScale val="75"/>
        <c:showNegBubbles val="0"/>
        <c:axId val="254847592"/>
        <c:axId val="254838376"/>
      </c:bubbleChart>
      <c:valAx>
        <c:axId val="254847592"/>
        <c:scaling>
          <c:orientation val="minMax"/>
          <c:max val="5.0"/>
        </c:scaling>
        <c:delete val="1"/>
        <c:axPos val="b"/>
        <c:majorGridlines>
          <c:spPr>
            <a:ln w="19050" cmpd="sng">
              <a:solidFill>
                <a:schemeClr val="tx1"/>
              </a:solidFill>
              <a:prstDash val="dash"/>
            </a:ln>
          </c:spPr>
        </c:majorGridlines>
        <c:numFmt formatCode="General" sourceLinked="1"/>
        <c:majorTickMark val="out"/>
        <c:minorTickMark val="none"/>
        <c:tickLblPos val="nextTo"/>
        <c:crossAx val="254838376"/>
        <c:crosses val="autoZero"/>
        <c:crossBetween val="midCat"/>
        <c:majorUnit val="1.0"/>
        <c:minorUnit val="0.2"/>
      </c:valAx>
      <c:valAx>
        <c:axId val="254838376"/>
        <c:scaling>
          <c:orientation val="minMax"/>
        </c:scaling>
        <c:delete val="1"/>
        <c:axPos val="l"/>
        <c:majorGridlines>
          <c:spPr>
            <a:ln w="19050" cmpd="sng">
              <a:solidFill>
                <a:schemeClr val="tx1"/>
              </a:solidFill>
              <a:prstDash val="dash"/>
            </a:ln>
          </c:spPr>
        </c:majorGridlines>
        <c:numFmt formatCode="General" sourceLinked="1"/>
        <c:majorTickMark val="out"/>
        <c:minorTickMark val="none"/>
        <c:tickLblPos val="nextTo"/>
        <c:crossAx val="254847592"/>
        <c:crosses val="autoZero"/>
        <c:crossBetween val="midCat"/>
        <c:majorUnit val="1.0"/>
      </c:valAx>
      <c:spPr>
        <a:noFill/>
      </c:spPr>
    </c:plotArea>
    <c:plotVisOnly val="1"/>
    <c:dispBlanksAs val="gap"/>
    <c:showDLblsOverMax val="0"/>
  </c:chart>
  <c:printSettings>
    <c:headerFooter/>
    <c:pageMargins b="1.0" l="0.75" r="0.75" t="1.0" header="0.5" footer="0.5"/>
    <c:pageSetup paperSize="9"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152761611320324"/>
          <c:y val="0.0166666666666667"/>
          <c:w val="0.969447708578143"/>
          <c:h val="0.956594323873122"/>
        </c:manualLayout>
      </c:layout>
      <c:bubbleChart>
        <c:varyColors val="0"/>
        <c:ser>
          <c:idx val="0"/>
          <c:order val="0"/>
          <c:spPr>
            <a:solidFill>
              <a:schemeClr val="bg1"/>
            </a:solidFill>
            <a:ln>
              <a:solidFill>
                <a:schemeClr val="tx1"/>
              </a:solidFill>
            </a:ln>
            <a:effectLst>
              <a:glow rad="190500">
                <a:schemeClr val="bg1">
                  <a:lumMod val="95000"/>
                  <a:alpha val="23000"/>
                </a:schemeClr>
              </a:glow>
              <a:outerShdw blurRad="50800" dist="38100" dir="2700000" algn="tl" rotWithShape="0">
                <a:srgbClr val="000000">
                  <a:alpha val="43000"/>
                </a:srgbClr>
              </a:outerShdw>
            </a:effectLst>
          </c:spPr>
          <c:invertIfNegative val="0"/>
          <c:dLbls>
            <c:txPr>
              <a:bodyPr/>
              <a:lstStyle/>
              <a:p>
                <a:pPr>
                  <a:defRPr sz="1800" baseline="0"/>
                </a:pPr>
                <a:endParaRPr lang="en-US"/>
              </a:p>
            </c:txPr>
            <c:dLblPos val="ctr"/>
            <c:showLegendKey val="0"/>
            <c:showVal val="0"/>
            <c:showCatName val="0"/>
            <c:showSerName val="0"/>
            <c:showPercent val="0"/>
            <c:showBubbleSize val="1"/>
            <c:showLeaderLines val="0"/>
          </c:dLbls>
          <c:xVal>
            <c:numRef>
              <c:f>PR!$C$2:$C$19</c:f>
              <c:numCache>
                <c:formatCode>General</c:formatCode>
                <c:ptCount val="18"/>
                <c:pt idx="0">
                  <c:v>1.0</c:v>
                </c:pt>
                <c:pt idx="1">
                  <c:v>2.0</c:v>
                </c:pt>
                <c:pt idx="2">
                  <c:v>3.0</c:v>
                </c:pt>
                <c:pt idx="3">
                  <c:v>4.0</c:v>
                </c:pt>
                <c:pt idx="4">
                  <c:v>5.0</c:v>
                </c:pt>
                <c:pt idx="5">
                  <c:v>6.0</c:v>
                </c:pt>
                <c:pt idx="6">
                  <c:v>1.0</c:v>
                </c:pt>
                <c:pt idx="7">
                  <c:v>2.0</c:v>
                </c:pt>
                <c:pt idx="8">
                  <c:v>3.0</c:v>
                </c:pt>
                <c:pt idx="9">
                  <c:v>4.0</c:v>
                </c:pt>
                <c:pt idx="10">
                  <c:v>5.0</c:v>
                </c:pt>
                <c:pt idx="11">
                  <c:v>6.0</c:v>
                </c:pt>
                <c:pt idx="12">
                  <c:v>1.0</c:v>
                </c:pt>
                <c:pt idx="13">
                  <c:v>2.0</c:v>
                </c:pt>
                <c:pt idx="14">
                  <c:v>3.0</c:v>
                </c:pt>
                <c:pt idx="15">
                  <c:v>4.0</c:v>
                </c:pt>
                <c:pt idx="16">
                  <c:v>5.0</c:v>
                </c:pt>
                <c:pt idx="17">
                  <c:v>6.0</c:v>
                </c:pt>
              </c:numCache>
            </c:numRef>
          </c:xVal>
          <c:yVal>
            <c:numRef>
              <c:f>PR!$D$2:$D$19</c:f>
              <c:numCache>
                <c:formatCode>General</c:formatCode>
                <c:ptCount val="18"/>
                <c:pt idx="0">
                  <c:v>3.0</c:v>
                </c:pt>
                <c:pt idx="1">
                  <c:v>3.0</c:v>
                </c:pt>
                <c:pt idx="2">
                  <c:v>3.0</c:v>
                </c:pt>
                <c:pt idx="3">
                  <c:v>3.0</c:v>
                </c:pt>
                <c:pt idx="4">
                  <c:v>3.0</c:v>
                </c:pt>
                <c:pt idx="5">
                  <c:v>3.0</c:v>
                </c:pt>
                <c:pt idx="6">
                  <c:v>2.0</c:v>
                </c:pt>
                <c:pt idx="7">
                  <c:v>2.0</c:v>
                </c:pt>
                <c:pt idx="8">
                  <c:v>2.0</c:v>
                </c:pt>
                <c:pt idx="9">
                  <c:v>2.0</c:v>
                </c:pt>
                <c:pt idx="10">
                  <c:v>2.0</c:v>
                </c:pt>
                <c:pt idx="11">
                  <c:v>2.0</c:v>
                </c:pt>
                <c:pt idx="12">
                  <c:v>1.0</c:v>
                </c:pt>
                <c:pt idx="13">
                  <c:v>1.0</c:v>
                </c:pt>
                <c:pt idx="14">
                  <c:v>1.0</c:v>
                </c:pt>
                <c:pt idx="15">
                  <c:v>1.0</c:v>
                </c:pt>
                <c:pt idx="16">
                  <c:v>1.0</c:v>
                </c:pt>
                <c:pt idx="17">
                  <c:v>1.0</c:v>
                </c:pt>
              </c:numCache>
            </c:numRef>
          </c:yVal>
          <c:bubbleSize>
            <c:numRef>
              <c:f>PR!$E$2:$E$19</c:f>
              <c:numCache>
                <c:formatCode>General</c:formatCode>
                <c:ptCount val="18"/>
                <c:pt idx="0">
                  <c:v>3.0</c:v>
                </c:pt>
                <c:pt idx="1">
                  <c:v>7.0</c:v>
                </c:pt>
                <c:pt idx="2">
                  <c:v>3.0</c:v>
                </c:pt>
                <c:pt idx="3">
                  <c:v>1.0</c:v>
                </c:pt>
                <c:pt idx="4">
                  <c:v>0.0</c:v>
                </c:pt>
                <c:pt idx="5">
                  <c:v>0.0</c:v>
                </c:pt>
                <c:pt idx="6">
                  <c:v>1.0</c:v>
                </c:pt>
                <c:pt idx="7">
                  <c:v>4.0</c:v>
                </c:pt>
                <c:pt idx="8">
                  <c:v>4.0</c:v>
                </c:pt>
                <c:pt idx="9">
                  <c:v>0.0</c:v>
                </c:pt>
                <c:pt idx="10">
                  <c:v>0.0</c:v>
                </c:pt>
                <c:pt idx="11">
                  <c:v>0.0</c:v>
                </c:pt>
                <c:pt idx="12">
                  <c:v>2.0</c:v>
                </c:pt>
                <c:pt idx="13">
                  <c:v>9.0</c:v>
                </c:pt>
                <c:pt idx="14">
                  <c:v>0.0</c:v>
                </c:pt>
                <c:pt idx="15">
                  <c:v>1.0</c:v>
                </c:pt>
                <c:pt idx="16">
                  <c:v>0.0</c:v>
                </c:pt>
                <c:pt idx="17">
                  <c:v>2.0</c:v>
                </c:pt>
              </c:numCache>
            </c:numRef>
          </c:bubbleSize>
          <c:bubble3D val="0"/>
        </c:ser>
        <c:dLbls>
          <c:showLegendKey val="0"/>
          <c:showVal val="0"/>
          <c:showCatName val="0"/>
          <c:showSerName val="0"/>
          <c:showPercent val="0"/>
          <c:showBubbleSize val="1"/>
        </c:dLbls>
        <c:bubbleScale val="75"/>
        <c:showNegBubbles val="0"/>
        <c:axId val="312554600"/>
        <c:axId val="312564120"/>
      </c:bubbleChart>
      <c:valAx>
        <c:axId val="312554600"/>
        <c:scaling>
          <c:orientation val="minMax"/>
        </c:scaling>
        <c:delete val="1"/>
        <c:axPos val="b"/>
        <c:majorGridlines>
          <c:spPr>
            <a:ln w="19050">
              <a:solidFill>
                <a:schemeClr val="tx1"/>
              </a:solidFill>
              <a:prstDash val="dash"/>
            </a:ln>
          </c:spPr>
        </c:majorGridlines>
        <c:numFmt formatCode="General" sourceLinked="1"/>
        <c:majorTickMark val="out"/>
        <c:minorTickMark val="none"/>
        <c:tickLblPos val="nextTo"/>
        <c:crossAx val="312564120"/>
        <c:crosses val="autoZero"/>
        <c:crossBetween val="midCat"/>
      </c:valAx>
      <c:valAx>
        <c:axId val="312564120"/>
        <c:scaling>
          <c:orientation val="minMax"/>
        </c:scaling>
        <c:delete val="1"/>
        <c:axPos val="l"/>
        <c:majorGridlines>
          <c:spPr>
            <a:ln w="19050" cmpd="sng">
              <a:solidFill>
                <a:schemeClr val="tx1"/>
              </a:solidFill>
              <a:prstDash val="dash"/>
            </a:ln>
          </c:spPr>
        </c:majorGridlines>
        <c:numFmt formatCode="General" sourceLinked="1"/>
        <c:majorTickMark val="out"/>
        <c:minorTickMark val="none"/>
        <c:tickLblPos val="nextTo"/>
        <c:crossAx val="312554600"/>
        <c:crosses val="autoZero"/>
        <c:crossBetween val="midCat"/>
        <c:majorUnit val="1.0"/>
      </c:valAx>
    </c:plotArea>
    <c:plotVisOnly val="1"/>
    <c:dispBlanksAs val="gap"/>
    <c:showDLblsOverMax val="0"/>
  </c:chart>
  <c:printSettings>
    <c:headerFooter/>
    <c:pageMargins b="1.0" l="0.75" r="0.75" t="1.0"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0634920634920635"/>
          <c:y val="0.0146412884333821"/>
          <c:w val="0.972486772486772"/>
          <c:h val="0.961932650073206"/>
        </c:manualLayout>
      </c:layout>
      <c:bubbleChart>
        <c:varyColors val="0"/>
        <c:ser>
          <c:idx val="0"/>
          <c:order val="0"/>
          <c:spPr>
            <a:solidFill>
              <a:schemeClr val="bg1"/>
            </a:solidFill>
            <a:ln>
              <a:solidFill>
                <a:schemeClr val="tx1"/>
              </a:solidFill>
            </a:ln>
            <a:effectLst>
              <a:glow rad="190500">
                <a:schemeClr val="bg1">
                  <a:lumMod val="95000"/>
                  <a:alpha val="23000"/>
                </a:schemeClr>
              </a:glow>
              <a:outerShdw blurRad="50800" dist="38100" dir="2700000" rotWithShape="0">
                <a:srgbClr val="000000">
                  <a:alpha val="43000"/>
                </a:srgbClr>
              </a:outerShdw>
            </a:effectLst>
          </c:spPr>
          <c:invertIfNegative val="0"/>
          <c:dLbls>
            <c:txPr>
              <a:bodyPr/>
              <a:lstStyle/>
              <a:p>
                <a:pPr>
                  <a:defRPr sz="1800"/>
                </a:pPr>
                <a:endParaRPr lang="en-US"/>
              </a:p>
            </c:txPr>
            <c:dLblPos val="ctr"/>
            <c:showLegendKey val="0"/>
            <c:showVal val="0"/>
            <c:showCatName val="0"/>
            <c:showSerName val="0"/>
            <c:showPercent val="0"/>
            <c:showBubbleSize val="1"/>
            <c:showLeaderLines val="0"/>
          </c:dLbls>
          <c:xVal>
            <c:numRef>
              <c:f>FC!$C$2:$C$29</c:f>
              <c:numCache>
                <c:formatCode>General</c:formatCode>
                <c:ptCount val="28"/>
                <c:pt idx="0">
                  <c:v>1.0</c:v>
                </c:pt>
                <c:pt idx="1">
                  <c:v>2.0</c:v>
                </c:pt>
                <c:pt idx="2">
                  <c:v>3.0</c:v>
                </c:pt>
                <c:pt idx="3">
                  <c:v>4.0</c:v>
                </c:pt>
                <c:pt idx="4">
                  <c:v>5.0</c:v>
                </c:pt>
                <c:pt idx="5">
                  <c:v>6.0</c:v>
                </c:pt>
                <c:pt idx="6">
                  <c:v>7.0</c:v>
                </c:pt>
                <c:pt idx="7">
                  <c:v>1.0</c:v>
                </c:pt>
                <c:pt idx="8">
                  <c:v>2.0</c:v>
                </c:pt>
                <c:pt idx="9">
                  <c:v>3.0</c:v>
                </c:pt>
                <c:pt idx="10">
                  <c:v>4.0</c:v>
                </c:pt>
                <c:pt idx="11">
                  <c:v>5.0</c:v>
                </c:pt>
                <c:pt idx="12">
                  <c:v>6.0</c:v>
                </c:pt>
                <c:pt idx="13">
                  <c:v>7.0</c:v>
                </c:pt>
                <c:pt idx="14">
                  <c:v>1.0</c:v>
                </c:pt>
                <c:pt idx="15">
                  <c:v>2.0</c:v>
                </c:pt>
                <c:pt idx="16">
                  <c:v>3.0</c:v>
                </c:pt>
                <c:pt idx="17">
                  <c:v>4.0</c:v>
                </c:pt>
                <c:pt idx="18">
                  <c:v>5.0</c:v>
                </c:pt>
                <c:pt idx="19">
                  <c:v>6.0</c:v>
                </c:pt>
                <c:pt idx="20">
                  <c:v>7.0</c:v>
                </c:pt>
                <c:pt idx="21">
                  <c:v>1.0</c:v>
                </c:pt>
                <c:pt idx="22">
                  <c:v>2.0</c:v>
                </c:pt>
                <c:pt idx="23">
                  <c:v>3.0</c:v>
                </c:pt>
                <c:pt idx="24">
                  <c:v>4.0</c:v>
                </c:pt>
                <c:pt idx="25">
                  <c:v>5.0</c:v>
                </c:pt>
                <c:pt idx="26">
                  <c:v>6.0</c:v>
                </c:pt>
                <c:pt idx="27">
                  <c:v>7.0</c:v>
                </c:pt>
              </c:numCache>
            </c:numRef>
          </c:xVal>
          <c:yVal>
            <c:numRef>
              <c:f>FC!$D$2:$D$29</c:f>
              <c:numCache>
                <c:formatCode>General</c:formatCode>
                <c:ptCount val="28"/>
                <c:pt idx="0">
                  <c:v>1.0</c:v>
                </c:pt>
                <c:pt idx="1">
                  <c:v>1.0</c:v>
                </c:pt>
                <c:pt idx="2">
                  <c:v>1.0</c:v>
                </c:pt>
                <c:pt idx="3">
                  <c:v>1.0</c:v>
                </c:pt>
                <c:pt idx="4">
                  <c:v>1.0</c:v>
                </c:pt>
                <c:pt idx="5">
                  <c:v>1.0</c:v>
                </c:pt>
                <c:pt idx="6">
                  <c:v>1.0</c:v>
                </c:pt>
                <c:pt idx="7">
                  <c:v>2.0</c:v>
                </c:pt>
                <c:pt idx="8">
                  <c:v>2.0</c:v>
                </c:pt>
                <c:pt idx="9">
                  <c:v>2.0</c:v>
                </c:pt>
                <c:pt idx="10">
                  <c:v>2.0</c:v>
                </c:pt>
                <c:pt idx="11">
                  <c:v>2.0</c:v>
                </c:pt>
                <c:pt idx="12">
                  <c:v>2.0</c:v>
                </c:pt>
                <c:pt idx="13">
                  <c:v>2.0</c:v>
                </c:pt>
                <c:pt idx="14">
                  <c:v>3.0</c:v>
                </c:pt>
                <c:pt idx="15">
                  <c:v>3.0</c:v>
                </c:pt>
                <c:pt idx="16">
                  <c:v>3.0</c:v>
                </c:pt>
                <c:pt idx="17">
                  <c:v>3.0</c:v>
                </c:pt>
                <c:pt idx="18">
                  <c:v>3.0</c:v>
                </c:pt>
                <c:pt idx="19">
                  <c:v>3.0</c:v>
                </c:pt>
                <c:pt idx="20">
                  <c:v>3.0</c:v>
                </c:pt>
                <c:pt idx="21">
                  <c:v>4.0</c:v>
                </c:pt>
                <c:pt idx="22">
                  <c:v>4.0</c:v>
                </c:pt>
                <c:pt idx="23">
                  <c:v>4.0</c:v>
                </c:pt>
                <c:pt idx="24">
                  <c:v>4.0</c:v>
                </c:pt>
                <c:pt idx="25">
                  <c:v>4.0</c:v>
                </c:pt>
                <c:pt idx="26">
                  <c:v>4.0</c:v>
                </c:pt>
                <c:pt idx="27">
                  <c:v>4.0</c:v>
                </c:pt>
              </c:numCache>
            </c:numRef>
          </c:yVal>
          <c:bubbleSize>
            <c:numRef>
              <c:f>FC!$E$2:$E$29</c:f>
              <c:numCache>
                <c:formatCode>General</c:formatCode>
                <c:ptCount val="28"/>
                <c:pt idx="0">
                  <c:v>8.0</c:v>
                </c:pt>
                <c:pt idx="1">
                  <c:v>1.0</c:v>
                </c:pt>
                <c:pt idx="2">
                  <c:v>4.0</c:v>
                </c:pt>
                <c:pt idx="3">
                  <c:v>0.0</c:v>
                </c:pt>
                <c:pt idx="4">
                  <c:v>0.0</c:v>
                </c:pt>
                <c:pt idx="5">
                  <c:v>0.0</c:v>
                </c:pt>
                <c:pt idx="6">
                  <c:v>0.0</c:v>
                </c:pt>
                <c:pt idx="7">
                  <c:v>2.0</c:v>
                </c:pt>
                <c:pt idx="8">
                  <c:v>0.0</c:v>
                </c:pt>
                <c:pt idx="9">
                  <c:v>0.0</c:v>
                </c:pt>
                <c:pt idx="10">
                  <c:v>2.0</c:v>
                </c:pt>
                <c:pt idx="11">
                  <c:v>0.0</c:v>
                </c:pt>
                <c:pt idx="12">
                  <c:v>1.0</c:v>
                </c:pt>
                <c:pt idx="13">
                  <c:v>2.0</c:v>
                </c:pt>
                <c:pt idx="14">
                  <c:v>1.0</c:v>
                </c:pt>
                <c:pt idx="15">
                  <c:v>0.0</c:v>
                </c:pt>
                <c:pt idx="16">
                  <c:v>0.0</c:v>
                </c:pt>
                <c:pt idx="17">
                  <c:v>0.0</c:v>
                </c:pt>
                <c:pt idx="18">
                  <c:v>0.0</c:v>
                </c:pt>
                <c:pt idx="19">
                  <c:v>0.0</c:v>
                </c:pt>
                <c:pt idx="20">
                  <c:v>0.0</c:v>
                </c:pt>
                <c:pt idx="21">
                  <c:v>4.0</c:v>
                </c:pt>
                <c:pt idx="22">
                  <c:v>1.0</c:v>
                </c:pt>
                <c:pt idx="23">
                  <c:v>2.0</c:v>
                </c:pt>
                <c:pt idx="24">
                  <c:v>7.0</c:v>
                </c:pt>
                <c:pt idx="25">
                  <c:v>2.0</c:v>
                </c:pt>
                <c:pt idx="26">
                  <c:v>0.0</c:v>
                </c:pt>
                <c:pt idx="27">
                  <c:v>0.0</c:v>
                </c:pt>
              </c:numCache>
            </c:numRef>
          </c:bubbleSize>
          <c:bubble3D val="0"/>
        </c:ser>
        <c:dLbls>
          <c:showLegendKey val="0"/>
          <c:showVal val="0"/>
          <c:showCatName val="0"/>
          <c:showSerName val="0"/>
          <c:showPercent val="0"/>
          <c:showBubbleSize val="0"/>
        </c:dLbls>
        <c:bubbleScale val="75"/>
        <c:showNegBubbles val="0"/>
        <c:axId val="312679544"/>
        <c:axId val="312682872"/>
      </c:bubbleChart>
      <c:valAx>
        <c:axId val="312679544"/>
        <c:scaling>
          <c:orientation val="minMax"/>
          <c:max val="8.0"/>
          <c:min val="0.0"/>
        </c:scaling>
        <c:delete val="1"/>
        <c:axPos val="b"/>
        <c:majorGridlines>
          <c:spPr>
            <a:ln w="19050" cmpd="sng">
              <a:solidFill>
                <a:schemeClr val="tx1"/>
              </a:solidFill>
              <a:prstDash val="dash"/>
            </a:ln>
          </c:spPr>
        </c:majorGridlines>
        <c:numFmt formatCode="General" sourceLinked="1"/>
        <c:majorTickMark val="out"/>
        <c:minorTickMark val="none"/>
        <c:tickLblPos val="nextTo"/>
        <c:crossAx val="312682872"/>
        <c:crosses val="autoZero"/>
        <c:crossBetween val="midCat"/>
        <c:majorUnit val="1.0"/>
      </c:valAx>
      <c:valAx>
        <c:axId val="312682872"/>
        <c:scaling>
          <c:orientation val="minMax"/>
        </c:scaling>
        <c:delete val="1"/>
        <c:axPos val="l"/>
        <c:majorGridlines>
          <c:spPr>
            <a:ln w="19050">
              <a:solidFill>
                <a:schemeClr val="tx1"/>
              </a:solidFill>
              <a:prstDash val="dash"/>
            </a:ln>
          </c:spPr>
        </c:majorGridlines>
        <c:numFmt formatCode="General" sourceLinked="1"/>
        <c:majorTickMark val="out"/>
        <c:minorTickMark val="none"/>
        <c:tickLblPos val="nextTo"/>
        <c:crossAx val="312679544"/>
        <c:crosses val="autoZero"/>
        <c:crossBetween val="midCat"/>
        <c:majorUnit val="1.0"/>
      </c:valAx>
    </c:plotArea>
    <c:plotVisOnly val="1"/>
    <c:dispBlanksAs val="gap"/>
    <c:showDLblsOverMax val="0"/>
  </c:chart>
  <c:printSettings>
    <c:headerFooter/>
    <c:pageMargins b="1.0" l="0.75" r="0.75" t="1.0"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ubbleChart>
        <c:varyColors val="0"/>
        <c:ser>
          <c:idx val="0"/>
          <c:order val="0"/>
          <c:spPr>
            <a:solidFill>
              <a:schemeClr val="bg1"/>
            </a:solidFill>
            <a:ln>
              <a:solidFill>
                <a:schemeClr val="tx1"/>
              </a:solidFill>
            </a:ln>
            <a:effectLst>
              <a:glow rad="190500">
                <a:schemeClr val="bg1">
                  <a:lumMod val="95000"/>
                  <a:alpha val="23000"/>
                </a:schemeClr>
              </a:glow>
              <a:outerShdw blurRad="50800" dist="38100" dir="2700000" rotWithShape="0">
                <a:srgbClr val="000000">
                  <a:alpha val="43000"/>
                </a:srgbClr>
              </a:outerShdw>
            </a:effectLst>
          </c:spPr>
          <c:invertIfNegative val="0"/>
          <c:dLbls>
            <c:txPr>
              <a:bodyPr/>
              <a:lstStyle/>
              <a:p>
                <a:pPr>
                  <a:defRPr sz="1800"/>
                </a:pPr>
                <a:endParaRPr lang="en-US"/>
              </a:p>
            </c:txPr>
            <c:dLblPos val="ctr"/>
            <c:showLegendKey val="0"/>
            <c:showVal val="0"/>
            <c:showCatName val="0"/>
            <c:showSerName val="0"/>
            <c:showPercent val="0"/>
            <c:showBubbleSize val="1"/>
            <c:showLeaderLines val="0"/>
          </c:dLbls>
          <c:xVal>
            <c:numRef>
              <c:f>FR!$C$2:$C$25</c:f>
              <c:numCache>
                <c:formatCode>General</c:formatCode>
                <c:ptCount val="24"/>
                <c:pt idx="0">
                  <c:v>1.0</c:v>
                </c:pt>
                <c:pt idx="1">
                  <c:v>2.0</c:v>
                </c:pt>
                <c:pt idx="2">
                  <c:v>3.0</c:v>
                </c:pt>
                <c:pt idx="3">
                  <c:v>4.0</c:v>
                </c:pt>
                <c:pt idx="4">
                  <c:v>5.0</c:v>
                </c:pt>
                <c:pt idx="5">
                  <c:v>6.0</c:v>
                </c:pt>
                <c:pt idx="6">
                  <c:v>1.0</c:v>
                </c:pt>
                <c:pt idx="7">
                  <c:v>2.0</c:v>
                </c:pt>
                <c:pt idx="8">
                  <c:v>3.0</c:v>
                </c:pt>
                <c:pt idx="9">
                  <c:v>4.0</c:v>
                </c:pt>
                <c:pt idx="10">
                  <c:v>5.0</c:v>
                </c:pt>
                <c:pt idx="11">
                  <c:v>6.0</c:v>
                </c:pt>
                <c:pt idx="12">
                  <c:v>1.0</c:v>
                </c:pt>
                <c:pt idx="13">
                  <c:v>2.0</c:v>
                </c:pt>
                <c:pt idx="14">
                  <c:v>3.0</c:v>
                </c:pt>
                <c:pt idx="15">
                  <c:v>4.0</c:v>
                </c:pt>
                <c:pt idx="16">
                  <c:v>5.0</c:v>
                </c:pt>
                <c:pt idx="17">
                  <c:v>6.0</c:v>
                </c:pt>
                <c:pt idx="18">
                  <c:v>1.0</c:v>
                </c:pt>
                <c:pt idx="19">
                  <c:v>2.0</c:v>
                </c:pt>
                <c:pt idx="20">
                  <c:v>3.0</c:v>
                </c:pt>
                <c:pt idx="21">
                  <c:v>4.0</c:v>
                </c:pt>
                <c:pt idx="22">
                  <c:v>5.0</c:v>
                </c:pt>
                <c:pt idx="23">
                  <c:v>6.0</c:v>
                </c:pt>
              </c:numCache>
            </c:numRef>
          </c:xVal>
          <c:yVal>
            <c:numRef>
              <c:f>FR!$D$2:$D$25</c:f>
              <c:numCache>
                <c:formatCode>General</c:formatCode>
                <c:ptCount val="24"/>
                <c:pt idx="0">
                  <c:v>1.0</c:v>
                </c:pt>
                <c:pt idx="1">
                  <c:v>1.0</c:v>
                </c:pt>
                <c:pt idx="2">
                  <c:v>1.0</c:v>
                </c:pt>
                <c:pt idx="3">
                  <c:v>1.0</c:v>
                </c:pt>
                <c:pt idx="4">
                  <c:v>1.0</c:v>
                </c:pt>
                <c:pt idx="5">
                  <c:v>1.0</c:v>
                </c:pt>
                <c:pt idx="6">
                  <c:v>2.0</c:v>
                </c:pt>
                <c:pt idx="7">
                  <c:v>2.0</c:v>
                </c:pt>
                <c:pt idx="8">
                  <c:v>2.0</c:v>
                </c:pt>
                <c:pt idx="9">
                  <c:v>2.0</c:v>
                </c:pt>
                <c:pt idx="10">
                  <c:v>2.0</c:v>
                </c:pt>
                <c:pt idx="11">
                  <c:v>2.0</c:v>
                </c:pt>
                <c:pt idx="12">
                  <c:v>3.0</c:v>
                </c:pt>
                <c:pt idx="13">
                  <c:v>3.0</c:v>
                </c:pt>
                <c:pt idx="14">
                  <c:v>3.0</c:v>
                </c:pt>
                <c:pt idx="15">
                  <c:v>3.0</c:v>
                </c:pt>
                <c:pt idx="16">
                  <c:v>3.0</c:v>
                </c:pt>
                <c:pt idx="17">
                  <c:v>3.0</c:v>
                </c:pt>
                <c:pt idx="18">
                  <c:v>4.0</c:v>
                </c:pt>
                <c:pt idx="19">
                  <c:v>4.0</c:v>
                </c:pt>
                <c:pt idx="20">
                  <c:v>4.0</c:v>
                </c:pt>
                <c:pt idx="21">
                  <c:v>4.0</c:v>
                </c:pt>
                <c:pt idx="22">
                  <c:v>4.0</c:v>
                </c:pt>
                <c:pt idx="23">
                  <c:v>4.0</c:v>
                </c:pt>
              </c:numCache>
            </c:numRef>
          </c:yVal>
          <c:bubbleSize>
            <c:numRef>
              <c:f>FR!$E$2:$E$25</c:f>
              <c:numCache>
                <c:formatCode>General</c:formatCode>
                <c:ptCount val="24"/>
                <c:pt idx="0">
                  <c:v>2.0</c:v>
                </c:pt>
                <c:pt idx="1">
                  <c:v>5.0</c:v>
                </c:pt>
                <c:pt idx="2">
                  <c:v>6.0</c:v>
                </c:pt>
                <c:pt idx="3">
                  <c:v>0.0</c:v>
                </c:pt>
                <c:pt idx="4">
                  <c:v>0.0</c:v>
                </c:pt>
                <c:pt idx="5">
                  <c:v>0.0</c:v>
                </c:pt>
                <c:pt idx="6">
                  <c:v>1.0</c:v>
                </c:pt>
                <c:pt idx="7">
                  <c:v>4.0</c:v>
                </c:pt>
                <c:pt idx="8">
                  <c:v>0.0</c:v>
                </c:pt>
                <c:pt idx="9">
                  <c:v>1.0</c:v>
                </c:pt>
                <c:pt idx="10">
                  <c:v>0.0</c:v>
                </c:pt>
                <c:pt idx="11">
                  <c:v>1.0</c:v>
                </c:pt>
                <c:pt idx="12">
                  <c:v>0.0</c:v>
                </c:pt>
                <c:pt idx="13">
                  <c:v>0.0</c:v>
                </c:pt>
                <c:pt idx="14">
                  <c:v>0.0</c:v>
                </c:pt>
                <c:pt idx="15">
                  <c:v>0.0</c:v>
                </c:pt>
                <c:pt idx="16">
                  <c:v>0.0</c:v>
                </c:pt>
                <c:pt idx="17">
                  <c:v>1.0</c:v>
                </c:pt>
                <c:pt idx="18">
                  <c:v>3.0</c:v>
                </c:pt>
                <c:pt idx="19">
                  <c:v>11.0</c:v>
                </c:pt>
                <c:pt idx="20">
                  <c:v>1.0</c:v>
                </c:pt>
                <c:pt idx="21">
                  <c:v>1.0</c:v>
                </c:pt>
                <c:pt idx="22">
                  <c:v>0.0</c:v>
                </c:pt>
                <c:pt idx="23">
                  <c:v>0.0</c:v>
                </c:pt>
              </c:numCache>
            </c:numRef>
          </c:bubbleSize>
          <c:bubble3D val="0"/>
        </c:ser>
        <c:dLbls>
          <c:showLegendKey val="0"/>
          <c:showVal val="0"/>
          <c:showCatName val="0"/>
          <c:showSerName val="0"/>
          <c:showPercent val="0"/>
          <c:showBubbleSize val="0"/>
        </c:dLbls>
        <c:bubbleScale val="100"/>
        <c:showNegBubbles val="0"/>
        <c:axId val="312817448"/>
        <c:axId val="312820776"/>
      </c:bubbleChart>
      <c:valAx>
        <c:axId val="312817448"/>
        <c:scaling>
          <c:orientation val="minMax"/>
        </c:scaling>
        <c:delete val="1"/>
        <c:axPos val="b"/>
        <c:majorGridlines>
          <c:spPr>
            <a:ln w="19050" cmpd="sng">
              <a:solidFill>
                <a:schemeClr val="tx1"/>
              </a:solidFill>
              <a:prstDash val="dash"/>
            </a:ln>
          </c:spPr>
        </c:majorGridlines>
        <c:numFmt formatCode="General" sourceLinked="1"/>
        <c:majorTickMark val="out"/>
        <c:minorTickMark val="none"/>
        <c:tickLblPos val="nextTo"/>
        <c:crossAx val="312820776"/>
        <c:crosses val="autoZero"/>
        <c:crossBetween val="midCat"/>
      </c:valAx>
      <c:valAx>
        <c:axId val="312820776"/>
        <c:scaling>
          <c:orientation val="minMax"/>
        </c:scaling>
        <c:delete val="1"/>
        <c:axPos val="l"/>
        <c:majorGridlines>
          <c:spPr>
            <a:ln w="19050" cmpd="sng">
              <a:solidFill>
                <a:schemeClr val="tx1"/>
              </a:solidFill>
              <a:prstDash val="dash"/>
            </a:ln>
          </c:spPr>
        </c:majorGridlines>
        <c:numFmt formatCode="General" sourceLinked="1"/>
        <c:majorTickMark val="out"/>
        <c:minorTickMark val="none"/>
        <c:tickLblPos val="nextTo"/>
        <c:crossAx val="312817448"/>
        <c:crosses val="autoZero"/>
        <c:crossBetween val="midCat"/>
        <c:majorUnit val="1.0"/>
      </c:valAx>
    </c:plotArea>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293856303305122"/>
          <c:y val="0.0402275797441858"/>
          <c:w val="0.961281095033752"/>
          <c:h val="0.941157158683455"/>
        </c:manualLayout>
      </c:layout>
      <c:bubbleChart>
        <c:varyColors val="0"/>
        <c:ser>
          <c:idx val="0"/>
          <c:order val="0"/>
          <c:spPr>
            <a:solidFill>
              <a:schemeClr val="bg1"/>
            </a:solidFill>
            <a:ln>
              <a:solidFill>
                <a:schemeClr val="tx1"/>
              </a:solidFill>
            </a:ln>
            <a:effectLst>
              <a:glow rad="190500">
                <a:schemeClr val="bg1">
                  <a:lumMod val="95000"/>
                  <a:alpha val="23000"/>
                </a:schemeClr>
              </a:glow>
              <a:outerShdw blurRad="50800" dist="38100" dir="2700000" rotWithShape="0">
                <a:srgbClr val="000000">
                  <a:alpha val="43000"/>
                </a:srgbClr>
              </a:outerShdw>
            </a:effectLst>
          </c:spPr>
          <c:invertIfNegative val="0"/>
          <c:dLbls>
            <c:txPr>
              <a:bodyPr/>
              <a:lstStyle/>
              <a:p>
                <a:pPr>
                  <a:defRPr sz="1800"/>
                </a:pPr>
                <a:endParaRPr lang="en-US"/>
              </a:p>
            </c:txPr>
            <c:dLblPos val="ctr"/>
            <c:showLegendKey val="0"/>
            <c:showVal val="0"/>
            <c:showCatName val="0"/>
            <c:showSerName val="0"/>
            <c:showPercent val="0"/>
            <c:showBubbleSize val="1"/>
            <c:showLeaderLines val="0"/>
          </c:dLbls>
          <c:xVal>
            <c:numRef>
              <c:f>CP!$C$2:$C$22</c:f>
              <c:numCache>
                <c:formatCode>General</c:formatCode>
                <c:ptCount val="21"/>
                <c:pt idx="0">
                  <c:v>1.0</c:v>
                </c:pt>
                <c:pt idx="1">
                  <c:v>2.0</c:v>
                </c:pt>
                <c:pt idx="2">
                  <c:v>3.0</c:v>
                </c:pt>
                <c:pt idx="3">
                  <c:v>1.0</c:v>
                </c:pt>
                <c:pt idx="4">
                  <c:v>2.0</c:v>
                </c:pt>
                <c:pt idx="5">
                  <c:v>3.0</c:v>
                </c:pt>
                <c:pt idx="6">
                  <c:v>1.0</c:v>
                </c:pt>
                <c:pt idx="7">
                  <c:v>2.0</c:v>
                </c:pt>
                <c:pt idx="8">
                  <c:v>3.0</c:v>
                </c:pt>
                <c:pt idx="9">
                  <c:v>1.0</c:v>
                </c:pt>
                <c:pt idx="10">
                  <c:v>2.0</c:v>
                </c:pt>
                <c:pt idx="11">
                  <c:v>3.0</c:v>
                </c:pt>
                <c:pt idx="12">
                  <c:v>1.0</c:v>
                </c:pt>
                <c:pt idx="13">
                  <c:v>2.0</c:v>
                </c:pt>
                <c:pt idx="14">
                  <c:v>3.0</c:v>
                </c:pt>
                <c:pt idx="15">
                  <c:v>1.0</c:v>
                </c:pt>
                <c:pt idx="16">
                  <c:v>2.0</c:v>
                </c:pt>
                <c:pt idx="17">
                  <c:v>3.0</c:v>
                </c:pt>
                <c:pt idx="18">
                  <c:v>1.0</c:v>
                </c:pt>
                <c:pt idx="19">
                  <c:v>2.0</c:v>
                </c:pt>
                <c:pt idx="20">
                  <c:v>3.0</c:v>
                </c:pt>
              </c:numCache>
            </c:numRef>
          </c:xVal>
          <c:yVal>
            <c:numRef>
              <c:f>CP!$D$2:$D$22</c:f>
              <c:numCache>
                <c:formatCode>General</c:formatCode>
                <c:ptCount val="21"/>
                <c:pt idx="0">
                  <c:v>1.0</c:v>
                </c:pt>
                <c:pt idx="1">
                  <c:v>1.0</c:v>
                </c:pt>
                <c:pt idx="2">
                  <c:v>1.0</c:v>
                </c:pt>
                <c:pt idx="3">
                  <c:v>2.0</c:v>
                </c:pt>
                <c:pt idx="4">
                  <c:v>2.0</c:v>
                </c:pt>
                <c:pt idx="5">
                  <c:v>2.0</c:v>
                </c:pt>
                <c:pt idx="6">
                  <c:v>3.0</c:v>
                </c:pt>
                <c:pt idx="7">
                  <c:v>3.0</c:v>
                </c:pt>
                <c:pt idx="8">
                  <c:v>3.0</c:v>
                </c:pt>
                <c:pt idx="9">
                  <c:v>4.0</c:v>
                </c:pt>
                <c:pt idx="10">
                  <c:v>4.0</c:v>
                </c:pt>
                <c:pt idx="11">
                  <c:v>4.0</c:v>
                </c:pt>
                <c:pt idx="12">
                  <c:v>5.0</c:v>
                </c:pt>
                <c:pt idx="13">
                  <c:v>5.0</c:v>
                </c:pt>
                <c:pt idx="14">
                  <c:v>5.0</c:v>
                </c:pt>
                <c:pt idx="15">
                  <c:v>6.0</c:v>
                </c:pt>
                <c:pt idx="16">
                  <c:v>6.0</c:v>
                </c:pt>
                <c:pt idx="17">
                  <c:v>6.0</c:v>
                </c:pt>
                <c:pt idx="18">
                  <c:v>7.0</c:v>
                </c:pt>
                <c:pt idx="19">
                  <c:v>7.0</c:v>
                </c:pt>
                <c:pt idx="20">
                  <c:v>7.0</c:v>
                </c:pt>
              </c:numCache>
            </c:numRef>
          </c:yVal>
          <c:bubbleSize>
            <c:numRef>
              <c:f>CP!$E$2:$E$22</c:f>
              <c:numCache>
                <c:formatCode>General</c:formatCode>
                <c:ptCount val="21"/>
                <c:pt idx="0">
                  <c:v>5.0</c:v>
                </c:pt>
                <c:pt idx="1">
                  <c:v>4.0</c:v>
                </c:pt>
                <c:pt idx="2">
                  <c:v>6.0</c:v>
                </c:pt>
                <c:pt idx="3">
                  <c:v>1.0</c:v>
                </c:pt>
                <c:pt idx="4">
                  <c:v>1.0</c:v>
                </c:pt>
                <c:pt idx="5">
                  <c:v>0.0</c:v>
                </c:pt>
                <c:pt idx="6">
                  <c:v>3.0</c:v>
                </c:pt>
                <c:pt idx="7">
                  <c:v>1.0</c:v>
                </c:pt>
                <c:pt idx="8">
                  <c:v>2.0</c:v>
                </c:pt>
                <c:pt idx="9">
                  <c:v>2.0</c:v>
                </c:pt>
                <c:pt idx="10">
                  <c:v>2.0</c:v>
                </c:pt>
                <c:pt idx="11">
                  <c:v>5.0</c:v>
                </c:pt>
                <c:pt idx="12">
                  <c:v>0.0</c:v>
                </c:pt>
                <c:pt idx="13">
                  <c:v>1.0</c:v>
                </c:pt>
                <c:pt idx="14">
                  <c:v>1.0</c:v>
                </c:pt>
                <c:pt idx="15">
                  <c:v>1.0</c:v>
                </c:pt>
                <c:pt idx="16">
                  <c:v>0.0</c:v>
                </c:pt>
                <c:pt idx="17">
                  <c:v>0.0</c:v>
                </c:pt>
                <c:pt idx="18">
                  <c:v>2.0</c:v>
                </c:pt>
                <c:pt idx="19">
                  <c:v>0.0</c:v>
                </c:pt>
                <c:pt idx="20">
                  <c:v>0.0</c:v>
                </c:pt>
              </c:numCache>
            </c:numRef>
          </c:bubbleSize>
          <c:bubble3D val="0"/>
        </c:ser>
        <c:dLbls>
          <c:showLegendKey val="0"/>
          <c:showVal val="0"/>
          <c:showCatName val="0"/>
          <c:showSerName val="0"/>
          <c:showPercent val="0"/>
          <c:showBubbleSize val="0"/>
        </c:dLbls>
        <c:bubbleScale val="65"/>
        <c:showNegBubbles val="0"/>
        <c:axId val="312964360"/>
        <c:axId val="312967688"/>
      </c:bubbleChart>
      <c:valAx>
        <c:axId val="312964360"/>
        <c:scaling>
          <c:orientation val="minMax"/>
        </c:scaling>
        <c:delete val="1"/>
        <c:axPos val="b"/>
        <c:majorGridlines>
          <c:spPr>
            <a:ln w="19050" cmpd="sng">
              <a:solidFill>
                <a:schemeClr val="tx1"/>
              </a:solidFill>
              <a:prstDash val="dash"/>
            </a:ln>
          </c:spPr>
        </c:majorGridlines>
        <c:numFmt formatCode="General" sourceLinked="1"/>
        <c:majorTickMark val="out"/>
        <c:minorTickMark val="none"/>
        <c:tickLblPos val="nextTo"/>
        <c:crossAx val="312967688"/>
        <c:crosses val="autoZero"/>
        <c:crossBetween val="midCat"/>
        <c:majorUnit val="1.0"/>
      </c:valAx>
      <c:valAx>
        <c:axId val="312967688"/>
        <c:scaling>
          <c:orientation val="minMax"/>
          <c:max val="8.0"/>
          <c:min val="0.0"/>
        </c:scaling>
        <c:delete val="1"/>
        <c:axPos val="l"/>
        <c:majorGridlines>
          <c:spPr>
            <a:ln w="19050" cmpd="sng">
              <a:solidFill>
                <a:schemeClr val="tx1"/>
              </a:solidFill>
              <a:prstDash val="dash"/>
            </a:ln>
          </c:spPr>
        </c:majorGridlines>
        <c:numFmt formatCode="General" sourceLinked="1"/>
        <c:majorTickMark val="out"/>
        <c:minorTickMark val="none"/>
        <c:tickLblPos val="nextTo"/>
        <c:crossAx val="312964360"/>
        <c:crosses val="autoZero"/>
        <c:crossBetween val="midCat"/>
      </c:valAx>
    </c:plotArea>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0823045267489712"/>
          <c:y val="0.0181268882175227"/>
          <c:w val="0.972631578947368"/>
          <c:h val="0.959501557632399"/>
        </c:manualLayout>
      </c:layout>
      <c:bubbleChart>
        <c:varyColors val="0"/>
        <c:ser>
          <c:idx val="0"/>
          <c:order val="0"/>
          <c:spPr>
            <a:solidFill>
              <a:schemeClr val="bg1"/>
            </a:solidFill>
            <a:ln>
              <a:solidFill>
                <a:schemeClr val="tx1"/>
              </a:solidFill>
            </a:ln>
          </c:spPr>
          <c:invertIfNegative val="0"/>
          <c:dLbls>
            <c:txPr>
              <a:bodyPr/>
              <a:lstStyle/>
              <a:p>
                <a:pPr>
                  <a:defRPr sz="1800"/>
                </a:pPr>
                <a:endParaRPr lang="en-US"/>
              </a:p>
            </c:txPr>
            <c:dLblPos val="ctr"/>
            <c:showLegendKey val="0"/>
            <c:showVal val="0"/>
            <c:showCatName val="0"/>
            <c:showSerName val="0"/>
            <c:showPercent val="0"/>
            <c:showBubbleSize val="1"/>
            <c:showLeaderLines val="0"/>
          </c:dLbls>
          <c:xVal>
            <c:numRef>
              <c:f>CR!$C$2:$C$43</c:f>
              <c:numCache>
                <c:formatCode>General</c:formatCode>
                <c:ptCount val="42"/>
                <c:pt idx="0">
                  <c:v>1.0</c:v>
                </c:pt>
                <c:pt idx="1">
                  <c:v>2.0</c:v>
                </c:pt>
                <c:pt idx="2">
                  <c:v>3.0</c:v>
                </c:pt>
                <c:pt idx="3">
                  <c:v>4.0</c:v>
                </c:pt>
                <c:pt idx="4">
                  <c:v>5.0</c:v>
                </c:pt>
                <c:pt idx="5">
                  <c:v>6.0</c:v>
                </c:pt>
                <c:pt idx="6">
                  <c:v>1.0</c:v>
                </c:pt>
                <c:pt idx="7">
                  <c:v>2.0</c:v>
                </c:pt>
                <c:pt idx="8">
                  <c:v>3.0</c:v>
                </c:pt>
                <c:pt idx="9">
                  <c:v>4.0</c:v>
                </c:pt>
                <c:pt idx="10">
                  <c:v>5.0</c:v>
                </c:pt>
                <c:pt idx="11">
                  <c:v>6.0</c:v>
                </c:pt>
                <c:pt idx="12">
                  <c:v>1.0</c:v>
                </c:pt>
                <c:pt idx="13">
                  <c:v>2.0</c:v>
                </c:pt>
                <c:pt idx="14">
                  <c:v>3.0</c:v>
                </c:pt>
                <c:pt idx="15">
                  <c:v>4.0</c:v>
                </c:pt>
                <c:pt idx="16">
                  <c:v>5.0</c:v>
                </c:pt>
                <c:pt idx="17">
                  <c:v>6.0</c:v>
                </c:pt>
                <c:pt idx="18">
                  <c:v>1.0</c:v>
                </c:pt>
                <c:pt idx="19">
                  <c:v>2.0</c:v>
                </c:pt>
                <c:pt idx="20">
                  <c:v>3.0</c:v>
                </c:pt>
                <c:pt idx="21">
                  <c:v>4.0</c:v>
                </c:pt>
                <c:pt idx="22">
                  <c:v>5.0</c:v>
                </c:pt>
                <c:pt idx="23">
                  <c:v>6.0</c:v>
                </c:pt>
                <c:pt idx="24">
                  <c:v>1.0</c:v>
                </c:pt>
                <c:pt idx="25">
                  <c:v>2.0</c:v>
                </c:pt>
                <c:pt idx="26">
                  <c:v>3.0</c:v>
                </c:pt>
                <c:pt idx="27">
                  <c:v>4.0</c:v>
                </c:pt>
                <c:pt idx="28">
                  <c:v>5.0</c:v>
                </c:pt>
                <c:pt idx="29">
                  <c:v>6.0</c:v>
                </c:pt>
                <c:pt idx="30">
                  <c:v>1.0</c:v>
                </c:pt>
                <c:pt idx="31">
                  <c:v>2.0</c:v>
                </c:pt>
                <c:pt idx="32">
                  <c:v>3.0</c:v>
                </c:pt>
                <c:pt idx="33">
                  <c:v>4.0</c:v>
                </c:pt>
                <c:pt idx="34">
                  <c:v>5.0</c:v>
                </c:pt>
                <c:pt idx="35">
                  <c:v>6.0</c:v>
                </c:pt>
                <c:pt idx="36">
                  <c:v>1.0</c:v>
                </c:pt>
                <c:pt idx="37">
                  <c:v>2.0</c:v>
                </c:pt>
                <c:pt idx="38">
                  <c:v>3.0</c:v>
                </c:pt>
                <c:pt idx="39">
                  <c:v>4.0</c:v>
                </c:pt>
                <c:pt idx="40">
                  <c:v>5.0</c:v>
                </c:pt>
                <c:pt idx="41">
                  <c:v>6.0</c:v>
                </c:pt>
              </c:numCache>
            </c:numRef>
          </c:xVal>
          <c:yVal>
            <c:numRef>
              <c:f>CR!$D$2:$D$43</c:f>
              <c:numCache>
                <c:formatCode>General</c:formatCode>
                <c:ptCount val="42"/>
                <c:pt idx="0">
                  <c:v>1.0</c:v>
                </c:pt>
                <c:pt idx="1">
                  <c:v>1.0</c:v>
                </c:pt>
                <c:pt idx="2">
                  <c:v>1.0</c:v>
                </c:pt>
                <c:pt idx="3">
                  <c:v>1.0</c:v>
                </c:pt>
                <c:pt idx="4">
                  <c:v>1.0</c:v>
                </c:pt>
                <c:pt idx="5">
                  <c:v>1.0</c:v>
                </c:pt>
                <c:pt idx="6">
                  <c:v>2.0</c:v>
                </c:pt>
                <c:pt idx="7">
                  <c:v>2.0</c:v>
                </c:pt>
                <c:pt idx="8">
                  <c:v>2.0</c:v>
                </c:pt>
                <c:pt idx="9">
                  <c:v>2.0</c:v>
                </c:pt>
                <c:pt idx="10">
                  <c:v>2.0</c:v>
                </c:pt>
                <c:pt idx="11">
                  <c:v>2.0</c:v>
                </c:pt>
                <c:pt idx="12">
                  <c:v>3.0</c:v>
                </c:pt>
                <c:pt idx="13">
                  <c:v>3.0</c:v>
                </c:pt>
                <c:pt idx="14">
                  <c:v>3.0</c:v>
                </c:pt>
                <c:pt idx="15">
                  <c:v>3.0</c:v>
                </c:pt>
                <c:pt idx="16">
                  <c:v>3.0</c:v>
                </c:pt>
                <c:pt idx="17">
                  <c:v>3.0</c:v>
                </c:pt>
                <c:pt idx="18">
                  <c:v>4.0</c:v>
                </c:pt>
                <c:pt idx="19">
                  <c:v>4.0</c:v>
                </c:pt>
                <c:pt idx="20">
                  <c:v>4.0</c:v>
                </c:pt>
                <c:pt idx="21">
                  <c:v>4.0</c:v>
                </c:pt>
                <c:pt idx="22">
                  <c:v>4.0</c:v>
                </c:pt>
                <c:pt idx="23">
                  <c:v>4.0</c:v>
                </c:pt>
                <c:pt idx="24">
                  <c:v>5.0</c:v>
                </c:pt>
                <c:pt idx="25">
                  <c:v>5.0</c:v>
                </c:pt>
                <c:pt idx="26">
                  <c:v>5.0</c:v>
                </c:pt>
                <c:pt idx="27">
                  <c:v>5.0</c:v>
                </c:pt>
                <c:pt idx="28">
                  <c:v>5.0</c:v>
                </c:pt>
                <c:pt idx="29">
                  <c:v>5.0</c:v>
                </c:pt>
                <c:pt idx="30">
                  <c:v>6.0</c:v>
                </c:pt>
                <c:pt idx="31">
                  <c:v>6.0</c:v>
                </c:pt>
                <c:pt idx="32">
                  <c:v>6.0</c:v>
                </c:pt>
                <c:pt idx="33">
                  <c:v>6.0</c:v>
                </c:pt>
                <c:pt idx="34">
                  <c:v>6.0</c:v>
                </c:pt>
                <c:pt idx="35">
                  <c:v>6.0</c:v>
                </c:pt>
                <c:pt idx="36">
                  <c:v>7.0</c:v>
                </c:pt>
                <c:pt idx="37">
                  <c:v>7.0</c:v>
                </c:pt>
                <c:pt idx="38">
                  <c:v>7.0</c:v>
                </c:pt>
                <c:pt idx="39">
                  <c:v>7.0</c:v>
                </c:pt>
                <c:pt idx="40">
                  <c:v>7.0</c:v>
                </c:pt>
                <c:pt idx="41">
                  <c:v>7.0</c:v>
                </c:pt>
              </c:numCache>
            </c:numRef>
          </c:yVal>
          <c:bubbleSize>
            <c:numRef>
              <c:f>CR!$E$2:$E$43</c:f>
              <c:numCache>
                <c:formatCode>General</c:formatCode>
                <c:ptCount val="42"/>
                <c:pt idx="0">
                  <c:v>4.0</c:v>
                </c:pt>
                <c:pt idx="1">
                  <c:v>2.0</c:v>
                </c:pt>
                <c:pt idx="2">
                  <c:v>5.0</c:v>
                </c:pt>
                <c:pt idx="3">
                  <c:v>2.0</c:v>
                </c:pt>
                <c:pt idx="4">
                  <c:v>0.0</c:v>
                </c:pt>
                <c:pt idx="5">
                  <c:v>2.0</c:v>
                </c:pt>
                <c:pt idx="6">
                  <c:v>1.0</c:v>
                </c:pt>
                <c:pt idx="7">
                  <c:v>1.0</c:v>
                </c:pt>
                <c:pt idx="8">
                  <c:v>0.0</c:v>
                </c:pt>
                <c:pt idx="9">
                  <c:v>0.0</c:v>
                </c:pt>
                <c:pt idx="10">
                  <c:v>0.0</c:v>
                </c:pt>
                <c:pt idx="11">
                  <c:v>0.0</c:v>
                </c:pt>
                <c:pt idx="12">
                  <c:v>0.0</c:v>
                </c:pt>
                <c:pt idx="13">
                  <c:v>5.0</c:v>
                </c:pt>
                <c:pt idx="14">
                  <c:v>1.0</c:v>
                </c:pt>
                <c:pt idx="15">
                  <c:v>0.0</c:v>
                </c:pt>
                <c:pt idx="16">
                  <c:v>0.0</c:v>
                </c:pt>
                <c:pt idx="17">
                  <c:v>0.0</c:v>
                </c:pt>
                <c:pt idx="18">
                  <c:v>0.0</c:v>
                </c:pt>
                <c:pt idx="19">
                  <c:v>8.0</c:v>
                </c:pt>
                <c:pt idx="20">
                  <c:v>1.0</c:v>
                </c:pt>
                <c:pt idx="21">
                  <c:v>0.0</c:v>
                </c:pt>
                <c:pt idx="22">
                  <c:v>0.0</c:v>
                </c:pt>
                <c:pt idx="23">
                  <c:v>0.0</c:v>
                </c:pt>
                <c:pt idx="24">
                  <c:v>0.0</c:v>
                </c:pt>
                <c:pt idx="25">
                  <c:v>2.0</c:v>
                </c:pt>
                <c:pt idx="26">
                  <c:v>0.0</c:v>
                </c:pt>
                <c:pt idx="27">
                  <c:v>0.0</c:v>
                </c:pt>
                <c:pt idx="28">
                  <c:v>0.0</c:v>
                </c:pt>
                <c:pt idx="29">
                  <c:v>0.0</c:v>
                </c:pt>
                <c:pt idx="30">
                  <c:v>1.0</c:v>
                </c:pt>
                <c:pt idx="31">
                  <c:v>0.0</c:v>
                </c:pt>
                <c:pt idx="32">
                  <c:v>0.0</c:v>
                </c:pt>
                <c:pt idx="33">
                  <c:v>0.0</c:v>
                </c:pt>
                <c:pt idx="34">
                  <c:v>0.0</c:v>
                </c:pt>
                <c:pt idx="35">
                  <c:v>0.0</c:v>
                </c:pt>
                <c:pt idx="36">
                  <c:v>0.0</c:v>
                </c:pt>
                <c:pt idx="37">
                  <c:v>2.0</c:v>
                </c:pt>
                <c:pt idx="38">
                  <c:v>0.0</c:v>
                </c:pt>
                <c:pt idx="39">
                  <c:v>0.0</c:v>
                </c:pt>
                <c:pt idx="40">
                  <c:v>0.0</c:v>
                </c:pt>
                <c:pt idx="41">
                  <c:v>0.0</c:v>
                </c:pt>
              </c:numCache>
            </c:numRef>
          </c:bubbleSize>
          <c:bubble3D val="0"/>
        </c:ser>
        <c:dLbls>
          <c:showLegendKey val="0"/>
          <c:showVal val="0"/>
          <c:showCatName val="0"/>
          <c:showSerName val="0"/>
          <c:showPercent val="0"/>
          <c:showBubbleSize val="1"/>
        </c:dLbls>
        <c:bubbleScale val="75"/>
        <c:showNegBubbles val="0"/>
        <c:axId val="313131880"/>
        <c:axId val="313142200"/>
      </c:bubbleChart>
      <c:valAx>
        <c:axId val="313131880"/>
        <c:scaling>
          <c:orientation val="minMax"/>
        </c:scaling>
        <c:delete val="1"/>
        <c:axPos val="b"/>
        <c:majorGridlines>
          <c:spPr>
            <a:ln w="19050" cmpd="sng">
              <a:solidFill>
                <a:schemeClr val="tx1"/>
              </a:solidFill>
              <a:prstDash val="dash"/>
            </a:ln>
          </c:spPr>
        </c:majorGridlines>
        <c:numFmt formatCode="General" sourceLinked="1"/>
        <c:majorTickMark val="out"/>
        <c:minorTickMark val="none"/>
        <c:tickLblPos val="nextTo"/>
        <c:crossAx val="313142200"/>
        <c:crosses val="autoZero"/>
        <c:crossBetween val="midCat"/>
      </c:valAx>
      <c:valAx>
        <c:axId val="313142200"/>
        <c:scaling>
          <c:orientation val="minMax"/>
          <c:max val="8.0"/>
          <c:min val="0.0"/>
        </c:scaling>
        <c:delete val="1"/>
        <c:axPos val="l"/>
        <c:majorGridlines>
          <c:spPr>
            <a:ln w="19050" cmpd="sng">
              <a:solidFill>
                <a:schemeClr val="tx1"/>
              </a:solidFill>
              <a:prstDash val="dash"/>
            </a:ln>
          </c:spPr>
        </c:majorGridlines>
        <c:numFmt formatCode="General" sourceLinked="1"/>
        <c:majorTickMark val="out"/>
        <c:minorTickMark val="none"/>
        <c:tickLblPos val="nextTo"/>
        <c:crossAx val="313131880"/>
        <c:crosses val="autoZero"/>
        <c:crossBetween val="midCat"/>
      </c:valAx>
    </c:plotArea>
    <c:plotVisOnly val="1"/>
    <c:dispBlanksAs val="gap"/>
    <c:showDLblsOverMax val="0"/>
  </c:chart>
  <c:printSettings>
    <c:headerFooter/>
    <c:pageMargins b="1.0" l="0.75" r="0.75" t="1.0"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25400</xdr:colOff>
      <xdr:row>0</xdr:row>
      <xdr:rowOff>31750</xdr:rowOff>
    </xdr:from>
    <xdr:to>
      <xdr:col>22</xdr:col>
      <xdr:colOff>0</xdr:colOff>
      <xdr:row>42</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419100</xdr:colOff>
      <xdr:row>13</xdr:row>
      <xdr:rowOff>88900</xdr:rowOff>
    </xdr:from>
    <xdr:to>
      <xdr:col>11</xdr:col>
      <xdr:colOff>444500</xdr:colOff>
      <xdr:row>15</xdr:row>
      <xdr:rowOff>0</xdr:rowOff>
    </xdr:to>
    <xdr:sp macro="" textlink="$F$2">
      <xdr:nvSpPr>
        <xdr:cNvPr id="13" name="TextBox 12"/>
        <xdr:cNvSpPr txBox="1"/>
      </xdr:nvSpPr>
      <xdr:spPr>
        <a:xfrm>
          <a:off x="9537700" y="32131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fld id="{29E93444-5B73-BB44-AEE9-85CAFBB1B905}" type="TxLink">
            <a:rPr lang="en-US" sz="1400"/>
            <a:pPr/>
            <a:t>21.62%</a:t>
          </a:fld>
          <a:endParaRPr lang="en-US" sz="1400"/>
        </a:p>
      </xdr:txBody>
    </xdr:sp>
    <xdr:clientData/>
  </xdr:twoCellAnchor>
  <xdr:twoCellAnchor>
    <xdr:from>
      <xdr:col>13</xdr:col>
      <xdr:colOff>381000</xdr:colOff>
      <xdr:row>12</xdr:row>
      <xdr:rowOff>228600</xdr:rowOff>
    </xdr:from>
    <xdr:to>
      <xdr:col>14</xdr:col>
      <xdr:colOff>406400</xdr:colOff>
      <xdr:row>13</xdr:row>
      <xdr:rowOff>139700</xdr:rowOff>
    </xdr:to>
    <xdr:sp macro="" textlink="$F$3">
      <xdr:nvSpPr>
        <xdr:cNvPr id="16" name="TextBox 15"/>
        <xdr:cNvSpPr txBox="1"/>
      </xdr:nvSpPr>
      <xdr:spPr>
        <a:xfrm>
          <a:off x="11976100" y="29718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fld id="{1621A7E9-166B-164E-A257-879270C638A0}" type="TxLink">
            <a:rPr lang="en-US" sz="1400"/>
            <a:pPr/>
            <a:t>16.22%</a:t>
          </a:fld>
          <a:endParaRPr lang="en-US" sz="1400"/>
        </a:p>
      </xdr:txBody>
    </xdr:sp>
    <xdr:clientData/>
  </xdr:twoCellAnchor>
  <xdr:twoCellAnchor>
    <xdr:from>
      <xdr:col>19</xdr:col>
      <xdr:colOff>177800</xdr:colOff>
      <xdr:row>22</xdr:row>
      <xdr:rowOff>88900</xdr:rowOff>
    </xdr:from>
    <xdr:to>
      <xdr:col>20</xdr:col>
      <xdr:colOff>203200</xdr:colOff>
      <xdr:row>24</xdr:row>
      <xdr:rowOff>0</xdr:rowOff>
    </xdr:to>
    <xdr:sp macro="" textlink="$F$9">
      <xdr:nvSpPr>
        <xdr:cNvPr id="17" name="TextBox 16"/>
        <xdr:cNvSpPr txBox="1"/>
      </xdr:nvSpPr>
      <xdr:spPr>
        <a:xfrm>
          <a:off x="16725900" y="49276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fld id="{7ED5A858-B567-E14B-A062-55BCE8BEE921}" type="TxLink">
            <a:rPr lang="en-US" sz="1400"/>
            <a:pPr/>
            <a:t>13.51%</a:t>
          </a:fld>
          <a:endParaRPr lang="en-US" sz="1400"/>
        </a:p>
      </xdr:txBody>
    </xdr:sp>
    <xdr:clientData/>
  </xdr:twoCellAnchor>
  <xdr:twoCellAnchor>
    <xdr:from>
      <xdr:col>10</xdr:col>
      <xdr:colOff>381000</xdr:colOff>
      <xdr:row>22</xdr:row>
      <xdr:rowOff>114300</xdr:rowOff>
    </xdr:from>
    <xdr:to>
      <xdr:col>11</xdr:col>
      <xdr:colOff>406400</xdr:colOff>
      <xdr:row>24</xdr:row>
      <xdr:rowOff>25400</xdr:rowOff>
    </xdr:to>
    <xdr:sp macro="" textlink="$F$6">
      <xdr:nvSpPr>
        <xdr:cNvPr id="18" name="TextBox 17"/>
        <xdr:cNvSpPr txBox="1"/>
      </xdr:nvSpPr>
      <xdr:spPr>
        <a:xfrm>
          <a:off x="9499600" y="49530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fld id="{860B4E03-228F-0148-9FD1-26FFCC5EB2AB}" type="TxLink">
            <a:rPr lang="en-US" sz="1400"/>
            <a:pPr/>
            <a:t>10.81%</a:t>
          </a:fld>
          <a:endParaRPr lang="en-US" sz="1400"/>
        </a:p>
      </xdr:txBody>
    </xdr:sp>
    <xdr:clientData/>
  </xdr:twoCellAnchor>
  <xdr:twoCellAnchor>
    <xdr:from>
      <xdr:col>13</xdr:col>
      <xdr:colOff>127000</xdr:colOff>
      <xdr:row>31</xdr:row>
      <xdr:rowOff>139700</xdr:rowOff>
    </xdr:from>
    <xdr:to>
      <xdr:col>14</xdr:col>
      <xdr:colOff>152400</xdr:colOff>
      <xdr:row>33</xdr:row>
      <xdr:rowOff>50800</xdr:rowOff>
    </xdr:to>
    <xdr:sp macro="" textlink="$F$11">
      <xdr:nvSpPr>
        <xdr:cNvPr id="19" name="TextBox 18"/>
        <xdr:cNvSpPr txBox="1"/>
      </xdr:nvSpPr>
      <xdr:spPr>
        <a:xfrm>
          <a:off x="11722100" y="66929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fld id="{FAA00D43-844A-0A49-8A54-FCA42FDD381C}" type="TxLink">
            <a:rPr lang="en-US" sz="1400"/>
            <a:pPr/>
            <a:t>2.70%</a:t>
          </a:fld>
          <a:endParaRPr lang="en-US" sz="1400"/>
        </a:p>
      </xdr:txBody>
    </xdr:sp>
    <xdr:clientData/>
  </xdr:twoCellAnchor>
  <xdr:twoCellAnchor>
    <xdr:from>
      <xdr:col>10</xdr:col>
      <xdr:colOff>342900</xdr:colOff>
      <xdr:row>31</xdr:row>
      <xdr:rowOff>177800</xdr:rowOff>
    </xdr:from>
    <xdr:to>
      <xdr:col>11</xdr:col>
      <xdr:colOff>368300</xdr:colOff>
      <xdr:row>33</xdr:row>
      <xdr:rowOff>88900</xdr:rowOff>
    </xdr:to>
    <xdr:sp macro="" textlink="$F$10">
      <xdr:nvSpPr>
        <xdr:cNvPr id="21" name="TextBox 20"/>
        <xdr:cNvSpPr txBox="1"/>
      </xdr:nvSpPr>
      <xdr:spPr>
        <a:xfrm>
          <a:off x="9461500" y="67310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fld id="{E0936A2A-0A76-2849-81D0-DF77E4AD8B0A}" type="TxLink">
            <a:rPr lang="en-US" sz="1400"/>
            <a:pPr/>
            <a:t>2.70%</a:t>
          </a:fld>
          <a:endParaRPr lang="en-US" sz="1400"/>
        </a:p>
      </xdr:txBody>
    </xdr:sp>
    <xdr:clientData/>
  </xdr:twoCellAnchor>
  <xdr:twoCellAnchor>
    <xdr:from>
      <xdr:col>19</xdr:col>
      <xdr:colOff>152400</xdr:colOff>
      <xdr:row>35</xdr:row>
      <xdr:rowOff>12700</xdr:rowOff>
    </xdr:from>
    <xdr:to>
      <xdr:col>20</xdr:col>
      <xdr:colOff>177800</xdr:colOff>
      <xdr:row>36</xdr:row>
      <xdr:rowOff>114300</xdr:rowOff>
    </xdr:to>
    <xdr:sp macro="" textlink="$F$13">
      <xdr:nvSpPr>
        <xdr:cNvPr id="22" name="TextBox 21"/>
        <xdr:cNvSpPr txBox="1"/>
      </xdr:nvSpPr>
      <xdr:spPr>
        <a:xfrm>
          <a:off x="16700500" y="73279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fld id="{22DF19D1-8D25-684F-BFC0-A43A773E65A1}" type="TxLink">
            <a:rPr lang="en-US" sz="1400"/>
            <a:pPr/>
            <a:t>29.73%</a:t>
          </a:fld>
          <a:endParaRPr lang="en-US" sz="1400"/>
        </a:p>
      </xdr:txBody>
    </xdr:sp>
    <xdr:clientData/>
  </xdr:twoCellAnchor>
  <xdr:twoCellAnchor>
    <xdr:from>
      <xdr:col>16</xdr:col>
      <xdr:colOff>63500</xdr:colOff>
      <xdr:row>31</xdr:row>
      <xdr:rowOff>76200</xdr:rowOff>
    </xdr:from>
    <xdr:to>
      <xdr:col>17</xdr:col>
      <xdr:colOff>88900</xdr:colOff>
      <xdr:row>32</xdr:row>
      <xdr:rowOff>177800</xdr:rowOff>
    </xdr:to>
    <xdr:sp macro="" textlink="$F$11">
      <xdr:nvSpPr>
        <xdr:cNvPr id="25" name="TextBox 24"/>
        <xdr:cNvSpPr txBox="1"/>
      </xdr:nvSpPr>
      <xdr:spPr>
        <a:xfrm>
          <a:off x="14135100" y="66294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fld id="{FAA00D43-844A-0A49-8A54-FCA42FDD381C}" type="TxLink">
            <a:rPr lang="en-US" sz="1400"/>
            <a:pPr/>
            <a:t>2.70%</a:t>
          </a:fld>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50800</xdr:colOff>
      <xdr:row>0</xdr:row>
      <xdr:rowOff>50800</xdr:rowOff>
    </xdr:from>
    <xdr:to>
      <xdr:col>21</xdr:col>
      <xdr:colOff>762000</xdr:colOff>
      <xdr:row>43</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0.16194</cdr:x>
      <cdr:y>0.29989</cdr:y>
    </cdr:from>
    <cdr:to>
      <cdr:x>0.24067</cdr:x>
      <cdr:y>0.33829</cdr:y>
    </cdr:to>
    <cdr:sp macro="" textlink="PR!$F$4">
      <cdr:nvSpPr>
        <cdr:cNvPr id="2" name="TextBox 1"/>
        <cdr:cNvSpPr txBox="1"/>
      </cdr:nvSpPr>
      <cdr:spPr>
        <a:xfrm xmlns:a="http://schemas.openxmlformats.org/drawingml/2006/main">
          <a:off x="1986658" y="2513642"/>
          <a:ext cx="965876" cy="32186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520CBFC2-D193-0143-996F-0E1FCD869856}" type="TxLink">
            <a:rPr lang="en-US" sz="1400"/>
            <a:pPr/>
            <a:t>8.11%</a:t>
          </a:fld>
          <a:endParaRPr lang="en-US" sz="1400"/>
        </a:p>
      </cdr:txBody>
    </cdr:sp>
  </cdr:relSizeAnchor>
  <cdr:relSizeAnchor xmlns:cdr="http://schemas.openxmlformats.org/drawingml/2006/chartDrawing">
    <cdr:from>
      <cdr:x>0.32833</cdr:x>
      <cdr:y>0.31886</cdr:y>
    </cdr:from>
    <cdr:to>
      <cdr:x>0.40706</cdr:x>
      <cdr:y>0.35726</cdr:y>
    </cdr:to>
    <cdr:sp macro="" textlink="PR!$F$3">
      <cdr:nvSpPr>
        <cdr:cNvPr id="3" name="TextBox 2"/>
        <cdr:cNvSpPr txBox="1"/>
      </cdr:nvSpPr>
      <cdr:spPr>
        <a:xfrm xmlns:a="http://schemas.openxmlformats.org/drawingml/2006/main">
          <a:off x="4027959" y="2672725"/>
          <a:ext cx="965887" cy="3218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5149C5CA-7E4A-7147-B820-5A39C4FDF81E}" type="TxLink">
            <a:rPr lang="en-US" sz="1400"/>
            <a:pPr/>
            <a:t>18.92%</a:t>
          </a:fld>
          <a:endParaRPr lang="en-US" sz="1400"/>
        </a:p>
      </cdr:txBody>
    </cdr:sp>
  </cdr:relSizeAnchor>
  <cdr:relSizeAnchor xmlns:cdr="http://schemas.openxmlformats.org/drawingml/2006/chartDrawing">
    <cdr:from>
      <cdr:x>0.45095</cdr:x>
      <cdr:y>0.28653</cdr:y>
    </cdr:from>
    <cdr:to>
      <cdr:x>0.52968</cdr:x>
      <cdr:y>0.32493</cdr:y>
    </cdr:to>
    <cdr:sp macro="" textlink="PR!$F$4">
      <cdr:nvSpPr>
        <cdr:cNvPr id="4" name="TextBox 3"/>
        <cdr:cNvSpPr txBox="1"/>
      </cdr:nvSpPr>
      <cdr:spPr>
        <a:xfrm xmlns:a="http://schemas.openxmlformats.org/drawingml/2006/main">
          <a:off x="5532395" y="2401678"/>
          <a:ext cx="965886" cy="321847"/>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4EA286E-95B8-124A-888C-CC145C03D362}" type="TxLink">
            <a:rPr lang="en-US" sz="1400"/>
            <a:pPr/>
            <a:t>8.11%</a:t>
          </a:fld>
          <a:endParaRPr lang="en-US" sz="1400"/>
        </a:p>
      </cdr:txBody>
    </cdr:sp>
  </cdr:relSizeAnchor>
  <cdr:relSizeAnchor xmlns:cdr="http://schemas.openxmlformats.org/drawingml/2006/chartDrawing">
    <cdr:from>
      <cdr:x>0.57331</cdr:x>
      <cdr:y>0.27726</cdr:y>
    </cdr:from>
    <cdr:to>
      <cdr:x>0.65204</cdr:x>
      <cdr:y>0.31566</cdr:y>
    </cdr:to>
    <cdr:sp macro="" textlink="PR!$F$5">
      <cdr:nvSpPr>
        <cdr:cNvPr id="5" name="TextBox 4"/>
        <cdr:cNvSpPr txBox="1"/>
      </cdr:nvSpPr>
      <cdr:spPr>
        <a:xfrm xmlns:a="http://schemas.openxmlformats.org/drawingml/2006/main">
          <a:off x="7033423" y="2323960"/>
          <a:ext cx="965875" cy="32186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09C78D14-4418-1C4A-945D-E5EBDF50EA74}" type="TxLink">
            <a:rPr lang="en-US" sz="1400"/>
            <a:pPr/>
            <a:t>2.70%</a:t>
          </a:fld>
          <a:endParaRPr lang="en-US" sz="1400"/>
        </a:p>
      </cdr:txBody>
    </cdr:sp>
  </cdr:relSizeAnchor>
  <cdr:relSizeAnchor xmlns:cdr="http://schemas.openxmlformats.org/drawingml/2006/chartDrawing">
    <cdr:from>
      <cdr:x>0.16415</cdr:x>
      <cdr:y>0.50083</cdr:y>
    </cdr:from>
    <cdr:to>
      <cdr:x>0.24288</cdr:x>
      <cdr:y>0.53923</cdr:y>
    </cdr:to>
    <cdr:sp macro="" textlink="PR!$F$17">
      <cdr:nvSpPr>
        <cdr:cNvPr id="6" name="TextBox 5"/>
        <cdr:cNvSpPr txBox="1"/>
      </cdr:nvSpPr>
      <cdr:spPr>
        <a:xfrm xmlns:a="http://schemas.openxmlformats.org/drawingml/2006/main">
          <a:off x="2013808" y="4197997"/>
          <a:ext cx="965887" cy="3218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5C5DAE3C-A9D1-BB4A-B869-66D3AA23237C}" type="TxLink">
            <a:rPr lang="en-US" sz="1400"/>
            <a:pPr/>
            <a:t>2.70%</a:t>
          </a:fld>
          <a:endParaRPr lang="en-US" sz="1400"/>
        </a:p>
      </cdr:txBody>
    </cdr:sp>
  </cdr:relSizeAnchor>
  <cdr:relSizeAnchor xmlns:cdr="http://schemas.openxmlformats.org/drawingml/2006/chartDrawing">
    <cdr:from>
      <cdr:x>0.30966</cdr:x>
      <cdr:y>0.53877</cdr:y>
    </cdr:from>
    <cdr:to>
      <cdr:x>0.38839</cdr:x>
      <cdr:y>0.57717</cdr:y>
    </cdr:to>
    <cdr:sp macro="" textlink="PR!$F$10">
      <cdr:nvSpPr>
        <cdr:cNvPr id="7" name="TextBox 6"/>
        <cdr:cNvSpPr txBox="1"/>
      </cdr:nvSpPr>
      <cdr:spPr>
        <a:xfrm xmlns:a="http://schemas.openxmlformats.org/drawingml/2006/main">
          <a:off x="3799016" y="4515963"/>
          <a:ext cx="965887" cy="321847"/>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0B5076AF-5466-9E40-A5B5-F3B24EB80109}" type="TxLink">
            <a:rPr lang="en-US" sz="1400"/>
            <a:pPr/>
            <a:t>10.81%</a:t>
          </a:fld>
          <a:endParaRPr lang="en-US" sz="1400"/>
        </a:p>
      </cdr:txBody>
    </cdr:sp>
  </cdr:relSizeAnchor>
  <cdr:relSizeAnchor xmlns:cdr="http://schemas.openxmlformats.org/drawingml/2006/chartDrawing">
    <cdr:from>
      <cdr:x>0.45537</cdr:x>
      <cdr:y>0.53225</cdr:y>
    </cdr:from>
    <cdr:to>
      <cdr:x>0.53411</cdr:x>
      <cdr:y>0.57064</cdr:y>
    </cdr:to>
    <cdr:sp macro="" textlink="PR!$F$9">
      <cdr:nvSpPr>
        <cdr:cNvPr id="8" name="TextBox 7"/>
        <cdr:cNvSpPr txBox="1"/>
      </cdr:nvSpPr>
      <cdr:spPr>
        <a:xfrm xmlns:a="http://schemas.openxmlformats.org/drawingml/2006/main">
          <a:off x="5586627" y="4461283"/>
          <a:ext cx="965887" cy="321847"/>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62D980CA-5120-0E41-BA50-447CB4747CB7}" type="TxLink">
            <a:rPr lang="en-US" sz="1400"/>
            <a:pPr/>
            <a:t>10.81%</a:t>
          </a:fld>
          <a:endParaRPr lang="en-US" sz="1400"/>
        </a:p>
      </cdr:txBody>
    </cdr:sp>
  </cdr:relSizeAnchor>
  <cdr:relSizeAnchor xmlns:cdr="http://schemas.openxmlformats.org/drawingml/2006/chartDrawing">
    <cdr:from>
      <cdr:x>0.16622</cdr:x>
      <cdr:y>0.75839</cdr:y>
    </cdr:from>
    <cdr:to>
      <cdr:x>0.24495</cdr:x>
      <cdr:y>0.79679</cdr:y>
    </cdr:to>
    <cdr:sp macro="" textlink="PR!$F$14">
      <cdr:nvSpPr>
        <cdr:cNvPr id="10" name="TextBox 9"/>
        <cdr:cNvSpPr txBox="1"/>
      </cdr:nvSpPr>
      <cdr:spPr>
        <a:xfrm xmlns:a="http://schemas.openxmlformats.org/drawingml/2006/main">
          <a:off x="2039208" y="6356848"/>
          <a:ext cx="965887" cy="321847"/>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35653C7E-4F8F-3B47-A2BD-9C788791B7C3}" type="TxLink">
            <a:rPr lang="en-US" sz="1400"/>
            <a:pPr/>
            <a:t>5.41%</a:t>
          </a:fld>
          <a:endParaRPr lang="en-US" sz="1400"/>
        </a:p>
      </cdr:txBody>
    </cdr:sp>
  </cdr:relSizeAnchor>
  <cdr:relSizeAnchor xmlns:cdr="http://schemas.openxmlformats.org/drawingml/2006/chartDrawing">
    <cdr:from>
      <cdr:x>0.32245</cdr:x>
      <cdr:y>0.80832</cdr:y>
    </cdr:from>
    <cdr:to>
      <cdr:x>0.40118</cdr:x>
      <cdr:y>0.84672</cdr:y>
    </cdr:to>
    <cdr:sp macro="" textlink="PR!$F$15">
      <cdr:nvSpPr>
        <cdr:cNvPr id="11" name="TextBox 10"/>
        <cdr:cNvSpPr txBox="1"/>
      </cdr:nvSpPr>
      <cdr:spPr>
        <a:xfrm xmlns:a="http://schemas.openxmlformats.org/drawingml/2006/main">
          <a:off x="3955878" y="6775355"/>
          <a:ext cx="965887" cy="3218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FC3A624A-9051-B845-98C2-B40AE34D5910}" type="TxLink">
            <a:rPr lang="en-US" sz="1400"/>
            <a:pPr/>
            <a:t>24.32%</a:t>
          </a:fld>
          <a:endParaRPr lang="en-US" sz="1400"/>
        </a:p>
      </cdr:txBody>
    </cdr:sp>
  </cdr:relSizeAnchor>
  <cdr:relSizeAnchor xmlns:cdr="http://schemas.openxmlformats.org/drawingml/2006/chartDrawing">
    <cdr:from>
      <cdr:x>0.57979</cdr:x>
      <cdr:y>0.75033</cdr:y>
    </cdr:from>
    <cdr:to>
      <cdr:x>0.65852</cdr:x>
      <cdr:y>0.78872</cdr:y>
    </cdr:to>
    <cdr:sp macro="" textlink="PR!$F$5">
      <cdr:nvSpPr>
        <cdr:cNvPr id="12" name="TextBox 11"/>
        <cdr:cNvSpPr txBox="1"/>
      </cdr:nvSpPr>
      <cdr:spPr>
        <a:xfrm xmlns:a="http://schemas.openxmlformats.org/drawingml/2006/main">
          <a:off x="7113030" y="6289235"/>
          <a:ext cx="965886" cy="3218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508050FD-1463-BC45-A39B-140FAD7BD55E}" type="TxLink">
            <a:rPr lang="en-US" sz="1400"/>
            <a:pPr/>
            <a:t>2.70%</a:t>
          </a:fld>
          <a:endParaRPr lang="en-US" sz="1400"/>
        </a:p>
      </cdr:txBody>
    </cdr:sp>
  </cdr:relSizeAnchor>
  <cdr:relSizeAnchor xmlns:cdr="http://schemas.openxmlformats.org/drawingml/2006/chartDrawing">
    <cdr:from>
      <cdr:x>0.85843</cdr:x>
      <cdr:y>0.75611</cdr:y>
    </cdr:from>
    <cdr:to>
      <cdr:x>0.93716</cdr:x>
      <cdr:y>0.7945</cdr:y>
    </cdr:to>
    <cdr:sp macro="" textlink="PR!$F$14">
      <cdr:nvSpPr>
        <cdr:cNvPr id="14" name="TextBox 13"/>
        <cdr:cNvSpPr txBox="1"/>
      </cdr:nvSpPr>
      <cdr:spPr>
        <a:xfrm xmlns:a="http://schemas.openxmlformats.org/drawingml/2006/main">
          <a:off x="10531389" y="6337682"/>
          <a:ext cx="965887" cy="3218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C7DE9742-838B-E94E-B900-3A298DBD0C11}" type="TxLink">
            <a:rPr lang="en-US" sz="1400"/>
            <a:pPr/>
            <a:t>5.41%</a:t>
          </a:fld>
          <a:endParaRPr lang="en-US" sz="1400"/>
        </a:p>
      </cdr:txBody>
    </cdr:sp>
  </cdr:relSizeAnchor>
</c:userShapes>
</file>

<file path=xl/drawings/drawing4.xml><?xml version="1.0" encoding="utf-8"?>
<xdr:wsDr xmlns:xdr="http://schemas.openxmlformats.org/drawingml/2006/spreadsheetDrawing" xmlns:a="http://schemas.openxmlformats.org/drawingml/2006/main">
  <xdr:twoCellAnchor>
    <xdr:from>
      <xdr:col>7</xdr:col>
      <xdr:colOff>25400</xdr:colOff>
      <xdr:row>0</xdr:row>
      <xdr:rowOff>38100</xdr:rowOff>
    </xdr:from>
    <xdr:to>
      <xdr:col>21</xdr:col>
      <xdr:colOff>762000</xdr:colOff>
      <xdr:row>43</xdr:row>
      <xdr:rowOff>63500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0.36936</cdr:x>
      <cdr:y>0.24251</cdr:y>
    </cdr:from>
    <cdr:to>
      <cdr:x>0.44026</cdr:x>
      <cdr:y>0.27618</cdr:y>
    </cdr:to>
    <cdr:sp macro="" textlink="FC!$F$3">
      <cdr:nvSpPr>
        <cdr:cNvPr id="2" name="TextBox 1"/>
        <cdr:cNvSpPr txBox="1"/>
      </cdr:nvSpPr>
      <cdr:spPr>
        <a:xfrm xmlns:a="http://schemas.openxmlformats.org/drawingml/2006/main">
          <a:off x="4540812" y="2011150"/>
          <a:ext cx="871616" cy="27922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E558888A-5216-8B4D-A95F-579BC8F852E1}" type="TxLink">
            <a:rPr lang="en-US" sz="1400"/>
            <a:pPr/>
            <a:t>2.70%</a:t>
          </a:fld>
          <a:endParaRPr lang="en-US" sz="1400"/>
        </a:p>
      </cdr:txBody>
    </cdr:sp>
  </cdr:relSizeAnchor>
  <cdr:relSizeAnchor xmlns:cdr="http://schemas.openxmlformats.org/drawingml/2006/chartDrawing">
    <cdr:from>
      <cdr:x>0.25593</cdr:x>
      <cdr:y>0.22041</cdr:y>
    </cdr:from>
    <cdr:to>
      <cdr:x>0.32683</cdr:x>
      <cdr:y>0.25408</cdr:y>
    </cdr:to>
    <cdr:sp macro="" textlink="FC!$F$3">
      <cdr:nvSpPr>
        <cdr:cNvPr id="3" name="TextBox 2"/>
        <cdr:cNvSpPr txBox="1"/>
      </cdr:nvSpPr>
      <cdr:spPr>
        <a:xfrm xmlns:a="http://schemas.openxmlformats.org/drawingml/2006/main">
          <a:off x="3146311" y="1827896"/>
          <a:ext cx="871616" cy="27922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1C58633D-5B60-8D48-BC2E-2BF0673C4B1F}" type="TxLink">
            <a:rPr lang="en-US" sz="1400"/>
            <a:pPr/>
            <a:t>2.70%</a:t>
          </a:fld>
          <a:endParaRPr lang="en-US" sz="1400"/>
        </a:p>
      </cdr:txBody>
    </cdr:sp>
  </cdr:relSizeAnchor>
  <cdr:relSizeAnchor xmlns:cdr="http://schemas.openxmlformats.org/drawingml/2006/chartDrawing">
    <cdr:from>
      <cdr:x>0.38223</cdr:x>
      <cdr:y>0.83561</cdr:y>
    </cdr:from>
    <cdr:to>
      <cdr:x>0.45313</cdr:x>
      <cdr:y>0.86929</cdr:y>
    </cdr:to>
    <cdr:sp macro="" textlink="FC!$F$4">
      <cdr:nvSpPr>
        <cdr:cNvPr id="4" name="TextBox 3"/>
        <cdr:cNvSpPr txBox="1"/>
      </cdr:nvSpPr>
      <cdr:spPr>
        <a:xfrm xmlns:a="http://schemas.openxmlformats.org/drawingml/2006/main">
          <a:off x="4699013" y="6929811"/>
          <a:ext cx="871616" cy="27931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BFF5875F-A19A-7642-AF20-A717793B4560}" type="TxLink">
            <a:rPr lang="en-US" sz="1400"/>
            <a:pPr/>
            <a:t>10.81%</a:t>
          </a:fld>
          <a:endParaRPr lang="en-US" sz="1400"/>
        </a:p>
      </cdr:txBody>
    </cdr:sp>
  </cdr:relSizeAnchor>
  <cdr:relSizeAnchor xmlns:cdr="http://schemas.openxmlformats.org/drawingml/2006/chartDrawing">
    <cdr:from>
      <cdr:x>0.25417</cdr:x>
      <cdr:y>0.81205</cdr:y>
    </cdr:from>
    <cdr:to>
      <cdr:x>0.32507</cdr:x>
      <cdr:y>0.84573</cdr:y>
    </cdr:to>
    <cdr:sp macro="" textlink="FC!$F$3">
      <cdr:nvSpPr>
        <cdr:cNvPr id="5" name="TextBox 4"/>
        <cdr:cNvSpPr txBox="1"/>
      </cdr:nvSpPr>
      <cdr:spPr>
        <a:xfrm xmlns:a="http://schemas.openxmlformats.org/drawingml/2006/main">
          <a:off x="3124609" y="6734402"/>
          <a:ext cx="871617" cy="27931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152A9478-C402-0E4A-A9AD-7ADFE255C5F0}" type="TxLink">
            <a:rPr lang="en-US" sz="1400"/>
            <a:pPr/>
            <a:t>2.70%</a:t>
          </a:fld>
          <a:endParaRPr lang="en-US" sz="1400"/>
        </a:p>
      </cdr:txBody>
    </cdr:sp>
  </cdr:relSizeAnchor>
  <cdr:relSizeAnchor xmlns:cdr="http://schemas.openxmlformats.org/drawingml/2006/chartDrawing">
    <cdr:from>
      <cdr:x>0.15283</cdr:x>
      <cdr:y>0.84679</cdr:y>
    </cdr:from>
    <cdr:to>
      <cdr:x>0.22373</cdr:x>
      <cdr:y>0.88046</cdr:y>
    </cdr:to>
    <cdr:sp macro="" textlink="FC!$F$2">
      <cdr:nvSpPr>
        <cdr:cNvPr id="6" name="TextBox 5"/>
        <cdr:cNvSpPr txBox="1"/>
      </cdr:nvSpPr>
      <cdr:spPr>
        <a:xfrm xmlns:a="http://schemas.openxmlformats.org/drawingml/2006/main">
          <a:off x="1878892" y="7022518"/>
          <a:ext cx="871616" cy="27922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BC561399-9482-D347-9017-7D31A02F01E5}" type="TxLink">
            <a:rPr lang="en-US" sz="1400"/>
            <a:pPr/>
            <a:t>21.62%</a:t>
          </a:fld>
          <a:endParaRPr lang="en-US" sz="1400"/>
        </a:p>
      </cdr:txBody>
    </cdr:sp>
  </cdr:relSizeAnchor>
  <cdr:relSizeAnchor xmlns:cdr="http://schemas.openxmlformats.org/drawingml/2006/chartDrawing">
    <cdr:from>
      <cdr:x>0.14727</cdr:x>
      <cdr:y>0.61746</cdr:y>
    </cdr:from>
    <cdr:to>
      <cdr:x>0.21817</cdr:x>
      <cdr:y>0.65113</cdr:y>
    </cdr:to>
    <cdr:sp macro="" textlink="FC!$F$12">
      <cdr:nvSpPr>
        <cdr:cNvPr id="7" name="TextBox 6"/>
        <cdr:cNvSpPr txBox="1"/>
      </cdr:nvSpPr>
      <cdr:spPr>
        <a:xfrm xmlns:a="http://schemas.openxmlformats.org/drawingml/2006/main">
          <a:off x="1810461" y="5120671"/>
          <a:ext cx="871616" cy="27922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8C7E469D-267B-1146-AE26-3DFA756C873F}" type="TxLink">
            <a:rPr lang="en-US" sz="1400"/>
            <a:pPr/>
            <a:t>5.41%</a:t>
          </a:fld>
          <a:endParaRPr lang="en-US" sz="1400"/>
        </a:p>
      </cdr:txBody>
    </cdr:sp>
  </cdr:relSizeAnchor>
  <cdr:relSizeAnchor xmlns:cdr="http://schemas.openxmlformats.org/drawingml/2006/chartDrawing">
    <cdr:from>
      <cdr:x>0.13669</cdr:x>
      <cdr:y>0.41867</cdr:y>
    </cdr:from>
    <cdr:to>
      <cdr:x>0.20758</cdr:x>
      <cdr:y>0.45235</cdr:y>
    </cdr:to>
    <cdr:sp macro="" textlink="FC!$F$16">
      <cdr:nvSpPr>
        <cdr:cNvPr id="8" name="TextBox 7"/>
        <cdr:cNvSpPr txBox="1"/>
      </cdr:nvSpPr>
      <cdr:spPr>
        <a:xfrm xmlns:a="http://schemas.openxmlformats.org/drawingml/2006/main">
          <a:off x="1680395" y="3472061"/>
          <a:ext cx="871493" cy="27931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5AE240F4-0957-834B-AC12-5600FA5D669C}" type="TxLink">
            <a:rPr lang="en-US" sz="1400"/>
            <a:pPr/>
            <a:t>2.70%</a:t>
          </a:fld>
          <a:endParaRPr lang="en-US" sz="1400"/>
        </a:p>
      </cdr:txBody>
    </cdr:sp>
  </cdr:relSizeAnchor>
  <cdr:relSizeAnchor xmlns:cdr="http://schemas.openxmlformats.org/drawingml/2006/chartDrawing">
    <cdr:from>
      <cdr:x>0.14618</cdr:x>
      <cdr:y>0.25875</cdr:y>
    </cdr:from>
    <cdr:to>
      <cdr:x>0.21708</cdr:x>
      <cdr:y>0.29242</cdr:y>
    </cdr:to>
    <cdr:sp macro="" textlink="FC!$F$4">
      <cdr:nvSpPr>
        <cdr:cNvPr id="9" name="TextBox 8"/>
        <cdr:cNvSpPr txBox="1"/>
      </cdr:nvSpPr>
      <cdr:spPr>
        <a:xfrm xmlns:a="http://schemas.openxmlformats.org/drawingml/2006/main">
          <a:off x="1797099" y="2145853"/>
          <a:ext cx="871616" cy="27922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65D3D080-1E69-AD4D-BE0B-9B19E7FD96A4}" type="TxLink">
            <a:rPr lang="en-US" sz="1400"/>
            <a:pPr/>
            <a:t>10.81%</a:t>
          </a:fld>
          <a:endParaRPr lang="en-US" sz="1400"/>
        </a:p>
      </cdr:txBody>
    </cdr:sp>
  </cdr:relSizeAnchor>
  <cdr:relSizeAnchor xmlns:cdr="http://schemas.openxmlformats.org/drawingml/2006/chartDrawing">
    <cdr:from>
      <cdr:x>0.50993</cdr:x>
      <cdr:y>0.26945</cdr:y>
    </cdr:from>
    <cdr:to>
      <cdr:x>0.58083</cdr:x>
      <cdr:y>0.30313</cdr:y>
    </cdr:to>
    <cdr:sp macro="" textlink="FC!$F$26">
      <cdr:nvSpPr>
        <cdr:cNvPr id="10" name="TextBox 9"/>
        <cdr:cNvSpPr txBox="1"/>
      </cdr:nvSpPr>
      <cdr:spPr>
        <a:xfrm xmlns:a="http://schemas.openxmlformats.org/drawingml/2006/main">
          <a:off x="6268818" y="2234582"/>
          <a:ext cx="871616" cy="27931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9BE76BE-A941-4C4D-83BC-2ED32F9E8847}" type="TxLink">
            <a:rPr lang="en-US" sz="1400"/>
            <a:pPr/>
            <a:t>18.92%</a:t>
          </a:fld>
          <a:endParaRPr lang="en-US" sz="1400"/>
        </a:p>
      </cdr:txBody>
    </cdr:sp>
  </cdr:relSizeAnchor>
  <cdr:relSizeAnchor xmlns:cdr="http://schemas.openxmlformats.org/drawingml/2006/chartDrawing">
    <cdr:from>
      <cdr:x>0.62222</cdr:x>
      <cdr:y>0.23166</cdr:y>
    </cdr:from>
    <cdr:to>
      <cdr:x>0.69312</cdr:x>
      <cdr:y>0.26533</cdr:y>
    </cdr:to>
    <cdr:sp macro="" textlink="FC!$F$9">
      <cdr:nvSpPr>
        <cdr:cNvPr id="11" name="TextBox 10"/>
        <cdr:cNvSpPr txBox="1"/>
      </cdr:nvSpPr>
      <cdr:spPr>
        <a:xfrm xmlns:a="http://schemas.openxmlformats.org/drawingml/2006/main">
          <a:off x="7649324" y="1921149"/>
          <a:ext cx="871616" cy="27922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A3F48FCE-FEFD-2A4E-A31C-595BB8BA2801}" type="TxLink">
            <a:rPr lang="en-US" sz="1400"/>
            <a:pPr/>
            <a:t>5.41%</a:t>
          </a:fld>
          <a:endParaRPr lang="en-US" sz="1400"/>
        </a:p>
      </cdr:txBody>
    </cdr:sp>
  </cdr:relSizeAnchor>
  <cdr:relSizeAnchor xmlns:cdr="http://schemas.openxmlformats.org/drawingml/2006/chartDrawing">
    <cdr:from>
      <cdr:x>0.51111</cdr:x>
      <cdr:y>0.62811</cdr:y>
    </cdr:from>
    <cdr:to>
      <cdr:x>0.58201</cdr:x>
      <cdr:y>0.66179</cdr:y>
    </cdr:to>
    <cdr:sp macro="" textlink="FC!$F$9">
      <cdr:nvSpPr>
        <cdr:cNvPr id="12" name="TextBox 11"/>
        <cdr:cNvSpPr txBox="1"/>
      </cdr:nvSpPr>
      <cdr:spPr>
        <a:xfrm xmlns:a="http://schemas.openxmlformats.org/drawingml/2006/main">
          <a:off x="6134100" y="5448300"/>
          <a:ext cx="850900" cy="2921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80E0DA93-75E4-C545-AA25-87C5EF2594FD}" type="TxLink">
            <a:rPr lang="en-US" sz="1400"/>
            <a:pPr/>
            <a:t>5.41%</a:t>
          </a:fld>
          <a:endParaRPr lang="en-US" sz="1400"/>
        </a:p>
      </cdr:txBody>
    </cdr:sp>
  </cdr:relSizeAnchor>
  <cdr:relSizeAnchor xmlns:cdr="http://schemas.openxmlformats.org/drawingml/2006/chartDrawing">
    <cdr:from>
      <cdr:x>0.73655</cdr:x>
      <cdr:y>0.6102</cdr:y>
    </cdr:from>
    <cdr:to>
      <cdr:x>0.80745</cdr:x>
      <cdr:y>0.64388</cdr:y>
    </cdr:to>
    <cdr:sp macro="" textlink="FC!$F$3">
      <cdr:nvSpPr>
        <cdr:cNvPr id="13" name="TextBox 12"/>
        <cdr:cNvSpPr txBox="1"/>
      </cdr:nvSpPr>
      <cdr:spPr>
        <a:xfrm xmlns:a="http://schemas.openxmlformats.org/drawingml/2006/main">
          <a:off x="9054899" y="5060475"/>
          <a:ext cx="871616" cy="27931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63858EB-5482-DC45-AE68-9E245E31C357}" type="TxLink">
            <a:rPr lang="en-US" sz="1400"/>
            <a:pPr/>
            <a:t>2.70%</a:t>
          </a:fld>
          <a:endParaRPr lang="en-US" sz="1400"/>
        </a:p>
      </cdr:txBody>
    </cdr:sp>
  </cdr:relSizeAnchor>
  <cdr:relSizeAnchor xmlns:cdr="http://schemas.openxmlformats.org/drawingml/2006/chartDrawing">
    <cdr:from>
      <cdr:x>0.87306</cdr:x>
      <cdr:y>0.62151</cdr:y>
    </cdr:from>
    <cdr:to>
      <cdr:x>0.94396</cdr:x>
      <cdr:y>0.65519</cdr:y>
    </cdr:to>
    <cdr:sp macro="" textlink="FC!$F$3">
      <cdr:nvSpPr>
        <cdr:cNvPr id="14" name="TextBox 13"/>
        <cdr:cNvSpPr txBox="1"/>
      </cdr:nvSpPr>
      <cdr:spPr>
        <a:xfrm xmlns:a="http://schemas.openxmlformats.org/drawingml/2006/main">
          <a:off x="10733098" y="5154283"/>
          <a:ext cx="871616" cy="27931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4E3896A8-D72D-5746-ABAD-7AA975B560FF}" type="TxLink">
            <a:rPr lang="en-US" sz="1400"/>
            <a:pPr/>
            <a:t>2.70%</a:t>
          </a:fld>
          <a:endParaRPr lang="en-US" sz="1400"/>
        </a:p>
      </cdr:txBody>
    </cdr:sp>
  </cdr:relSizeAnchor>
  <cdr:relSizeAnchor xmlns:cdr="http://schemas.openxmlformats.org/drawingml/2006/chartDrawing">
    <cdr:from>
      <cdr:x>0.86374</cdr:x>
      <cdr:y>0.80028</cdr:y>
    </cdr:from>
    <cdr:to>
      <cdr:x>0.93464</cdr:x>
      <cdr:y>0.83395</cdr:y>
    </cdr:to>
    <cdr:sp macro="" textlink="FC!$F$8">
      <cdr:nvSpPr>
        <cdr:cNvPr id="15" name="TextBox 14"/>
        <cdr:cNvSpPr txBox="1"/>
      </cdr:nvSpPr>
      <cdr:spPr>
        <a:xfrm xmlns:a="http://schemas.openxmlformats.org/drawingml/2006/main">
          <a:off x="10618467" y="6636781"/>
          <a:ext cx="871616" cy="27922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AE504F25-1DC8-AF43-8720-97CE38F808E0}" type="TxLink">
            <a:rPr lang="en-US" sz="1400"/>
            <a:pPr/>
            <a:t>0.00%</a:t>
          </a:fld>
          <a:endParaRPr lang="en-US" sz="1400"/>
        </a:p>
      </cdr:txBody>
    </cdr:sp>
  </cdr:relSizeAnchor>
</c:userShapes>
</file>

<file path=xl/drawings/drawing6.xml><?xml version="1.0" encoding="utf-8"?>
<xdr:wsDr xmlns:xdr="http://schemas.openxmlformats.org/drawingml/2006/spreadsheetDrawing" xmlns:a="http://schemas.openxmlformats.org/drawingml/2006/main">
  <xdr:twoCellAnchor>
    <xdr:from>
      <xdr:col>7</xdr:col>
      <xdr:colOff>12700</xdr:colOff>
      <xdr:row>0</xdr:row>
      <xdr:rowOff>38100</xdr:rowOff>
    </xdr:from>
    <xdr:to>
      <xdr:col>21</xdr:col>
      <xdr:colOff>749300</xdr:colOff>
      <xdr:row>43</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723900</xdr:colOff>
      <xdr:row>37</xdr:row>
      <xdr:rowOff>12700</xdr:rowOff>
    </xdr:from>
    <xdr:to>
      <xdr:col>14</xdr:col>
      <xdr:colOff>749300</xdr:colOff>
      <xdr:row>38</xdr:row>
      <xdr:rowOff>114300</xdr:rowOff>
    </xdr:to>
    <xdr:sp macro="" textlink="$F$4">
      <xdr:nvSpPr>
        <xdr:cNvPr id="3" name="TextBox 2"/>
        <xdr:cNvSpPr txBox="1"/>
      </xdr:nvSpPr>
      <xdr:spPr>
        <a:xfrm>
          <a:off x="14401800" y="71374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80A15D1E-4630-1F4A-A571-F63F50FE9E37}" type="TxLink">
            <a:rPr lang="en-US" sz="1400"/>
            <a:pPr/>
            <a:t>16.22%</a:t>
          </a:fld>
          <a:endParaRPr lang="en-US" sz="1400"/>
        </a:p>
      </xdr:txBody>
    </xdr:sp>
    <xdr:clientData/>
  </xdr:twoCellAnchor>
  <xdr:twoCellAnchor>
    <xdr:from>
      <xdr:col>15</xdr:col>
      <xdr:colOff>533400</xdr:colOff>
      <xdr:row>27</xdr:row>
      <xdr:rowOff>12700</xdr:rowOff>
    </xdr:from>
    <xdr:to>
      <xdr:col>16</xdr:col>
      <xdr:colOff>558800</xdr:colOff>
      <xdr:row>28</xdr:row>
      <xdr:rowOff>114300</xdr:rowOff>
    </xdr:to>
    <xdr:sp macro="" textlink="$F$11">
      <xdr:nvSpPr>
        <xdr:cNvPr id="5" name="TextBox 4"/>
        <xdr:cNvSpPr txBox="1"/>
      </xdr:nvSpPr>
      <xdr:spPr>
        <a:xfrm>
          <a:off x="15862300" y="52324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60A0CE1D-0ABD-8745-A7B2-59B751FFFD23}" type="TxLink">
            <a:rPr lang="en-US" sz="1400"/>
            <a:pPr/>
            <a:t>2.70%</a:t>
          </a:fld>
          <a:endParaRPr lang="en-US" sz="1400"/>
        </a:p>
      </xdr:txBody>
    </xdr:sp>
    <xdr:clientData/>
  </xdr:twoCellAnchor>
  <xdr:twoCellAnchor>
    <xdr:from>
      <xdr:col>11</xdr:col>
      <xdr:colOff>558800</xdr:colOff>
      <xdr:row>28</xdr:row>
      <xdr:rowOff>50800</xdr:rowOff>
    </xdr:from>
    <xdr:to>
      <xdr:col>12</xdr:col>
      <xdr:colOff>584200</xdr:colOff>
      <xdr:row>29</xdr:row>
      <xdr:rowOff>152400</xdr:rowOff>
    </xdr:to>
    <xdr:sp macro="" textlink="$F$9">
      <xdr:nvSpPr>
        <xdr:cNvPr id="6" name="TextBox 5"/>
        <xdr:cNvSpPr txBox="1"/>
      </xdr:nvSpPr>
      <xdr:spPr>
        <a:xfrm>
          <a:off x="12585700" y="54610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ABF1EBC7-4D24-2948-9840-0C6C51F81AA4}" type="TxLink">
            <a:rPr lang="en-US" sz="1400"/>
            <a:pPr/>
            <a:t>10.81%</a:t>
          </a:fld>
          <a:endParaRPr lang="en-US" sz="1400"/>
        </a:p>
      </xdr:txBody>
    </xdr:sp>
    <xdr:clientData/>
  </xdr:twoCellAnchor>
  <xdr:twoCellAnchor>
    <xdr:from>
      <xdr:col>9</xdr:col>
      <xdr:colOff>317500</xdr:colOff>
      <xdr:row>26</xdr:row>
      <xdr:rowOff>177800</xdr:rowOff>
    </xdr:from>
    <xdr:to>
      <xdr:col>10</xdr:col>
      <xdr:colOff>342900</xdr:colOff>
      <xdr:row>28</xdr:row>
      <xdr:rowOff>88900</xdr:rowOff>
    </xdr:to>
    <xdr:sp macro="" textlink="$F$13">
      <xdr:nvSpPr>
        <xdr:cNvPr id="7" name="TextBox 6"/>
        <xdr:cNvSpPr txBox="1"/>
      </xdr:nvSpPr>
      <xdr:spPr>
        <a:xfrm>
          <a:off x="10693400" y="52070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1891E7B3-2B49-9649-B96D-0B1DA88109C1}" type="TxLink">
            <a:rPr lang="en-US" sz="1400"/>
            <a:pPr/>
            <a:t>2.70%</a:t>
          </a:fld>
          <a:endParaRPr lang="en-US" sz="1400"/>
        </a:p>
      </xdr:txBody>
    </xdr:sp>
    <xdr:clientData/>
  </xdr:twoCellAnchor>
  <xdr:twoCellAnchor>
    <xdr:from>
      <xdr:col>15</xdr:col>
      <xdr:colOff>558800</xdr:colOff>
      <xdr:row>9</xdr:row>
      <xdr:rowOff>165100</xdr:rowOff>
    </xdr:from>
    <xdr:to>
      <xdr:col>16</xdr:col>
      <xdr:colOff>584200</xdr:colOff>
      <xdr:row>11</xdr:row>
      <xdr:rowOff>76200</xdr:rowOff>
    </xdr:to>
    <xdr:sp macro="" textlink="$F$8">
      <xdr:nvSpPr>
        <xdr:cNvPr id="8" name="TextBox 7"/>
        <xdr:cNvSpPr txBox="1"/>
      </xdr:nvSpPr>
      <xdr:spPr>
        <a:xfrm>
          <a:off x="15887700" y="19558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24ED5BFA-E845-EE40-ADEB-FEEDB8FC8E35}" type="TxLink">
            <a:rPr lang="en-US" sz="1400"/>
            <a:pPr/>
            <a:t>2.70%</a:t>
          </a:fld>
          <a:endParaRPr lang="en-US" sz="1400"/>
        </a:p>
      </xdr:txBody>
    </xdr:sp>
    <xdr:clientData/>
  </xdr:twoCellAnchor>
  <xdr:twoCellAnchor>
    <xdr:from>
      <xdr:col>13</xdr:col>
      <xdr:colOff>431800</xdr:colOff>
      <xdr:row>10</xdr:row>
      <xdr:rowOff>12700</xdr:rowOff>
    </xdr:from>
    <xdr:to>
      <xdr:col>14</xdr:col>
      <xdr:colOff>457200</xdr:colOff>
      <xdr:row>11</xdr:row>
      <xdr:rowOff>114300</xdr:rowOff>
    </xdr:to>
    <xdr:sp macro="" textlink="$F$8">
      <xdr:nvSpPr>
        <xdr:cNvPr id="9" name="TextBox 8"/>
        <xdr:cNvSpPr txBox="1"/>
      </xdr:nvSpPr>
      <xdr:spPr>
        <a:xfrm>
          <a:off x="14109700" y="19939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FFE8C489-E5FC-BA40-8722-24C977ED5D3D}" type="TxLink">
            <a:rPr lang="en-US" sz="1400"/>
            <a:pPr/>
            <a:t>2.70%</a:t>
          </a:fld>
          <a:endParaRPr lang="en-US" sz="1400"/>
        </a:p>
      </xdr:txBody>
    </xdr:sp>
    <xdr:clientData/>
  </xdr:twoCellAnchor>
  <xdr:twoCellAnchor>
    <xdr:from>
      <xdr:col>9</xdr:col>
      <xdr:colOff>368300</xdr:colOff>
      <xdr:row>11</xdr:row>
      <xdr:rowOff>114300</xdr:rowOff>
    </xdr:from>
    <xdr:to>
      <xdr:col>10</xdr:col>
      <xdr:colOff>393700</xdr:colOff>
      <xdr:row>13</xdr:row>
      <xdr:rowOff>25400</xdr:rowOff>
    </xdr:to>
    <xdr:sp macro="" textlink="$F$20">
      <xdr:nvSpPr>
        <xdr:cNvPr id="10" name="TextBox 9"/>
        <xdr:cNvSpPr txBox="1"/>
      </xdr:nvSpPr>
      <xdr:spPr>
        <a:xfrm>
          <a:off x="10744200" y="22860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D5C1AFB2-EB26-654C-BFF1-9B01FF7E3776}" type="TxLink">
            <a:rPr lang="en-US" sz="1400"/>
            <a:pPr/>
            <a:t>8.11%</a:t>
          </a:fld>
          <a:endParaRPr lang="en-US" sz="1400"/>
        </a:p>
      </xdr:txBody>
    </xdr:sp>
    <xdr:clientData/>
  </xdr:twoCellAnchor>
  <xdr:twoCellAnchor>
    <xdr:from>
      <xdr:col>11</xdr:col>
      <xdr:colOff>736600</xdr:colOff>
      <xdr:row>13</xdr:row>
      <xdr:rowOff>63500</xdr:rowOff>
    </xdr:from>
    <xdr:to>
      <xdr:col>12</xdr:col>
      <xdr:colOff>762000</xdr:colOff>
      <xdr:row>14</xdr:row>
      <xdr:rowOff>165100</xdr:rowOff>
    </xdr:to>
    <xdr:sp macro="" textlink="$F$21">
      <xdr:nvSpPr>
        <xdr:cNvPr id="11" name="TextBox 10"/>
        <xdr:cNvSpPr txBox="1"/>
      </xdr:nvSpPr>
      <xdr:spPr>
        <a:xfrm>
          <a:off x="12763500" y="26162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934E1CDE-CE9D-6A44-964B-F5D6CFA0A024}" type="TxLink">
            <a:rPr lang="en-US" sz="1400"/>
            <a:pPr/>
            <a:t>29.73%</a:t>
          </a:fld>
          <a:endParaRPr lang="en-US" sz="1400"/>
        </a:p>
      </xdr:txBody>
    </xdr:sp>
    <xdr:clientData/>
  </xdr:twoCellAnchor>
  <xdr:twoCellAnchor>
    <xdr:from>
      <xdr:col>19</xdr:col>
      <xdr:colOff>622300</xdr:colOff>
      <xdr:row>18</xdr:row>
      <xdr:rowOff>114300</xdr:rowOff>
    </xdr:from>
    <xdr:to>
      <xdr:col>20</xdr:col>
      <xdr:colOff>647700</xdr:colOff>
      <xdr:row>20</xdr:row>
      <xdr:rowOff>25400</xdr:rowOff>
    </xdr:to>
    <xdr:sp macro="" textlink="$F$8">
      <xdr:nvSpPr>
        <xdr:cNvPr id="12" name="TextBox 11"/>
        <xdr:cNvSpPr txBox="1"/>
      </xdr:nvSpPr>
      <xdr:spPr>
        <a:xfrm>
          <a:off x="19253200" y="36195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C2FA21CF-08E9-1C4B-9900-EC1F70252C5D}" type="TxLink">
            <a:rPr lang="en-US" sz="1400"/>
            <a:pPr/>
            <a:t>2.70%</a:t>
          </a:fld>
          <a:endParaRPr lang="en-US" sz="1400"/>
        </a:p>
      </xdr:txBody>
    </xdr:sp>
    <xdr:clientData/>
  </xdr:twoCellAnchor>
  <xdr:twoCellAnchor>
    <xdr:from>
      <xdr:col>19</xdr:col>
      <xdr:colOff>647700</xdr:colOff>
      <xdr:row>27</xdr:row>
      <xdr:rowOff>0</xdr:rowOff>
    </xdr:from>
    <xdr:to>
      <xdr:col>20</xdr:col>
      <xdr:colOff>673100</xdr:colOff>
      <xdr:row>28</xdr:row>
      <xdr:rowOff>101600</xdr:rowOff>
    </xdr:to>
    <xdr:sp macro="" textlink="$F$8">
      <xdr:nvSpPr>
        <xdr:cNvPr id="13" name="TextBox 12"/>
        <xdr:cNvSpPr txBox="1"/>
      </xdr:nvSpPr>
      <xdr:spPr>
        <a:xfrm>
          <a:off x="19278600" y="52197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7D6EFB4A-489A-7942-BC11-5457DD8E4518}" type="TxLink">
            <a:rPr lang="en-US" sz="1400"/>
            <a:pPr/>
            <a:t>2.70%</a:t>
          </a:fld>
          <a:endParaRPr lang="en-US" sz="1400"/>
        </a:p>
      </xdr:txBody>
    </xdr:sp>
    <xdr:clientData/>
  </xdr:twoCellAnchor>
  <xdr:twoCellAnchor>
    <xdr:from>
      <xdr:col>9</xdr:col>
      <xdr:colOff>330200</xdr:colOff>
      <xdr:row>36</xdr:row>
      <xdr:rowOff>25400</xdr:rowOff>
    </xdr:from>
    <xdr:to>
      <xdr:col>10</xdr:col>
      <xdr:colOff>355600</xdr:colOff>
      <xdr:row>37</xdr:row>
      <xdr:rowOff>127000</xdr:rowOff>
    </xdr:to>
    <xdr:sp macro="" textlink="$F$2">
      <xdr:nvSpPr>
        <xdr:cNvPr id="14" name="TextBox 13"/>
        <xdr:cNvSpPr txBox="1"/>
      </xdr:nvSpPr>
      <xdr:spPr>
        <a:xfrm>
          <a:off x="10706100" y="69596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1291E5A0-FA68-A84E-BD59-5961EEB10B53}" type="TxLink">
            <a:rPr lang="en-US" sz="1400"/>
            <a:pPr/>
            <a:t>5.41%</a:t>
          </a:fld>
          <a:endParaRPr lang="en-US" sz="1400"/>
        </a:p>
      </xdr:txBody>
    </xdr:sp>
    <xdr:clientData/>
  </xdr:twoCellAnchor>
  <xdr:twoCellAnchor>
    <xdr:from>
      <xdr:col>11</xdr:col>
      <xdr:colOff>609600</xdr:colOff>
      <xdr:row>37</xdr:row>
      <xdr:rowOff>50800</xdr:rowOff>
    </xdr:from>
    <xdr:to>
      <xdr:col>12</xdr:col>
      <xdr:colOff>635000</xdr:colOff>
      <xdr:row>38</xdr:row>
      <xdr:rowOff>152400</xdr:rowOff>
    </xdr:to>
    <xdr:sp macro="" textlink="$F$4">
      <xdr:nvSpPr>
        <xdr:cNvPr id="15" name="TextBox 14"/>
        <xdr:cNvSpPr txBox="1"/>
      </xdr:nvSpPr>
      <xdr:spPr>
        <a:xfrm>
          <a:off x="12636500" y="71755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2E8C4F77-2851-8842-97E6-DE6497D58FC2}" type="TxLink">
            <a:rPr lang="en-US" sz="1400"/>
            <a:pPr/>
            <a:t>16.22%</a:t>
          </a:fld>
          <a:endParaRPr lang="en-US" sz="14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12700</xdr:colOff>
      <xdr:row>0</xdr:row>
      <xdr:rowOff>50800</xdr:rowOff>
    </xdr:from>
    <xdr:to>
      <xdr:col>21</xdr:col>
      <xdr:colOff>736600</xdr:colOff>
      <xdr:row>43</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190500</xdr:colOff>
      <xdr:row>8</xdr:row>
      <xdr:rowOff>63500</xdr:rowOff>
    </xdr:from>
    <xdr:to>
      <xdr:col>12</xdr:col>
      <xdr:colOff>215900</xdr:colOff>
      <xdr:row>9</xdr:row>
      <xdr:rowOff>165100</xdr:rowOff>
    </xdr:to>
    <xdr:sp macro="" textlink="$F$10">
      <xdr:nvSpPr>
        <xdr:cNvPr id="3" name="TextBox 2"/>
        <xdr:cNvSpPr txBox="1"/>
      </xdr:nvSpPr>
      <xdr:spPr>
        <a:xfrm>
          <a:off x="10782300" y="16637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DAD00C7C-D41C-B447-9FBA-CD27FA6ECABC}" type="TxLink">
            <a:rPr lang="en-US" sz="1400"/>
            <a:pPr/>
            <a:t>5.41%</a:t>
          </a:fld>
          <a:endParaRPr lang="en-US" sz="1400"/>
        </a:p>
      </xdr:txBody>
    </xdr:sp>
    <xdr:clientData/>
  </xdr:twoCellAnchor>
  <xdr:twoCellAnchor>
    <xdr:from>
      <xdr:col>14</xdr:col>
      <xdr:colOff>558800</xdr:colOff>
      <xdr:row>18</xdr:row>
      <xdr:rowOff>25400</xdr:rowOff>
    </xdr:from>
    <xdr:to>
      <xdr:col>15</xdr:col>
      <xdr:colOff>584200</xdr:colOff>
      <xdr:row>19</xdr:row>
      <xdr:rowOff>127000</xdr:rowOff>
    </xdr:to>
    <xdr:sp macro="" textlink="$F$5">
      <xdr:nvSpPr>
        <xdr:cNvPr id="5" name="TextBox 4"/>
        <xdr:cNvSpPr txBox="1"/>
      </xdr:nvSpPr>
      <xdr:spPr>
        <a:xfrm>
          <a:off x="13627100" y="35306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D5827043-927E-594F-A4DC-919CCE3BDE16}" type="TxLink">
            <a:rPr lang="en-US" sz="1400"/>
            <a:pPr/>
            <a:t>2.70%</a:t>
          </a:fld>
          <a:endParaRPr lang="en-US" sz="1400"/>
        </a:p>
      </xdr:txBody>
    </xdr:sp>
    <xdr:clientData/>
  </xdr:twoCellAnchor>
  <xdr:twoCellAnchor>
    <xdr:from>
      <xdr:col>14</xdr:col>
      <xdr:colOff>571500</xdr:colOff>
      <xdr:row>33</xdr:row>
      <xdr:rowOff>88900</xdr:rowOff>
    </xdr:from>
    <xdr:to>
      <xdr:col>15</xdr:col>
      <xdr:colOff>596900</xdr:colOff>
      <xdr:row>35</xdr:row>
      <xdr:rowOff>0</xdr:rowOff>
    </xdr:to>
    <xdr:sp macro="" textlink="$F$5">
      <xdr:nvSpPr>
        <xdr:cNvPr id="6" name="TextBox 5"/>
        <xdr:cNvSpPr txBox="1"/>
      </xdr:nvSpPr>
      <xdr:spPr>
        <a:xfrm>
          <a:off x="13639800" y="64516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093E29C1-1C40-914B-ADEA-32A22958D83B}" type="TxLink">
            <a:rPr lang="en-US" sz="1400"/>
            <a:pPr/>
            <a:t>2.70%</a:t>
          </a:fld>
          <a:endParaRPr lang="en-US" sz="1400"/>
        </a:p>
      </xdr:txBody>
    </xdr:sp>
    <xdr:clientData/>
  </xdr:twoCellAnchor>
  <xdr:twoCellAnchor>
    <xdr:from>
      <xdr:col>14</xdr:col>
      <xdr:colOff>635000</xdr:colOff>
      <xdr:row>40</xdr:row>
      <xdr:rowOff>76200</xdr:rowOff>
    </xdr:from>
    <xdr:to>
      <xdr:col>15</xdr:col>
      <xdr:colOff>660400</xdr:colOff>
      <xdr:row>41</xdr:row>
      <xdr:rowOff>177800</xdr:rowOff>
    </xdr:to>
    <xdr:sp macro="" textlink="$F$3">
      <xdr:nvSpPr>
        <xdr:cNvPr id="7" name="TextBox 6"/>
        <xdr:cNvSpPr txBox="1"/>
      </xdr:nvSpPr>
      <xdr:spPr>
        <a:xfrm>
          <a:off x="13703300" y="77724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66CD86A7-BE9F-DB41-9270-B7736DEDF0D9}" type="TxLink">
            <a:rPr lang="en-US" sz="1400"/>
            <a:pPr/>
            <a:t>10.81%</a:t>
          </a:fld>
          <a:endParaRPr lang="en-US" sz="1400"/>
        </a:p>
      </xdr:txBody>
    </xdr:sp>
    <xdr:clientData/>
  </xdr:twoCellAnchor>
  <xdr:twoCellAnchor>
    <xdr:from>
      <xdr:col>11</xdr:col>
      <xdr:colOff>228600</xdr:colOff>
      <xdr:row>40</xdr:row>
      <xdr:rowOff>101600</xdr:rowOff>
    </xdr:from>
    <xdr:to>
      <xdr:col>12</xdr:col>
      <xdr:colOff>254000</xdr:colOff>
      <xdr:row>42</xdr:row>
      <xdr:rowOff>12700</xdr:rowOff>
    </xdr:to>
    <xdr:sp macro="" textlink="$F$2">
      <xdr:nvSpPr>
        <xdr:cNvPr id="8" name="TextBox 7"/>
        <xdr:cNvSpPr txBox="1"/>
      </xdr:nvSpPr>
      <xdr:spPr>
        <a:xfrm>
          <a:off x="10820400" y="77978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66B4BCBA-BC4F-9E43-B630-AE49332CA7DD}" type="TxLink">
            <a:rPr lang="en-US" sz="1400"/>
            <a:pPr/>
            <a:t>13.51%</a:t>
          </a:fld>
          <a:endParaRPr lang="en-US" sz="1400"/>
        </a:p>
      </xdr:txBody>
    </xdr:sp>
    <xdr:clientData/>
  </xdr:twoCellAnchor>
  <xdr:twoCellAnchor>
    <xdr:from>
      <xdr:col>11</xdr:col>
      <xdr:colOff>127000</xdr:colOff>
      <xdr:row>33</xdr:row>
      <xdr:rowOff>88900</xdr:rowOff>
    </xdr:from>
    <xdr:to>
      <xdr:col>12</xdr:col>
      <xdr:colOff>152400</xdr:colOff>
      <xdr:row>35</xdr:row>
      <xdr:rowOff>0</xdr:rowOff>
    </xdr:to>
    <xdr:sp macro="" textlink="$F$5">
      <xdr:nvSpPr>
        <xdr:cNvPr id="9" name="TextBox 8"/>
        <xdr:cNvSpPr txBox="1"/>
      </xdr:nvSpPr>
      <xdr:spPr>
        <a:xfrm>
          <a:off x="10718800" y="64516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EA88F896-CD25-0F41-BA5F-BCC57A3A07F0}" type="TxLink">
            <a:rPr lang="en-US" sz="1400"/>
            <a:pPr/>
            <a:t>2.70%</a:t>
          </a:fld>
          <a:endParaRPr lang="en-US" sz="1400"/>
        </a:p>
      </xdr:txBody>
    </xdr:sp>
    <xdr:clientData/>
  </xdr:twoCellAnchor>
  <xdr:twoCellAnchor>
    <xdr:from>
      <xdr:col>11</xdr:col>
      <xdr:colOff>190500</xdr:colOff>
      <xdr:row>29</xdr:row>
      <xdr:rowOff>25400</xdr:rowOff>
    </xdr:from>
    <xdr:to>
      <xdr:col>12</xdr:col>
      <xdr:colOff>215900</xdr:colOff>
      <xdr:row>30</xdr:row>
      <xdr:rowOff>127000</xdr:rowOff>
    </xdr:to>
    <xdr:sp macro="" textlink="$F$20">
      <xdr:nvSpPr>
        <xdr:cNvPr id="10" name="TextBox 9"/>
        <xdr:cNvSpPr txBox="1"/>
      </xdr:nvSpPr>
      <xdr:spPr>
        <a:xfrm>
          <a:off x="10782300" y="56261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83DF7B56-800A-0C41-A5F8-11A789209D2E}" type="TxLink">
            <a:rPr lang="en-US" sz="1400"/>
            <a:pPr/>
            <a:t>5.41%</a:t>
          </a:fld>
          <a:endParaRPr lang="en-US" sz="1400"/>
        </a:p>
      </xdr:txBody>
    </xdr:sp>
    <xdr:clientData/>
  </xdr:twoCellAnchor>
  <xdr:twoCellAnchor>
    <xdr:from>
      <xdr:col>11</xdr:col>
      <xdr:colOff>228600</xdr:colOff>
      <xdr:row>23</xdr:row>
      <xdr:rowOff>63500</xdr:rowOff>
    </xdr:from>
    <xdr:to>
      <xdr:col>12</xdr:col>
      <xdr:colOff>254000</xdr:colOff>
      <xdr:row>24</xdr:row>
      <xdr:rowOff>165100</xdr:rowOff>
    </xdr:to>
    <xdr:sp macro="" textlink="$F$12">
      <xdr:nvSpPr>
        <xdr:cNvPr id="11" name="TextBox 10"/>
        <xdr:cNvSpPr txBox="1"/>
      </xdr:nvSpPr>
      <xdr:spPr>
        <a:xfrm>
          <a:off x="10820400" y="45212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96A30541-4F41-C143-BB2E-0A4B9D3A9D06}" type="TxLink">
            <a:rPr lang="en-US" sz="1400"/>
            <a:pPr/>
            <a:t>5.41%</a:t>
          </a:fld>
          <a:endParaRPr lang="en-US" sz="1400"/>
        </a:p>
      </xdr:txBody>
    </xdr:sp>
    <xdr:clientData/>
  </xdr:twoCellAnchor>
  <xdr:twoCellAnchor>
    <xdr:from>
      <xdr:col>11</xdr:col>
      <xdr:colOff>88900</xdr:colOff>
      <xdr:row>12</xdr:row>
      <xdr:rowOff>139700</xdr:rowOff>
    </xdr:from>
    <xdr:to>
      <xdr:col>12</xdr:col>
      <xdr:colOff>114300</xdr:colOff>
      <xdr:row>14</xdr:row>
      <xdr:rowOff>50800</xdr:rowOff>
    </xdr:to>
    <xdr:sp macro="" textlink="$F$9">
      <xdr:nvSpPr>
        <xdr:cNvPr id="12" name="TextBox 11"/>
        <xdr:cNvSpPr txBox="1"/>
      </xdr:nvSpPr>
      <xdr:spPr>
        <a:xfrm>
          <a:off x="10680700" y="25019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29BCADFE-0B2A-924D-A8C9-1746F096746F}" type="TxLink">
            <a:rPr lang="en-US" sz="1400"/>
            <a:pPr/>
            <a:t>2.70%</a:t>
          </a:fld>
          <a:endParaRPr lang="en-US" sz="1400"/>
        </a:p>
      </xdr:txBody>
    </xdr:sp>
    <xdr:clientData/>
  </xdr:twoCellAnchor>
  <xdr:twoCellAnchor>
    <xdr:from>
      <xdr:col>14</xdr:col>
      <xdr:colOff>622300</xdr:colOff>
      <xdr:row>23</xdr:row>
      <xdr:rowOff>152400</xdr:rowOff>
    </xdr:from>
    <xdr:to>
      <xdr:col>15</xdr:col>
      <xdr:colOff>647700</xdr:colOff>
      <xdr:row>25</xdr:row>
      <xdr:rowOff>63500</xdr:rowOff>
    </xdr:to>
    <xdr:sp macro="" textlink="$F$12">
      <xdr:nvSpPr>
        <xdr:cNvPr id="14" name="TextBox 13"/>
        <xdr:cNvSpPr txBox="1"/>
      </xdr:nvSpPr>
      <xdr:spPr>
        <a:xfrm>
          <a:off x="13690600" y="46101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6058BC0B-3D93-F840-86BD-E5AEF0834493}" type="TxLink">
            <a:rPr lang="en-US" sz="1400"/>
            <a:pPr/>
            <a:t>5.41%</a:t>
          </a:fld>
          <a:endParaRPr lang="en-US" sz="1400"/>
        </a:p>
      </xdr:txBody>
    </xdr:sp>
    <xdr:clientData/>
  </xdr:twoCellAnchor>
  <xdr:twoCellAnchor>
    <xdr:from>
      <xdr:col>14</xdr:col>
      <xdr:colOff>558800</xdr:colOff>
      <xdr:row>28</xdr:row>
      <xdr:rowOff>101600</xdr:rowOff>
    </xdr:from>
    <xdr:to>
      <xdr:col>15</xdr:col>
      <xdr:colOff>584200</xdr:colOff>
      <xdr:row>30</xdr:row>
      <xdr:rowOff>12700</xdr:rowOff>
    </xdr:to>
    <xdr:sp macro="" textlink="$F$9">
      <xdr:nvSpPr>
        <xdr:cNvPr id="15" name="TextBox 14"/>
        <xdr:cNvSpPr txBox="1"/>
      </xdr:nvSpPr>
      <xdr:spPr>
        <a:xfrm>
          <a:off x="13627100" y="55118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44E4CDF5-7655-5040-87AC-A18B79ED647F}" type="TxLink">
            <a:rPr lang="en-US" sz="1400"/>
            <a:pPr/>
            <a:t>2.70%</a:t>
          </a:fld>
          <a:endParaRPr lang="en-US" sz="1400"/>
        </a:p>
      </xdr:txBody>
    </xdr:sp>
    <xdr:clientData/>
  </xdr:twoCellAnchor>
  <xdr:twoCellAnchor>
    <xdr:from>
      <xdr:col>18</xdr:col>
      <xdr:colOff>520700</xdr:colOff>
      <xdr:row>24</xdr:row>
      <xdr:rowOff>38100</xdr:rowOff>
    </xdr:from>
    <xdr:to>
      <xdr:col>19</xdr:col>
      <xdr:colOff>546100</xdr:colOff>
      <xdr:row>25</xdr:row>
      <xdr:rowOff>139700</xdr:rowOff>
    </xdr:to>
    <xdr:sp macro="" textlink="$F$2">
      <xdr:nvSpPr>
        <xdr:cNvPr id="16" name="TextBox 15"/>
        <xdr:cNvSpPr txBox="1"/>
      </xdr:nvSpPr>
      <xdr:spPr>
        <a:xfrm>
          <a:off x="16891000" y="46863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B4C9AF50-28C0-A545-BDFF-735C06446628}" type="TxLink">
            <a:rPr lang="en-US" sz="1400"/>
            <a:pPr/>
            <a:t>13.51%</a:t>
          </a:fld>
          <a:endParaRPr lang="en-US" sz="1400"/>
        </a:p>
      </xdr:txBody>
    </xdr:sp>
    <xdr:clientData/>
  </xdr:twoCellAnchor>
  <xdr:twoCellAnchor>
    <xdr:from>
      <xdr:col>18</xdr:col>
      <xdr:colOff>393700</xdr:colOff>
      <xdr:row>28</xdr:row>
      <xdr:rowOff>114300</xdr:rowOff>
    </xdr:from>
    <xdr:to>
      <xdr:col>19</xdr:col>
      <xdr:colOff>419100</xdr:colOff>
      <xdr:row>30</xdr:row>
      <xdr:rowOff>25400</xdr:rowOff>
    </xdr:to>
    <xdr:sp macro="" textlink="$F$10">
      <xdr:nvSpPr>
        <xdr:cNvPr id="17" name="TextBox 16"/>
        <xdr:cNvSpPr txBox="1"/>
      </xdr:nvSpPr>
      <xdr:spPr>
        <a:xfrm>
          <a:off x="16764000" y="55245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707D32E9-DD16-674C-931D-1F15315C4755}" type="TxLink">
            <a:rPr lang="en-US" sz="1400"/>
            <a:pPr/>
            <a:t>5.41%</a:t>
          </a:fld>
          <a:endParaRPr lang="en-US" sz="1400"/>
        </a:p>
      </xdr:txBody>
    </xdr:sp>
    <xdr:clientData/>
  </xdr:twoCellAnchor>
  <xdr:twoCellAnchor>
    <xdr:from>
      <xdr:col>18</xdr:col>
      <xdr:colOff>381000</xdr:colOff>
      <xdr:row>40</xdr:row>
      <xdr:rowOff>152400</xdr:rowOff>
    </xdr:from>
    <xdr:to>
      <xdr:col>19</xdr:col>
      <xdr:colOff>406400</xdr:colOff>
      <xdr:row>42</xdr:row>
      <xdr:rowOff>63500</xdr:rowOff>
    </xdr:to>
    <xdr:sp macro="" textlink="$F$4">
      <xdr:nvSpPr>
        <xdr:cNvPr id="20" name="TextBox 19"/>
        <xdr:cNvSpPr txBox="1"/>
      </xdr:nvSpPr>
      <xdr:spPr>
        <a:xfrm>
          <a:off x="16751300" y="78486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7CFEAE29-33DE-0541-B14F-B766B524F9D7}" type="TxLink">
            <a:rPr lang="en-US" sz="1400"/>
            <a:pPr/>
            <a:t>16.22%</a:t>
          </a:fld>
          <a:endParaRPr lang="en-US" sz="1400"/>
        </a:p>
      </xdr:txBody>
    </xdr:sp>
    <xdr:clientData/>
  </xdr:twoCellAnchor>
  <xdr:twoCellAnchor>
    <xdr:from>
      <xdr:col>18</xdr:col>
      <xdr:colOff>304800</xdr:colOff>
      <xdr:row>17</xdr:row>
      <xdr:rowOff>127000</xdr:rowOff>
    </xdr:from>
    <xdr:to>
      <xdr:col>19</xdr:col>
      <xdr:colOff>330200</xdr:colOff>
      <xdr:row>19</xdr:row>
      <xdr:rowOff>38100</xdr:rowOff>
    </xdr:to>
    <xdr:sp macro="" textlink="$F$5">
      <xdr:nvSpPr>
        <xdr:cNvPr id="21" name="TextBox 20"/>
        <xdr:cNvSpPr txBox="1"/>
      </xdr:nvSpPr>
      <xdr:spPr>
        <a:xfrm>
          <a:off x="16675100" y="3441700"/>
          <a:ext cx="850900" cy="2921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2001E5AC-0DF9-ED4D-BC9B-FEE2CC5F3F9E}" type="TxLink">
            <a:rPr lang="en-US" sz="1400"/>
            <a:pPr/>
            <a:t>2.70%</a:t>
          </a:fld>
          <a:endParaRPr lang="en-US" sz="14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38100</xdr:colOff>
      <xdr:row>0</xdr:row>
      <xdr:rowOff>63500</xdr:rowOff>
    </xdr:from>
    <xdr:to>
      <xdr:col>22</xdr:col>
      <xdr:colOff>0</xdr:colOff>
      <xdr:row>44</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0.29782</cdr:x>
      <cdr:y>0.16388</cdr:y>
    </cdr:from>
    <cdr:to>
      <cdr:x>0.36835</cdr:x>
      <cdr:y>0.1997</cdr:y>
    </cdr:to>
    <cdr:sp macro="" textlink="CR!$F$39">
      <cdr:nvSpPr>
        <cdr:cNvPr id="2" name="TextBox 1"/>
        <cdr:cNvSpPr txBox="1"/>
      </cdr:nvSpPr>
      <cdr:spPr>
        <a:xfrm xmlns:a="http://schemas.openxmlformats.org/drawingml/2006/main">
          <a:off x="3676444" y="1377834"/>
          <a:ext cx="870651" cy="30115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B3D44442-10C4-2640-B4B7-8DB2459BBD2A}" type="TxLink">
            <a:rPr lang="en-US" sz="1400"/>
            <a:pPr/>
            <a:t>5.41%</a:t>
          </a:fld>
          <a:endParaRPr lang="en-US" sz="1400"/>
        </a:p>
      </cdr:txBody>
    </cdr:sp>
  </cdr:relSizeAnchor>
  <cdr:relSizeAnchor xmlns:cdr="http://schemas.openxmlformats.org/drawingml/2006/chartDrawing">
    <cdr:from>
      <cdr:x>0.57686</cdr:x>
      <cdr:y>0.88172</cdr:y>
    </cdr:from>
    <cdr:to>
      <cdr:x>0.64739</cdr:x>
      <cdr:y>0.91754</cdr:y>
    </cdr:to>
    <cdr:sp macro="" textlink="CR!$F$5">
      <cdr:nvSpPr>
        <cdr:cNvPr id="3" name="TextBox 2"/>
        <cdr:cNvSpPr txBox="1"/>
      </cdr:nvSpPr>
      <cdr:spPr>
        <a:xfrm xmlns:a="http://schemas.openxmlformats.org/drawingml/2006/main">
          <a:off x="7121040" y="7412932"/>
          <a:ext cx="870651" cy="30115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C461C79E-5956-FE4F-B9B1-2440A2C7839F}" type="TxLink">
            <a:rPr lang="en-US" sz="1400"/>
            <a:pPr/>
            <a:t>5.41%</a:t>
          </a:fld>
          <a:endParaRPr lang="en-US" sz="1400"/>
        </a:p>
      </cdr:txBody>
    </cdr:sp>
  </cdr:relSizeAnchor>
  <cdr:relSizeAnchor xmlns:cdr="http://schemas.openxmlformats.org/drawingml/2006/chartDrawing">
    <cdr:from>
      <cdr:x>0.42842</cdr:x>
      <cdr:y>0.51713</cdr:y>
    </cdr:from>
    <cdr:to>
      <cdr:x>0.49895</cdr:x>
      <cdr:y>0.55296</cdr:y>
    </cdr:to>
    <cdr:sp macro="" textlink="CR!$F$8">
      <cdr:nvSpPr>
        <cdr:cNvPr id="4" name="TextBox 3"/>
        <cdr:cNvSpPr txBox="1"/>
      </cdr:nvSpPr>
      <cdr:spPr>
        <a:xfrm xmlns:a="http://schemas.openxmlformats.org/drawingml/2006/main">
          <a:off x="5168900" y="4216400"/>
          <a:ext cx="850900" cy="2921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3E7F5CF5-FE09-4D45-9360-990AAD9293A2}" type="TxLink">
            <a:rPr lang="en-US" sz="1400"/>
            <a:pPr/>
            <a:t>2.70%</a:t>
          </a:fld>
          <a:endParaRPr lang="en-US" sz="1400"/>
        </a:p>
      </cdr:txBody>
    </cdr:sp>
  </cdr:relSizeAnchor>
  <cdr:relSizeAnchor xmlns:cdr="http://schemas.openxmlformats.org/drawingml/2006/chartDrawing">
    <cdr:from>
      <cdr:x>0.43158</cdr:x>
      <cdr:y>0.63396</cdr:y>
    </cdr:from>
    <cdr:to>
      <cdr:x>0.50211</cdr:x>
      <cdr:y>0.66978</cdr:y>
    </cdr:to>
    <cdr:sp macro="" textlink="CR!$F$8">
      <cdr:nvSpPr>
        <cdr:cNvPr id="5" name="TextBox 4"/>
        <cdr:cNvSpPr txBox="1"/>
      </cdr:nvSpPr>
      <cdr:spPr>
        <a:xfrm xmlns:a="http://schemas.openxmlformats.org/drawingml/2006/main">
          <a:off x="5207000" y="5168900"/>
          <a:ext cx="850900" cy="2921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C43A9CB9-F1F4-0143-86CC-0DA6DBF06646}" type="TxLink">
            <a:rPr lang="en-US" sz="1400"/>
            <a:pPr/>
            <a:t>2.70%</a:t>
          </a:fld>
          <a:endParaRPr lang="en-US" sz="1400"/>
        </a:p>
      </cdr:txBody>
    </cdr:sp>
  </cdr:relSizeAnchor>
  <cdr:relSizeAnchor xmlns:cdr="http://schemas.openxmlformats.org/drawingml/2006/chartDrawing">
    <cdr:from>
      <cdr:x>0.44524</cdr:x>
      <cdr:y>0.90966</cdr:y>
    </cdr:from>
    <cdr:to>
      <cdr:x>0.51576</cdr:x>
      <cdr:y>0.94549</cdr:y>
    </cdr:to>
    <cdr:sp macro="" textlink="CR!$F$15">
      <cdr:nvSpPr>
        <cdr:cNvPr id="6" name="TextBox 5"/>
        <cdr:cNvSpPr txBox="1"/>
      </cdr:nvSpPr>
      <cdr:spPr>
        <a:xfrm xmlns:a="http://schemas.openxmlformats.org/drawingml/2006/main">
          <a:off x="5496241" y="7647844"/>
          <a:ext cx="870527" cy="30123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05924144-18E3-2345-BB78-1CC781A5A997}" type="TxLink">
            <a:rPr lang="en-US" sz="1400"/>
            <a:pPr/>
            <a:t>13.51%</a:t>
          </a:fld>
          <a:endParaRPr lang="en-US" sz="1400"/>
        </a:p>
      </cdr:txBody>
    </cdr:sp>
  </cdr:relSizeAnchor>
  <cdr:relSizeAnchor xmlns:cdr="http://schemas.openxmlformats.org/drawingml/2006/chartDrawing">
    <cdr:from>
      <cdr:x>0.29579</cdr:x>
      <cdr:y>0.89531</cdr:y>
    </cdr:from>
    <cdr:to>
      <cdr:x>0.36632</cdr:x>
      <cdr:y>0.93113</cdr:y>
    </cdr:to>
    <cdr:sp macro="" textlink="CR!$F$7">
      <cdr:nvSpPr>
        <cdr:cNvPr id="7" name="TextBox 6"/>
        <cdr:cNvSpPr txBox="1"/>
      </cdr:nvSpPr>
      <cdr:spPr>
        <a:xfrm xmlns:a="http://schemas.openxmlformats.org/drawingml/2006/main">
          <a:off x="3651356" y="7527232"/>
          <a:ext cx="870650" cy="30115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5B05E0A5-3EAB-DD48-8F61-CD0369A4E503}" type="TxLink">
            <a:rPr lang="en-US" sz="1400"/>
            <a:pPr/>
            <a:t>5.41%</a:t>
          </a:fld>
          <a:endParaRPr lang="en-US" sz="1400"/>
        </a:p>
      </cdr:txBody>
    </cdr:sp>
  </cdr:relSizeAnchor>
  <cdr:relSizeAnchor xmlns:cdr="http://schemas.openxmlformats.org/drawingml/2006/chartDrawing">
    <cdr:from>
      <cdr:x>0.16429</cdr:x>
      <cdr:y>0.90334</cdr:y>
    </cdr:from>
    <cdr:to>
      <cdr:x>0.23481</cdr:x>
      <cdr:y>0.93916</cdr:y>
    </cdr:to>
    <cdr:sp macro="" textlink="CR!$F$2">
      <cdr:nvSpPr>
        <cdr:cNvPr id="8" name="TextBox 7"/>
        <cdr:cNvSpPr txBox="1"/>
      </cdr:nvSpPr>
      <cdr:spPr>
        <a:xfrm xmlns:a="http://schemas.openxmlformats.org/drawingml/2006/main">
          <a:off x="2028003" y="7594715"/>
          <a:ext cx="870527" cy="30115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E4670676-AA21-0B47-BC30-57F6F7682777}" type="TxLink">
            <a:rPr lang="en-US" sz="1400"/>
            <a:pPr/>
            <a:t>10.81%</a:t>
          </a:fld>
          <a:endParaRPr lang="en-US" sz="1400"/>
        </a:p>
      </cdr:txBody>
    </cdr:sp>
  </cdr:relSizeAnchor>
  <cdr:relSizeAnchor xmlns:cdr="http://schemas.openxmlformats.org/drawingml/2006/chartDrawing">
    <cdr:from>
      <cdr:x>0.29689</cdr:x>
      <cdr:y>0.74771</cdr:y>
    </cdr:from>
    <cdr:to>
      <cdr:x>0.36742</cdr:x>
      <cdr:y>0.78353</cdr:y>
    </cdr:to>
    <cdr:sp macro="" textlink="CR!$F$8">
      <cdr:nvSpPr>
        <cdr:cNvPr id="10" name="TextBox 9"/>
        <cdr:cNvSpPr txBox="1"/>
      </cdr:nvSpPr>
      <cdr:spPr>
        <a:xfrm xmlns:a="http://schemas.openxmlformats.org/drawingml/2006/main">
          <a:off x="3664920" y="6286331"/>
          <a:ext cx="870650" cy="30115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F94359D2-E413-CD41-A12A-EBA1FA9BA89B}" type="TxLink">
            <a:rPr lang="en-US" sz="1400"/>
            <a:pPr/>
            <a:t>2.70%</a:t>
          </a:fld>
          <a:endParaRPr lang="en-US" sz="1400"/>
        </a:p>
      </cdr:txBody>
    </cdr:sp>
  </cdr:relSizeAnchor>
  <cdr:relSizeAnchor xmlns:cdr="http://schemas.openxmlformats.org/drawingml/2006/chartDrawing">
    <cdr:from>
      <cdr:x>0.31256</cdr:x>
      <cdr:y>0.66768</cdr:y>
    </cdr:from>
    <cdr:to>
      <cdr:x>0.38309</cdr:x>
      <cdr:y>0.70387</cdr:y>
    </cdr:to>
    <cdr:sp macro="" textlink="CR!$F$15">
      <cdr:nvSpPr>
        <cdr:cNvPr id="11" name="TextBox 10"/>
        <cdr:cNvSpPr txBox="1"/>
      </cdr:nvSpPr>
      <cdr:spPr>
        <a:xfrm xmlns:a="http://schemas.openxmlformats.org/drawingml/2006/main">
          <a:off x="3858312" y="5613417"/>
          <a:ext cx="870651" cy="30426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80E53D2E-C4C3-BC44-88E9-A8E598B9D6A0}" type="TxLink">
            <a:rPr lang="en-US" sz="1400"/>
            <a:pPr/>
            <a:t>13.51%</a:t>
          </a:fld>
          <a:endParaRPr lang="en-US" sz="1400"/>
        </a:p>
      </cdr:txBody>
    </cdr:sp>
  </cdr:relSizeAnchor>
  <cdr:relSizeAnchor xmlns:cdr="http://schemas.openxmlformats.org/drawingml/2006/chartDrawing">
    <cdr:from>
      <cdr:x>0.32945</cdr:x>
      <cdr:y>0.54381</cdr:y>
    </cdr:from>
    <cdr:to>
      <cdr:x>0.39998</cdr:x>
      <cdr:y>0.57963</cdr:y>
    </cdr:to>
    <cdr:sp macro="" textlink="CR!$F$21">
      <cdr:nvSpPr>
        <cdr:cNvPr id="12" name="TextBox 11"/>
        <cdr:cNvSpPr txBox="1"/>
      </cdr:nvSpPr>
      <cdr:spPr>
        <a:xfrm xmlns:a="http://schemas.openxmlformats.org/drawingml/2006/main">
          <a:off x="4066839" y="4571992"/>
          <a:ext cx="870650" cy="30115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6B31644C-2642-B742-89AC-EFCC48986B1B}" type="TxLink">
            <a:rPr lang="en-US" sz="1400"/>
            <a:pPr/>
            <a:t>21.62%</a:t>
          </a:fld>
          <a:endParaRPr lang="en-US" sz="1400"/>
        </a:p>
      </cdr:txBody>
    </cdr:sp>
  </cdr:relSizeAnchor>
  <cdr:relSizeAnchor xmlns:cdr="http://schemas.openxmlformats.org/drawingml/2006/chartDrawing">
    <cdr:from>
      <cdr:x>0.30643</cdr:x>
      <cdr:y>0.38328</cdr:y>
    </cdr:from>
    <cdr:to>
      <cdr:x>0.37696</cdr:x>
      <cdr:y>0.4191</cdr:y>
    </cdr:to>
    <cdr:sp macro="" textlink="CR!$F$5">
      <cdr:nvSpPr>
        <cdr:cNvPr id="13" name="TextBox 12"/>
        <cdr:cNvSpPr txBox="1"/>
      </cdr:nvSpPr>
      <cdr:spPr>
        <a:xfrm xmlns:a="http://schemas.openxmlformats.org/drawingml/2006/main">
          <a:off x="3782744" y="3222348"/>
          <a:ext cx="870651" cy="30115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F84EBFEB-F6E0-3E4A-AF51-A3544E91D763}" type="TxLink">
            <a:rPr lang="en-US" sz="1400"/>
            <a:pPr/>
            <a:t>5.41%</a:t>
          </a:fld>
          <a:endParaRPr lang="en-US" sz="1400"/>
        </a:p>
      </cdr:txBody>
    </cdr:sp>
  </cdr:relSizeAnchor>
  <cdr:relSizeAnchor xmlns:cdr="http://schemas.openxmlformats.org/drawingml/2006/chartDrawing">
    <cdr:from>
      <cdr:x>0.15473</cdr:x>
      <cdr:y>0.27877</cdr:y>
    </cdr:from>
    <cdr:to>
      <cdr:x>0.22526</cdr:x>
      <cdr:y>0.3146</cdr:y>
    </cdr:to>
    <cdr:sp macro="" textlink="CR!$F$8">
      <cdr:nvSpPr>
        <cdr:cNvPr id="14" name="TextBox 13"/>
        <cdr:cNvSpPr txBox="1"/>
      </cdr:nvSpPr>
      <cdr:spPr>
        <a:xfrm xmlns:a="http://schemas.openxmlformats.org/drawingml/2006/main">
          <a:off x="1910099" y="2343719"/>
          <a:ext cx="870650" cy="301237"/>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1AA68314-6683-ED48-867B-BD93ACD3E8AD}" type="TxLink">
            <a:rPr lang="en-US" sz="1400"/>
            <a:pPr/>
            <a:t>2.70%</a:t>
          </a:fld>
          <a:endParaRPr lang="en-US" sz="1400"/>
        </a:p>
      </cdr:txBody>
    </cdr:sp>
  </cdr:relSizeAnchor>
  <cdr:relSizeAnchor xmlns:cdr="http://schemas.openxmlformats.org/drawingml/2006/chartDrawing">
    <cdr:from>
      <cdr:x>0.85682</cdr:x>
      <cdr:y>0.88771</cdr:y>
    </cdr:from>
    <cdr:to>
      <cdr:x>0.92735</cdr:x>
      <cdr:y>0.92354</cdr:y>
    </cdr:to>
    <cdr:sp macro="" textlink="CR!$F$7">
      <cdr:nvSpPr>
        <cdr:cNvPr id="16" name="TextBox 15"/>
        <cdr:cNvSpPr txBox="1"/>
      </cdr:nvSpPr>
      <cdr:spPr>
        <a:xfrm xmlns:a="http://schemas.openxmlformats.org/drawingml/2006/main">
          <a:off x="10576890" y="7463317"/>
          <a:ext cx="870651" cy="301237"/>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43894F4-8293-D149-854A-895005EDD585}" type="TxLink">
            <a:rPr lang="en-US" sz="1400"/>
            <a:pPr/>
            <a:t>5.41%</a:t>
          </a:fld>
          <a:endParaRPr lang="en-US" sz="1400"/>
        </a:p>
      </cdr:txBody>
    </cdr:sp>
  </cdr:relSizeAnchor>
  <cdr:relSizeAnchor xmlns:cdr="http://schemas.openxmlformats.org/drawingml/2006/chartDrawing">
    <cdr:from>
      <cdr:x>0.15329</cdr:x>
      <cdr:y>0.75227</cdr:y>
    </cdr:from>
    <cdr:to>
      <cdr:x>0.22382</cdr:x>
      <cdr:y>0.78809</cdr:y>
    </cdr:to>
    <cdr:sp macro="" textlink="">
      <cdr:nvSpPr>
        <cdr:cNvPr id="17" name="TextBox 16"/>
        <cdr:cNvSpPr txBox="1"/>
      </cdr:nvSpPr>
      <cdr:spPr>
        <a:xfrm xmlns:a="http://schemas.openxmlformats.org/drawingml/2006/main">
          <a:off x="1892300" y="6324600"/>
          <a:ext cx="870650" cy="30115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lnRef>
        <a:fillRef xmlns:a="http://schemas.openxmlformats.org/drawingml/2006/main" idx="1">
          <a:schemeClr val="lt1"/>
        </a:fillRef>
        <a:effectRef xmlns:a="http://schemas.openxmlformats.org/drawingml/2006/main" idx="0">
          <a:schemeClr val="accent5"/>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400"/>
            <a:t>2.70%</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5"/>
  <sheetViews>
    <sheetView topLeftCell="A26" workbookViewId="0">
      <selection activeCell="B45" sqref="B45"/>
    </sheetView>
  </sheetViews>
  <sheetFormatPr baseColWidth="10" defaultColWidth="17.1640625" defaultRowHeight="12.75" customHeight="1" x14ac:dyDescent="0"/>
  <cols>
    <col min="1" max="1" width="7.1640625" style="4" customWidth="1"/>
    <col min="2" max="2" width="72.83203125" style="4" customWidth="1"/>
    <col min="3" max="3" width="23.83203125" style="4" customWidth="1"/>
    <col min="4" max="4" width="22.1640625" style="4" customWidth="1"/>
    <col min="5" max="5" width="20.33203125" style="4" customWidth="1"/>
    <col min="6" max="6" width="61" style="4" customWidth="1"/>
    <col min="7" max="7" width="39.33203125" style="4" customWidth="1"/>
    <col min="8" max="8" width="24.83203125" style="4" customWidth="1"/>
    <col min="9" max="9" width="25.1640625" style="4" customWidth="1"/>
    <col min="10" max="10" width="23.1640625" style="4" customWidth="1"/>
    <col min="11" max="11" width="185.5" style="4" customWidth="1"/>
    <col min="12" max="12" width="37.5" style="4" customWidth="1"/>
    <col min="13" max="20" width="17.1640625" style="4" customWidth="1"/>
    <col min="21" max="16384" width="17.1640625" style="4"/>
  </cols>
  <sheetData>
    <row r="1" spans="1:20" s="9" customFormat="1" ht="39" thickBot="1">
      <c r="A1" s="8" t="s">
        <v>26</v>
      </c>
      <c r="B1" s="8" t="s">
        <v>27</v>
      </c>
      <c r="C1" s="8" t="s">
        <v>28</v>
      </c>
      <c r="D1" s="8" t="s">
        <v>29</v>
      </c>
      <c r="E1" s="3" t="s">
        <v>6</v>
      </c>
      <c r="F1" s="8" t="s">
        <v>30</v>
      </c>
      <c r="G1" s="3" t="s">
        <v>20</v>
      </c>
      <c r="H1" s="3" t="s">
        <v>4</v>
      </c>
      <c r="I1" s="3" t="s">
        <v>5</v>
      </c>
      <c r="J1" s="8" t="s">
        <v>31</v>
      </c>
      <c r="K1" s="8" t="s">
        <v>32</v>
      </c>
      <c r="L1" s="8"/>
      <c r="M1" s="8"/>
      <c r="N1" s="8"/>
      <c r="O1" s="8"/>
      <c r="P1" s="8"/>
      <c r="Q1" s="8"/>
      <c r="R1" s="8"/>
      <c r="S1" s="8"/>
      <c r="T1" s="8"/>
    </row>
    <row r="2" spans="1:20" ht="61" thickTop="1">
      <c r="A2" s="1">
        <v>1</v>
      </c>
      <c r="B2" s="1" t="s">
        <v>33</v>
      </c>
      <c r="C2" s="1" t="s">
        <v>34</v>
      </c>
      <c r="D2" s="1">
        <v>2000</v>
      </c>
      <c r="E2" s="1" t="s">
        <v>21</v>
      </c>
      <c r="F2" s="1" t="s">
        <v>35</v>
      </c>
      <c r="G2" s="1" t="s">
        <v>3</v>
      </c>
      <c r="H2" s="1" t="s">
        <v>8</v>
      </c>
      <c r="I2" s="1" t="s">
        <v>13</v>
      </c>
      <c r="J2" s="1" t="s">
        <v>36</v>
      </c>
      <c r="K2" s="1" t="s">
        <v>37</v>
      </c>
    </row>
    <row r="3" spans="1:20" ht="30">
      <c r="A3" s="1">
        <v>2</v>
      </c>
      <c r="B3" s="1" t="s">
        <v>38</v>
      </c>
      <c r="C3" s="1" t="s">
        <v>39</v>
      </c>
      <c r="D3" s="1">
        <v>2001</v>
      </c>
      <c r="E3" s="1" t="s">
        <v>22</v>
      </c>
      <c r="F3" s="1" t="s">
        <v>40</v>
      </c>
      <c r="G3" s="1" t="s">
        <v>0</v>
      </c>
      <c r="H3" s="1" t="s">
        <v>8</v>
      </c>
      <c r="I3" s="1" t="s">
        <v>14</v>
      </c>
      <c r="J3" s="1" t="s">
        <v>36</v>
      </c>
      <c r="K3" s="1" t="s">
        <v>41</v>
      </c>
    </row>
    <row r="4" spans="1:20" ht="30">
      <c r="A4" s="1">
        <v>3</v>
      </c>
      <c r="B4" s="1" t="s">
        <v>42</v>
      </c>
      <c r="C4" s="1" t="s">
        <v>43</v>
      </c>
      <c r="D4" s="1">
        <v>2008</v>
      </c>
      <c r="E4" s="1" t="s">
        <v>21</v>
      </c>
      <c r="F4" s="1" t="s">
        <v>44</v>
      </c>
      <c r="G4" s="1" t="s">
        <v>0</v>
      </c>
      <c r="H4" s="1" t="s">
        <v>9</v>
      </c>
      <c r="I4" s="1" t="s">
        <v>15</v>
      </c>
      <c r="J4" s="1" t="s">
        <v>45</v>
      </c>
      <c r="K4" s="1" t="s">
        <v>46</v>
      </c>
    </row>
    <row r="5" spans="1:20" ht="30">
      <c r="A5" s="1">
        <v>4</v>
      </c>
      <c r="B5" s="1" t="s">
        <v>47</v>
      </c>
      <c r="C5" s="1" t="s">
        <v>48</v>
      </c>
      <c r="D5" s="1">
        <v>2002</v>
      </c>
      <c r="E5" s="1" t="s">
        <v>22</v>
      </c>
      <c r="F5" s="1" t="s">
        <v>49</v>
      </c>
      <c r="G5" s="1" t="s">
        <v>0</v>
      </c>
      <c r="H5" s="1" t="s">
        <v>10</v>
      </c>
      <c r="I5" s="1" t="s">
        <v>15</v>
      </c>
      <c r="J5" s="1" t="s">
        <v>45</v>
      </c>
      <c r="K5" s="1" t="s">
        <v>50</v>
      </c>
    </row>
    <row r="6" spans="1:20" ht="15">
      <c r="A6" s="1">
        <v>5</v>
      </c>
      <c r="B6" s="1" t="s">
        <v>51</v>
      </c>
      <c r="C6" s="1" t="s">
        <v>52</v>
      </c>
      <c r="D6" s="1">
        <v>2005</v>
      </c>
      <c r="E6" s="1" t="s">
        <v>23</v>
      </c>
      <c r="F6" s="1" t="s">
        <v>53</v>
      </c>
      <c r="G6" s="1" t="s">
        <v>3</v>
      </c>
      <c r="H6" s="1" t="s">
        <v>9</v>
      </c>
      <c r="I6" s="1" t="s">
        <v>16</v>
      </c>
      <c r="J6" s="1" t="s">
        <v>54</v>
      </c>
      <c r="K6" s="1" t="s">
        <v>55</v>
      </c>
    </row>
    <row r="7" spans="1:20" ht="30">
      <c r="A7" s="1">
        <v>6</v>
      </c>
      <c r="B7" s="1" t="s">
        <v>56</v>
      </c>
      <c r="C7" s="1" t="s">
        <v>57</v>
      </c>
      <c r="D7" s="1">
        <v>2008</v>
      </c>
      <c r="E7" s="1" t="s">
        <v>22</v>
      </c>
      <c r="F7" s="1" t="s">
        <v>58</v>
      </c>
      <c r="G7" s="1" t="s">
        <v>1</v>
      </c>
      <c r="H7" s="1" t="s">
        <v>9</v>
      </c>
      <c r="I7" s="1" t="s">
        <v>16</v>
      </c>
      <c r="J7" s="1" t="s">
        <v>54</v>
      </c>
      <c r="K7" s="1" t="s">
        <v>59</v>
      </c>
    </row>
    <row r="8" spans="1:20" ht="30">
      <c r="A8" s="1">
        <v>8</v>
      </c>
      <c r="B8" s="1" t="s">
        <v>60</v>
      </c>
      <c r="C8" s="1" t="s">
        <v>61</v>
      </c>
      <c r="D8" s="1">
        <v>2002</v>
      </c>
      <c r="E8" s="1" t="s">
        <v>21</v>
      </c>
      <c r="F8" s="1" t="s">
        <v>62</v>
      </c>
      <c r="G8" s="1" t="s">
        <v>3</v>
      </c>
      <c r="H8" s="1" t="s">
        <v>9</v>
      </c>
      <c r="I8" s="1" t="s">
        <v>17</v>
      </c>
      <c r="J8" s="1" t="s">
        <v>54</v>
      </c>
      <c r="K8" s="1" t="s">
        <v>63</v>
      </c>
    </row>
    <row r="9" spans="1:20" ht="30">
      <c r="A9" s="1">
        <v>10</v>
      </c>
      <c r="B9" s="1" t="s">
        <v>64</v>
      </c>
      <c r="C9" s="1" t="s">
        <v>65</v>
      </c>
      <c r="D9" s="1">
        <v>2008</v>
      </c>
      <c r="E9" s="1" t="s">
        <v>23</v>
      </c>
      <c r="F9" s="1" t="s">
        <v>66</v>
      </c>
      <c r="G9" s="1" t="s">
        <v>3</v>
      </c>
      <c r="H9" s="1" t="s">
        <v>9</v>
      </c>
      <c r="I9" s="1" t="s">
        <v>15</v>
      </c>
      <c r="J9" s="1" t="s">
        <v>67</v>
      </c>
      <c r="K9" s="1" t="s">
        <v>68</v>
      </c>
    </row>
    <row r="10" spans="1:20" ht="30">
      <c r="A10" s="1">
        <v>11</v>
      </c>
      <c r="B10" s="1" t="s">
        <v>69</v>
      </c>
      <c r="C10" s="1" t="s">
        <v>70</v>
      </c>
      <c r="D10" s="1">
        <v>2005</v>
      </c>
      <c r="E10" s="1" t="s">
        <v>23</v>
      </c>
      <c r="F10" s="1" t="s">
        <v>71</v>
      </c>
      <c r="G10" s="1" t="s">
        <v>3</v>
      </c>
      <c r="H10" s="1" t="s">
        <v>11</v>
      </c>
      <c r="I10" s="1" t="s">
        <v>13</v>
      </c>
      <c r="J10" s="1" t="s">
        <v>67</v>
      </c>
      <c r="K10" s="1" t="s">
        <v>72</v>
      </c>
    </row>
    <row r="11" spans="1:20" ht="30">
      <c r="A11" s="1">
        <v>12</v>
      </c>
      <c r="B11" s="1" t="s">
        <v>73</v>
      </c>
      <c r="C11" s="1" t="s">
        <v>74</v>
      </c>
      <c r="D11" s="1">
        <v>1994</v>
      </c>
      <c r="E11" s="1" t="s">
        <v>22</v>
      </c>
      <c r="F11" s="1" t="s">
        <v>75</v>
      </c>
      <c r="G11" s="1" t="s">
        <v>0</v>
      </c>
      <c r="H11" s="1" t="s">
        <v>9</v>
      </c>
      <c r="I11" s="1" t="s">
        <v>15</v>
      </c>
      <c r="J11" s="1" t="s">
        <v>67</v>
      </c>
      <c r="K11" s="1" t="s">
        <v>76</v>
      </c>
    </row>
    <row r="12" spans="1:20" ht="30">
      <c r="A12" s="1">
        <v>13</v>
      </c>
      <c r="B12" s="1" t="s">
        <v>77</v>
      </c>
      <c r="C12" s="1" t="s">
        <v>78</v>
      </c>
      <c r="D12" s="1">
        <v>2007</v>
      </c>
      <c r="E12" s="1" t="s">
        <v>22</v>
      </c>
      <c r="F12" s="1" t="s">
        <v>79</v>
      </c>
      <c r="G12" s="1" t="s">
        <v>1</v>
      </c>
      <c r="H12" s="1" t="s">
        <v>8</v>
      </c>
      <c r="I12" s="1" t="s">
        <v>18</v>
      </c>
      <c r="J12" s="1" t="s">
        <v>67</v>
      </c>
      <c r="K12" s="1" t="s">
        <v>80</v>
      </c>
    </row>
    <row r="13" spans="1:20" ht="30">
      <c r="A13" s="1">
        <v>14</v>
      </c>
      <c r="B13" s="1" t="s">
        <v>81</v>
      </c>
      <c r="C13" s="1" t="s">
        <v>82</v>
      </c>
      <c r="D13" s="1">
        <v>2002</v>
      </c>
      <c r="E13" s="1" t="s">
        <v>22</v>
      </c>
      <c r="F13" s="1" t="s">
        <v>83</v>
      </c>
      <c r="G13" s="1" t="s">
        <v>0</v>
      </c>
      <c r="H13" s="1" t="s">
        <v>8</v>
      </c>
      <c r="I13" s="1" t="s">
        <v>13</v>
      </c>
      <c r="J13" s="1" t="s">
        <v>67</v>
      </c>
      <c r="K13" s="1" t="s">
        <v>84</v>
      </c>
    </row>
    <row r="14" spans="1:20" ht="15">
      <c r="A14" s="1">
        <v>15</v>
      </c>
      <c r="B14" s="1" t="s">
        <v>85</v>
      </c>
      <c r="C14" s="1" t="s">
        <v>86</v>
      </c>
      <c r="D14" s="1">
        <v>2002</v>
      </c>
      <c r="E14" s="1" t="s">
        <v>22</v>
      </c>
      <c r="F14" s="1" t="s">
        <v>87</v>
      </c>
      <c r="G14" s="1" t="s">
        <v>1</v>
      </c>
      <c r="H14" s="1" t="s">
        <v>11</v>
      </c>
      <c r="I14" s="1" t="s">
        <v>13</v>
      </c>
      <c r="J14" s="1" t="s">
        <v>45</v>
      </c>
      <c r="K14" s="1" t="s">
        <v>88</v>
      </c>
    </row>
    <row r="15" spans="1:20" ht="30">
      <c r="A15" s="1">
        <v>16</v>
      </c>
      <c r="B15" s="1" t="s">
        <v>89</v>
      </c>
      <c r="C15" s="1" t="s">
        <v>90</v>
      </c>
      <c r="D15" s="1">
        <v>2008</v>
      </c>
      <c r="E15" s="1" t="s">
        <v>22</v>
      </c>
      <c r="F15" s="1" t="s">
        <v>91</v>
      </c>
      <c r="G15" s="1" t="s">
        <v>1</v>
      </c>
      <c r="H15" s="1" t="s">
        <v>9</v>
      </c>
      <c r="I15" s="1" t="s">
        <v>16</v>
      </c>
      <c r="J15" s="1" t="s">
        <v>36</v>
      </c>
      <c r="K15" s="1" t="s">
        <v>92</v>
      </c>
    </row>
    <row r="16" spans="1:20" ht="30">
      <c r="A16" s="1">
        <v>17</v>
      </c>
      <c r="B16" s="1" t="s">
        <v>93</v>
      </c>
      <c r="C16" s="1" t="s">
        <v>94</v>
      </c>
      <c r="D16" s="1">
        <v>2007</v>
      </c>
      <c r="E16" s="1" t="s">
        <v>23</v>
      </c>
      <c r="F16" s="1" t="s">
        <v>95</v>
      </c>
      <c r="G16" s="1" t="s">
        <v>0</v>
      </c>
      <c r="H16" s="1" t="s">
        <v>9</v>
      </c>
      <c r="I16" s="1" t="s">
        <v>13</v>
      </c>
      <c r="J16" s="1" t="s">
        <v>67</v>
      </c>
      <c r="K16" s="1" t="s">
        <v>96</v>
      </c>
    </row>
    <row r="17" spans="1:256" ht="30">
      <c r="A17" s="1">
        <v>19</v>
      </c>
      <c r="B17" s="1" t="s">
        <v>97</v>
      </c>
      <c r="C17" s="1" t="s">
        <v>98</v>
      </c>
      <c r="D17" s="1">
        <v>2010</v>
      </c>
      <c r="E17" s="1" t="s">
        <v>23</v>
      </c>
      <c r="F17" s="1" t="s">
        <v>99</v>
      </c>
      <c r="G17" s="1" t="s">
        <v>3</v>
      </c>
      <c r="H17" s="1" t="s">
        <v>9</v>
      </c>
      <c r="I17" s="1" t="s">
        <v>16</v>
      </c>
      <c r="J17" s="1" t="s">
        <v>36</v>
      </c>
      <c r="K17" s="1" t="s">
        <v>100</v>
      </c>
    </row>
    <row r="18" spans="1:256" ht="15">
      <c r="A18" s="2">
        <v>20</v>
      </c>
      <c r="B18" s="2" t="s">
        <v>101</v>
      </c>
      <c r="C18" s="5" t="s">
        <v>102</v>
      </c>
      <c r="D18" s="2">
        <v>2010</v>
      </c>
      <c r="E18" s="2" t="s">
        <v>22</v>
      </c>
      <c r="F18" s="2" t="s">
        <v>103</v>
      </c>
      <c r="G18" s="2" t="s">
        <v>0</v>
      </c>
      <c r="H18" s="2" t="s">
        <v>10</v>
      </c>
      <c r="I18" s="2" t="s">
        <v>13</v>
      </c>
      <c r="J18" s="2" t="s">
        <v>36</v>
      </c>
      <c r="K18" s="2" t="s">
        <v>104</v>
      </c>
      <c r="L18" s="2"/>
      <c r="M18" s="2"/>
      <c r="N18" s="2"/>
      <c r="O18" s="2"/>
      <c r="P18" s="2"/>
      <c r="Q18" s="2"/>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row>
    <row r="19" spans="1:256" ht="30">
      <c r="A19" s="1">
        <v>21</v>
      </c>
      <c r="B19" s="1" t="s">
        <v>105</v>
      </c>
      <c r="C19" s="1" t="s">
        <v>106</v>
      </c>
      <c r="D19" s="1">
        <v>2010</v>
      </c>
      <c r="E19" s="1" t="s">
        <v>23</v>
      </c>
      <c r="F19" s="1" t="s">
        <v>107</v>
      </c>
      <c r="G19" s="1" t="s">
        <v>3</v>
      </c>
      <c r="H19" s="1" t="s">
        <v>9</v>
      </c>
      <c r="I19" s="1" t="s">
        <v>15</v>
      </c>
      <c r="J19" s="1" t="s">
        <v>36</v>
      </c>
      <c r="K19" s="1" t="s">
        <v>108</v>
      </c>
    </row>
    <row r="20" spans="1:256" ht="30">
      <c r="A20" s="1">
        <v>22</v>
      </c>
      <c r="B20" s="1" t="s">
        <v>109</v>
      </c>
      <c r="C20" s="1" t="s">
        <v>110</v>
      </c>
      <c r="D20" s="1">
        <v>2005</v>
      </c>
      <c r="E20" s="1" t="s">
        <v>21</v>
      </c>
      <c r="F20" s="1" t="s">
        <v>111</v>
      </c>
      <c r="G20" s="1" t="s">
        <v>3</v>
      </c>
      <c r="H20" s="1" t="s">
        <v>10</v>
      </c>
      <c r="I20" s="1" t="s">
        <v>16</v>
      </c>
      <c r="J20" s="1" t="s">
        <v>36</v>
      </c>
      <c r="K20" s="1" t="s">
        <v>112</v>
      </c>
      <c r="L20" s="1" t="s">
        <v>113</v>
      </c>
    </row>
    <row r="21" spans="1:256" ht="30">
      <c r="A21" s="1">
        <v>23</v>
      </c>
      <c r="B21" s="1" t="s">
        <v>114</v>
      </c>
      <c r="C21" s="1" t="s">
        <v>115</v>
      </c>
      <c r="D21" s="1">
        <v>2005</v>
      </c>
      <c r="E21" s="1" t="s">
        <v>22</v>
      </c>
      <c r="F21" s="1" t="s">
        <v>116</v>
      </c>
      <c r="G21" s="1" t="s">
        <v>0</v>
      </c>
      <c r="H21" s="1" t="s">
        <v>9</v>
      </c>
      <c r="I21" s="1" t="s">
        <v>15</v>
      </c>
      <c r="J21" s="1" t="s">
        <v>36</v>
      </c>
      <c r="K21" s="1" t="s">
        <v>117</v>
      </c>
    </row>
    <row r="22" spans="1:256" ht="15">
      <c r="A22" s="1">
        <v>24</v>
      </c>
      <c r="B22" s="1" t="s">
        <v>118</v>
      </c>
      <c r="C22" s="1" t="s">
        <v>119</v>
      </c>
      <c r="D22" s="1">
        <v>2010</v>
      </c>
      <c r="E22" s="1" t="s">
        <v>23</v>
      </c>
      <c r="F22" s="1" t="s">
        <v>120</v>
      </c>
      <c r="G22" s="1" t="s">
        <v>3</v>
      </c>
      <c r="H22" s="1" t="s">
        <v>9</v>
      </c>
      <c r="I22" s="1" t="s">
        <v>16</v>
      </c>
      <c r="J22" s="1" t="s">
        <v>36</v>
      </c>
      <c r="K22" s="1" t="s">
        <v>121</v>
      </c>
    </row>
    <row r="23" spans="1:256" ht="30">
      <c r="A23" s="1">
        <v>26</v>
      </c>
      <c r="B23" s="1" t="s">
        <v>122</v>
      </c>
      <c r="C23" s="1" t="s">
        <v>123</v>
      </c>
      <c r="D23" s="1">
        <v>2007</v>
      </c>
      <c r="E23" s="1" t="s">
        <v>23</v>
      </c>
      <c r="F23" s="1" t="s">
        <v>124</v>
      </c>
      <c r="G23" s="1" t="s">
        <v>3</v>
      </c>
      <c r="H23" s="1" t="s">
        <v>8</v>
      </c>
      <c r="I23" s="1" t="s">
        <v>13</v>
      </c>
      <c r="J23" s="1" t="s">
        <v>67</v>
      </c>
      <c r="K23" s="1" t="s">
        <v>125</v>
      </c>
    </row>
    <row r="24" spans="1:256" ht="30">
      <c r="A24" s="1">
        <v>28</v>
      </c>
      <c r="B24" s="1" t="s">
        <v>126</v>
      </c>
      <c r="C24" s="1" t="s">
        <v>127</v>
      </c>
      <c r="D24" s="1">
        <v>2003</v>
      </c>
      <c r="E24" s="1" t="s">
        <v>23</v>
      </c>
      <c r="F24" s="1" t="s">
        <v>128</v>
      </c>
      <c r="G24" s="1" t="s">
        <v>3</v>
      </c>
      <c r="H24" s="1" t="s">
        <v>8</v>
      </c>
      <c r="I24" s="1" t="s">
        <v>13</v>
      </c>
      <c r="J24" s="1" t="s">
        <v>36</v>
      </c>
      <c r="K24" s="1" t="s">
        <v>129</v>
      </c>
    </row>
    <row r="25" spans="1:256" ht="15">
      <c r="A25" s="1">
        <v>31</v>
      </c>
      <c r="B25" s="1" t="s">
        <v>130</v>
      </c>
      <c r="C25" s="1" t="s">
        <v>131</v>
      </c>
      <c r="D25" s="1">
        <v>2007</v>
      </c>
      <c r="E25" s="1" t="s">
        <v>22</v>
      </c>
      <c r="F25" s="1" t="s">
        <v>132</v>
      </c>
      <c r="G25" s="1" t="s">
        <v>0</v>
      </c>
      <c r="H25" s="1" t="s">
        <v>9</v>
      </c>
      <c r="I25" s="1" t="s">
        <v>13</v>
      </c>
      <c r="J25" s="1" t="s">
        <v>67</v>
      </c>
      <c r="K25" s="1" t="s">
        <v>133</v>
      </c>
    </row>
    <row r="26" spans="1:256" ht="15">
      <c r="A26" s="1">
        <v>33</v>
      </c>
      <c r="B26" s="1" t="s">
        <v>134</v>
      </c>
      <c r="C26" s="1" t="s">
        <v>135</v>
      </c>
      <c r="D26" s="1">
        <v>2000</v>
      </c>
      <c r="E26" s="1" t="s">
        <v>21</v>
      </c>
      <c r="F26" s="1" t="s">
        <v>136</v>
      </c>
      <c r="G26" s="1" t="s">
        <v>3</v>
      </c>
      <c r="H26" s="1" t="s">
        <v>9</v>
      </c>
      <c r="I26" s="1" t="s">
        <v>16</v>
      </c>
      <c r="J26" s="1" t="s">
        <v>67</v>
      </c>
      <c r="K26" s="1" t="s">
        <v>137</v>
      </c>
      <c r="L26" s="1" t="s">
        <v>113</v>
      </c>
    </row>
    <row r="27" spans="1:256" ht="30">
      <c r="A27" s="1">
        <v>34</v>
      </c>
      <c r="B27" s="1" t="s">
        <v>138</v>
      </c>
      <c r="C27" s="1" t="s">
        <v>139</v>
      </c>
      <c r="D27" s="1">
        <v>1999</v>
      </c>
      <c r="E27" s="1" t="s">
        <v>23</v>
      </c>
      <c r="F27" s="1" t="s">
        <v>140</v>
      </c>
      <c r="G27" s="1" t="s">
        <v>3</v>
      </c>
      <c r="H27" s="1" t="s">
        <v>9</v>
      </c>
      <c r="I27" s="1" t="s">
        <v>17</v>
      </c>
      <c r="J27" s="1" t="s">
        <v>45</v>
      </c>
      <c r="K27" s="1" t="s">
        <v>141</v>
      </c>
    </row>
    <row r="28" spans="1:256" ht="30">
      <c r="A28" s="1">
        <v>38</v>
      </c>
      <c r="B28" s="1" t="s">
        <v>142</v>
      </c>
      <c r="C28" s="1" t="s">
        <v>143</v>
      </c>
      <c r="D28" s="1">
        <v>2006</v>
      </c>
      <c r="E28" s="1" t="s">
        <v>23</v>
      </c>
      <c r="F28" s="1" t="s">
        <v>144</v>
      </c>
      <c r="G28" s="1" t="s">
        <v>3</v>
      </c>
      <c r="H28" s="1" t="s">
        <v>9</v>
      </c>
      <c r="I28" s="1" t="s">
        <v>16</v>
      </c>
      <c r="J28" s="1" t="s">
        <v>36</v>
      </c>
      <c r="K28" s="1" t="s">
        <v>145</v>
      </c>
    </row>
    <row r="29" spans="1:256" ht="30">
      <c r="A29" s="1">
        <v>39</v>
      </c>
      <c r="B29" s="1" t="s">
        <v>146</v>
      </c>
      <c r="C29" s="1" t="s">
        <v>147</v>
      </c>
      <c r="D29" s="1">
        <v>2008</v>
      </c>
      <c r="E29" s="1" t="s">
        <v>21</v>
      </c>
      <c r="F29" s="1" t="s">
        <v>148</v>
      </c>
      <c r="G29" s="1" t="s">
        <v>3</v>
      </c>
      <c r="H29" s="1" t="s">
        <v>9</v>
      </c>
      <c r="I29" s="1" t="s">
        <v>14</v>
      </c>
      <c r="J29" s="1" t="s">
        <v>36</v>
      </c>
      <c r="K29" s="1" t="s">
        <v>149</v>
      </c>
    </row>
    <row r="30" spans="1:256" ht="15">
      <c r="A30" s="1">
        <v>41</v>
      </c>
      <c r="B30" s="1" t="s">
        <v>150</v>
      </c>
      <c r="C30" s="1" t="s">
        <v>151</v>
      </c>
      <c r="D30" s="1">
        <v>2003</v>
      </c>
      <c r="E30" s="1" t="s">
        <v>23</v>
      </c>
      <c r="F30" s="1" t="s">
        <v>152</v>
      </c>
      <c r="G30" s="1" t="s">
        <v>3</v>
      </c>
      <c r="H30" s="1" t="s">
        <v>9</v>
      </c>
      <c r="I30" s="1" t="s">
        <v>16</v>
      </c>
      <c r="J30" s="1" t="s">
        <v>36</v>
      </c>
      <c r="K30" s="1" t="s">
        <v>153</v>
      </c>
      <c r="L30" s="1" t="s">
        <v>154</v>
      </c>
      <c r="M30" s="1"/>
      <c r="N30" s="1"/>
      <c r="O30" s="1"/>
      <c r="P30" s="1"/>
      <c r="Q30" s="1"/>
      <c r="R30" s="1"/>
      <c r="S30" s="1"/>
      <c r="T30" s="1"/>
    </row>
    <row r="31" spans="1:256" ht="30">
      <c r="A31" s="1">
        <v>45</v>
      </c>
      <c r="B31" s="1" t="s">
        <v>155</v>
      </c>
      <c r="C31" s="1" t="s">
        <v>156</v>
      </c>
      <c r="D31" s="1">
        <v>2005</v>
      </c>
      <c r="E31" s="1" t="s">
        <v>23</v>
      </c>
      <c r="F31" s="1" t="s">
        <v>157</v>
      </c>
      <c r="G31" s="1" t="s">
        <v>2</v>
      </c>
      <c r="H31" s="1" t="s">
        <v>12</v>
      </c>
      <c r="I31" s="1" t="s">
        <v>13</v>
      </c>
      <c r="J31" s="1" t="s">
        <v>36</v>
      </c>
      <c r="K31" s="1" t="s">
        <v>158</v>
      </c>
    </row>
    <row r="32" spans="1:256" ht="30">
      <c r="A32" s="1">
        <v>46</v>
      </c>
      <c r="B32" s="1" t="s">
        <v>159</v>
      </c>
      <c r="C32" s="1" t="s">
        <v>160</v>
      </c>
      <c r="D32" s="1">
        <v>1997</v>
      </c>
      <c r="E32" s="1" t="s">
        <v>23</v>
      </c>
      <c r="F32" s="1" t="s">
        <v>161</v>
      </c>
      <c r="G32" s="1" t="s">
        <v>1</v>
      </c>
      <c r="H32" s="1" t="s">
        <v>12</v>
      </c>
      <c r="I32" s="1" t="s">
        <v>13</v>
      </c>
      <c r="J32" s="1" t="s">
        <v>45</v>
      </c>
      <c r="K32" s="1" t="s">
        <v>162</v>
      </c>
    </row>
    <row r="33" spans="1:12" ht="15">
      <c r="A33" s="1">
        <v>47</v>
      </c>
      <c r="B33" s="1" t="s">
        <v>163</v>
      </c>
      <c r="C33" s="1" t="s">
        <v>164</v>
      </c>
      <c r="D33" s="1">
        <v>2011</v>
      </c>
      <c r="E33" s="1" t="s">
        <v>21</v>
      </c>
      <c r="F33" s="1" t="s">
        <v>165</v>
      </c>
      <c r="G33" s="1" t="s">
        <v>0</v>
      </c>
      <c r="H33" s="1" t="s">
        <v>10</v>
      </c>
      <c r="I33" s="1" t="s">
        <v>13</v>
      </c>
      <c r="J33" s="1" t="s">
        <v>67</v>
      </c>
      <c r="K33" s="1" t="s">
        <v>166</v>
      </c>
    </row>
    <row r="34" spans="1:12" ht="30">
      <c r="A34" s="1">
        <v>48</v>
      </c>
      <c r="B34" s="1" t="s">
        <v>167</v>
      </c>
      <c r="C34" s="1" t="s">
        <v>168</v>
      </c>
      <c r="D34" s="1">
        <v>2005</v>
      </c>
      <c r="E34" s="1" t="s">
        <v>21</v>
      </c>
      <c r="F34" s="1" t="s">
        <v>169</v>
      </c>
      <c r="G34" s="1" t="s">
        <v>0</v>
      </c>
      <c r="H34" s="1" t="s">
        <v>10</v>
      </c>
      <c r="I34" s="1" t="s">
        <v>13</v>
      </c>
      <c r="J34" s="1" t="s">
        <v>36</v>
      </c>
      <c r="K34" s="1" t="s">
        <v>170</v>
      </c>
    </row>
    <row r="35" spans="1:12" ht="30">
      <c r="A35" s="1">
        <v>49</v>
      </c>
      <c r="B35" s="1" t="s">
        <v>171</v>
      </c>
      <c r="C35" s="1" t="s">
        <v>172</v>
      </c>
      <c r="D35" s="1">
        <v>2001</v>
      </c>
      <c r="E35" s="1" t="s">
        <v>21</v>
      </c>
      <c r="F35" s="1" t="s">
        <v>173</v>
      </c>
      <c r="G35" s="1" t="s">
        <v>0</v>
      </c>
      <c r="H35" s="1" t="s">
        <v>10</v>
      </c>
      <c r="I35" s="1" t="s">
        <v>13</v>
      </c>
      <c r="J35" s="1" t="s">
        <v>45</v>
      </c>
      <c r="K35" s="1" t="s">
        <v>174</v>
      </c>
    </row>
    <row r="36" spans="1:12" ht="45">
      <c r="A36" s="1">
        <v>50</v>
      </c>
      <c r="B36" s="1" t="s">
        <v>175</v>
      </c>
      <c r="C36" s="1" t="s">
        <v>176</v>
      </c>
      <c r="D36" s="1">
        <v>2002</v>
      </c>
      <c r="E36" s="1" t="s">
        <v>22</v>
      </c>
      <c r="F36" s="1" t="s">
        <v>177</v>
      </c>
      <c r="G36" s="1" t="s">
        <v>0</v>
      </c>
      <c r="H36" s="1" t="s">
        <v>10</v>
      </c>
      <c r="I36" s="1" t="s">
        <v>13</v>
      </c>
      <c r="J36" s="1" t="s">
        <v>67</v>
      </c>
      <c r="K36" s="1" t="s">
        <v>178</v>
      </c>
    </row>
    <row r="37" spans="1:12" ht="30">
      <c r="A37" s="1">
        <v>51</v>
      </c>
      <c r="B37" s="1" t="s">
        <v>179</v>
      </c>
      <c r="C37" s="1" t="s">
        <v>180</v>
      </c>
      <c r="D37" s="1">
        <v>2007</v>
      </c>
      <c r="E37" s="1" t="s">
        <v>22</v>
      </c>
      <c r="F37" s="1" t="s">
        <v>181</v>
      </c>
      <c r="G37" s="1" t="s">
        <v>1</v>
      </c>
      <c r="H37" s="1" t="s">
        <v>9</v>
      </c>
      <c r="I37" s="1" t="s">
        <v>19</v>
      </c>
      <c r="J37" s="1" t="s">
        <v>36</v>
      </c>
      <c r="K37" s="1" t="s">
        <v>182</v>
      </c>
      <c r="L37" s="1" t="s">
        <v>183</v>
      </c>
    </row>
    <row r="38" spans="1:12" ht="30">
      <c r="A38" s="1">
        <v>53</v>
      </c>
      <c r="B38" s="1" t="s">
        <v>184</v>
      </c>
      <c r="C38" s="1" t="s">
        <v>185</v>
      </c>
      <c r="D38" s="1">
        <v>2008</v>
      </c>
      <c r="E38" s="1" t="s">
        <v>22</v>
      </c>
      <c r="F38" s="1" t="s">
        <v>181</v>
      </c>
      <c r="G38" s="1" t="s">
        <v>1</v>
      </c>
      <c r="H38" s="1" t="s">
        <v>9</v>
      </c>
      <c r="I38" s="1" t="s">
        <v>19</v>
      </c>
      <c r="J38" s="1" t="s">
        <v>36</v>
      </c>
      <c r="K38" s="1" t="s">
        <v>186</v>
      </c>
      <c r="L38" s="1" t="s">
        <v>187</v>
      </c>
    </row>
    <row r="39" spans="1:12" ht="15">
      <c r="B39" s="1"/>
    </row>
    <row r="50" spans="3:13" ht="15">
      <c r="C50" s="1"/>
      <c r="E50" s="1"/>
      <c r="G50" s="1"/>
      <c r="I50" s="1"/>
      <c r="K50" s="1"/>
      <c r="M50" s="1"/>
    </row>
    <row r="51" spans="3:13" ht="15">
      <c r="C51" s="1"/>
      <c r="E51" s="1"/>
      <c r="G51" s="1"/>
      <c r="I51" s="1"/>
      <c r="K51" s="1"/>
      <c r="M51" s="1"/>
    </row>
    <row r="52" spans="3:13" ht="15">
      <c r="C52" s="1"/>
      <c r="E52" s="1"/>
      <c r="G52" s="1"/>
      <c r="I52" s="1"/>
      <c r="K52" s="1"/>
      <c r="M52" s="1"/>
    </row>
    <row r="53" spans="3:13" ht="15">
      <c r="C53" s="1"/>
      <c r="G53" s="1"/>
      <c r="I53" s="1"/>
      <c r="K53" s="1"/>
    </row>
    <row r="54" spans="3:13" ht="15">
      <c r="C54" s="1"/>
      <c r="I54" s="1"/>
      <c r="K54" s="1"/>
    </row>
    <row r="55" spans="3:13" ht="15">
      <c r="C55" s="1"/>
      <c r="I55" s="1"/>
      <c r="K55" s="1"/>
    </row>
    <row r="56" spans="3:13" ht="15">
      <c r="C56" s="1"/>
      <c r="K56" s="1"/>
    </row>
    <row r="57" spans="3:13" ht="15">
      <c r="C57" s="1"/>
    </row>
    <row r="58" spans="3:13" ht="15">
      <c r="C58" s="1"/>
    </row>
    <row r="59" spans="3:13" ht="15">
      <c r="C59" s="1"/>
    </row>
    <row r="60" spans="3:13" ht="15">
      <c r="C60" s="1"/>
    </row>
    <row r="61" spans="3:13" ht="15">
      <c r="C61" s="1"/>
    </row>
    <row r="62" spans="3:13" ht="15">
      <c r="C62" s="1"/>
    </row>
    <row r="63" spans="3:13" ht="15">
      <c r="C63" s="1"/>
    </row>
    <row r="88" spans="1:1" ht="15">
      <c r="A88" s="1"/>
    </row>
    <row r="115" spans="5:5" ht="15">
      <c r="E115" s="7"/>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topLeftCell="A2" workbookViewId="0">
      <selection activeCell="A2" sqref="A2:C9"/>
    </sheetView>
  </sheetViews>
  <sheetFormatPr baseColWidth="10" defaultRowHeight="15" x14ac:dyDescent="0"/>
  <cols>
    <col min="1" max="1" width="24.83203125" customWidth="1"/>
    <col min="2" max="2" width="26.33203125" customWidth="1"/>
    <col min="3" max="3" width="32.6640625" customWidth="1"/>
    <col min="4" max="4" width="18.5" customWidth="1"/>
  </cols>
  <sheetData>
    <row r="1" spans="1:4" s="3" customFormat="1" ht="27" customHeight="1" thickBot="1">
      <c r="A1" s="3" t="s">
        <v>4</v>
      </c>
      <c r="B1" s="3" t="s">
        <v>5</v>
      </c>
      <c r="C1" s="3" t="s">
        <v>20</v>
      </c>
      <c r="D1" s="3" t="s">
        <v>6</v>
      </c>
    </row>
    <row r="2" spans="1:4" ht="16" thickTop="1">
      <c r="A2" s="1" t="s">
        <v>8</v>
      </c>
      <c r="B2" s="1" t="s">
        <v>13</v>
      </c>
      <c r="C2" s="1" t="s">
        <v>0</v>
      </c>
      <c r="D2" s="1" t="s">
        <v>22</v>
      </c>
    </row>
    <row r="3" spans="1:4">
      <c r="A3" s="1" t="s">
        <v>9</v>
      </c>
      <c r="B3" s="1" t="s">
        <v>14</v>
      </c>
      <c r="C3" s="1" t="s">
        <v>1</v>
      </c>
      <c r="D3" s="1" t="s">
        <v>21</v>
      </c>
    </row>
    <row r="4" spans="1:4">
      <c r="A4" s="1" t="s">
        <v>10</v>
      </c>
      <c r="B4" s="1" t="s">
        <v>15</v>
      </c>
      <c r="C4" s="1" t="s">
        <v>25</v>
      </c>
      <c r="D4" s="1" t="s">
        <v>23</v>
      </c>
    </row>
    <row r="5" spans="1:4" ht="18" customHeight="1">
      <c r="A5" s="1" t="s">
        <v>11</v>
      </c>
      <c r="B5" s="1" t="s">
        <v>16</v>
      </c>
      <c r="C5" s="1" t="s">
        <v>3</v>
      </c>
      <c r="D5" s="1"/>
    </row>
    <row r="6" spans="1:4">
      <c r="A6" s="1" t="s">
        <v>7</v>
      </c>
      <c r="B6" s="1" t="s">
        <v>17</v>
      </c>
      <c r="D6" s="1"/>
    </row>
    <row r="7" spans="1:4">
      <c r="A7" s="1" t="s">
        <v>12</v>
      </c>
      <c r="B7" s="1" t="s">
        <v>18</v>
      </c>
      <c r="D7" s="1"/>
    </row>
    <row r="8" spans="1:4">
      <c r="B8" s="1" t="s">
        <v>19</v>
      </c>
    </row>
    <row r="13" spans="1:4">
      <c r="A13" t="s">
        <v>194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F2" sqref="F2:F13"/>
    </sheetView>
  </sheetViews>
  <sheetFormatPr baseColWidth="10" defaultRowHeight="15" x14ac:dyDescent="0"/>
  <cols>
    <col min="1" max="1" width="21.1640625" customWidth="1"/>
    <col min="2" max="2" width="28.5" customWidth="1"/>
    <col min="3" max="3" width="6.1640625" customWidth="1"/>
    <col min="4" max="4" width="5.5" customWidth="1"/>
    <col min="5" max="5" width="4.1640625" customWidth="1"/>
    <col min="6" max="6" width="10.83203125" customWidth="1"/>
  </cols>
  <sheetData>
    <row r="1" spans="1:7" ht="20" thickBot="1">
      <c r="A1" s="3" t="s">
        <v>6</v>
      </c>
      <c r="B1" s="3" t="s">
        <v>20</v>
      </c>
      <c r="C1" s="3" t="s">
        <v>191</v>
      </c>
      <c r="D1" s="3" t="s">
        <v>190</v>
      </c>
      <c r="E1" s="3" t="s">
        <v>24</v>
      </c>
      <c r="F1" s="3" t="s">
        <v>188</v>
      </c>
      <c r="G1" s="11"/>
    </row>
    <row r="2" spans="1:7" ht="16" thickTop="1">
      <c r="A2" s="1" t="s">
        <v>22</v>
      </c>
      <c r="B2" s="1" t="s">
        <v>0</v>
      </c>
      <c r="C2">
        <v>1</v>
      </c>
      <c r="D2">
        <v>3</v>
      </c>
      <c r="E2" s="15">
        <f>SUMPRODUCT((RAW!$E$2:$E$38=PF!A2)*(RAW!$G$2:$G$38=PF!B2))</f>
        <v>8</v>
      </c>
      <c r="F2" s="10">
        <f>E2/37</f>
        <v>0.21621621621621623</v>
      </c>
      <c r="G2" s="12"/>
    </row>
    <row r="3" spans="1:7">
      <c r="A3" s="1" t="s">
        <v>22</v>
      </c>
      <c r="B3" s="1" t="s">
        <v>1</v>
      </c>
      <c r="C3">
        <v>2</v>
      </c>
      <c r="D3">
        <v>3</v>
      </c>
      <c r="E3" s="15">
        <f>SUMPRODUCT((RAW!$E$2:$E$38=PF!A3)*(RAW!$G$2:$G$38=PF!B3))</f>
        <v>6</v>
      </c>
      <c r="F3" s="10">
        <f t="shared" ref="F3:F13" si="0">E3/37</f>
        <v>0.16216216216216217</v>
      </c>
      <c r="G3" s="12"/>
    </row>
    <row r="4" spans="1:7">
      <c r="A4" s="1" t="s">
        <v>22</v>
      </c>
      <c r="B4" s="1" t="s">
        <v>25</v>
      </c>
      <c r="C4">
        <v>3</v>
      </c>
      <c r="D4">
        <v>3</v>
      </c>
      <c r="E4" s="15">
        <f>SUMPRODUCT((RAW!$E$2:$E$38=PF!A4)*(RAW!$G$2:$G$38=PF!B4))</f>
        <v>0</v>
      </c>
      <c r="F4" s="10">
        <f t="shared" si="0"/>
        <v>0</v>
      </c>
      <c r="G4" s="12"/>
    </row>
    <row r="5" spans="1:7" ht="30">
      <c r="A5" s="1" t="s">
        <v>22</v>
      </c>
      <c r="B5" s="1" t="s">
        <v>3</v>
      </c>
      <c r="C5">
        <v>4</v>
      </c>
      <c r="D5">
        <v>3</v>
      </c>
      <c r="E5" s="15">
        <f>SUMPRODUCT((RAW!$E$2:$E$38=PF!A5)*(RAW!$G$2:$G$38=PF!B5))</f>
        <v>0</v>
      </c>
      <c r="F5" s="10">
        <f t="shared" si="0"/>
        <v>0</v>
      </c>
      <c r="G5" s="12"/>
    </row>
    <row r="6" spans="1:7">
      <c r="A6" t="s">
        <v>21</v>
      </c>
      <c r="B6" s="1" t="s">
        <v>0</v>
      </c>
      <c r="C6">
        <v>1</v>
      </c>
      <c r="D6">
        <v>2</v>
      </c>
      <c r="E6" s="15">
        <f>SUMPRODUCT((RAW!$E$2:$E$38=PF!A6)*(RAW!$G$2:$G$38=PF!B6))</f>
        <v>4</v>
      </c>
      <c r="F6" s="10">
        <f t="shared" si="0"/>
        <v>0.10810810810810811</v>
      </c>
      <c r="G6" s="12"/>
    </row>
    <row r="7" spans="1:7">
      <c r="A7" t="s">
        <v>21</v>
      </c>
      <c r="B7" s="1" t="s">
        <v>1</v>
      </c>
      <c r="C7">
        <v>2</v>
      </c>
      <c r="D7">
        <v>2</v>
      </c>
      <c r="E7" s="15">
        <f>SUMPRODUCT((RAW!$E$2:$E$38=PF!A7)*(RAW!$G$2:$G$38=PF!B7))</f>
        <v>0</v>
      </c>
      <c r="F7" s="10">
        <f t="shared" si="0"/>
        <v>0</v>
      </c>
      <c r="G7" s="12"/>
    </row>
    <row r="8" spans="1:7">
      <c r="A8" t="s">
        <v>21</v>
      </c>
      <c r="B8" s="1" t="s">
        <v>25</v>
      </c>
      <c r="C8">
        <v>3</v>
      </c>
      <c r="D8">
        <v>2</v>
      </c>
      <c r="E8" s="15">
        <f>SUMPRODUCT((RAW!$E$2:$E$38=PF!A8)*(RAW!$G$2:$G$38=PF!B8))</f>
        <v>0</v>
      </c>
      <c r="F8" s="10">
        <f t="shared" si="0"/>
        <v>0</v>
      </c>
      <c r="G8" s="12"/>
    </row>
    <row r="9" spans="1:7" ht="30">
      <c r="A9" t="s">
        <v>21</v>
      </c>
      <c r="B9" s="1" t="s">
        <v>3</v>
      </c>
      <c r="C9">
        <v>4</v>
      </c>
      <c r="D9">
        <v>2</v>
      </c>
      <c r="E9" s="15">
        <f>SUMPRODUCT((RAW!$E$2:$E$38=PF!A9)*(RAW!$G$2:$G$38=PF!B9))</f>
        <v>5</v>
      </c>
      <c r="F9" s="10">
        <f t="shared" si="0"/>
        <v>0.13513513513513514</v>
      </c>
      <c r="G9" s="12"/>
    </row>
    <row r="10" spans="1:7">
      <c r="A10" s="1" t="s">
        <v>23</v>
      </c>
      <c r="B10" s="1" t="s">
        <v>0</v>
      </c>
      <c r="C10">
        <v>1</v>
      </c>
      <c r="D10">
        <v>1</v>
      </c>
      <c r="E10" s="15">
        <f>SUMPRODUCT((RAW!$E$2:$E$38=PF!A10)*(RAW!$G$2:$G$38=PF!B10))</f>
        <v>1</v>
      </c>
      <c r="F10" s="10">
        <f t="shared" si="0"/>
        <v>2.7027027027027029E-2</v>
      </c>
      <c r="G10" s="12"/>
    </row>
    <row r="11" spans="1:7">
      <c r="A11" s="1" t="s">
        <v>23</v>
      </c>
      <c r="B11" s="1" t="s">
        <v>1</v>
      </c>
      <c r="C11">
        <v>2</v>
      </c>
      <c r="D11">
        <v>1</v>
      </c>
      <c r="E11" s="15">
        <f>SUMPRODUCT((RAW!$E$2:$E$38=PF!A11)*(RAW!$G$2:$G$38=PF!B11))</f>
        <v>1</v>
      </c>
      <c r="F11" s="10">
        <f t="shared" si="0"/>
        <v>2.7027027027027029E-2</v>
      </c>
      <c r="G11" s="12"/>
    </row>
    <row r="12" spans="1:7">
      <c r="A12" s="1" t="s">
        <v>23</v>
      </c>
      <c r="B12" s="1" t="s">
        <v>25</v>
      </c>
      <c r="C12">
        <v>3</v>
      </c>
      <c r="D12">
        <v>1</v>
      </c>
      <c r="E12" s="15">
        <f>SUMPRODUCT((RAW!$E$2:$E$38=PF!A12)*(RAW!$G$2:$G$38=PF!B12))</f>
        <v>1</v>
      </c>
      <c r="F12" s="10">
        <f t="shared" si="0"/>
        <v>2.7027027027027029E-2</v>
      </c>
      <c r="G12" s="12"/>
    </row>
    <row r="13" spans="1:7" ht="30">
      <c r="A13" s="1" t="s">
        <v>23</v>
      </c>
      <c r="B13" s="1" t="s">
        <v>3</v>
      </c>
      <c r="C13">
        <v>4</v>
      </c>
      <c r="D13">
        <v>1</v>
      </c>
      <c r="E13" s="15">
        <f>SUMPRODUCT((RAW!$E$2:$E$38=PF!A13)*(RAW!$G$2:$G$38=PF!B13))</f>
        <v>11</v>
      </c>
      <c r="F13" s="10">
        <f t="shared" si="0"/>
        <v>0.29729729729729731</v>
      </c>
      <c r="G13" s="12"/>
    </row>
    <row r="14" spans="1:7">
      <c r="G14" s="13"/>
    </row>
    <row r="15" spans="1:7">
      <c r="G15" s="13"/>
    </row>
    <row r="16" spans="1:7">
      <c r="G16" s="13"/>
    </row>
    <row r="18" spans="1:2">
      <c r="A18" s="1"/>
    </row>
    <row r="19" spans="1:2">
      <c r="A19" s="1"/>
    </row>
    <row r="20" spans="1:2">
      <c r="A20" s="1"/>
    </row>
    <row r="21" spans="1:2">
      <c r="A21" s="1"/>
    </row>
    <row r="25" spans="1:2">
      <c r="B25"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C1" workbookViewId="0">
      <selection activeCell="L47" sqref="L47"/>
    </sheetView>
  </sheetViews>
  <sheetFormatPr baseColWidth="10" defaultRowHeight="15" x14ac:dyDescent="0"/>
  <cols>
    <col min="1" max="1" width="16.83203125" customWidth="1"/>
    <col min="2" max="2" width="20.83203125" customWidth="1"/>
  </cols>
  <sheetData>
    <row r="1" spans="1:6" ht="20" thickBot="1">
      <c r="A1" s="3" t="s">
        <v>6</v>
      </c>
      <c r="B1" s="3" t="s">
        <v>4</v>
      </c>
      <c r="C1" s="3" t="s">
        <v>189</v>
      </c>
      <c r="D1" s="3" t="s">
        <v>190</v>
      </c>
      <c r="E1" s="3" t="s">
        <v>24</v>
      </c>
      <c r="F1" s="3" t="s">
        <v>188</v>
      </c>
    </row>
    <row r="2" spans="1:6" ht="16" thickTop="1">
      <c r="A2" s="1" t="s">
        <v>22</v>
      </c>
      <c r="B2" s="1" t="s">
        <v>8</v>
      </c>
      <c r="C2">
        <v>1</v>
      </c>
      <c r="D2" s="1">
        <v>3</v>
      </c>
      <c r="E2">
        <f>SUMPRODUCT((RAW!$E$2:$E$38=PR!A2)*(RAW!$H$2:$H$38=PR!B2))</f>
        <v>3</v>
      </c>
      <c r="F2" s="10">
        <f>E2/37</f>
        <v>8.1081081081081086E-2</v>
      </c>
    </row>
    <row r="3" spans="1:6">
      <c r="A3" s="1" t="s">
        <v>22</v>
      </c>
      <c r="B3" s="1" t="s">
        <v>9</v>
      </c>
      <c r="C3">
        <v>2</v>
      </c>
      <c r="D3" s="1">
        <v>3</v>
      </c>
      <c r="E3">
        <f>SUMPRODUCT((RAW!$E$2:$E$38=PR!A3)*(RAW!$H$2:$H$38=PR!B3))</f>
        <v>7</v>
      </c>
      <c r="F3" s="10">
        <f t="shared" ref="F3:F18" si="0">E3/37</f>
        <v>0.1891891891891892</v>
      </c>
    </row>
    <row r="4" spans="1:6">
      <c r="A4" s="1" t="s">
        <v>22</v>
      </c>
      <c r="B4" s="1" t="s">
        <v>10</v>
      </c>
      <c r="C4">
        <v>3</v>
      </c>
      <c r="D4" s="1">
        <v>3</v>
      </c>
      <c r="E4">
        <f>SUMPRODUCT((RAW!$E$2:$E$38=PR!A4)*(RAW!$H$2:$H$38=PR!B4))</f>
        <v>3</v>
      </c>
      <c r="F4" s="10">
        <f t="shared" si="0"/>
        <v>8.1081081081081086E-2</v>
      </c>
    </row>
    <row r="5" spans="1:6">
      <c r="A5" s="1" t="s">
        <v>22</v>
      </c>
      <c r="B5" s="1" t="s">
        <v>11</v>
      </c>
      <c r="C5">
        <v>4</v>
      </c>
      <c r="D5" s="1">
        <v>3</v>
      </c>
      <c r="E5">
        <f>SUMPRODUCT((RAW!$E$2:$E$38=PR!A5)*(RAW!$H$2:$H$38=PR!B5))</f>
        <v>1</v>
      </c>
      <c r="F5" s="10">
        <f t="shared" si="0"/>
        <v>2.7027027027027029E-2</v>
      </c>
    </row>
    <row r="6" spans="1:6">
      <c r="A6" s="1" t="s">
        <v>22</v>
      </c>
      <c r="B6" s="1" t="s">
        <v>7</v>
      </c>
      <c r="C6">
        <v>5</v>
      </c>
      <c r="D6">
        <v>3</v>
      </c>
      <c r="E6">
        <f>SUMPRODUCT((RAW!$E$2:$E$38=PR!A6)*(RAW!$H$2:$H$38=PR!B6))</f>
        <v>0</v>
      </c>
      <c r="F6" s="10">
        <f t="shared" si="0"/>
        <v>0</v>
      </c>
    </row>
    <row r="7" spans="1:6">
      <c r="A7" s="1" t="s">
        <v>22</v>
      </c>
      <c r="B7" s="1" t="s">
        <v>12</v>
      </c>
      <c r="C7">
        <v>6</v>
      </c>
      <c r="D7">
        <v>3</v>
      </c>
      <c r="E7">
        <f>SUMPRODUCT((RAW!$E$2:$E$38=PR!A7)*(RAW!$H$2:$H$38=PR!B7))</f>
        <v>0</v>
      </c>
      <c r="F7" s="10">
        <f t="shared" si="0"/>
        <v>0</v>
      </c>
    </row>
    <row r="8" spans="1:6">
      <c r="A8" t="s">
        <v>21</v>
      </c>
      <c r="B8" s="1" t="s">
        <v>8</v>
      </c>
      <c r="C8">
        <v>1</v>
      </c>
      <c r="D8">
        <v>2</v>
      </c>
      <c r="E8">
        <f>SUMPRODUCT((RAW!$E$2:$E$38=PR!A8)*(RAW!$H$2:$H$38=PR!B8))</f>
        <v>1</v>
      </c>
      <c r="F8" s="10">
        <f t="shared" si="0"/>
        <v>2.7027027027027029E-2</v>
      </c>
    </row>
    <row r="9" spans="1:6">
      <c r="A9" t="s">
        <v>21</v>
      </c>
      <c r="B9" s="1" t="s">
        <v>9</v>
      </c>
      <c r="C9">
        <v>2</v>
      </c>
      <c r="D9">
        <v>2</v>
      </c>
      <c r="E9">
        <f>SUMPRODUCT((RAW!$E$2:$E$38=PR!A9)*(RAW!$H$2:$H$38=PR!B9))</f>
        <v>4</v>
      </c>
      <c r="F9" s="10">
        <f t="shared" si="0"/>
        <v>0.10810810810810811</v>
      </c>
    </row>
    <row r="10" spans="1:6">
      <c r="A10" t="s">
        <v>21</v>
      </c>
      <c r="B10" s="1" t="s">
        <v>10</v>
      </c>
      <c r="C10">
        <v>3</v>
      </c>
      <c r="D10" s="1">
        <v>2</v>
      </c>
      <c r="E10">
        <f>SUMPRODUCT((RAW!$E$2:$E$38=PR!A10)*(RAW!$H$2:$H$38=PR!B10))</f>
        <v>4</v>
      </c>
      <c r="F10" s="10">
        <f t="shared" si="0"/>
        <v>0.10810810810810811</v>
      </c>
    </row>
    <row r="11" spans="1:6">
      <c r="A11" t="s">
        <v>21</v>
      </c>
      <c r="B11" s="1" t="s">
        <v>11</v>
      </c>
      <c r="C11">
        <v>4</v>
      </c>
      <c r="D11" s="1">
        <v>2</v>
      </c>
      <c r="E11">
        <f>SUMPRODUCT((RAW!$E$2:$E$38=PR!A11)*(RAW!$H$2:$H$38=PR!B11))</f>
        <v>0</v>
      </c>
      <c r="F11" s="10">
        <f t="shared" si="0"/>
        <v>0</v>
      </c>
    </row>
    <row r="12" spans="1:6">
      <c r="A12" t="s">
        <v>21</v>
      </c>
      <c r="B12" s="1" t="s">
        <v>7</v>
      </c>
      <c r="C12">
        <v>5</v>
      </c>
      <c r="D12" s="1">
        <v>2</v>
      </c>
      <c r="E12">
        <f>SUMPRODUCT((RAW!$E$2:$E$38=PR!A12)*(RAW!$H$2:$H$38=PR!B12))</f>
        <v>0</v>
      </c>
      <c r="F12" s="10">
        <f t="shared" si="0"/>
        <v>0</v>
      </c>
    </row>
    <row r="13" spans="1:6">
      <c r="A13" t="s">
        <v>21</v>
      </c>
      <c r="B13" s="1" t="s">
        <v>12</v>
      </c>
      <c r="C13">
        <v>6</v>
      </c>
      <c r="D13" s="1">
        <v>2</v>
      </c>
      <c r="E13">
        <f>SUMPRODUCT((RAW!$E$2:$E$38=PR!A13)*(RAW!$H$2:$H$38=PR!B13))</f>
        <v>0</v>
      </c>
      <c r="F13" s="10">
        <f t="shared" si="0"/>
        <v>0</v>
      </c>
    </row>
    <row r="14" spans="1:6">
      <c r="A14" s="1" t="s">
        <v>23</v>
      </c>
      <c r="B14" s="1" t="s">
        <v>8</v>
      </c>
      <c r="C14">
        <v>1</v>
      </c>
      <c r="D14" s="1">
        <v>1</v>
      </c>
      <c r="E14">
        <f>SUMPRODUCT((RAW!$E$2:$E$38=PR!A14)*(RAW!$H$2:$H$38=PR!B14))</f>
        <v>2</v>
      </c>
      <c r="F14" s="10">
        <f t="shared" si="0"/>
        <v>5.4054054054054057E-2</v>
      </c>
    </row>
    <row r="15" spans="1:6">
      <c r="A15" s="1" t="s">
        <v>23</v>
      </c>
      <c r="B15" s="1" t="s">
        <v>9</v>
      </c>
      <c r="C15">
        <v>2</v>
      </c>
      <c r="D15" s="1">
        <v>1</v>
      </c>
      <c r="E15">
        <f>SUMPRODUCT((RAW!$E$2:$E$38=PR!A15)*(RAW!$H$2:$H$38=PR!B15))</f>
        <v>9</v>
      </c>
      <c r="F15" s="10">
        <f t="shared" si="0"/>
        <v>0.24324324324324326</v>
      </c>
    </row>
    <row r="16" spans="1:6">
      <c r="A16" s="1" t="s">
        <v>23</v>
      </c>
      <c r="B16" s="1" t="s">
        <v>10</v>
      </c>
      <c r="C16">
        <v>3</v>
      </c>
      <c r="D16" s="1">
        <v>1</v>
      </c>
      <c r="E16">
        <f>SUMPRODUCT((RAW!$E$2:$E$38=PR!A16)*(RAW!$H$2:$H$38=PR!B16))</f>
        <v>0</v>
      </c>
      <c r="F16" s="10">
        <f t="shared" si="0"/>
        <v>0</v>
      </c>
    </row>
    <row r="17" spans="1:6">
      <c r="A17" s="1" t="s">
        <v>23</v>
      </c>
      <c r="B17" s="1" t="s">
        <v>11</v>
      </c>
      <c r="C17">
        <v>4</v>
      </c>
      <c r="D17" s="1">
        <v>1</v>
      </c>
      <c r="E17">
        <f>SUMPRODUCT((RAW!$E$2:$E$38=PR!A17)*(RAW!$H$2:$H$38=PR!B17))</f>
        <v>1</v>
      </c>
      <c r="F17" s="10">
        <f t="shared" si="0"/>
        <v>2.7027027027027029E-2</v>
      </c>
    </row>
    <row r="18" spans="1:6">
      <c r="A18" s="1" t="s">
        <v>23</v>
      </c>
      <c r="B18" s="1" t="s">
        <v>7</v>
      </c>
      <c r="C18">
        <v>5</v>
      </c>
      <c r="D18" s="1">
        <v>1</v>
      </c>
      <c r="E18">
        <f>SUMPRODUCT((RAW!$E$2:$E$38=PR!A18)*(RAW!$H$2:$H$38=PR!B18))</f>
        <v>0</v>
      </c>
      <c r="F18" s="10">
        <f t="shared" si="0"/>
        <v>0</v>
      </c>
    </row>
    <row r="19" spans="1:6">
      <c r="A19" s="1" t="s">
        <v>23</v>
      </c>
      <c r="B19" s="1" t="s">
        <v>12</v>
      </c>
      <c r="C19">
        <v>6</v>
      </c>
      <c r="D19" s="1">
        <v>1</v>
      </c>
      <c r="E19">
        <f>SUMPRODUCT((RAW!$E$2:$E$38=PR!A19)*(RAW!$H$2:$H$38=PR!B19))</f>
        <v>2</v>
      </c>
      <c r="F19" s="10">
        <f>E19/37</f>
        <v>5.4054054054054057E-2</v>
      </c>
    </row>
    <row r="20" spans="1:6">
      <c r="F20" s="10"/>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I47" sqref="I47"/>
    </sheetView>
  </sheetViews>
  <sheetFormatPr baseColWidth="10" defaultRowHeight="15" x14ac:dyDescent="0"/>
  <cols>
    <col min="1" max="1" width="34.6640625" customWidth="1"/>
    <col min="2" max="2" width="31.33203125" customWidth="1"/>
  </cols>
  <sheetData>
    <row r="1" spans="1:6" ht="20" thickBot="1">
      <c r="A1" s="3" t="s">
        <v>20</v>
      </c>
      <c r="B1" s="3" t="s">
        <v>5</v>
      </c>
      <c r="C1" s="3" t="s">
        <v>192</v>
      </c>
      <c r="D1" s="3" t="s">
        <v>191</v>
      </c>
      <c r="E1" s="3" t="s">
        <v>24</v>
      </c>
      <c r="F1" s="3" t="s">
        <v>188</v>
      </c>
    </row>
    <row r="2" spans="1:6" ht="16" thickTop="1">
      <c r="A2" s="1" t="s">
        <v>0</v>
      </c>
      <c r="B2" s="1" t="s">
        <v>13</v>
      </c>
      <c r="C2">
        <v>1</v>
      </c>
      <c r="D2">
        <v>1</v>
      </c>
      <c r="E2">
        <f>SUMPRODUCT((RAW!$G$2:$G$38=FC!A2)*(RAW!$I$2:$I$38=FC!B2))</f>
        <v>8</v>
      </c>
      <c r="F2" s="10">
        <f>E2/37</f>
        <v>0.21621621621621623</v>
      </c>
    </row>
    <row r="3" spans="1:6">
      <c r="A3" s="1" t="s">
        <v>0</v>
      </c>
      <c r="B3" s="1" t="s">
        <v>14</v>
      </c>
      <c r="C3">
        <v>2</v>
      </c>
      <c r="D3">
        <v>1</v>
      </c>
      <c r="E3">
        <f>SUMPRODUCT((RAW!$G$2:$G$38=FC!A3)*(RAW!$I$2:$I$38=FC!B3))</f>
        <v>1</v>
      </c>
      <c r="F3" s="10">
        <f t="shared" ref="F3:F29" si="0">E3/37</f>
        <v>2.7027027027027029E-2</v>
      </c>
    </row>
    <row r="4" spans="1:6">
      <c r="A4" s="1" t="s">
        <v>0</v>
      </c>
      <c r="B4" s="1" t="s">
        <v>15</v>
      </c>
      <c r="C4">
        <v>3</v>
      </c>
      <c r="D4">
        <v>1</v>
      </c>
      <c r="E4">
        <f>SUMPRODUCT((RAW!$G$2:$G$38=FC!A4)*(RAW!$I$2:$I$38=FC!B4))</f>
        <v>4</v>
      </c>
      <c r="F4" s="10">
        <f t="shared" si="0"/>
        <v>0.10810810810810811</v>
      </c>
    </row>
    <row r="5" spans="1:6">
      <c r="A5" s="1" t="s">
        <v>0</v>
      </c>
      <c r="B5" s="1" t="s">
        <v>16</v>
      </c>
      <c r="C5">
        <v>4</v>
      </c>
      <c r="D5">
        <v>1</v>
      </c>
      <c r="E5">
        <f>SUMPRODUCT((RAW!$G$2:$G$38=FC!A5)*(RAW!$I$2:$I$38=FC!B5))</f>
        <v>0</v>
      </c>
      <c r="F5" s="10">
        <f t="shared" si="0"/>
        <v>0</v>
      </c>
    </row>
    <row r="6" spans="1:6">
      <c r="A6" s="1" t="s">
        <v>0</v>
      </c>
      <c r="B6" s="1" t="s">
        <v>17</v>
      </c>
      <c r="C6">
        <v>5</v>
      </c>
      <c r="D6">
        <v>1</v>
      </c>
      <c r="E6">
        <f>SUMPRODUCT((RAW!$G$2:$G$38=FC!A6)*(RAW!$I$2:$I$38=FC!B6))</f>
        <v>0</v>
      </c>
      <c r="F6" s="10">
        <f t="shared" si="0"/>
        <v>0</v>
      </c>
    </row>
    <row r="7" spans="1:6">
      <c r="A7" s="1" t="s">
        <v>0</v>
      </c>
      <c r="B7" s="1" t="s">
        <v>18</v>
      </c>
      <c r="C7">
        <v>6</v>
      </c>
      <c r="D7">
        <v>1</v>
      </c>
      <c r="E7">
        <f>SUMPRODUCT((RAW!$G$2:$G$38=FC!A7)*(RAW!$I$2:$I$38=FC!B7))</f>
        <v>0</v>
      </c>
      <c r="F7" s="10">
        <f t="shared" si="0"/>
        <v>0</v>
      </c>
    </row>
    <row r="8" spans="1:6">
      <c r="A8" s="1" t="s">
        <v>0</v>
      </c>
      <c r="B8" s="1" t="s">
        <v>19</v>
      </c>
      <c r="C8">
        <v>7</v>
      </c>
      <c r="D8">
        <v>1</v>
      </c>
      <c r="E8">
        <f>SUMPRODUCT((RAW!$G$2:$G$38=FC!A8)*(RAW!$I$2:$I$38=FC!B8))</f>
        <v>0</v>
      </c>
      <c r="F8" s="10">
        <f t="shared" si="0"/>
        <v>0</v>
      </c>
    </row>
    <row r="9" spans="1:6">
      <c r="A9" s="1" t="s">
        <v>1</v>
      </c>
      <c r="B9" s="1" t="s">
        <v>13</v>
      </c>
      <c r="C9">
        <v>1</v>
      </c>
      <c r="D9">
        <v>2</v>
      </c>
      <c r="E9">
        <f>SUMPRODUCT((RAW!$G$2:$G$38=FC!A9)*(RAW!$I$2:$I$38=FC!B9))</f>
        <v>2</v>
      </c>
      <c r="F9" s="10">
        <f t="shared" si="0"/>
        <v>5.4054054054054057E-2</v>
      </c>
    </row>
    <row r="10" spans="1:6">
      <c r="A10" s="1" t="s">
        <v>1</v>
      </c>
      <c r="B10" s="1" t="s">
        <v>14</v>
      </c>
      <c r="C10">
        <v>2</v>
      </c>
      <c r="D10">
        <v>2</v>
      </c>
      <c r="E10">
        <f>SUMPRODUCT((RAW!$G$2:$G$38=FC!A10)*(RAW!$I$2:$I$38=FC!B10))</f>
        <v>0</v>
      </c>
      <c r="F10" s="10">
        <f t="shared" si="0"/>
        <v>0</v>
      </c>
    </row>
    <row r="11" spans="1:6">
      <c r="A11" s="1" t="s">
        <v>1</v>
      </c>
      <c r="B11" s="1" t="s">
        <v>15</v>
      </c>
      <c r="C11">
        <v>3</v>
      </c>
      <c r="D11">
        <v>2</v>
      </c>
      <c r="E11">
        <f>SUMPRODUCT((RAW!$G$2:$G$38=FC!A11)*(RAW!$I$2:$I$38=FC!B11))</f>
        <v>0</v>
      </c>
      <c r="F11" s="10">
        <f t="shared" si="0"/>
        <v>0</v>
      </c>
    </row>
    <row r="12" spans="1:6">
      <c r="A12" s="1" t="s">
        <v>1</v>
      </c>
      <c r="B12" s="1" t="s">
        <v>16</v>
      </c>
      <c r="C12">
        <v>4</v>
      </c>
      <c r="D12">
        <v>2</v>
      </c>
      <c r="E12">
        <f>SUMPRODUCT((RAW!$G$2:$G$38=FC!A12)*(RAW!$I$2:$I$38=FC!B12))</f>
        <v>2</v>
      </c>
      <c r="F12" s="10">
        <f t="shared" si="0"/>
        <v>5.4054054054054057E-2</v>
      </c>
    </row>
    <row r="13" spans="1:6">
      <c r="A13" s="1" t="s">
        <v>1</v>
      </c>
      <c r="B13" s="1" t="s">
        <v>17</v>
      </c>
      <c r="C13">
        <v>5</v>
      </c>
      <c r="D13">
        <v>2</v>
      </c>
      <c r="E13">
        <f>SUMPRODUCT((RAW!$G$2:$G$38=FC!A13)*(RAW!$I$2:$I$38=FC!B13))</f>
        <v>0</v>
      </c>
      <c r="F13" s="10">
        <f t="shared" si="0"/>
        <v>0</v>
      </c>
    </row>
    <row r="14" spans="1:6">
      <c r="A14" s="1" t="s">
        <v>1</v>
      </c>
      <c r="B14" s="1" t="s">
        <v>18</v>
      </c>
      <c r="C14">
        <v>6</v>
      </c>
      <c r="D14">
        <v>2</v>
      </c>
      <c r="E14">
        <f>SUMPRODUCT((RAW!$G$2:$G$38=FC!A14)*(RAW!$I$2:$I$38=FC!B14))</f>
        <v>1</v>
      </c>
      <c r="F14" s="10">
        <f t="shared" si="0"/>
        <v>2.7027027027027029E-2</v>
      </c>
    </row>
    <row r="15" spans="1:6">
      <c r="A15" s="1" t="s">
        <v>1</v>
      </c>
      <c r="B15" s="1" t="s">
        <v>19</v>
      </c>
      <c r="C15">
        <v>7</v>
      </c>
      <c r="D15">
        <v>2</v>
      </c>
      <c r="E15">
        <f>SUMPRODUCT((RAW!$G$2:$G$38=FC!A15)*(RAW!$I$2:$I$38=FC!B15))</f>
        <v>2</v>
      </c>
      <c r="F15" s="10">
        <f t="shared" si="0"/>
        <v>5.4054054054054057E-2</v>
      </c>
    </row>
    <row r="16" spans="1:6">
      <c r="A16" s="1" t="s">
        <v>25</v>
      </c>
      <c r="B16" s="1" t="s">
        <v>13</v>
      </c>
      <c r="C16">
        <v>1</v>
      </c>
      <c r="D16">
        <v>3</v>
      </c>
      <c r="E16">
        <f>SUMPRODUCT((RAW!$G$2:$G$38=FC!A16)*(RAW!$I$2:$I$38=FC!B16))</f>
        <v>1</v>
      </c>
      <c r="F16" s="10">
        <f t="shared" si="0"/>
        <v>2.7027027027027029E-2</v>
      </c>
    </row>
    <row r="17" spans="1:6">
      <c r="A17" s="1" t="s">
        <v>25</v>
      </c>
      <c r="B17" s="1" t="s">
        <v>14</v>
      </c>
      <c r="C17">
        <v>2</v>
      </c>
      <c r="D17">
        <v>3</v>
      </c>
      <c r="E17">
        <f>SUMPRODUCT((RAW!$G$2:$G$38=FC!A17)*(RAW!$I$2:$I$38=FC!B17))</f>
        <v>0</v>
      </c>
      <c r="F17" s="10">
        <f t="shared" si="0"/>
        <v>0</v>
      </c>
    </row>
    <row r="18" spans="1:6">
      <c r="A18" s="1" t="s">
        <v>25</v>
      </c>
      <c r="B18" s="1" t="s">
        <v>15</v>
      </c>
      <c r="C18">
        <v>3</v>
      </c>
      <c r="D18">
        <v>3</v>
      </c>
      <c r="E18">
        <f>SUMPRODUCT((RAW!$G$2:$G$38=FC!A18)*(RAW!$I$2:$I$38=FC!B18))</f>
        <v>0</v>
      </c>
      <c r="F18" s="10">
        <f t="shared" si="0"/>
        <v>0</v>
      </c>
    </row>
    <row r="19" spans="1:6">
      <c r="A19" s="1" t="s">
        <v>25</v>
      </c>
      <c r="B19" s="1" t="s">
        <v>16</v>
      </c>
      <c r="C19">
        <v>4</v>
      </c>
      <c r="D19">
        <v>3</v>
      </c>
      <c r="E19">
        <f>SUMPRODUCT((RAW!$G$2:$G$38=FC!A19)*(RAW!$I$2:$I$38=FC!B19))</f>
        <v>0</v>
      </c>
      <c r="F19" s="10">
        <f t="shared" si="0"/>
        <v>0</v>
      </c>
    </row>
    <row r="20" spans="1:6">
      <c r="A20" s="1" t="s">
        <v>25</v>
      </c>
      <c r="B20" s="1" t="s">
        <v>17</v>
      </c>
      <c r="C20">
        <v>5</v>
      </c>
      <c r="D20">
        <v>3</v>
      </c>
      <c r="E20">
        <f>SUMPRODUCT((RAW!$G$2:$G$38=FC!A20)*(RAW!$I$2:$I$38=FC!B20))</f>
        <v>0</v>
      </c>
      <c r="F20" s="10">
        <f t="shared" si="0"/>
        <v>0</v>
      </c>
    </row>
    <row r="21" spans="1:6">
      <c r="A21" s="1" t="s">
        <v>25</v>
      </c>
      <c r="B21" s="1" t="s">
        <v>18</v>
      </c>
      <c r="C21">
        <v>6</v>
      </c>
      <c r="D21">
        <v>3</v>
      </c>
      <c r="E21">
        <f>SUMPRODUCT((RAW!$G$2:$G$38=FC!A21)*(RAW!$I$2:$I$38=FC!B21))</f>
        <v>0</v>
      </c>
      <c r="F21" s="10">
        <f t="shared" si="0"/>
        <v>0</v>
      </c>
    </row>
    <row r="22" spans="1:6">
      <c r="A22" s="1" t="s">
        <v>25</v>
      </c>
      <c r="B22" s="1" t="s">
        <v>19</v>
      </c>
      <c r="C22">
        <v>7</v>
      </c>
      <c r="D22">
        <v>3</v>
      </c>
      <c r="E22">
        <f>SUMPRODUCT((RAW!$G$2:$G$38=FC!A22)*(RAW!$I$2:$I$38=FC!B22))</f>
        <v>0</v>
      </c>
      <c r="F22" s="10">
        <f t="shared" si="0"/>
        <v>0</v>
      </c>
    </row>
    <row r="23" spans="1:6">
      <c r="A23" s="1" t="s">
        <v>3</v>
      </c>
      <c r="B23" s="1" t="s">
        <v>13</v>
      </c>
      <c r="C23">
        <v>1</v>
      </c>
      <c r="D23">
        <v>4</v>
      </c>
      <c r="E23">
        <f>SUMPRODUCT((RAW!$G$2:$G$38=FC!A23)*(RAW!$I$2:$I$38=FC!B23))</f>
        <v>4</v>
      </c>
      <c r="F23" s="10">
        <f t="shared" si="0"/>
        <v>0.10810810810810811</v>
      </c>
    </row>
    <row r="24" spans="1:6">
      <c r="A24" s="1" t="s">
        <v>3</v>
      </c>
      <c r="B24" s="1" t="s">
        <v>14</v>
      </c>
      <c r="C24">
        <v>2</v>
      </c>
      <c r="D24">
        <v>4</v>
      </c>
      <c r="E24">
        <f>SUMPRODUCT((RAW!$G$2:$G$38=FC!A24)*(RAW!$I$2:$I$38=FC!B24))</f>
        <v>1</v>
      </c>
      <c r="F24" s="10">
        <f t="shared" si="0"/>
        <v>2.7027027027027029E-2</v>
      </c>
    </row>
    <row r="25" spans="1:6">
      <c r="A25" s="1" t="s">
        <v>3</v>
      </c>
      <c r="B25" s="1" t="s">
        <v>15</v>
      </c>
      <c r="C25">
        <v>3</v>
      </c>
      <c r="D25">
        <v>4</v>
      </c>
      <c r="E25">
        <f>SUMPRODUCT((RAW!$G$2:$G$38=FC!A25)*(RAW!$I$2:$I$38=FC!B25))</f>
        <v>2</v>
      </c>
      <c r="F25" s="10">
        <f t="shared" si="0"/>
        <v>5.4054054054054057E-2</v>
      </c>
    </row>
    <row r="26" spans="1:6">
      <c r="A26" s="1" t="s">
        <v>3</v>
      </c>
      <c r="B26" s="1" t="s">
        <v>16</v>
      </c>
      <c r="C26">
        <v>4</v>
      </c>
      <c r="D26">
        <v>4</v>
      </c>
      <c r="E26">
        <f>SUMPRODUCT((RAW!$G$2:$G$38=FC!A26)*(RAW!$I$2:$I$38=FC!B26))</f>
        <v>7</v>
      </c>
      <c r="F26" s="10">
        <f t="shared" si="0"/>
        <v>0.1891891891891892</v>
      </c>
    </row>
    <row r="27" spans="1:6">
      <c r="A27" s="1" t="s">
        <v>3</v>
      </c>
      <c r="B27" s="1" t="s">
        <v>17</v>
      </c>
      <c r="C27">
        <v>5</v>
      </c>
      <c r="D27">
        <v>4</v>
      </c>
      <c r="E27">
        <f>SUMPRODUCT((RAW!$G$2:$G$38=FC!A27)*(RAW!$I$2:$I$38=FC!B27))</f>
        <v>2</v>
      </c>
      <c r="F27" s="10">
        <f t="shared" si="0"/>
        <v>5.4054054054054057E-2</v>
      </c>
    </row>
    <row r="28" spans="1:6">
      <c r="A28" s="1" t="s">
        <v>3</v>
      </c>
      <c r="B28" s="1" t="s">
        <v>18</v>
      </c>
      <c r="C28">
        <v>6</v>
      </c>
      <c r="D28">
        <v>4</v>
      </c>
      <c r="E28">
        <f>SUMPRODUCT((RAW!$G$2:$G$38=FC!A28)*(RAW!$I$2:$I$38=FC!B28))</f>
        <v>0</v>
      </c>
      <c r="F28" s="10">
        <f t="shared" si="0"/>
        <v>0</v>
      </c>
    </row>
    <row r="29" spans="1:6">
      <c r="A29" s="1" t="s">
        <v>3</v>
      </c>
      <c r="B29" s="1" t="s">
        <v>19</v>
      </c>
      <c r="C29">
        <v>7</v>
      </c>
      <c r="D29">
        <v>4</v>
      </c>
      <c r="E29">
        <f>SUMPRODUCT((RAW!$G$2:$G$38=FC!A29)*(RAW!$I$2:$I$38=FC!B29))</f>
        <v>0</v>
      </c>
      <c r="F29" s="10">
        <f t="shared" si="0"/>
        <v>0</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workbookViewId="0">
      <selection activeCell="F2" sqref="F2:F25"/>
    </sheetView>
  </sheetViews>
  <sheetFormatPr baseColWidth="10" defaultRowHeight="15" x14ac:dyDescent="0"/>
  <cols>
    <col min="1" max="1" width="34.1640625" customWidth="1"/>
    <col min="2" max="2" width="26.1640625" customWidth="1"/>
  </cols>
  <sheetData>
    <row r="1" spans="1:6" ht="20" thickBot="1">
      <c r="A1" s="3" t="s">
        <v>20</v>
      </c>
      <c r="B1" s="3" t="s">
        <v>4</v>
      </c>
      <c r="C1" s="14" t="s">
        <v>189</v>
      </c>
      <c r="D1" s="14" t="s">
        <v>191</v>
      </c>
      <c r="E1" s="14" t="s">
        <v>24</v>
      </c>
      <c r="F1" s="14" t="s">
        <v>188</v>
      </c>
    </row>
    <row r="2" spans="1:6" ht="16" thickTop="1">
      <c r="A2" s="1" t="s">
        <v>0</v>
      </c>
      <c r="B2" s="1" t="s">
        <v>8</v>
      </c>
      <c r="C2">
        <v>1</v>
      </c>
      <c r="D2">
        <v>1</v>
      </c>
      <c r="E2">
        <f>SUMPRODUCT((RAW!$G$2:$G$38=FR!A2)*(RAW!$H$2:$H$38=FR!B2))</f>
        <v>2</v>
      </c>
      <c r="F2" s="10">
        <f>E2/37</f>
        <v>5.4054054054054057E-2</v>
      </c>
    </row>
    <row r="3" spans="1:6">
      <c r="A3" s="1" t="s">
        <v>0</v>
      </c>
      <c r="B3" s="1" t="s">
        <v>9</v>
      </c>
      <c r="C3">
        <v>2</v>
      </c>
      <c r="D3">
        <v>1</v>
      </c>
      <c r="E3">
        <f>SUMPRODUCT((RAW!$G$2:$G$38=FR!A3)*(RAW!$H$2:$H$38=FR!B3))</f>
        <v>5</v>
      </c>
      <c r="F3" s="10">
        <f t="shared" ref="F3:F25" si="0">E3/37</f>
        <v>0.13513513513513514</v>
      </c>
    </row>
    <row r="4" spans="1:6">
      <c r="A4" s="1" t="s">
        <v>0</v>
      </c>
      <c r="B4" s="1" t="s">
        <v>10</v>
      </c>
      <c r="C4">
        <v>3</v>
      </c>
      <c r="D4">
        <v>1</v>
      </c>
      <c r="E4">
        <f>SUMPRODUCT((RAW!$G$2:$G$38=FR!A4)*(RAW!$H$2:$H$38=FR!B4))</f>
        <v>6</v>
      </c>
      <c r="F4" s="10">
        <f t="shared" si="0"/>
        <v>0.16216216216216217</v>
      </c>
    </row>
    <row r="5" spans="1:6">
      <c r="A5" s="1" t="s">
        <v>0</v>
      </c>
      <c r="B5" s="1" t="s">
        <v>11</v>
      </c>
      <c r="C5">
        <v>4</v>
      </c>
      <c r="D5">
        <v>1</v>
      </c>
      <c r="E5">
        <f>SUMPRODUCT((RAW!$G$2:$G$38=FR!A5)*(RAW!$H$2:$H$38=FR!B5))</f>
        <v>0</v>
      </c>
      <c r="F5" s="10">
        <f t="shared" si="0"/>
        <v>0</v>
      </c>
    </row>
    <row r="6" spans="1:6">
      <c r="A6" s="1" t="s">
        <v>0</v>
      </c>
      <c r="B6" s="1" t="s">
        <v>7</v>
      </c>
      <c r="C6">
        <v>5</v>
      </c>
      <c r="D6">
        <v>1</v>
      </c>
      <c r="E6">
        <f>SUMPRODUCT((RAW!$G$2:$G$38=FR!A6)*(RAW!$H$2:$H$38=FR!B6))</f>
        <v>0</v>
      </c>
      <c r="F6" s="10">
        <f t="shared" si="0"/>
        <v>0</v>
      </c>
    </row>
    <row r="7" spans="1:6">
      <c r="A7" s="1" t="s">
        <v>0</v>
      </c>
      <c r="B7" s="1" t="s">
        <v>12</v>
      </c>
      <c r="C7">
        <v>6</v>
      </c>
      <c r="D7">
        <v>1</v>
      </c>
      <c r="E7">
        <f>SUMPRODUCT((RAW!$G$2:$G$38=FR!A7)*(RAW!$H$2:$H$38=FR!B7))</f>
        <v>0</v>
      </c>
      <c r="F7" s="10">
        <f t="shared" si="0"/>
        <v>0</v>
      </c>
    </row>
    <row r="8" spans="1:6">
      <c r="A8" s="1" t="s">
        <v>1</v>
      </c>
      <c r="B8" s="1" t="s">
        <v>8</v>
      </c>
      <c r="C8">
        <v>1</v>
      </c>
      <c r="D8">
        <v>2</v>
      </c>
      <c r="E8">
        <f>SUMPRODUCT((RAW!$G$2:$G$38=FR!A8)*(RAW!$H$2:$H$38=FR!B8))</f>
        <v>1</v>
      </c>
      <c r="F8" s="10">
        <f t="shared" si="0"/>
        <v>2.7027027027027029E-2</v>
      </c>
    </row>
    <row r="9" spans="1:6">
      <c r="A9" s="1" t="s">
        <v>1</v>
      </c>
      <c r="B9" s="1" t="s">
        <v>9</v>
      </c>
      <c r="C9">
        <v>2</v>
      </c>
      <c r="D9">
        <v>2</v>
      </c>
      <c r="E9">
        <f>SUMPRODUCT((RAW!$G$2:$G$38=FR!A9)*(RAW!$H$2:$H$38=FR!B9))</f>
        <v>4</v>
      </c>
      <c r="F9" s="10">
        <f t="shared" si="0"/>
        <v>0.10810810810810811</v>
      </c>
    </row>
    <row r="10" spans="1:6">
      <c r="A10" s="1" t="s">
        <v>1</v>
      </c>
      <c r="B10" s="1" t="s">
        <v>10</v>
      </c>
      <c r="C10">
        <v>3</v>
      </c>
      <c r="D10">
        <v>2</v>
      </c>
      <c r="E10">
        <f>SUMPRODUCT((RAW!$G$2:$G$38=FR!A10)*(RAW!$H$2:$H$38=FR!B10))</f>
        <v>0</v>
      </c>
      <c r="F10" s="10">
        <f t="shared" si="0"/>
        <v>0</v>
      </c>
    </row>
    <row r="11" spans="1:6">
      <c r="A11" s="1" t="s">
        <v>1</v>
      </c>
      <c r="B11" s="1" t="s">
        <v>11</v>
      </c>
      <c r="C11">
        <v>4</v>
      </c>
      <c r="D11">
        <v>2</v>
      </c>
      <c r="E11">
        <f>SUMPRODUCT((RAW!$G$2:$G$38=FR!A11)*(RAW!$H$2:$H$38=FR!B11))</f>
        <v>1</v>
      </c>
      <c r="F11" s="10">
        <f t="shared" si="0"/>
        <v>2.7027027027027029E-2</v>
      </c>
    </row>
    <row r="12" spans="1:6">
      <c r="A12" s="1" t="s">
        <v>1</v>
      </c>
      <c r="B12" s="1" t="s">
        <v>7</v>
      </c>
      <c r="C12">
        <v>5</v>
      </c>
      <c r="D12">
        <v>2</v>
      </c>
      <c r="E12">
        <f>SUMPRODUCT((RAW!$G$2:$G$38=FR!A12)*(RAW!$H$2:$H$38=FR!B12))</f>
        <v>0</v>
      </c>
      <c r="F12" s="10">
        <f t="shared" si="0"/>
        <v>0</v>
      </c>
    </row>
    <row r="13" spans="1:6">
      <c r="A13" s="1" t="s">
        <v>1</v>
      </c>
      <c r="B13" s="1" t="s">
        <v>12</v>
      </c>
      <c r="C13">
        <v>6</v>
      </c>
      <c r="D13">
        <v>2</v>
      </c>
      <c r="E13">
        <f>SUMPRODUCT((RAW!$G$2:$G$38=FR!A13)*(RAW!$H$2:$H$38=FR!B13))</f>
        <v>1</v>
      </c>
      <c r="F13" s="10">
        <f t="shared" si="0"/>
        <v>2.7027027027027029E-2</v>
      </c>
    </row>
    <row r="14" spans="1:6">
      <c r="A14" s="1" t="s">
        <v>25</v>
      </c>
      <c r="B14" s="1" t="s">
        <v>8</v>
      </c>
      <c r="C14">
        <v>1</v>
      </c>
      <c r="D14">
        <v>3</v>
      </c>
      <c r="E14">
        <f>SUMPRODUCT((RAW!$G$2:$G$38=FR!A14)*(RAW!$H$2:$H$38=FR!B14))</f>
        <v>0</v>
      </c>
      <c r="F14" s="10">
        <f t="shared" si="0"/>
        <v>0</v>
      </c>
    </row>
    <row r="15" spans="1:6">
      <c r="A15" s="1" t="s">
        <v>25</v>
      </c>
      <c r="B15" s="1" t="s">
        <v>9</v>
      </c>
      <c r="C15">
        <v>2</v>
      </c>
      <c r="D15">
        <v>3</v>
      </c>
      <c r="E15">
        <f>SUMPRODUCT((RAW!$G$2:$G$38=FR!A15)*(RAW!$H$2:$H$38=FR!B15))</f>
        <v>0</v>
      </c>
      <c r="F15" s="10">
        <f t="shared" si="0"/>
        <v>0</v>
      </c>
    </row>
    <row r="16" spans="1:6">
      <c r="A16" s="1" t="s">
        <v>25</v>
      </c>
      <c r="B16" s="1" t="s">
        <v>10</v>
      </c>
      <c r="C16">
        <v>3</v>
      </c>
      <c r="D16">
        <v>3</v>
      </c>
      <c r="E16">
        <f>SUMPRODUCT((RAW!$G$2:$G$38=FR!A16)*(RAW!$H$2:$H$38=FR!B16))</f>
        <v>0</v>
      </c>
      <c r="F16" s="10">
        <f t="shared" si="0"/>
        <v>0</v>
      </c>
    </row>
    <row r="17" spans="1:6">
      <c r="A17" s="1" t="s">
        <v>25</v>
      </c>
      <c r="B17" s="1" t="s">
        <v>11</v>
      </c>
      <c r="C17">
        <v>4</v>
      </c>
      <c r="D17">
        <v>3</v>
      </c>
      <c r="E17">
        <f>SUMPRODUCT((RAW!$G$2:$G$38=FR!A17)*(RAW!$H$2:$H$38=FR!B17))</f>
        <v>0</v>
      </c>
      <c r="F17" s="10">
        <f t="shared" si="0"/>
        <v>0</v>
      </c>
    </row>
    <row r="18" spans="1:6">
      <c r="A18" s="1" t="s">
        <v>25</v>
      </c>
      <c r="B18" s="1" t="s">
        <v>7</v>
      </c>
      <c r="C18">
        <v>5</v>
      </c>
      <c r="D18">
        <v>3</v>
      </c>
      <c r="E18">
        <f>SUMPRODUCT((RAW!$G$2:$G$38=FR!A18)*(RAW!$H$2:$H$38=FR!B18))</f>
        <v>0</v>
      </c>
      <c r="F18" s="10">
        <f t="shared" si="0"/>
        <v>0</v>
      </c>
    </row>
    <row r="19" spans="1:6">
      <c r="A19" s="1" t="s">
        <v>25</v>
      </c>
      <c r="B19" s="1" t="s">
        <v>12</v>
      </c>
      <c r="C19">
        <v>6</v>
      </c>
      <c r="D19">
        <v>3</v>
      </c>
      <c r="E19">
        <f>SUMPRODUCT((RAW!$G$2:$G$38=FR!A19)*(RAW!$H$2:$H$38=FR!B19))</f>
        <v>1</v>
      </c>
      <c r="F19" s="10">
        <f t="shared" si="0"/>
        <v>2.7027027027027029E-2</v>
      </c>
    </row>
    <row r="20" spans="1:6">
      <c r="A20" s="1" t="s">
        <v>3</v>
      </c>
      <c r="B20" s="1" t="s">
        <v>8</v>
      </c>
      <c r="C20">
        <v>1</v>
      </c>
      <c r="D20">
        <v>4</v>
      </c>
      <c r="E20">
        <f>SUMPRODUCT((RAW!$G$2:$G$38=FR!A20)*(RAW!$H$2:$H$38=FR!B20))</f>
        <v>3</v>
      </c>
      <c r="F20" s="10">
        <f t="shared" si="0"/>
        <v>8.1081081081081086E-2</v>
      </c>
    </row>
    <row r="21" spans="1:6">
      <c r="A21" s="1" t="s">
        <v>3</v>
      </c>
      <c r="B21" s="1" t="s">
        <v>9</v>
      </c>
      <c r="C21">
        <v>2</v>
      </c>
      <c r="D21">
        <v>4</v>
      </c>
      <c r="E21">
        <f>SUMPRODUCT((RAW!$G$2:$G$38=FR!A21)*(RAW!$H$2:$H$38=FR!B21))</f>
        <v>11</v>
      </c>
      <c r="F21" s="10">
        <f t="shared" si="0"/>
        <v>0.29729729729729731</v>
      </c>
    </row>
    <row r="22" spans="1:6">
      <c r="A22" s="1" t="s">
        <v>3</v>
      </c>
      <c r="B22" s="1" t="s">
        <v>10</v>
      </c>
      <c r="C22">
        <v>3</v>
      </c>
      <c r="D22">
        <v>4</v>
      </c>
      <c r="E22">
        <f>SUMPRODUCT((RAW!$G$2:$G$38=FR!A22)*(RAW!$H$2:$H$38=FR!B22))</f>
        <v>1</v>
      </c>
      <c r="F22" s="10">
        <f t="shared" si="0"/>
        <v>2.7027027027027029E-2</v>
      </c>
    </row>
    <row r="23" spans="1:6">
      <c r="A23" s="1" t="s">
        <v>3</v>
      </c>
      <c r="B23" s="1" t="s">
        <v>11</v>
      </c>
      <c r="C23">
        <v>4</v>
      </c>
      <c r="D23">
        <v>4</v>
      </c>
      <c r="E23">
        <f>SUMPRODUCT((RAW!$G$2:$G$38=FR!A23)*(RAW!$H$2:$H$38=FR!B23))</f>
        <v>1</v>
      </c>
      <c r="F23" s="10">
        <f t="shared" si="0"/>
        <v>2.7027027027027029E-2</v>
      </c>
    </row>
    <row r="24" spans="1:6">
      <c r="A24" s="1" t="s">
        <v>3</v>
      </c>
      <c r="B24" s="1" t="s">
        <v>7</v>
      </c>
      <c r="C24">
        <v>5</v>
      </c>
      <c r="D24">
        <v>4</v>
      </c>
      <c r="E24">
        <f>SUMPRODUCT((RAW!$G$2:$G$38=FR!A24)*(RAW!$H$2:$H$38=FR!B24))</f>
        <v>0</v>
      </c>
      <c r="F24" s="10">
        <f t="shared" si="0"/>
        <v>0</v>
      </c>
    </row>
    <row r="25" spans="1:6">
      <c r="A25" s="1" t="s">
        <v>3</v>
      </c>
      <c r="B25" s="1" t="s">
        <v>12</v>
      </c>
      <c r="C25">
        <v>6</v>
      </c>
      <c r="D25">
        <v>4</v>
      </c>
      <c r="E25">
        <f>SUMPRODUCT((RAW!$G$2:$G$38=FR!A25)*(RAW!$H$2:$H$38=FR!B25))</f>
        <v>0</v>
      </c>
      <c r="F25" s="10">
        <f t="shared" si="0"/>
        <v>0</v>
      </c>
    </row>
    <row r="26" spans="1:6">
      <c r="A26" s="1"/>
      <c r="B26" s="1"/>
      <c r="F26" s="10"/>
    </row>
    <row r="27" spans="1:6">
      <c r="B27" s="1"/>
      <c r="F27" s="10"/>
    </row>
    <row r="28" spans="1:6">
      <c r="B28" s="1"/>
      <c r="F28" s="10"/>
    </row>
    <row r="29" spans="1:6">
      <c r="B29" s="1"/>
      <c r="F29" s="10"/>
    </row>
    <row r="30" spans="1:6">
      <c r="F30" s="10"/>
    </row>
    <row r="31" spans="1:6">
      <c r="B31" s="1"/>
      <c r="F31" s="10"/>
    </row>
    <row r="32" spans="1:6">
      <c r="A32" s="1"/>
      <c r="B32" s="1"/>
      <c r="F32" s="10"/>
    </row>
    <row r="33" spans="2:6">
      <c r="B33" s="1"/>
      <c r="F33" s="10"/>
    </row>
    <row r="34" spans="2:6">
      <c r="B34" s="1"/>
      <c r="F34" s="10"/>
    </row>
    <row r="35" spans="2:6">
      <c r="B35" s="1"/>
      <c r="F35" s="10"/>
    </row>
    <row r="36" spans="2:6">
      <c r="B36" s="1"/>
      <c r="F36" s="10"/>
    </row>
    <row r="37" spans="2:6">
      <c r="B37" s="1"/>
      <c r="F37" s="10"/>
    </row>
    <row r="38" spans="2:6">
      <c r="F38" s="10"/>
    </row>
    <row r="39" spans="2:6">
      <c r="F39" s="10"/>
    </row>
    <row r="40" spans="2:6">
      <c r="F40" s="10"/>
    </row>
    <row r="41" spans="2:6">
      <c r="F41" s="10"/>
    </row>
    <row r="42" spans="2:6">
      <c r="F42" s="10"/>
    </row>
    <row r="43" spans="2:6">
      <c r="F43" s="10"/>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workbookViewId="0">
      <selection activeCell="F6" sqref="F6"/>
    </sheetView>
  </sheetViews>
  <sheetFormatPr baseColWidth="10" defaultRowHeight="15" x14ac:dyDescent="0"/>
  <cols>
    <col min="1" max="1" width="24.83203125" customWidth="1"/>
    <col min="2" max="2" width="16.6640625" customWidth="1"/>
  </cols>
  <sheetData>
    <row r="1" spans="1:6" ht="20" thickBot="1">
      <c r="A1" s="3" t="s">
        <v>193</v>
      </c>
      <c r="B1" s="3" t="s">
        <v>6</v>
      </c>
      <c r="C1" s="14" t="s">
        <v>190</v>
      </c>
      <c r="D1" s="14" t="s">
        <v>192</v>
      </c>
      <c r="E1" s="14" t="s">
        <v>24</v>
      </c>
      <c r="F1" s="14" t="s">
        <v>188</v>
      </c>
    </row>
    <row r="2" spans="1:6" ht="16" thickTop="1">
      <c r="A2" s="1" t="s">
        <v>13</v>
      </c>
      <c r="B2" s="1" t="s">
        <v>22</v>
      </c>
      <c r="C2">
        <v>1</v>
      </c>
      <c r="D2">
        <v>1</v>
      </c>
      <c r="E2">
        <f>SUMPRODUCT((RAW!$I$2:$I$38=CP!A2)*(RAW!$E$2:$E$38=CP!B2))</f>
        <v>5</v>
      </c>
      <c r="F2" s="10">
        <f>E2/37</f>
        <v>0.13513513513513514</v>
      </c>
    </row>
    <row r="3" spans="1:6">
      <c r="A3" s="1" t="s">
        <v>13</v>
      </c>
      <c r="B3" s="1" t="s">
        <v>21</v>
      </c>
      <c r="C3">
        <v>2</v>
      </c>
      <c r="D3">
        <v>1</v>
      </c>
      <c r="E3">
        <f>SUMPRODUCT((RAW!$I$2:$I$38=CP!A3)*(RAW!$E$2:$E$38=CP!B3))</f>
        <v>4</v>
      </c>
      <c r="F3" s="10">
        <f t="shared" ref="F3:F22" si="0">E3/37</f>
        <v>0.10810810810810811</v>
      </c>
    </row>
    <row r="4" spans="1:6">
      <c r="A4" s="1" t="s">
        <v>13</v>
      </c>
      <c r="B4" s="1" t="s">
        <v>23</v>
      </c>
      <c r="C4">
        <v>3</v>
      </c>
      <c r="D4">
        <v>1</v>
      </c>
      <c r="E4">
        <f>SUMPRODUCT((RAW!$I$2:$I$38=CP!A4)*(RAW!$E$2:$E$38=CP!B4))</f>
        <v>6</v>
      </c>
      <c r="F4" s="10">
        <f t="shared" si="0"/>
        <v>0.16216216216216217</v>
      </c>
    </row>
    <row r="5" spans="1:6">
      <c r="A5" s="1" t="s">
        <v>14</v>
      </c>
      <c r="B5" s="1" t="s">
        <v>22</v>
      </c>
      <c r="C5">
        <v>1</v>
      </c>
      <c r="D5">
        <v>2</v>
      </c>
      <c r="E5">
        <f>SUMPRODUCT((RAW!$I$2:$I$38=CP!A5)*(RAW!$E$2:$E$38=CP!B5))</f>
        <v>1</v>
      </c>
      <c r="F5" s="10">
        <f t="shared" si="0"/>
        <v>2.7027027027027029E-2</v>
      </c>
    </row>
    <row r="6" spans="1:6">
      <c r="A6" s="1" t="s">
        <v>14</v>
      </c>
      <c r="B6" s="1" t="s">
        <v>21</v>
      </c>
      <c r="C6">
        <v>2</v>
      </c>
      <c r="D6">
        <v>2</v>
      </c>
      <c r="E6">
        <f>SUMPRODUCT((RAW!$I$2:$I$38=CP!A6)*(RAW!$E$2:$E$38=CP!B6))</f>
        <v>1</v>
      </c>
      <c r="F6" s="10">
        <f t="shared" si="0"/>
        <v>2.7027027027027029E-2</v>
      </c>
    </row>
    <row r="7" spans="1:6">
      <c r="A7" s="1" t="s">
        <v>14</v>
      </c>
      <c r="B7" s="1" t="s">
        <v>23</v>
      </c>
      <c r="C7">
        <v>3</v>
      </c>
      <c r="D7">
        <v>2</v>
      </c>
      <c r="E7">
        <f>SUMPRODUCT((RAW!$I$2:$I$38=CP!A7)*(RAW!$E$2:$E$38=CP!B7))</f>
        <v>0</v>
      </c>
      <c r="F7" s="10">
        <f t="shared" si="0"/>
        <v>0</v>
      </c>
    </row>
    <row r="8" spans="1:6">
      <c r="A8" s="1" t="s">
        <v>15</v>
      </c>
      <c r="B8" s="1" t="s">
        <v>22</v>
      </c>
      <c r="C8">
        <v>1</v>
      </c>
      <c r="D8">
        <v>3</v>
      </c>
      <c r="E8">
        <f>SUMPRODUCT((RAW!$I$2:$I$38=CP!A8)*(RAW!$E$2:$E$38=CP!B8))</f>
        <v>3</v>
      </c>
      <c r="F8" s="10">
        <f t="shared" si="0"/>
        <v>8.1081081081081086E-2</v>
      </c>
    </row>
    <row r="9" spans="1:6">
      <c r="A9" s="1" t="s">
        <v>15</v>
      </c>
      <c r="B9" s="1" t="s">
        <v>21</v>
      </c>
      <c r="C9">
        <v>2</v>
      </c>
      <c r="D9">
        <v>3</v>
      </c>
      <c r="E9">
        <f>SUMPRODUCT((RAW!$I$2:$I$38=CP!A9)*(RAW!$E$2:$E$38=CP!B9))</f>
        <v>1</v>
      </c>
      <c r="F9" s="10">
        <f t="shared" si="0"/>
        <v>2.7027027027027029E-2</v>
      </c>
    </row>
    <row r="10" spans="1:6">
      <c r="A10" s="1" t="s">
        <v>15</v>
      </c>
      <c r="B10" s="1" t="s">
        <v>23</v>
      </c>
      <c r="C10">
        <v>3</v>
      </c>
      <c r="D10">
        <v>3</v>
      </c>
      <c r="E10">
        <f>SUMPRODUCT((RAW!$I$2:$I$38=CP!A10)*(RAW!$E$2:$E$38=CP!B10))</f>
        <v>2</v>
      </c>
      <c r="F10" s="10">
        <f t="shared" si="0"/>
        <v>5.4054054054054057E-2</v>
      </c>
    </row>
    <row r="11" spans="1:6">
      <c r="A11" s="1" t="s">
        <v>16</v>
      </c>
      <c r="B11" s="1" t="s">
        <v>22</v>
      </c>
      <c r="C11">
        <v>1</v>
      </c>
      <c r="D11">
        <v>4</v>
      </c>
      <c r="E11">
        <f>SUMPRODUCT((RAW!$I$2:$I$38=CP!A11)*(RAW!$E$2:$E$38=CP!B11))</f>
        <v>2</v>
      </c>
      <c r="F11" s="10">
        <f t="shared" si="0"/>
        <v>5.4054054054054057E-2</v>
      </c>
    </row>
    <row r="12" spans="1:6">
      <c r="A12" s="1" t="s">
        <v>16</v>
      </c>
      <c r="B12" s="1" t="s">
        <v>21</v>
      </c>
      <c r="C12">
        <v>2</v>
      </c>
      <c r="D12">
        <v>4</v>
      </c>
      <c r="E12">
        <f>SUMPRODUCT((RAW!$I$2:$I$38=CP!A12)*(RAW!$E$2:$E$38=CP!B12))</f>
        <v>2</v>
      </c>
      <c r="F12" s="10">
        <f t="shared" si="0"/>
        <v>5.4054054054054057E-2</v>
      </c>
    </row>
    <row r="13" spans="1:6">
      <c r="A13" s="1" t="s">
        <v>16</v>
      </c>
      <c r="B13" s="1" t="s">
        <v>23</v>
      </c>
      <c r="C13">
        <v>3</v>
      </c>
      <c r="D13">
        <v>4</v>
      </c>
      <c r="E13">
        <f>SUMPRODUCT((RAW!$I$2:$I$38=CP!A13)*(RAW!$E$2:$E$38=CP!B13))</f>
        <v>5</v>
      </c>
      <c r="F13" s="10">
        <f t="shared" si="0"/>
        <v>0.13513513513513514</v>
      </c>
    </row>
    <row r="14" spans="1:6">
      <c r="A14" s="1" t="s">
        <v>17</v>
      </c>
      <c r="B14" s="1" t="s">
        <v>22</v>
      </c>
      <c r="C14">
        <v>1</v>
      </c>
      <c r="D14">
        <v>5</v>
      </c>
      <c r="E14">
        <f>SUMPRODUCT((RAW!$I$2:$I$38=CP!A14)*(RAW!$E$2:$E$38=CP!B14))</f>
        <v>0</v>
      </c>
      <c r="F14" s="10">
        <f t="shared" si="0"/>
        <v>0</v>
      </c>
    </row>
    <row r="15" spans="1:6">
      <c r="A15" s="1" t="s">
        <v>17</v>
      </c>
      <c r="B15" s="1" t="s">
        <v>21</v>
      </c>
      <c r="C15">
        <v>2</v>
      </c>
      <c r="D15">
        <v>5</v>
      </c>
      <c r="E15">
        <f>SUMPRODUCT((RAW!$I$2:$I$38=CP!A15)*(RAW!$E$2:$E$38=CP!B15))</f>
        <v>1</v>
      </c>
      <c r="F15" s="10">
        <f t="shared" si="0"/>
        <v>2.7027027027027029E-2</v>
      </c>
    </row>
    <row r="16" spans="1:6">
      <c r="A16" s="1" t="s">
        <v>17</v>
      </c>
      <c r="B16" s="1" t="s">
        <v>23</v>
      </c>
      <c r="C16">
        <v>3</v>
      </c>
      <c r="D16">
        <v>5</v>
      </c>
      <c r="E16">
        <f>SUMPRODUCT((RAW!$I$2:$I$38=CP!A16)*(RAW!$E$2:$E$38=CP!B16))</f>
        <v>1</v>
      </c>
      <c r="F16" s="10">
        <f t="shared" si="0"/>
        <v>2.7027027027027029E-2</v>
      </c>
    </row>
    <row r="17" spans="1:6">
      <c r="A17" s="1" t="s">
        <v>18</v>
      </c>
      <c r="B17" s="1" t="s">
        <v>22</v>
      </c>
      <c r="C17">
        <v>1</v>
      </c>
      <c r="D17">
        <v>6</v>
      </c>
      <c r="E17">
        <f>SUMPRODUCT((RAW!$I$2:$I$38=CP!A17)*(RAW!$E$2:$E$38=CP!B17))</f>
        <v>1</v>
      </c>
      <c r="F17" s="10">
        <f t="shared" si="0"/>
        <v>2.7027027027027029E-2</v>
      </c>
    </row>
    <row r="18" spans="1:6">
      <c r="A18" s="1" t="s">
        <v>18</v>
      </c>
      <c r="B18" s="1" t="s">
        <v>21</v>
      </c>
      <c r="C18">
        <v>2</v>
      </c>
      <c r="D18">
        <v>6</v>
      </c>
      <c r="E18">
        <f>SUMPRODUCT((RAW!$I$2:$I$38=CP!A18)*(RAW!$E$2:$E$38=CP!B18))</f>
        <v>0</v>
      </c>
      <c r="F18" s="10">
        <f t="shared" si="0"/>
        <v>0</v>
      </c>
    </row>
    <row r="19" spans="1:6">
      <c r="A19" s="1" t="s">
        <v>18</v>
      </c>
      <c r="B19" s="1" t="s">
        <v>23</v>
      </c>
      <c r="C19">
        <v>3</v>
      </c>
      <c r="D19">
        <v>6</v>
      </c>
      <c r="E19">
        <f>SUMPRODUCT((RAW!$I$2:$I$38=CP!A19)*(RAW!$E$2:$E$38=CP!B19))</f>
        <v>0</v>
      </c>
      <c r="F19" s="10">
        <f t="shared" si="0"/>
        <v>0</v>
      </c>
    </row>
    <row r="20" spans="1:6">
      <c r="A20" s="1" t="s">
        <v>19</v>
      </c>
      <c r="B20" s="1" t="s">
        <v>22</v>
      </c>
      <c r="C20">
        <v>1</v>
      </c>
      <c r="D20">
        <v>7</v>
      </c>
      <c r="E20">
        <f>SUMPRODUCT((RAW!$I$2:$I$38=CP!A20)*(RAW!$E$2:$E$38=CP!B20))</f>
        <v>2</v>
      </c>
      <c r="F20" s="10">
        <f t="shared" si="0"/>
        <v>5.4054054054054057E-2</v>
      </c>
    </row>
    <row r="21" spans="1:6">
      <c r="A21" s="1" t="s">
        <v>19</v>
      </c>
      <c r="B21" s="1" t="s">
        <v>21</v>
      </c>
      <c r="C21">
        <v>2</v>
      </c>
      <c r="D21">
        <v>7</v>
      </c>
      <c r="E21">
        <f>SUMPRODUCT((RAW!$I$2:$I$38=CP!A21)*(RAW!$E$2:$E$38=CP!B21))</f>
        <v>0</v>
      </c>
      <c r="F21" s="10">
        <f t="shared" si="0"/>
        <v>0</v>
      </c>
    </row>
    <row r="22" spans="1:6">
      <c r="A22" s="1" t="s">
        <v>19</v>
      </c>
      <c r="B22" s="1" t="s">
        <v>23</v>
      </c>
      <c r="C22">
        <v>3</v>
      </c>
      <c r="D22">
        <v>7</v>
      </c>
      <c r="E22">
        <f>SUMPRODUCT((RAW!$I$2:$I$38=CP!A22)*(RAW!$E$2:$E$38=CP!B22))</f>
        <v>0</v>
      </c>
      <c r="F22" s="10">
        <f t="shared" si="0"/>
        <v>0</v>
      </c>
    </row>
    <row r="23" spans="1:6">
      <c r="F23" s="10"/>
    </row>
    <row r="24" spans="1:6">
      <c r="F24" s="10"/>
    </row>
    <row r="25" spans="1:6">
      <c r="F25" s="10"/>
    </row>
    <row r="26" spans="1:6">
      <c r="F26" s="10"/>
    </row>
    <row r="27" spans="1:6">
      <c r="F27" s="10"/>
    </row>
    <row r="28" spans="1:6">
      <c r="F28" s="10"/>
    </row>
    <row r="29" spans="1:6">
      <c r="F29" s="10"/>
    </row>
    <row r="30" spans="1:6">
      <c r="F30" s="10"/>
    </row>
    <row r="31" spans="1:6">
      <c r="F31" s="10"/>
    </row>
    <row r="32" spans="1:6">
      <c r="F32" s="10"/>
    </row>
    <row r="33" spans="6:6">
      <c r="F33" s="10"/>
    </row>
    <row r="34" spans="6:6">
      <c r="F34" s="10"/>
    </row>
    <row r="35" spans="6:6">
      <c r="F35" s="10"/>
    </row>
    <row r="36" spans="6:6">
      <c r="F36" s="10"/>
    </row>
    <row r="37" spans="6:6">
      <c r="F37" s="10"/>
    </row>
    <row r="38" spans="6:6">
      <c r="F38" s="10"/>
    </row>
    <row r="39" spans="6:6">
      <c r="F39" s="10"/>
    </row>
    <row r="40" spans="6:6">
      <c r="F40" s="10"/>
    </row>
    <row r="41" spans="6:6">
      <c r="F41" s="10"/>
    </row>
    <row r="42" spans="6:6">
      <c r="F42" s="10"/>
    </row>
    <row r="43" spans="6:6">
      <c r="F43" s="10"/>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B1" workbookViewId="0">
      <selection activeCell="K47" sqref="K47"/>
    </sheetView>
  </sheetViews>
  <sheetFormatPr baseColWidth="10" defaultRowHeight="15" x14ac:dyDescent="0"/>
  <cols>
    <col min="1" max="1" width="25.83203125" customWidth="1"/>
    <col min="2" max="2" width="19.6640625" customWidth="1"/>
  </cols>
  <sheetData>
    <row r="1" spans="1:6" ht="20" thickBot="1">
      <c r="A1" s="14" t="s">
        <v>193</v>
      </c>
      <c r="B1" s="14" t="s">
        <v>4</v>
      </c>
      <c r="C1" s="14" t="s">
        <v>189</v>
      </c>
      <c r="D1" s="14" t="s">
        <v>192</v>
      </c>
      <c r="E1" s="14" t="s">
        <v>24</v>
      </c>
      <c r="F1" s="14" t="s">
        <v>188</v>
      </c>
    </row>
    <row r="2" spans="1:6" ht="16" thickTop="1">
      <c r="A2" s="1" t="s">
        <v>13</v>
      </c>
      <c r="B2" s="1" t="s">
        <v>8</v>
      </c>
      <c r="C2">
        <v>1</v>
      </c>
      <c r="D2">
        <v>1</v>
      </c>
      <c r="E2">
        <f>SUMPRODUCT((RAW!$I$2:$I$38=CR!A2)*(RAW!$H$2:$H$38=CR!B2))</f>
        <v>4</v>
      </c>
      <c r="F2" s="10">
        <f>E2/37</f>
        <v>0.10810810810810811</v>
      </c>
    </row>
    <row r="3" spans="1:6">
      <c r="A3" s="1" t="s">
        <v>13</v>
      </c>
      <c r="B3" s="1" t="s">
        <v>9</v>
      </c>
      <c r="C3">
        <v>2</v>
      </c>
      <c r="D3">
        <v>1</v>
      </c>
      <c r="E3">
        <f>SUMPRODUCT((RAW!$I$2:$I$38=CR!A3)*(RAW!$H$2:$H$38=CR!B3))</f>
        <v>2</v>
      </c>
      <c r="F3" s="10">
        <f t="shared" ref="F3:F42" si="0">E3/37</f>
        <v>5.4054054054054057E-2</v>
      </c>
    </row>
    <row r="4" spans="1:6">
      <c r="A4" s="1" t="s">
        <v>13</v>
      </c>
      <c r="B4" s="1" t="s">
        <v>10</v>
      </c>
      <c r="C4">
        <v>3</v>
      </c>
      <c r="D4">
        <v>1</v>
      </c>
      <c r="E4">
        <f>SUMPRODUCT((RAW!$I$2:$I$38=CR!A4)*(RAW!$H$2:$H$38=CR!B4))</f>
        <v>5</v>
      </c>
      <c r="F4" s="10">
        <f t="shared" si="0"/>
        <v>0.13513513513513514</v>
      </c>
    </row>
    <row r="5" spans="1:6">
      <c r="A5" s="1" t="s">
        <v>13</v>
      </c>
      <c r="B5" s="1" t="s">
        <v>11</v>
      </c>
      <c r="C5">
        <v>4</v>
      </c>
      <c r="D5">
        <v>1</v>
      </c>
      <c r="E5">
        <f>SUMPRODUCT((RAW!$I$2:$I$38=CR!A5)*(RAW!$H$2:$H$38=CR!B5))</f>
        <v>2</v>
      </c>
      <c r="F5" s="10">
        <f t="shared" si="0"/>
        <v>5.4054054054054057E-2</v>
      </c>
    </row>
    <row r="6" spans="1:6">
      <c r="A6" s="1" t="s">
        <v>13</v>
      </c>
      <c r="B6" s="1" t="s">
        <v>7</v>
      </c>
      <c r="C6">
        <v>5</v>
      </c>
      <c r="D6">
        <v>1</v>
      </c>
      <c r="E6">
        <f>SUMPRODUCT((RAW!$I$2:$I$38=CR!A6)*(RAW!$H$2:$H$38=CR!B6))</f>
        <v>0</v>
      </c>
      <c r="F6" s="10">
        <f t="shared" si="0"/>
        <v>0</v>
      </c>
    </row>
    <row r="7" spans="1:6">
      <c r="A7" s="1" t="s">
        <v>13</v>
      </c>
      <c r="B7" s="1" t="s">
        <v>12</v>
      </c>
      <c r="C7">
        <v>6</v>
      </c>
      <c r="D7">
        <v>1</v>
      </c>
      <c r="E7">
        <f>SUMPRODUCT((RAW!$I$2:$I$38=CR!A7)*(RAW!$H$2:$H$38=CR!B7))</f>
        <v>2</v>
      </c>
      <c r="F7" s="10">
        <f t="shared" si="0"/>
        <v>5.4054054054054057E-2</v>
      </c>
    </row>
    <row r="8" spans="1:6">
      <c r="A8" s="1" t="s">
        <v>14</v>
      </c>
      <c r="B8" s="1" t="s">
        <v>8</v>
      </c>
      <c r="C8">
        <v>1</v>
      </c>
      <c r="D8">
        <v>2</v>
      </c>
      <c r="E8">
        <f>SUMPRODUCT((RAW!$I$2:$I$38=CR!A8)*(RAW!$H$2:$H$38=CR!B8))</f>
        <v>1</v>
      </c>
      <c r="F8" s="10">
        <f t="shared" si="0"/>
        <v>2.7027027027027029E-2</v>
      </c>
    </row>
    <row r="9" spans="1:6">
      <c r="A9" s="1" t="s">
        <v>14</v>
      </c>
      <c r="B9" s="1" t="s">
        <v>9</v>
      </c>
      <c r="C9">
        <v>2</v>
      </c>
      <c r="D9">
        <v>2</v>
      </c>
      <c r="E9">
        <f>SUMPRODUCT((RAW!$I$2:$I$38=CR!A9)*(RAW!$H$2:$H$38=CR!B9))</f>
        <v>1</v>
      </c>
      <c r="F9" s="10">
        <f t="shared" si="0"/>
        <v>2.7027027027027029E-2</v>
      </c>
    </row>
    <row r="10" spans="1:6">
      <c r="A10" s="1" t="s">
        <v>14</v>
      </c>
      <c r="B10" s="1" t="s">
        <v>10</v>
      </c>
      <c r="C10">
        <v>3</v>
      </c>
      <c r="D10">
        <v>2</v>
      </c>
      <c r="E10">
        <f>SUMPRODUCT((RAW!$I$2:$I$38=CR!A10)*(RAW!$H$2:$H$38=CR!B10))</f>
        <v>0</v>
      </c>
      <c r="F10" s="10">
        <f t="shared" si="0"/>
        <v>0</v>
      </c>
    </row>
    <row r="11" spans="1:6">
      <c r="A11" s="1" t="s">
        <v>14</v>
      </c>
      <c r="B11" s="1" t="s">
        <v>11</v>
      </c>
      <c r="C11">
        <v>4</v>
      </c>
      <c r="D11">
        <v>2</v>
      </c>
      <c r="E11">
        <f>SUMPRODUCT((RAW!$I$2:$I$38=CR!A11)*(RAW!$H$2:$H$38=CR!B11))</f>
        <v>0</v>
      </c>
      <c r="F11" s="10">
        <f t="shared" si="0"/>
        <v>0</v>
      </c>
    </row>
    <row r="12" spans="1:6">
      <c r="A12" s="1" t="s">
        <v>14</v>
      </c>
      <c r="B12" s="1" t="s">
        <v>7</v>
      </c>
      <c r="C12">
        <v>5</v>
      </c>
      <c r="D12">
        <v>2</v>
      </c>
      <c r="E12">
        <f>SUMPRODUCT((RAW!$I$2:$I$38=CR!A12)*(RAW!$H$2:$H$38=CR!B12))</f>
        <v>0</v>
      </c>
      <c r="F12" s="10">
        <f t="shared" si="0"/>
        <v>0</v>
      </c>
    </row>
    <row r="13" spans="1:6">
      <c r="A13" s="1" t="s">
        <v>14</v>
      </c>
      <c r="B13" s="1" t="s">
        <v>12</v>
      </c>
      <c r="C13">
        <v>6</v>
      </c>
      <c r="D13">
        <v>2</v>
      </c>
      <c r="E13">
        <f>SUMPRODUCT((RAW!$I$2:$I$38=CR!A13)*(RAW!$H$2:$H$38=CR!B13))</f>
        <v>0</v>
      </c>
      <c r="F13" s="10">
        <f t="shared" si="0"/>
        <v>0</v>
      </c>
    </row>
    <row r="14" spans="1:6">
      <c r="A14" s="1" t="s">
        <v>15</v>
      </c>
      <c r="B14" s="1" t="s">
        <v>8</v>
      </c>
      <c r="C14">
        <v>1</v>
      </c>
      <c r="D14">
        <v>3</v>
      </c>
      <c r="E14">
        <f>SUMPRODUCT((RAW!$I$2:$I$38=CR!A14)*(RAW!$H$2:$H$38=CR!B14))</f>
        <v>0</v>
      </c>
      <c r="F14" s="10">
        <f t="shared" si="0"/>
        <v>0</v>
      </c>
    </row>
    <row r="15" spans="1:6">
      <c r="A15" s="1" t="s">
        <v>15</v>
      </c>
      <c r="B15" s="1" t="s">
        <v>9</v>
      </c>
      <c r="C15">
        <v>2</v>
      </c>
      <c r="D15">
        <v>3</v>
      </c>
      <c r="E15">
        <f>SUMPRODUCT((RAW!$I$2:$I$38=CR!A15)*(RAW!$H$2:$H$38=CR!B15))</f>
        <v>5</v>
      </c>
      <c r="F15" s="10">
        <f t="shared" si="0"/>
        <v>0.13513513513513514</v>
      </c>
    </row>
    <row r="16" spans="1:6">
      <c r="A16" s="1" t="s">
        <v>15</v>
      </c>
      <c r="B16" s="1" t="s">
        <v>10</v>
      </c>
      <c r="C16">
        <v>3</v>
      </c>
      <c r="D16">
        <v>3</v>
      </c>
      <c r="E16">
        <f>SUMPRODUCT((RAW!$I$2:$I$38=CR!A16)*(RAW!$H$2:$H$38=CR!B16))</f>
        <v>1</v>
      </c>
      <c r="F16" s="10">
        <f t="shared" si="0"/>
        <v>2.7027027027027029E-2</v>
      </c>
    </row>
    <row r="17" spans="1:6">
      <c r="A17" s="1" t="s">
        <v>15</v>
      </c>
      <c r="B17" s="1" t="s">
        <v>11</v>
      </c>
      <c r="C17">
        <v>4</v>
      </c>
      <c r="D17">
        <v>3</v>
      </c>
      <c r="E17">
        <f>SUMPRODUCT((RAW!$I$2:$I$38=CR!A17)*(RAW!$H$2:$H$38=CR!B17))</f>
        <v>0</v>
      </c>
      <c r="F17" s="10">
        <f t="shared" si="0"/>
        <v>0</v>
      </c>
    </row>
    <row r="18" spans="1:6">
      <c r="A18" s="1" t="s">
        <v>15</v>
      </c>
      <c r="B18" s="1" t="s">
        <v>7</v>
      </c>
      <c r="C18">
        <v>5</v>
      </c>
      <c r="D18">
        <v>3</v>
      </c>
      <c r="E18">
        <f>SUMPRODUCT((RAW!$I$2:$I$38=CR!A18)*(RAW!$H$2:$H$38=CR!B18))</f>
        <v>0</v>
      </c>
      <c r="F18" s="10">
        <f t="shared" si="0"/>
        <v>0</v>
      </c>
    </row>
    <row r="19" spans="1:6">
      <c r="A19" s="1" t="s">
        <v>15</v>
      </c>
      <c r="B19" s="1" t="s">
        <v>12</v>
      </c>
      <c r="C19">
        <v>6</v>
      </c>
      <c r="D19">
        <v>3</v>
      </c>
      <c r="E19">
        <f>SUMPRODUCT((RAW!$I$2:$I$38=CR!A19)*(RAW!$H$2:$H$38=CR!B19))</f>
        <v>0</v>
      </c>
      <c r="F19" s="10">
        <f t="shared" si="0"/>
        <v>0</v>
      </c>
    </row>
    <row r="20" spans="1:6">
      <c r="A20" s="1" t="s">
        <v>16</v>
      </c>
      <c r="B20" s="1" t="s">
        <v>8</v>
      </c>
      <c r="C20">
        <v>1</v>
      </c>
      <c r="D20">
        <v>4</v>
      </c>
      <c r="E20">
        <f>SUMPRODUCT((RAW!$I$2:$I$38=CR!A20)*(RAW!$H$2:$H$38=CR!B20))</f>
        <v>0</v>
      </c>
      <c r="F20" s="10">
        <f t="shared" si="0"/>
        <v>0</v>
      </c>
    </row>
    <row r="21" spans="1:6">
      <c r="A21" s="1" t="s">
        <v>16</v>
      </c>
      <c r="B21" s="1" t="s">
        <v>9</v>
      </c>
      <c r="C21">
        <v>2</v>
      </c>
      <c r="D21">
        <v>4</v>
      </c>
      <c r="E21">
        <f>SUMPRODUCT((RAW!$I$2:$I$38=CR!A21)*(RAW!$H$2:$H$38=CR!B21))</f>
        <v>8</v>
      </c>
      <c r="F21" s="10">
        <f t="shared" si="0"/>
        <v>0.21621621621621623</v>
      </c>
    </row>
    <row r="22" spans="1:6">
      <c r="A22" s="1" t="s">
        <v>16</v>
      </c>
      <c r="B22" s="1" t="s">
        <v>10</v>
      </c>
      <c r="C22">
        <v>3</v>
      </c>
      <c r="D22">
        <v>4</v>
      </c>
      <c r="E22">
        <f>SUMPRODUCT((RAW!$I$2:$I$38=CR!A22)*(RAW!$H$2:$H$38=CR!B22))</f>
        <v>1</v>
      </c>
      <c r="F22" s="10">
        <f t="shared" si="0"/>
        <v>2.7027027027027029E-2</v>
      </c>
    </row>
    <row r="23" spans="1:6">
      <c r="A23" s="1" t="s">
        <v>16</v>
      </c>
      <c r="B23" s="1" t="s">
        <v>11</v>
      </c>
      <c r="C23">
        <v>4</v>
      </c>
      <c r="D23">
        <v>4</v>
      </c>
      <c r="E23">
        <f>SUMPRODUCT((RAW!$I$2:$I$38=CR!A23)*(RAW!$H$2:$H$38=CR!B23))</f>
        <v>0</v>
      </c>
      <c r="F23" s="10">
        <f t="shared" si="0"/>
        <v>0</v>
      </c>
    </row>
    <row r="24" spans="1:6">
      <c r="A24" s="1" t="s">
        <v>16</v>
      </c>
      <c r="B24" s="1" t="s">
        <v>7</v>
      </c>
      <c r="C24">
        <v>5</v>
      </c>
      <c r="D24">
        <v>4</v>
      </c>
      <c r="E24">
        <f>SUMPRODUCT((RAW!$I$2:$I$38=CR!A24)*(RAW!$H$2:$H$38=CR!B24))</f>
        <v>0</v>
      </c>
      <c r="F24" s="10">
        <f t="shared" si="0"/>
        <v>0</v>
      </c>
    </row>
    <row r="25" spans="1:6">
      <c r="A25" s="1" t="s">
        <v>16</v>
      </c>
      <c r="B25" s="1" t="s">
        <v>12</v>
      </c>
      <c r="C25">
        <v>6</v>
      </c>
      <c r="D25">
        <v>4</v>
      </c>
      <c r="E25">
        <f>SUMPRODUCT((RAW!$I$2:$I$38=CR!A25)*(RAW!$H$2:$H$38=CR!B25))</f>
        <v>0</v>
      </c>
      <c r="F25" s="10">
        <f t="shared" si="0"/>
        <v>0</v>
      </c>
    </row>
    <row r="26" spans="1:6">
      <c r="A26" s="1" t="s">
        <v>17</v>
      </c>
      <c r="B26" s="1" t="s">
        <v>8</v>
      </c>
      <c r="C26">
        <v>1</v>
      </c>
      <c r="D26">
        <v>5</v>
      </c>
      <c r="E26">
        <f>SUMPRODUCT((RAW!$I$2:$I$38=CR!A26)*(RAW!$H$2:$H$38=CR!B26))</f>
        <v>0</v>
      </c>
      <c r="F26" s="10">
        <f t="shared" si="0"/>
        <v>0</v>
      </c>
    </row>
    <row r="27" spans="1:6">
      <c r="A27" s="1" t="s">
        <v>17</v>
      </c>
      <c r="B27" s="1" t="s">
        <v>9</v>
      </c>
      <c r="C27">
        <v>2</v>
      </c>
      <c r="D27">
        <v>5</v>
      </c>
      <c r="E27">
        <f>SUMPRODUCT((RAW!$I$2:$I$38=CR!A27)*(RAW!$H$2:$H$38=CR!B27))</f>
        <v>2</v>
      </c>
      <c r="F27" s="10">
        <f t="shared" si="0"/>
        <v>5.4054054054054057E-2</v>
      </c>
    </row>
    <row r="28" spans="1:6">
      <c r="A28" s="1" t="s">
        <v>17</v>
      </c>
      <c r="B28" s="1" t="s">
        <v>10</v>
      </c>
      <c r="C28">
        <v>3</v>
      </c>
      <c r="D28">
        <v>5</v>
      </c>
      <c r="E28">
        <f>SUMPRODUCT((RAW!$I$2:$I$38=CR!A28)*(RAW!$H$2:$H$38=CR!B28))</f>
        <v>0</v>
      </c>
      <c r="F28" s="10">
        <f t="shared" si="0"/>
        <v>0</v>
      </c>
    </row>
    <row r="29" spans="1:6">
      <c r="A29" s="1" t="s">
        <v>17</v>
      </c>
      <c r="B29" s="1" t="s">
        <v>11</v>
      </c>
      <c r="C29">
        <v>4</v>
      </c>
      <c r="D29">
        <v>5</v>
      </c>
      <c r="E29">
        <f>SUMPRODUCT((RAW!$I$2:$I$38=CR!A29)*(RAW!$H$2:$H$38=CR!B29))</f>
        <v>0</v>
      </c>
      <c r="F29" s="10">
        <f t="shared" si="0"/>
        <v>0</v>
      </c>
    </row>
    <row r="30" spans="1:6">
      <c r="A30" s="1" t="s">
        <v>17</v>
      </c>
      <c r="B30" s="1" t="s">
        <v>7</v>
      </c>
      <c r="C30">
        <v>5</v>
      </c>
      <c r="D30">
        <v>5</v>
      </c>
      <c r="E30">
        <f>SUMPRODUCT((RAW!$I$2:$I$38=CR!A30)*(RAW!$H$2:$H$38=CR!B30))</f>
        <v>0</v>
      </c>
      <c r="F30" s="10">
        <f t="shared" si="0"/>
        <v>0</v>
      </c>
    </row>
    <row r="31" spans="1:6">
      <c r="A31" s="1" t="s">
        <v>17</v>
      </c>
      <c r="B31" s="1" t="s">
        <v>12</v>
      </c>
      <c r="C31">
        <v>6</v>
      </c>
      <c r="D31">
        <v>5</v>
      </c>
      <c r="E31">
        <f>SUMPRODUCT((RAW!$I$2:$I$38=CR!A31)*(RAW!$H$2:$H$38=CR!B31))</f>
        <v>0</v>
      </c>
      <c r="F31" s="10">
        <f t="shared" si="0"/>
        <v>0</v>
      </c>
    </row>
    <row r="32" spans="1:6">
      <c r="A32" s="1" t="s">
        <v>18</v>
      </c>
      <c r="B32" s="1" t="s">
        <v>8</v>
      </c>
      <c r="C32">
        <v>1</v>
      </c>
      <c r="D32">
        <v>6</v>
      </c>
      <c r="E32">
        <f>SUMPRODUCT((RAW!$I$2:$I$38=CR!A32)*(RAW!$H$2:$H$38=CR!B32))</f>
        <v>1</v>
      </c>
      <c r="F32" s="10">
        <f t="shared" si="0"/>
        <v>2.7027027027027029E-2</v>
      </c>
    </row>
    <row r="33" spans="1:6">
      <c r="A33" s="1" t="s">
        <v>18</v>
      </c>
      <c r="B33" s="1" t="s">
        <v>9</v>
      </c>
      <c r="C33">
        <v>2</v>
      </c>
      <c r="D33">
        <v>6</v>
      </c>
      <c r="E33">
        <f>SUMPRODUCT((RAW!$I$2:$I$38=CR!A33)*(RAW!$H$2:$H$38=CR!B33))</f>
        <v>0</v>
      </c>
      <c r="F33" s="10">
        <f t="shared" si="0"/>
        <v>0</v>
      </c>
    </row>
    <row r="34" spans="1:6">
      <c r="A34" s="1" t="s">
        <v>18</v>
      </c>
      <c r="B34" s="1" t="s">
        <v>10</v>
      </c>
      <c r="C34">
        <v>3</v>
      </c>
      <c r="D34">
        <v>6</v>
      </c>
      <c r="E34">
        <f>SUMPRODUCT((RAW!$I$2:$I$38=CR!A34)*(RAW!$H$2:$H$38=CR!B34))</f>
        <v>0</v>
      </c>
      <c r="F34" s="10">
        <f t="shared" si="0"/>
        <v>0</v>
      </c>
    </row>
    <row r="35" spans="1:6">
      <c r="A35" s="1" t="s">
        <v>18</v>
      </c>
      <c r="B35" s="1" t="s">
        <v>11</v>
      </c>
      <c r="C35">
        <v>4</v>
      </c>
      <c r="D35">
        <v>6</v>
      </c>
      <c r="E35">
        <f>SUMPRODUCT((RAW!$I$2:$I$38=CR!A35)*(RAW!$H$2:$H$38=CR!B35))</f>
        <v>0</v>
      </c>
      <c r="F35" s="10">
        <f t="shared" si="0"/>
        <v>0</v>
      </c>
    </row>
    <row r="36" spans="1:6">
      <c r="A36" s="1" t="s">
        <v>18</v>
      </c>
      <c r="B36" s="1" t="s">
        <v>7</v>
      </c>
      <c r="C36">
        <v>5</v>
      </c>
      <c r="D36">
        <v>6</v>
      </c>
      <c r="E36">
        <f>SUMPRODUCT((RAW!$I$2:$I$38=CR!A36)*(RAW!$H$2:$H$38=CR!B36))</f>
        <v>0</v>
      </c>
      <c r="F36" s="10">
        <f t="shared" si="0"/>
        <v>0</v>
      </c>
    </row>
    <row r="37" spans="1:6">
      <c r="A37" s="1" t="s">
        <v>18</v>
      </c>
      <c r="B37" s="1" t="s">
        <v>12</v>
      </c>
      <c r="C37">
        <v>6</v>
      </c>
      <c r="D37">
        <v>6</v>
      </c>
      <c r="E37">
        <f>SUMPRODUCT((RAW!$I$2:$I$38=CR!A37)*(RAW!$H$2:$H$38=CR!B37))</f>
        <v>0</v>
      </c>
      <c r="F37" s="10">
        <f t="shared" si="0"/>
        <v>0</v>
      </c>
    </row>
    <row r="38" spans="1:6">
      <c r="A38" s="1" t="s">
        <v>19</v>
      </c>
      <c r="B38" s="1" t="s">
        <v>8</v>
      </c>
      <c r="C38">
        <v>1</v>
      </c>
      <c r="D38">
        <v>7</v>
      </c>
      <c r="E38">
        <f>SUMPRODUCT((RAW!$I$2:$I$38=CR!A38)*(RAW!$H$2:$H$38=CR!B38))</f>
        <v>0</v>
      </c>
      <c r="F38" s="10">
        <f t="shared" si="0"/>
        <v>0</v>
      </c>
    </row>
    <row r="39" spans="1:6">
      <c r="A39" s="1" t="s">
        <v>19</v>
      </c>
      <c r="B39" s="1" t="s">
        <v>9</v>
      </c>
      <c r="C39">
        <v>2</v>
      </c>
      <c r="D39">
        <v>7</v>
      </c>
      <c r="E39">
        <f>SUMPRODUCT((RAW!$I$2:$I$38=CR!A39)*(RAW!$H$2:$H$38=CR!B39))</f>
        <v>2</v>
      </c>
      <c r="F39" s="10">
        <f t="shared" si="0"/>
        <v>5.4054054054054057E-2</v>
      </c>
    </row>
    <row r="40" spans="1:6">
      <c r="A40" s="1" t="s">
        <v>19</v>
      </c>
      <c r="B40" s="1" t="s">
        <v>10</v>
      </c>
      <c r="C40">
        <v>3</v>
      </c>
      <c r="D40">
        <v>7</v>
      </c>
      <c r="E40">
        <f>SUMPRODUCT((RAW!$I$2:$I$38=CR!A40)*(RAW!$H$2:$H$38=CR!B40))</f>
        <v>0</v>
      </c>
      <c r="F40" s="10">
        <f t="shared" si="0"/>
        <v>0</v>
      </c>
    </row>
    <row r="41" spans="1:6">
      <c r="A41" s="1" t="s">
        <v>19</v>
      </c>
      <c r="B41" s="1" t="s">
        <v>11</v>
      </c>
      <c r="C41">
        <v>4</v>
      </c>
      <c r="D41">
        <v>7</v>
      </c>
      <c r="E41">
        <f>SUMPRODUCT((RAW!$I$2:$I$38=CR!A41)*(RAW!$H$2:$H$38=CR!B41))</f>
        <v>0</v>
      </c>
      <c r="F41" s="10">
        <f t="shared" si="0"/>
        <v>0</v>
      </c>
    </row>
    <row r="42" spans="1:6">
      <c r="A42" s="1" t="s">
        <v>19</v>
      </c>
      <c r="B42" s="1" t="s">
        <v>7</v>
      </c>
      <c r="C42">
        <v>5</v>
      </c>
      <c r="D42">
        <v>7</v>
      </c>
      <c r="E42">
        <f>SUMPRODUCT((RAW!$I$2:$I$38=CR!A42)*(RAW!$H$2:$H$38=CR!B42))</f>
        <v>0</v>
      </c>
      <c r="F42" s="10">
        <f t="shared" si="0"/>
        <v>0</v>
      </c>
    </row>
    <row r="43" spans="1:6">
      <c r="A43" s="1" t="s">
        <v>19</v>
      </c>
      <c r="B43" s="1" t="s">
        <v>12</v>
      </c>
      <c r="C43">
        <v>6</v>
      </c>
      <c r="D43">
        <v>7</v>
      </c>
      <c r="E43">
        <f>SUMPRODUCT((RAW!$I$2:$I$38=CR!A43)*(RAW!$H$2:$H$38=CR!B43))</f>
        <v>0</v>
      </c>
      <c r="F43" s="10">
        <f t="shared" ref="F43" si="1">E43/39</f>
        <v>0</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RAW</vt:lpstr>
      <vt:lpstr>List</vt:lpstr>
      <vt:lpstr>PF</vt:lpstr>
      <vt:lpstr>PR</vt:lpstr>
      <vt:lpstr>FC</vt:lpstr>
      <vt:lpstr>FR</vt:lpstr>
      <vt:lpstr>CP</vt:lpstr>
      <vt:lpstr>CR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Last name</dc:creator>
  <cp:lastModifiedBy>My Last name</cp:lastModifiedBy>
  <dcterms:created xsi:type="dcterms:W3CDTF">2012-06-28T14:04:22Z</dcterms:created>
  <dcterms:modified xsi:type="dcterms:W3CDTF">2012-07-13T10:03:07Z</dcterms:modified>
</cp:coreProperties>
</file>