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Concepts\DTB_Challenge_BigData\doc\"/>
    </mc:Choice>
  </mc:AlternateContent>
  <xr:revisionPtr revIDLastSave="0" documentId="13_ncr:1_{A0D484A9-7824-4414-9A11-022E409D2286}" xr6:coauthVersionLast="36" xr6:coauthVersionMax="36" xr10:uidLastSave="{00000000-0000-0000-0000-000000000000}"/>
  <bookViews>
    <workbookView xWindow="0" yWindow="0" windowWidth="16170" windowHeight="9495" xr2:uid="{21ABD3B9-942D-4960-9473-549A2CD06E91}"/>
  </bookViews>
  <sheets>
    <sheet name="Statistics" sheetId="5" r:id="rId1"/>
    <sheet name="Windows 10" sheetId="3" r:id="rId2"/>
    <sheet name="Linux RedHat Cluster" sheetId="2" r:id="rId3"/>
    <sheet name="iMac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11" i="5" l="1"/>
  <c r="I14" i="2" l="1"/>
  <c r="K9" i="5" l="1"/>
  <c r="K11" i="5"/>
  <c r="Q11" i="5"/>
  <c r="M11" i="5"/>
  <c r="J11" i="5"/>
  <c r="G11" i="5"/>
  <c r="D11" i="5"/>
  <c r="P11" i="5"/>
  <c r="L11" i="5"/>
  <c r="I11" i="5"/>
  <c r="F11" i="5"/>
  <c r="C11" i="5"/>
  <c r="R11" i="5"/>
  <c r="N11" i="5"/>
  <c r="E11" i="5"/>
  <c r="Q9" i="5"/>
  <c r="M9" i="5"/>
  <c r="J9" i="5"/>
  <c r="D9" i="5"/>
  <c r="P9" i="5"/>
  <c r="L9" i="5"/>
  <c r="I9" i="5"/>
  <c r="C9" i="5"/>
  <c r="R9" i="5"/>
  <c r="N9" i="5"/>
  <c r="E9" i="5"/>
  <c r="S17" i="3"/>
  <c r="O17" i="3"/>
  <c r="L17" i="3"/>
  <c r="I17" i="3"/>
  <c r="F17" i="3"/>
  <c r="S16" i="3"/>
  <c r="O16" i="3"/>
  <c r="L16" i="3"/>
  <c r="I16" i="3"/>
  <c r="F16" i="3"/>
  <c r="F9" i="3"/>
  <c r="S9" i="3"/>
  <c r="S15" i="3"/>
  <c r="O15" i="3"/>
  <c r="L15" i="3"/>
  <c r="I15" i="3"/>
  <c r="F15" i="3"/>
  <c r="L9" i="3" l="1"/>
  <c r="O9" i="3"/>
  <c r="I9" i="3"/>
  <c r="S18" i="3"/>
  <c r="O18" i="3"/>
  <c r="L18" i="3"/>
  <c r="I18" i="3"/>
  <c r="F18" i="3"/>
  <c r="S14" i="3"/>
  <c r="O14" i="3"/>
  <c r="L14" i="3"/>
  <c r="I14" i="3"/>
  <c r="F14" i="3"/>
  <c r="S13" i="3"/>
  <c r="O13" i="3"/>
  <c r="L13" i="3"/>
  <c r="I13" i="3"/>
  <c r="F13" i="3"/>
  <c r="S12" i="3"/>
  <c r="O12" i="3"/>
  <c r="L12" i="3"/>
  <c r="I12" i="3"/>
  <c r="F12" i="3"/>
  <c r="S11" i="3"/>
  <c r="O11" i="3"/>
  <c r="L11" i="3"/>
  <c r="I11" i="3"/>
  <c r="F11" i="3"/>
  <c r="S10" i="3"/>
  <c r="O10" i="3"/>
  <c r="L10" i="3"/>
  <c r="I10" i="3"/>
  <c r="F10" i="3"/>
  <c r="I21" i="3" l="1"/>
  <c r="F9" i="5" s="1"/>
  <c r="L20" i="3"/>
  <c r="S22" i="3"/>
  <c r="S21" i="3"/>
  <c r="O22" i="3"/>
  <c r="O21" i="3"/>
  <c r="L21" i="3"/>
  <c r="I20" i="3"/>
  <c r="H9" i="5" s="1"/>
  <c r="F22" i="3"/>
  <c r="F21" i="3"/>
  <c r="O20" i="3"/>
  <c r="I22" i="3"/>
  <c r="G9" i="5" s="1"/>
  <c r="F20" i="3"/>
  <c r="S20" i="3"/>
  <c r="L22" i="3"/>
  <c r="F12" i="1"/>
  <c r="I12" i="1"/>
  <c r="L12" i="1"/>
  <c r="O12" i="1"/>
  <c r="S12" i="1"/>
  <c r="S11" i="1"/>
  <c r="O11" i="1"/>
  <c r="L11" i="1"/>
  <c r="I11" i="1"/>
  <c r="F11" i="1"/>
  <c r="S10" i="1"/>
  <c r="S13" i="1"/>
  <c r="S14" i="1"/>
  <c r="S15" i="1"/>
  <c r="S16" i="1"/>
  <c r="S17" i="1"/>
  <c r="S18" i="1"/>
  <c r="O10" i="1"/>
  <c r="O13" i="1"/>
  <c r="O14" i="1"/>
  <c r="O15" i="1"/>
  <c r="O16" i="1"/>
  <c r="O17" i="1"/>
  <c r="O18" i="1"/>
  <c r="L10" i="1"/>
  <c r="L13" i="1"/>
  <c r="L14" i="1"/>
  <c r="L15" i="1"/>
  <c r="L16" i="1"/>
  <c r="L17" i="1"/>
  <c r="L18" i="1"/>
  <c r="I10" i="1"/>
  <c r="I13" i="1"/>
  <c r="I14" i="1"/>
  <c r="I15" i="1"/>
  <c r="I16" i="1"/>
  <c r="I17" i="1"/>
  <c r="I18" i="1"/>
  <c r="F10" i="1"/>
  <c r="F13" i="1"/>
  <c r="F14" i="1"/>
  <c r="F15" i="1"/>
  <c r="F16" i="1"/>
  <c r="F17" i="1"/>
  <c r="F18" i="1"/>
  <c r="S9" i="1"/>
  <c r="L9" i="1"/>
  <c r="I9" i="1"/>
  <c r="F9" i="1"/>
  <c r="O9" i="1"/>
  <c r="S18" i="2"/>
  <c r="O18" i="2"/>
  <c r="L18" i="2"/>
  <c r="I18" i="2"/>
  <c r="F18" i="2"/>
  <c r="S17" i="2"/>
  <c r="O17" i="2"/>
  <c r="L17" i="2"/>
  <c r="I17" i="2"/>
  <c r="F17" i="2"/>
  <c r="S16" i="2"/>
  <c r="O16" i="2"/>
  <c r="L16" i="2"/>
  <c r="I16" i="2"/>
  <c r="F16" i="2"/>
  <c r="S15" i="2"/>
  <c r="O15" i="2"/>
  <c r="L15" i="2"/>
  <c r="I15" i="2"/>
  <c r="F15" i="2"/>
  <c r="S14" i="2"/>
  <c r="O14" i="2"/>
  <c r="L14" i="2"/>
  <c r="F14" i="2"/>
  <c r="S13" i="2"/>
  <c r="O13" i="2"/>
  <c r="L13" i="2"/>
  <c r="I13" i="2"/>
  <c r="F13" i="2"/>
  <c r="S12" i="2"/>
  <c r="O12" i="2"/>
  <c r="L12" i="2"/>
  <c r="I12" i="2"/>
  <c r="F12" i="2"/>
  <c r="S11" i="2"/>
  <c r="O11" i="2"/>
  <c r="L11" i="2"/>
  <c r="I11" i="2"/>
  <c r="F11" i="2"/>
  <c r="S10" i="2"/>
  <c r="O10" i="2"/>
  <c r="L10" i="2"/>
  <c r="I10" i="2"/>
  <c r="F10" i="2"/>
  <c r="S9" i="2"/>
  <c r="O9" i="2"/>
  <c r="L9" i="2"/>
  <c r="I9" i="2"/>
  <c r="F9" i="2"/>
  <c r="O22" i="2" l="1"/>
  <c r="M10" i="5" s="1"/>
  <c r="O21" i="2"/>
  <c r="L10" i="5" s="1"/>
  <c r="F22" i="2"/>
  <c r="D10" i="5" s="1"/>
  <c r="F21" i="2"/>
  <c r="C10" i="5" s="1"/>
  <c r="S22" i="2"/>
  <c r="Q10" i="5" s="1"/>
  <c r="S21" i="2"/>
  <c r="P10" i="5" s="1"/>
  <c r="I20" i="2"/>
  <c r="H10" i="5" s="1"/>
  <c r="I21" i="2"/>
  <c r="F10" i="5" s="1"/>
  <c r="L21" i="2"/>
  <c r="I10" i="5" s="1"/>
  <c r="L20" i="2"/>
  <c r="K10" i="5" s="1"/>
  <c r="I22" i="2"/>
  <c r="G10" i="5" s="1"/>
  <c r="O20" i="2"/>
  <c r="N10" i="5" s="1"/>
  <c r="F20" i="2"/>
  <c r="E10" i="5" s="1"/>
  <c r="S20" i="2"/>
  <c r="R10" i="5" s="1"/>
  <c r="L22" i="2"/>
  <c r="J10" i="5" s="1"/>
  <c r="F22" i="1" l="1"/>
  <c r="O20" i="1"/>
  <c r="L20" i="1"/>
  <c r="I20" i="1"/>
  <c r="I21" i="1"/>
  <c r="O22" i="1"/>
  <c r="S22" i="1"/>
  <c r="S20" i="1"/>
  <c r="L21" i="1"/>
  <c r="O21" i="1"/>
  <c r="S21" i="1"/>
  <c r="I22" i="1"/>
  <c r="L22" i="1"/>
  <c r="F20" i="1"/>
  <c r="F21" i="1"/>
</calcChain>
</file>

<file path=xl/sharedStrings.xml><?xml version="1.0" encoding="utf-8"?>
<sst xmlns="http://schemas.openxmlformats.org/spreadsheetml/2006/main" count="158" uniqueCount="67">
  <si>
    <t>Start</t>
  </si>
  <si>
    <t>End</t>
  </si>
  <si>
    <t>Duration</t>
  </si>
  <si>
    <t>Consolidation + Write to HDFS</t>
  </si>
  <si>
    <t>Test Case</t>
  </si>
  <si>
    <t>Physician Parsing</t>
  </si>
  <si>
    <t>Prescription Parsing</t>
  </si>
  <si>
    <t>#</t>
  </si>
  <si>
    <t>Log File</t>
  </si>
  <si>
    <t>Total</t>
  </si>
  <si>
    <t>Start / End in HH:MM:SS.SSS</t>
  </si>
  <si>
    <t>Duration in MM:SS.SSS</t>
  </si>
  <si>
    <t>Max</t>
  </si>
  <si>
    <t>Min</t>
  </si>
  <si>
    <t>Avg</t>
  </si>
  <si>
    <t>Test Executions</t>
  </si>
  <si>
    <t>Drugs Parsing, Mapping &amp; Broadcasting</t>
  </si>
  <si>
    <t>consolidation.2019-04-20_00_43_10_061.log</t>
  </si>
  <si>
    <t>consolidation.2019-04-20_00_27_17_718.log</t>
  </si>
  <si>
    <t>consolidation.2019-04-19_23_44_48_070.log</t>
  </si>
  <si>
    <t>consolidation.2019-04-19_23_32_26_109.log</t>
  </si>
  <si>
    <t>consolidation.2019-04-19_23_23_07_354.log</t>
  </si>
  <si>
    <t>consolidation.2019-04-19_23_12_53_930.log</t>
  </si>
  <si>
    <t>consolidation.2019-04-19_22_38_57_940.log</t>
  </si>
  <si>
    <t>consolidation.2019-04-19_23_00_55_884.log</t>
  </si>
  <si>
    <t>consolidation.2019-04-20_00_17_01_319.log</t>
  </si>
  <si>
    <t>Test Executions - Windows 10</t>
  </si>
  <si>
    <t>task</t>
  </si>
  <si>
    <t>16 GB RAM</t>
  </si>
  <si>
    <t>Machine details:</t>
  </si>
  <si>
    <t>SAMSUNG MZ7PD256HCGM/000H7 (256GB SATA III 2.5)</t>
  </si>
  <si>
    <t>Windows 10 64 bits</t>
  </si>
  <si>
    <t>iMac 2017</t>
  </si>
  <si>
    <t>16 GB RAM (2400 MHz DD4)</t>
  </si>
  <si>
    <t>SSD 500 GB</t>
  </si>
  <si>
    <t>4 x VMs</t>
  </si>
  <si>
    <t>Intel Core i5 / 4300 CPU @ 1.90 GHz (4 cores)</t>
  </si>
  <si>
    <t>Intel Core i5 @ 3.4 GHz (4 cores)</t>
  </si>
  <si>
    <t>consolidation.2019-04-20_12_09_06_409.log</t>
  </si>
  <si>
    <t>consolidation.2019-04-20_12_14_56_830.log</t>
  </si>
  <si>
    <t>consolidation.2019-04-19_23_51_48_770.log</t>
  </si>
  <si>
    <t>consolidation.2019-04-20_00_41_19_528.log</t>
  </si>
  <si>
    <t>consolidation.2019-04-20_01_18_33_884.log</t>
  </si>
  <si>
    <t>consolidation.2019-04-20_01_58_18_089.log</t>
  </si>
  <si>
    <t>consolidation.2019-04-20_02_37_42_870.log</t>
  </si>
  <si>
    <t>consolidation.2019-04-20_11_21_54_991.log</t>
  </si>
  <si>
    <t>consolidation.2019-04-20_13_25_49_679.log</t>
  </si>
  <si>
    <t>consolidation.2019-04-20_16_41_31_511.log</t>
  </si>
  <si>
    <t>consolidation.2019-04-20_17_12_13_902.log</t>
  </si>
  <si>
    <t>Statistics</t>
  </si>
  <si>
    <t>Average</t>
  </si>
  <si>
    <t>Windows 10</t>
  </si>
  <si>
    <t>Linux RedHat Cluster</t>
  </si>
  <si>
    <t>iMac</t>
  </si>
  <si>
    <t>Platform</t>
  </si>
  <si>
    <t>consolidation.2019-04-20_19_09_20_218.log</t>
  </si>
  <si>
    <t>consolidation.2019-04-20_19_30_42_175.log</t>
  </si>
  <si>
    <t>consolidation.2019-04-20_19_45_10_527.log</t>
  </si>
  <si>
    <t>consolidation.2019-04-20_20_02_57_469.log</t>
  </si>
  <si>
    <t>consolidation.2019-04-20_20_17_34_999.log</t>
  </si>
  <si>
    <t>consolidation.2019-04-20_20_51_12_249.log</t>
  </si>
  <si>
    <t>consolidation.2019-04-20_21_17_07_636.log</t>
  </si>
  <si>
    <t>consolidation.2019-04-20_21_35_16_861.log</t>
  </si>
  <si>
    <t>consolidation.2019-04-20_21_54_32_614.log</t>
  </si>
  <si>
    <t>consolidation.2019-04-20_22_12_50_074.log</t>
  </si>
  <si>
    <t>16 GB RAM per VM</t>
  </si>
  <si>
    <t>Intel(R) Xeon(R) CPU E5520 @ 2.27 GHz, virtualizing 2 cores per 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</si>
</sst>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:mm:ss.000"/>
    <numFmt numFmtId="165" formatCode="mm:ss.0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1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2">
    <xf numFmtId="0" fontId="0" fillId="0" borderId="0" xfId="0"/>
    <xf numFmtId="0" fontId="4" fillId="0" borderId="1" xfId="0" applyFont="1" applyBorder="1"/>
    <xf numFmtId="0" fontId="3" fillId="0" borderId="0" xfId="0" applyFont="1"/>
    <xf numFmtId="0" fontId="4" fillId="0" borderId="0" xfId="0" applyFont="1"/>
    <xf numFmtId="0" fontId="4" fillId="3" borderId="1" xfId="0" applyFont="1" applyFill="1" applyBorder="1"/>
    <xf numFmtId="164" fontId="4" fillId="0" borderId="1" xfId="0" applyNumberFormat="1" applyFont="1" applyBorder="1"/>
    <xf numFmtId="165" fontId="5" fillId="0" borderId="1" xfId="0" applyNumberFormat="1" applyFont="1" applyBorder="1"/>
    <xf numFmtId="0" fontId="2" fillId="4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165" fontId="0" fillId="0" borderId="0" xfId="0" applyNumberFormat="1" applyBorder="1"/>
    <xf numFmtId="0" fontId="6" fillId="0" borderId="0" xfId="0" applyFont="1"/>
    <xf numFmtId="165" fontId="7" fillId="0" borderId="1" xfId="0" applyNumberFormat="1" applyFont="1" applyBorder="1"/>
    <xf numFmtId="0" fontId="4" fillId="2" borderId="1" xfId="1" applyFont="1" applyBorder="1"/>
    <xf numFmtId="164" fontId="4" fillId="2" borderId="1" xfId="1" applyNumberFormat="1" applyFont="1" applyBorder="1"/>
    <xf numFmtId="0" fontId="3" fillId="3" borderId="2" xfId="0" applyFont="1" applyFill="1" applyBorder="1" applyAlignment="1"/>
    <xf numFmtId="165" fontId="7" fillId="5" borderId="1" xfId="0" applyNumberFormat="1" applyFont="1" applyFill="1" applyBorder="1"/>
    <xf numFmtId="165" fontId="5" fillId="2" borderId="1" xfId="1" applyNumberFormat="1" applyFont="1" applyBorder="1"/>
    <xf numFmtId="0" fontId="7" fillId="0" borderId="1" xfId="0" applyFont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0" fontId="8" fillId="0" borderId="0" xfId="0" applyFont="1"/>
    <xf numFmtId="47" fontId="0" fillId="0" borderId="0" xfId="0" applyNumberFormat="1"/>
    <xf numFmtId="0" fontId="2" fillId="4" borderId="1" xfId="0" applyFont="1" applyFill="1" applyBorder="1" applyAlignment="1">
      <alignment horizontal="center" vertical="center"/>
    </xf>
    <xf numFmtId="0" fontId="4" fillId="5" borderId="1" xfId="0" applyFont="1" applyFill="1" applyBorder="1"/>
    <xf numFmtId="0" fontId="4" fillId="5" borderId="1" xfId="1" applyFont="1" applyFill="1" applyBorder="1"/>
    <xf numFmtId="164" fontId="4" fillId="5" borderId="1" xfId="1" applyNumberFormat="1" applyFont="1" applyFill="1" applyBorder="1"/>
    <xf numFmtId="165" fontId="5" fillId="5" borderId="1" xfId="0" applyNumberFormat="1" applyFont="1" applyFill="1" applyBorder="1"/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0" xfId="0" applyFont="1"/>
    <xf numFmtId="49" fontId="0" fillId="0" borderId="0" xfId="0" applyNumberFormat="1"/>
    <xf numFmtId="47" fontId="4" fillId="0" borderId="1" xfId="0" applyNumberFormat="1" applyFont="1" applyBorder="1"/>
    <xf numFmtId="165" fontId="4" fillId="0" borderId="1" xfId="0" applyNumberFormat="1" applyFont="1" applyBorder="1"/>
    <xf numFmtId="165" fontId="4" fillId="5" borderId="1" xfId="0" applyNumberFormat="1" applyFont="1" applyFill="1" applyBorder="1"/>
    <xf numFmtId="0" fontId="2" fillId="4" borderId="2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</cellXfs>
  <cellStyles count="2">
    <cellStyle name="20% - Accent1" xfId="1" builtinId="3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Statistics!$B$9</c:f>
              <c:strCache>
                <c:ptCount val="1"/>
                <c:pt idx="0">
                  <c:v>Windows 10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multiLvlStrRef>
              <c:f>Statistics!$C$7:$E$8</c:f>
              <c:multiLvlStrCache>
                <c:ptCount val="3"/>
                <c:lvl>
                  <c:pt idx="0">
                    <c:v>Min</c:v>
                  </c:pt>
                  <c:pt idx="1">
                    <c:v>Average</c:v>
                  </c:pt>
                  <c:pt idx="2">
                    <c:v>Max</c:v>
                  </c:pt>
                </c:lvl>
                <c:lvl>
                  <c:pt idx="0">
                    <c:v>Drugs Parsing, Mapping &amp; Broadcasting</c:v>
                  </c:pt>
                </c:lvl>
              </c:multiLvlStrCache>
            </c:multiLvlStrRef>
          </c:cat>
          <c:val>
            <c:numRef>
              <c:f>Statistics!$C$9:$E$9</c:f>
              <c:numCache>
                <c:formatCode>mm:ss.000</c:formatCode>
                <c:ptCount val="3"/>
                <c:pt idx="0">
                  <c:v>8.2793981481482648E-4</c:v>
                </c:pt>
                <c:pt idx="1">
                  <c:v>1.0542824074074053E-3</c:v>
                </c:pt>
                <c:pt idx="2">
                  <c:v>2.0692939814814792E-3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98E-42DF-92B8-F9922F5BF122}"/>
            </c:ext>
          </c:extLst>
        </c:ser>
        <c:ser>
          <c:idx val="1"/>
          <c:order val="1"/>
          <c:tx>
            <c:strRef>
              <c:f>Statistics!$B$10</c:f>
              <c:strCache>
                <c:ptCount val="1"/>
                <c:pt idx="0">
                  <c:v>Linux RedHat Cluster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multiLvlStrRef>
              <c:f>Statistics!$C$7:$E$8</c:f>
              <c:multiLvlStrCache>
                <c:ptCount val="3"/>
                <c:lvl>
                  <c:pt idx="0">
                    <c:v>Min</c:v>
                  </c:pt>
                  <c:pt idx="1">
                    <c:v>Average</c:v>
                  </c:pt>
                  <c:pt idx="2">
                    <c:v>Max</c:v>
                  </c:pt>
                </c:lvl>
                <c:lvl>
                  <c:pt idx="0">
                    <c:v>Drugs Parsing, Mapping &amp; Broadcasting</c:v>
                  </c:pt>
                </c:lvl>
              </c:multiLvlStrCache>
            </c:multiLvlStrRef>
          </c:cat>
          <c:val>
            <c:numRef>
              <c:f>Statistics!$C$10:$E$10</c:f>
              <c:numCache>
                <c:formatCode>mm:ss.000</c:formatCode>
                <c:ptCount val="3"/>
                <c:pt idx="0">
                  <c:v>1.080266203703828E-3</c:v>
                </c:pt>
                <c:pt idx="1">
                  <c:v>1.186061342592637E-3</c:v>
                </c:pt>
                <c:pt idx="2">
                  <c:v>1.2979282407408199E-3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98E-42DF-92B8-F9922F5BF122}"/>
            </c:ext>
          </c:extLst>
        </c:ser>
        <c:ser>
          <c:idx val="2"/>
          <c:order val="2"/>
          <c:tx>
            <c:strRef>
              <c:f>Statistics!$B$11</c:f>
              <c:strCache>
                <c:ptCount val="1"/>
                <c:pt idx="0">
                  <c:v>iMac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multiLvlStrRef>
              <c:f>Statistics!$C$7:$E$8</c:f>
              <c:multiLvlStrCache>
                <c:ptCount val="3"/>
                <c:lvl>
                  <c:pt idx="0">
                    <c:v>Min</c:v>
                  </c:pt>
                  <c:pt idx="1">
                    <c:v>Average</c:v>
                  </c:pt>
                  <c:pt idx="2">
                    <c:v>Max</c:v>
                  </c:pt>
                </c:lvl>
                <c:lvl>
                  <c:pt idx="0">
                    <c:v>Drugs Parsing, Mapping &amp; Broadcasting</c:v>
                  </c:pt>
                </c:lvl>
              </c:multiLvlStrCache>
            </c:multiLvlStrRef>
          </c:cat>
          <c:val>
            <c:numRef>
              <c:f>Statistics!$C$11:$E$11</c:f>
              <c:numCache>
                <c:formatCode>mm:ss.000</c:formatCode>
                <c:ptCount val="3"/>
                <c:pt idx="0">
                  <c:v>4.8368055555558787E-4</c:v>
                </c:pt>
                <c:pt idx="1">
                  <c:v>5.3463541666667002E-4</c:v>
                </c:pt>
                <c:pt idx="2">
                  <c:v>5.563541666666616E-4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98E-42DF-92B8-F9922F5BF1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2301864"/>
        <c:axId val="862302848"/>
      </c:lineChart>
      <c:catAx>
        <c:axId val="862301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2302848"/>
        <c:crosses val="autoZero"/>
        <c:auto val="1"/>
        <c:lblAlgn val="ctr"/>
        <c:lblOffset val="100"/>
        <c:noMultiLvlLbl val="0"/>
      </c:catAx>
      <c:valAx>
        <c:axId val="862302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:ss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2301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Statistics!$B$9</c:f>
              <c:strCache>
                <c:ptCount val="1"/>
                <c:pt idx="0">
                  <c:v>Windows 10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multiLvlStrRef>
              <c:f>Statistics!$F$7:$H$8</c:f>
              <c:multiLvlStrCache>
                <c:ptCount val="3"/>
                <c:lvl>
                  <c:pt idx="0">
                    <c:v>Min</c:v>
                  </c:pt>
                  <c:pt idx="1">
                    <c:v>Average</c:v>
                  </c:pt>
                  <c:pt idx="2">
                    <c:v>Max</c:v>
                  </c:pt>
                </c:lvl>
                <c:lvl>
                  <c:pt idx="0">
                    <c:v>Physician Parsing</c:v>
                  </c:pt>
                </c:lvl>
              </c:multiLvlStrCache>
            </c:multiLvlStrRef>
          </c:cat>
          <c:val>
            <c:numRef>
              <c:f>Statistics!$F$9:$H$9</c:f>
              <c:numCache>
                <c:formatCode>mm:ss.000</c:formatCode>
                <c:ptCount val="3"/>
                <c:pt idx="0">
                  <c:v>7.2061342592592836E-4</c:v>
                </c:pt>
                <c:pt idx="1">
                  <c:v>8.1726504629631505E-4</c:v>
                </c:pt>
                <c:pt idx="2">
                  <c:v>8.828356481481725E-4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F6D-4C52-900F-7FCCA3C172EA}"/>
            </c:ext>
          </c:extLst>
        </c:ser>
        <c:ser>
          <c:idx val="1"/>
          <c:order val="1"/>
          <c:tx>
            <c:strRef>
              <c:f>Statistics!$B$10</c:f>
              <c:strCache>
                <c:ptCount val="1"/>
                <c:pt idx="0">
                  <c:v>Linux RedHat Cluster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multiLvlStrRef>
              <c:f>Statistics!$F$7:$H$8</c:f>
              <c:multiLvlStrCache>
                <c:ptCount val="3"/>
                <c:lvl>
                  <c:pt idx="0">
                    <c:v>Min</c:v>
                  </c:pt>
                  <c:pt idx="1">
                    <c:v>Average</c:v>
                  </c:pt>
                  <c:pt idx="2">
                    <c:v>Max</c:v>
                  </c:pt>
                </c:lvl>
                <c:lvl>
                  <c:pt idx="0">
                    <c:v>Physician Parsing</c:v>
                  </c:pt>
                </c:lvl>
              </c:multiLvlStrCache>
            </c:multiLvlStrRef>
          </c:cat>
          <c:val>
            <c:numRef>
              <c:f>Statistics!$F$10:$H$10</c:f>
              <c:numCache>
                <c:formatCode>mm:ss.000</c:formatCode>
                <c:ptCount val="3"/>
                <c:pt idx="0">
                  <c:v>3.8989583333337574E-4</c:v>
                </c:pt>
                <c:pt idx="1">
                  <c:v>4.9005902777777828E-4</c:v>
                </c:pt>
                <c:pt idx="2">
                  <c:v>5.6811342592588687E-4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F6D-4C52-900F-7FCCA3C172EA}"/>
            </c:ext>
          </c:extLst>
        </c:ser>
        <c:ser>
          <c:idx val="2"/>
          <c:order val="2"/>
          <c:tx>
            <c:strRef>
              <c:f>Statistics!$B$11</c:f>
              <c:strCache>
                <c:ptCount val="1"/>
                <c:pt idx="0">
                  <c:v>iMac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multiLvlStrRef>
              <c:f>Statistics!$F$7:$H$8</c:f>
              <c:multiLvlStrCache>
                <c:ptCount val="3"/>
                <c:lvl>
                  <c:pt idx="0">
                    <c:v>Min</c:v>
                  </c:pt>
                  <c:pt idx="1">
                    <c:v>Average</c:v>
                  </c:pt>
                  <c:pt idx="2">
                    <c:v>Max</c:v>
                  </c:pt>
                </c:lvl>
                <c:lvl>
                  <c:pt idx="0">
                    <c:v>Physician Parsing</c:v>
                  </c:pt>
                </c:lvl>
              </c:multiLvlStrCache>
            </c:multiLvlStrRef>
          </c:cat>
          <c:val>
            <c:numRef>
              <c:f>Statistics!$F$11:$H$11</c:f>
              <c:numCache>
                <c:formatCode>mm:ss.000</c:formatCode>
                <c:ptCount val="3"/>
                <c:pt idx="0">
                  <c:v>1.5902777777765387E-4</c:v>
                </c:pt>
                <c:pt idx="1">
                  <c:v>2.056342592592496E-4</c:v>
                </c:pt>
                <c:pt idx="2">
                  <c:v>3.8163194444440496E-4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F6D-4C52-900F-7FCCA3C172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2301864"/>
        <c:axId val="862302848"/>
      </c:lineChart>
      <c:catAx>
        <c:axId val="862301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2302848"/>
        <c:crosses val="autoZero"/>
        <c:auto val="1"/>
        <c:lblAlgn val="ctr"/>
        <c:lblOffset val="100"/>
        <c:noMultiLvlLbl val="0"/>
      </c:catAx>
      <c:valAx>
        <c:axId val="862302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:ss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2301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Statistics!$B$9</c:f>
              <c:strCache>
                <c:ptCount val="1"/>
                <c:pt idx="0">
                  <c:v>Windows 10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multiLvlStrRef>
              <c:f>Statistics!$I$7:$K$8</c:f>
              <c:multiLvlStrCache>
                <c:ptCount val="3"/>
                <c:lvl>
                  <c:pt idx="0">
                    <c:v>Min</c:v>
                  </c:pt>
                  <c:pt idx="1">
                    <c:v>Average</c:v>
                  </c:pt>
                  <c:pt idx="2">
                    <c:v>Max</c:v>
                  </c:pt>
                </c:lvl>
                <c:lvl>
                  <c:pt idx="0">
                    <c:v>Prescription Parsing</c:v>
                  </c:pt>
                </c:lvl>
              </c:multiLvlStrCache>
            </c:multiLvlStrRef>
          </c:cat>
          <c:val>
            <c:numRef>
              <c:f>Statistics!$I$9:$K$9</c:f>
              <c:numCache>
                <c:formatCode>mm:ss.000</c:formatCode>
                <c:ptCount val="3"/>
                <c:pt idx="0">
                  <c:v>7.1434490740740694E-3</c:v>
                </c:pt>
                <c:pt idx="1">
                  <c:v>7.8373611111110988E-3</c:v>
                </c:pt>
                <c:pt idx="2">
                  <c:v>8.8043055555555513E-3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CCC-4E55-82FB-01CACBC6846F}"/>
            </c:ext>
          </c:extLst>
        </c:ser>
        <c:ser>
          <c:idx val="1"/>
          <c:order val="1"/>
          <c:tx>
            <c:strRef>
              <c:f>Statistics!$B$10</c:f>
              <c:strCache>
                <c:ptCount val="1"/>
                <c:pt idx="0">
                  <c:v>Linux RedHat Cluster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multiLvlStrRef>
              <c:f>Statistics!$I$7:$K$8</c:f>
              <c:multiLvlStrCache>
                <c:ptCount val="3"/>
                <c:lvl>
                  <c:pt idx="0">
                    <c:v>Min</c:v>
                  </c:pt>
                  <c:pt idx="1">
                    <c:v>Average</c:v>
                  </c:pt>
                  <c:pt idx="2">
                    <c:v>Max</c:v>
                  </c:pt>
                </c:lvl>
                <c:lvl>
                  <c:pt idx="0">
                    <c:v>Prescription Parsing</c:v>
                  </c:pt>
                </c:lvl>
              </c:multiLvlStrCache>
            </c:multiLvlStrRef>
          </c:cat>
          <c:val>
            <c:numRef>
              <c:f>Statistics!$I$10:$K$10</c:f>
              <c:numCache>
                <c:formatCode>mm:ss.000</c:formatCode>
                <c:ptCount val="3"/>
                <c:pt idx="0">
                  <c:v>2.7279282407407512E-3</c:v>
                </c:pt>
                <c:pt idx="1">
                  <c:v>3.3295277777777633E-3</c:v>
                </c:pt>
                <c:pt idx="2">
                  <c:v>4.9377430555553881E-3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CCC-4E55-82FB-01CACBC6846F}"/>
            </c:ext>
          </c:extLst>
        </c:ser>
        <c:ser>
          <c:idx val="2"/>
          <c:order val="2"/>
          <c:tx>
            <c:strRef>
              <c:f>Statistics!$B$11</c:f>
              <c:strCache>
                <c:ptCount val="1"/>
                <c:pt idx="0">
                  <c:v>iMac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multiLvlStrRef>
              <c:f>Statistics!$I$7:$K$8</c:f>
              <c:multiLvlStrCache>
                <c:ptCount val="3"/>
                <c:lvl>
                  <c:pt idx="0">
                    <c:v>Min</c:v>
                  </c:pt>
                  <c:pt idx="1">
                    <c:v>Average</c:v>
                  </c:pt>
                  <c:pt idx="2">
                    <c:v>Max</c:v>
                  </c:pt>
                </c:lvl>
                <c:lvl>
                  <c:pt idx="0">
                    <c:v>Prescription Parsing</c:v>
                  </c:pt>
                </c:lvl>
              </c:multiLvlStrCache>
            </c:multiLvlStrRef>
          </c:cat>
          <c:val>
            <c:numRef>
              <c:f>Statistics!$I$11:$K$11</c:f>
              <c:numCache>
                <c:formatCode>mm:ss.000</c:formatCode>
                <c:ptCount val="3"/>
                <c:pt idx="0">
                  <c:v>1.9432754629629635E-3</c:v>
                </c:pt>
                <c:pt idx="1">
                  <c:v>2.312924768518518E-3</c:v>
                </c:pt>
                <c:pt idx="2">
                  <c:v>3.4750810185185665E-3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CCC-4E55-82FB-01CACBC684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2301864"/>
        <c:axId val="862302848"/>
      </c:lineChart>
      <c:catAx>
        <c:axId val="862301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2302848"/>
        <c:crosses val="autoZero"/>
        <c:auto val="1"/>
        <c:lblAlgn val="ctr"/>
        <c:lblOffset val="100"/>
        <c:noMultiLvlLbl val="0"/>
      </c:catAx>
      <c:valAx>
        <c:axId val="862302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:ss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2301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Statistics!$B$9</c:f>
              <c:strCache>
                <c:ptCount val="1"/>
                <c:pt idx="0">
                  <c:v>Windows 10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multiLvlStrRef>
              <c:f>Statistics!$L$7:$N$8</c:f>
              <c:multiLvlStrCache>
                <c:ptCount val="3"/>
                <c:lvl>
                  <c:pt idx="0">
                    <c:v>Min</c:v>
                  </c:pt>
                  <c:pt idx="1">
                    <c:v>Average</c:v>
                  </c:pt>
                  <c:pt idx="2">
                    <c:v>Max</c:v>
                  </c:pt>
                </c:lvl>
                <c:lvl>
                  <c:pt idx="0">
                    <c:v>Consolidation + Write to HDFS</c:v>
                  </c:pt>
                </c:lvl>
              </c:multiLvlStrCache>
            </c:multiLvlStrRef>
          </c:cat>
          <c:val>
            <c:numRef>
              <c:f>Statistics!$L$9:$N$9</c:f>
              <c:numCache>
                <c:formatCode>mm:ss.000</c:formatCode>
                <c:ptCount val="3"/>
                <c:pt idx="0">
                  <c:v>1.0892326388888929E-2</c:v>
                </c:pt>
                <c:pt idx="1">
                  <c:v>1.2959115740740757E-2</c:v>
                </c:pt>
                <c:pt idx="2">
                  <c:v>1.4160543981481533E-2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1AD-40B0-B4A9-A7FADE97CF70}"/>
            </c:ext>
          </c:extLst>
        </c:ser>
        <c:ser>
          <c:idx val="1"/>
          <c:order val="1"/>
          <c:tx>
            <c:strRef>
              <c:f>Statistics!$B$10</c:f>
              <c:strCache>
                <c:ptCount val="1"/>
                <c:pt idx="0">
                  <c:v>Linux RedHat Cluster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multiLvlStrRef>
              <c:f>Statistics!$L$7:$N$8</c:f>
              <c:multiLvlStrCache>
                <c:ptCount val="3"/>
                <c:lvl>
                  <c:pt idx="0">
                    <c:v>Min</c:v>
                  </c:pt>
                  <c:pt idx="1">
                    <c:v>Average</c:v>
                  </c:pt>
                  <c:pt idx="2">
                    <c:v>Max</c:v>
                  </c:pt>
                </c:lvl>
                <c:lvl>
                  <c:pt idx="0">
                    <c:v>Consolidation + Write to HDFS</c:v>
                  </c:pt>
                </c:lvl>
              </c:multiLvlStrCache>
            </c:multiLvlStrRef>
          </c:cat>
          <c:val>
            <c:numRef>
              <c:f>Statistics!$L$10:$N$10</c:f>
              <c:numCache>
                <c:formatCode>mm:ss.000</c:formatCode>
                <c:ptCount val="3"/>
                <c:pt idx="0">
                  <c:v>4.4011342592592539E-3</c:v>
                </c:pt>
                <c:pt idx="1">
                  <c:v>4.5524178240740508E-3</c:v>
                </c:pt>
                <c:pt idx="2">
                  <c:v>4.7370370370369841E-3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1AD-40B0-B4A9-A7FADE97CF70}"/>
            </c:ext>
          </c:extLst>
        </c:ser>
        <c:ser>
          <c:idx val="2"/>
          <c:order val="2"/>
          <c:tx>
            <c:strRef>
              <c:f>Statistics!$B$11</c:f>
              <c:strCache>
                <c:ptCount val="1"/>
                <c:pt idx="0">
                  <c:v>iMac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multiLvlStrRef>
              <c:f>Statistics!$L$7:$N$8</c:f>
              <c:multiLvlStrCache>
                <c:ptCount val="3"/>
                <c:lvl>
                  <c:pt idx="0">
                    <c:v>Min</c:v>
                  </c:pt>
                  <c:pt idx="1">
                    <c:v>Average</c:v>
                  </c:pt>
                  <c:pt idx="2">
                    <c:v>Max</c:v>
                  </c:pt>
                </c:lvl>
                <c:lvl>
                  <c:pt idx="0">
                    <c:v>Consolidation + Write to HDFS</c:v>
                  </c:pt>
                </c:lvl>
              </c:multiLvlStrCache>
            </c:multiLvlStrRef>
          </c:cat>
          <c:val>
            <c:numRef>
              <c:f>Statistics!$L$11:$N$11</c:f>
              <c:numCache>
                <c:formatCode>mm:ss.000</c:formatCode>
                <c:ptCount val="3"/>
                <c:pt idx="0">
                  <c:v>3.3687384259258879E-3</c:v>
                </c:pt>
                <c:pt idx="1">
                  <c:v>3.874740740740748E-3</c:v>
                </c:pt>
                <c:pt idx="2">
                  <c:v>5.1183217592591923E-3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1AD-40B0-B4A9-A7FADE97CF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2301864"/>
        <c:axId val="862302848"/>
      </c:lineChart>
      <c:catAx>
        <c:axId val="862301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2302848"/>
        <c:crosses val="autoZero"/>
        <c:auto val="1"/>
        <c:lblAlgn val="ctr"/>
        <c:lblOffset val="100"/>
        <c:noMultiLvlLbl val="0"/>
      </c:catAx>
      <c:valAx>
        <c:axId val="862302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:ss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2301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Statistics!$B$9</c:f>
              <c:strCache>
                <c:ptCount val="1"/>
                <c:pt idx="0">
                  <c:v>Windows 10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multiLvlStrRef>
              <c:f>Statistics!$P$7:$R$8</c:f>
              <c:multiLvlStrCache>
                <c:ptCount val="3"/>
                <c:lvl>
                  <c:pt idx="0">
                    <c:v>Min</c:v>
                  </c:pt>
                  <c:pt idx="1">
                    <c:v>Average</c:v>
                  </c:pt>
                  <c:pt idx="2">
                    <c:v>Max</c:v>
                  </c:pt>
                </c:lvl>
                <c:lvl>
                  <c:pt idx="0">
                    <c:v>Total</c:v>
                  </c:pt>
                </c:lvl>
              </c:multiLvlStrCache>
            </c:multiLvlStrRef>
          </c:cat>
          <c:val>
            <c:numRef>
              <c:f>Statistics!$P$9:$R$9</c:f>
              <c:numCache>
                <c:formatCode>mm:ss.000</c:formatCode>
                <c:ptCount val="3"/>
                <c:pt idx="0">
                  <c:v>1.993729166666669E-2</c:v>
                </c:pt>
                <c:pt idx="1">
                  <c:v>2.2668526620370385E-2</c:v>
                </c:pt>
                <c:pt idx="2">
                  <c:v>2.4379675925925992E-2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4B0-48C1-BCE2-3BD4CFE18346}"/>
            </c:ext>
          </c:extLst>
        </c:ser>
        <c:ser>
          <c:idx val="1"/>
          <c:order val="1"/>
          <c:tx>
            <c:strRef>
              <c:f>Statistics!$B$10</c:f>
              <c:strCache>
                <c:ptCount val="1"/>
                <c:pt idx="0">
                  <c:v>Linux RedHat Cluster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multiLvlStrRef>
              <c:f>Statistics!$P$7:$R$8</c:f>
              <c:multiLvlStrCache>
                <c:ptCount val="3"/>
                <c:lvl>
                  <c:pt idx="0">
                    <c:v>Min</c:v>
                  </c:pt>
                  <c:pt idx="1">
                    <c:v>Average</c:v>
                  </c:pt>
                  <c:pt idx="2">
                    <c:v>Max</c:v>
                  </c:pt>
                </c:lvl>
                <c:lvl>
                  <c:pt idx="0">
                    <c:v>Total</c:v>
                  </c:pt>
                </c:lvl>
              </c:multiLvlStrCache>
            </c:multiLvlStrRef>
          </c:cat>
          <c:val>
            <c:numRef>
              <c:f>Statistics!$P$10:$R$10</c:f>
              <c:numCache>
                <c:formatCode>mm:ss.000</c:formatCode>
                <c:ptCount val="3"/>
                <c:pt idx="0">
                  <c:v>8.82906250000004E-3</c:v>
                </c:pt>
                <c:pt idx="1">
                  <c:v>9.5622777777777841E-3</c:v>
                </c:pt>
                <c:pt idx="2">
                  <c:v>1.1188263888888828E-2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4B0-48C1-BCE2-3BD4CFE18346}"/>
            </c:ext>
          </c:extLst>
        </c:ser>
        <c:ser>
          <c:idx val="2"/>
          <c:order val="2"/>
          <c:tx>
            <c:strRef>
              <c:f>Statistics!$B$11</c:f>
              <c:strCache>
                <c:ptCount val="1"/>
                <c:pt idx="0">
                  <c:v>iMac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multiLvlStrRef>
              <c:f>Statistics!$P$7:$R$8</c:f>
              <c:multiLvlStrCache>
                <c:ptCount val="3"/>
                <c:lvl>
                  <c:pt idx="0">
                    <c:v>Min</c:v>
                  </c:pt>
                  <c:pt idx="1">
                    <c:v>Average</c:v>
                  </c:pt>
                  <c:pt idx="2">
                    <c:v>Max</c:v>
                  </c:pt>
                </c:lvl>
                <c:lvl>
                  <c:pt idx="0">
                    <c:v>Total</c:v>
                  </c:pt>
                </c:lvl>
              </c:multiLvlStrCache>
            </c:multiLvlStrRef>
          </c:cat>
          <c:val>
            <c:numRef>
              <c:f>Statistics!$P$11:$R$11</c:f>
              <c:numCache>
                <c:formatCode>mm:ss.000</c:formatCode>
                <c:ptCount val="3"/>
                <c:pt idx="0">
                  <c:v>5.9887847222223067E-3</c:v>
                </c:pt>
                <c:pt idx="1">
                  <c:v>6.9282534722222315E-3</c:v>
                </c:pt>
                <c:pt idx="2">
                  <c:v>8.231377314814825E-3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4B0-48C1-BCE2-3BD4CFE183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2301864"/>
        <c:axId val="862302848"/>
      </c:lineChart>
      <c:catAx>
        <c:axId val="862301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2302848"/>
        <c:crosses val="autoZero"/>
        <c:auto val="1"/>
        <c:lblAlgn val="ctr"/>
        <c:lblOffset val="100"/>
        <c:noMultiLvlLbl val="0"/>
      </c:catAx>
      <c:valAx>
        <c:axId val="862302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:ss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2301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13</xdr:row>
      <xdr:rowOff>47625</xdr:rowOff>
    </xdr:from>
    <xdr:to>
      <xdr:col>5</xdr:col>
      <xdr:colOff>466725</xdr:colOff>
      <xdr:row>27</xdr:row>
      <xdr:rowOff>57150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DE46DD35-74A3-4FB2-AC02-AE093C20BC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609601</xdr:colOff>
      <xdr:row>13</xdr:row>
      <xdr:rowOff>85725</xdr:rowOff>
    </xdr:from>
    <xdr:to>
      <xdr:col>11</xdr:col>
      <xdr:colOff>381001</xdr:colOff>
      <xdr:row>27</xdr:row>
      <xdr:rowOff>80963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9F01273-B90C-4F24-9ABE-B522C3C6EB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590551</xdr:colOff>
      <xdr:row>13</xdr:row>
      <xdr:rowOff>76200</xdr:rowOff>
    </xdr:from>
    <xdr:to>
      <xdr:col>18</xdr:col>
      <xdr:colOff>1</xdr:colOff>
      <xdr:row>27</xdr:row>
      <xdr:rowOff>90488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AE96B57-A7E5-4D89-AF88-1EC98C8689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133350</xdr:colOff>
      <xdr:row>30</xdr:row>
      <xdr:rowOff>66675</xdr:rowOff>
    </xdr:from>
    <xdr:to>
      <xdr:col>8</xdr:col>
      <xdr:colOff>390525</xdr:colOff>
      <xdr:row>44</xdr:row>
      <xdr:rowOff>80963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38A23E8-FF88-440B-8F42-0A294E65DB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190500</xdr:colOff>
      <xdr:row>30</xdr:row>
      <xdr:rowOff>67235</xdr:rowOff>
    </xdr:from>
    <xdr:to>
      <xdr:col>15</xdr:col>
      <xdr:colOff>380439</xdr:colOff>
      <xdr:row>44</xdr:row>
      <xdr:rowOff>81523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36A303C-DBBC-457D-AC13-6297330D7A0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1457325</xdr:colOff>
      <xdr:row>31</xdr:row>
      <xdr:rowOff>161925</xdr:rowOff>
    </xdr:from>
    <xdr:to>
      <xdr:col>5</xdr:col>
      <xdr:colOff>628650</xdr:colOff>
      <xdr:row>39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ACE67CF-110D-4422-BB7E-E13CC84E834D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71725" y="6248400"/>
          <a:ext cx="3105150" cy="1390650"/>
        </a:xfrm>
        <a:prstGeom prst="rect">
          <a:avLst/>
        </a:prstGeom>
      </xdr:spPr>
    </xdr:pic>
    <xdr:clientData/>
  </xdr:twoCellAnchor>
  <xdr:twoCellAnchor editAs="oneCell">
    <xdr:from>
      <xdr:col>6</xdr:col>
      <xdr:colOff>676275</xdr:colOff>
      <xdr:row>29</xdr:row>
      <xdr:rowOff>66675</xdr:rowOff>
    </xdr:from>
    <xdr:to>
      <xdr:col>16</xdr:col>
      <xdr:colOff>676275</xdr:colOff>
      <xdr:row>41</xdr:row>
      <xdr:rowOff>123825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48B15E6-168C-481B-9C96-77B6EB1A335A}"/>
            </a:ext>
          </a:extLst>
        </xdr:cNvPr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410325" y="5772150"/>
          <a:ext cx="7200900" cy="2343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0B5C6-EADA-4C26-8F86-4DE5AADC00CF}">
  <dimension ref="B1:T29"/>
  <sheetViews>
    <sheetView showGridLines="0" tabSelected="1" topLeftCell="A4" zoomScaleNormal="100" workbookViewId="0">
      <selection activeCell="T21" sqref="T21"/>
    </sheetView>
  </sheetViews>
  <sheetFormatPr defaultRowHeight="15" x14ac:dyDescent="0.25"/>
  <cols>
    <col min="1" max="1" width="5" customWidth="1"/>
    <col min="2" max="2" width="21" customWidth="1"/>
    <col min="3" max="4" width="11.7109375" customWidth="1"/>
    <col min="5" max="5" width="13.28515625" customWidth="1"/>
    <col min="6" max="14" width="11.7109375" customWidth="1"/>
    <col min="15" max="15" width="2.5703125" customWidth="1"/>
    <col min="16" max="18" width="11.7109375" customWidth="1"/>
  </cols>
  <sheetData>
    <row r="1" spans="2:20" ht="18" customHeight="1" x14ac:dyDescent="0.25"/>
    <row r="2" spans="2:20" ht="23.25" x14ac:dyDescent="0.35">
      <c r="B2" s="10" t="s">
        <v>49</v>
      </c>
    </row>
    <row r="3" spans="2:20" ht="18" customHeight="1" x14ac:dyDescent="0.35">
      <c r="B3" s="10"/>
    </row>
    <row r="4" spans="2:20" x14ac:dyDescent="0.25">
      <c r="B4" s="3" t="s">
        <v>11</v>
      </c>
    </row>
    <row r="7" spans="2:20" x14ac:dyDescent="0.25">
      <c r="B7" s="36" t="s">
        <v>54</v>
      </c>
      <c r="C7" s="38" t="s">
        <v>16</v>
      </c>
      <c r="D7" s="38"/>
      <c r="E7" s="38"/>
      <c r="F7" s="38" t="s">
        <v>5</v>
      </c>
      <c r="G7" s="38"/>
      <c r="H7" s="38"/>
      <c r="I7" s="38" t="s">
        <v>6</v>
      </c>
      <c r="J7" s="38"/>
      <c r="K7" s="38"/>
      <c r="L7" s="33" t="s">
        <v>3</v>
      </c>
      <c r="M7" s="34"/>
      <c r="N7" s="35"/>
      <c r="O7" s="8"/>
      <c r="P7" s="33" t="s">
        <v>9</v>
      </c>
      <c r="Q7" s="34"/>
      <c r="R7" s="35"/>
    </row>
    <row r="8" spans="2:20" x14ac:dyDescent="0.25">
      <c r="B8" s="37"/>
      <c r="C8" s="27" t="s">
        <v>13</v>
      </c>
      <c r="D8" s="27" t="s">
        <v>50</v>
      </c>
      <c r="E8" s="27" t="s">
        <v>12</v>
      </c>
      <c r="F8" s="27" t="s">
        <v>13</v>
      </c>
      <c r="G8" s="27" t="s">
        <v>50</v>
      </c>
      <c r="H8" s="27" t="s">
        <v>12</v>
      </c>
      <c r="I8" s="27" t="s">
        <v>13</v>
      </c>
      <c r="J8" s="27" t="s">
        <v>50</v>
      </c>
      <c r="K8" s="27" t="s">
        <v>12</v>
      </c>
      <c r="L8" s="27" t="s">
        <v>13</v>
      </c>
      <c r="M8" s="27" t="s">
        <v>50</v>
      </c>
      <c r="N8" s="27" t="s">
        <v>12</v>
      </c>
      <c r="O8" s="8"/>
      <c r="P8" s="27" t="s">
        <v>13</v>
      </c>
      <c r="Q8" s="27" t="s">
        <v>50</v>
      </c>
      <c r="R8" s="27" t="s">
        <v>12</v>
      </c>
    </row>
    <row r="9" spans="2:20" x14ac:dyDescent="0.25">
      <c r="B9" s="1" t="s">
        <v>51</v>
      </c>
      <c r="C9" s="31">
        <f>'Windows 10'!F21</f>
        <v>8.2793981481482648E-4</v>
      </c>
      <c r="D9" s="31">
        <f>'Windows 10'!F22</f>
        <v>1.0542824074074053E-3</v>
      </c>
      <c r="E9" s="31">
        <f>'Windows 10'!F20</f>
        <v>2.0692939814814792E-3</v>
      </c>
      <c r="F9" s="31">
        <f>'Windows 10'!I21</f>
        <v>7.2061342592592836E-4</v>
      </c>
      <c r="G9" s="31">
        <f>'Windows 10'!I22</f>
        <v>8.1726504629631505E-4</v>
      </c>
      <c r="H9" s="31">
        <f>'Windows 10'!I20</f>
        <v>8.828356481481725E-4</v>
      </c>
      <c r="I9" s="31">
        <f>'Windows 10'!L21</f>
        <v>7.1434490740740694E-3</v>
      </c>
      <c r="J9" s="31">
        <f>'Windows 10'!L22</f>
        <v>7.8373611111110988E-3</v>
      </c>
      <c r="K9" s="31">
        <f>'Windows 10'!L20</f>
        <v>8.8043055555555513E-3</v>
      </c>
      <c r="L9" s="31">
        <f>'Windows 10'!O21</f>
        <v>1.0892326388888929E-2</v>
      </c>
      <c r="M9" s="31">
        <f>'Windows 10'!O22</f>
        <v>1.2959115740740757E-2</v>
      </c>
      <c r="N9" s="31">
        <f>'Windows 10'!O20</f>
        <v>1.4160543981481533E-2</v>
      </c>
      <c r="O9" s="4"/>
      <c r="P9" s="31">
        <f>'Windows 10'!S21</f>
        <v>1.993729166666669E-2</v>
      </c>
      <c r="Q9" s="31">
        <f>'Windows 10'!S22</f>
        <v>2.2668526620370385E-2</v>
      </c>
      <c r="R9" s="31">
        <f>'Windows 10'!S20</f>
        <v>2.4379675925925992E-2</v>
      </c>
      <c r="T9" s="20"/>
    </row>
    <row r="10" spans="2:20" x14ac:dyDescent="0.25">
      <c r="B10" s="23" t="s">
        <v>52</v>
      </c>
      <c r="C10" s="32">
        <f>'Linux RedHat Cluster'!F21</f>
        <v>1.080266203703828E-3</v>
      </c>
      <c r="D10" s="32">
        <f>'Linux RedHat Cluster'!F22</f>
        <v>1.186061342592637E-3</v>
      </c>
      <c r="E10" s="32">
        <f>'Linux RedHat Cluster'!F20</f>
        <v>1.2979282407408199E-3</v>
      </c>
      <c r="F10" s="32">
        <f>'Linux RedHat Cluster'!I21</f>
        <v>3.8989583333337574E-4</v>
      </c>
      <c r="G10" s="32">
        <f>'Linux RedHat Cluster'!I22</f>
        <v>4.9005902777777828E-4</v>
      </c>
      <c r="H10" s="32">
        <f>'Linux RedHat Cluster'!I20</f>
        <v>5.6811342592588687E-4</v>
      </c>
      <c r="I10" s="32">
        <f>'Linux RedHat Cluster'!L21</f>
        <v>2.7279282407407512E-3</v>
      </c>
      <c r="J10" s="32">
        <f>'Linux RedHat Cluster'!L22</f>
        <v>3.3295277777777633E-3</v>
      </c>
      <c r="K10" s="32">
        <f>'Linux RedHat Cluster'!L20</f>
        <v>4.9377430555553881E-3</v>
      </c>
      <c r="L10" s="32">
        <f>'Linux RedHat Cluster'!O21</f>
        <v>4.4011342592592539E-3</v>
      </c>
      <c r="M10" s="32">
        <f>'Linux RedHat Cluster'!O22</f>
        <v>4.5524178240740508E-3</v>
      </c>
      <c r="N10" s="32">
        <f>'Linux RedHat Cluster'!O20</f>
        <v>4.7370370370369841E-3</v>
      </c>
      <c r="O10" s="4"/>
      <c r="P10" s="32">
        <f>'Linux RedHat Cluster'!S21</f>
        <v>8.82906250000004E-3</v>
      </c>
      <c r="Q10" s="32">
        <f>'Linux RedHat Cluster'!S22</f>
        <v>9.5622777777777841E-3</v>
      </c>
      <c r="R10" s="32">
        <f>'Linux RedHat Cluster'!S20</f>
        <v>1.1188263888888828E-2</v>
      </c>
      <c r="T10" s="20"/>
    </row>
    <row r="11" spans="2:20" x14ac:dyDescent="0.25">
      <c r="B11" s="1" t="s">
        <v>53</v>
      </c>
      <c r="C11" s="31">
        <f>iMac!F21</f>
        <v>4.8368055555558787E-4</v>
      </c>
      <c r="D11" s="31">
        <f>iMac!F22</f>
        <v>5.3463541666667002E-4</v>
      </c>
      <c r="E11" s="31">
        <f>iMac!F20</f>
        <v>5.563541666666616E-4</v>
      </c>
      <c r="F11" s="31">
        <f>iMac!I21</f>
        <v>1.5902777777765387E-4</v>
      </c>
      <c r="G11" s="31">
        <f>iMac!I22</f>
        <v>2.056342592592496E-4</v>
      </c>
      <c r="H11" s="31">
        <f>iMac!I20</f>
        <v>3.8163194444440496E-4</v>
      </c>
      <c r="I11" s="31">
        <f>iMac!L21</f>
        <v>1.9432754629629635E-3</v>
      </c>
      <c r="J11" s="31">
        <f>iMac!L22</f>
        <v>2.312924768518518E-3</v>
      </c>
      <c r="K11" s="31">
        <f>iMac!L20</f>
        <v>3.4750810185185665E-3</v>
      </c>
      <c r="L11" s="31">
        <f>iMac!O21</f>
        <v>3.3687384259258879E-3</v>
      </c>
      <c r="M11" s="31">
        <f>iMac!O22</f>
        <v>3.874740740740748E-3</v>
      </c>
      <c r="N11" s="31">
        <f>iMac!O20</f>
        <v>5.1183217592591923E-3</v>
      </c>
      <c r="O11" s="4"/>
      <c r="P11" s="31">
        <f>iMac!S21</f>
        <v>5.9887847222223067E-3</v>
      </c>
      <c r="Q11" s="31">
        <f>iMac!S22</f>
        <v>6.9282534722222315E-3</v>
      </c>
      <c r="R11" s="31">
        <f>iMac!S20</f>
        <v>8.231377314814825E-3</v>
      </c>
      <c r="T11" s="20"/>
    </row>
    <row r="12" spans="2:20" x14ac:dyDescent="0.25">
      <c r="G12" s="20"/>
    </row>
    <row r="13" spans="2:20" x14ac:dyDescent="0.25">
      <c r="B13" s="3"/>
      <c r="G13" s="20"/>
    </row>
    <row r="14" spans="2:20" x14ac:dyDescent="0.25">
      <c r="B14" s="3"/>
      <c r="G14" s="20"/>
    </row>
    <row r="15" spans="2:20" x14ac:dyDescent="0.25">
      <c r="G15" s="20"/>
    </row>
    <row r="16" spans="2:20" x14ac:dyDescent="0.25">
      <c r="G16" s="20"/>
    </row>
    <row r="17" spans="7:7" x14ac:dyDescent="0.25">
      <c r="G17" s="20"/>
    </row>
    <row r="18" spans="7:7" x14ac:dyDescent="0.25">
      <c r="G18" s="20"/>
    </row>
    <row r="19" spans="7:7" x14ac:dyDescent="0.25">
      <c r="G19" s="20"/>
    </row>
    <row r="20" spans="7:7" x14ac:dyDescent="0.25">
      <c r="G20" s="20"/>
    </row>
    <row r="21" spans="7:7" x14ac:dyDescent="0.25">
      <c r="G21" s="20"/>
    </row>
    <row r="22" spans="7:7" x14ac:dyDescent="0.25">
      <c r="G22" s="20"/>
    </row>
    <row r="23" spans="7:7" x14ac:dyDescent="0.25">
      <c r="G23" s="20"/>
    </row>
    <row r="24" spans="7:7" x14ac:dyDescent="0.25">
      <c r="G24" s="20"/>
    </row>
    <row r="25" spans="7:7" x14ac:dyDescent="0.25">
      <c r="G25" s="20"/>
    </row>
    <row r="26" spans="7:7" x14ac:dyDescent="0.25">
      <c r="G26" s="20"/>
    </row>
    <row r="27" spans="7:7" x14ac:dyDescent="0.25">
      <c r="G27" s="20"/>
    </row>
    <row r="28" spans="7:7" x14ac:dyDescent="0.25">
      <c r="G28" s="20"/>
    </row>
    <row r="29" spans="7:7" x14ac:dyDescent="0.25">
      <c r="G29" s="20"/>
    </row>
  </sheetData>
  <mergeCells count="6">
    <mergeCell ref="P7:R7"/>
    <mergeCell ref="B7:B8"/>
    <mergeCell ref="C7:E7"/>
    <mergeCell ref="F7:H7"/>
    <mergeCell ref="I7:K7"/>
    <mergeCell ref="L7:N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2B7A5-BE74-44BD-9030-2D09A2CC0B90}">
  <dimension ref="A1:U38"/>
  <sheetViews>
    <sheetView showGridLines="0" workbookViewId="0">
      <selection activeCell="J25" sqref="J25"/>
    </sheetView>
  </sheetViews>
  <sheetFormatPr defaultRowHeight="15" x14ac:dyDescent="0.25"/>
  <cols>
    <col min="1" max="1" width="5" customWidth="1"/>
    <col min="2" max="2" width="8.7109375" customWidth="1"/>
    <col min="3" max="3" width="35.5703125" customWidth="1"/>
    <col min="4" max="5" width="11.7109375" customWidth="1"/>
    <col min="6" max="6" width="13.28515625" customWidth="1"/>
    <col min="7" max="15" width="11.7109375" customWidth="1"/>
    <col min="16" max="16" width="2.5703125" customWidth="1"/>
    <col min="17" max="19" width="11.7109375" customWidth="1"/>
  </cols>
  <sheetData>
    <row r="1" spans="2:21" ht="18" customHeight="1" x14ac:dyDescent="0.25"/>
    <row r="2" spans="2:21" ht="23.25" x14ac:dyDescent="0.35">
      <c r="B2" s="10" t="s">
        <v>26</v>
      </c>
    </row>
    <row r="3" spans="2:21" ht="18" customHeight="1" x14ac:dyDescent="0.35">
      <c r="B3" s="10" t="s">
        <v>27</v>
      </c>
    </row>
    <row r="4" spans="2:21" x14ac:dyDescent="0.25">
      <c r="B4" s="3" t="s">
        <v>10</v>
      </c>
      <c r="C4" s="3"/>
    </row>
    <row r="5" spans="2:21" x14ac:dyDescent="0.25">
      <c r="B5" s="3" t="s">
        <v>11</v>
      </c>
      <c r="C5" s="3"/>
      <c r="D5" s="2"/>
    </row>
    <row r="7" spans="2:21" x14ac:dyDescent="0.25">
      <c r="B7" s="33" t="s">
        <v>4</v>
      </c>
      <c r="C7" s="35"/>
      <c r="D7" s="38" t="s">
        <v>16</v>
      </c>
      <c r="E7" s="38"/>
      <c r="F7" s="38"/>
      <c r="G7" s="38" t="s">
        <v>5</v>
      </c>
      <c r="H7" s="38"/>
      <c r="I7" s="38"/>
      <c r="J7" s="38" t="s">
        <v>6</v>
      </c>
      <c r="K7" s="38"/>
      <c r="L7" s="38"/>
      <c r="M7" s="33" t="s">
        <v>3</v>
      </c>
      <c r="N7" s="34"/>
      <c r="O7" s="35"/>
      <c r="P7" s="8"/>
      <c r="Q7" s="33" t="s">
        <v>9</v>
      </c>
      <c r="R7" s="34"/>
      <c r="S7" s="35"/>
    </row>
    <row r="8" spans="2:21" x14ac:dyDescent="0.25">
      <c r="B8" s="26" t="s">
        <v>7</v>
      </c>
      <c r="C8" s="26" t="s">
        <v>8</v>
      </c>
      <c r="D8" s="26" t="s">
        <v>0</v>
      </c>
      <c r="E8" s="27" t="s">
        <v>1</v>
      </c>
      <c r="F8" s="26" t="s">
        <v>2</v>
      </c>
      <c r="G8" s="26" t="s">
        <v>0</v>
      </c>
      <c r="H8" s="26" t="s">
        <v>1</v>
      </c>
      <c r="I8" s="26" t="s">
        <v>2</v>
      </c>
      <c r="J8" s="26" t="s">
        <v>0</v>
      </c>
      <c r="K8" s="26" t="s">
        <v>1</v>
      </c>
      <c r="L8" s="26" t="s">
        <v>2</v>
      </c>
      <c r="M8" s="26" t="s">
        <v>0</v>
      </c>
      <c r="N8" s="26" t="s">
        <v>1</v>
      </c>
      <c r="O8" s="26" t="s">
        <v>2</v>
      </c>
      <c r="P8" s="8"/>
      <c r="Q8" s="26" t="s">
        <v>0</v>
      </c>
      <c r="R8" s="26" t="s">
        <v>1</v>
      </c>
      <c r="S8" s="26" t="s">
        <v>2</v>
      </c>
    </row>
    <row r="9" spans="2:21" x14ac:dyDescent="0.25">
      <c r="B9" s="1">
        <v>1</v>
      </c>
      <c r="C9" s="30" t="s">
        <v>40</v>
      </c>
      <c r="D9" s="5">
        <v>0.97153535879629638</v>
      </c>
      <c r="E9" s="5">
        <v>0.97258430555555553</v>
      </c>
      <c r="F9" s="6">
        <f t="shared" ref="F9:F17" si="0">E9-D9</f>
        <v>1.0489467592591506E-3</v>
      </c>
      <c r="G9" s="5">
        <v>0.9725843287037037</v>
      </c>
      <c r="H9" s="5">
        <v>0.97343248842592589</v>
      </c>
      <c r="I9" s="6">
        <f t="shared" ref="I9:I17" si="1">H9-G9</f>
        <v>8.4815972222218594E-4</v>
      </c>
      <c r="J9" s="5">
        <v>0.97343248842592589</v>
      </c>
      <c r="K9" s="5">
        <v>0.98082364583333337</v>
      </c>
      <c r="L9" s="6">
        <f t="shared" ref="L9:L17" si="2">K9-J9</f>
        <v>7.3911574074074782E-3</v>
      </c>
      <c r="M9" s="5">
        <v>0.98082381944444441</v>
      </c>
      <c r="N9" s="5">
        <v>0.99431446759259268</v>
      </c>
      <c r="O9" s="6">
        <f t="shared" ref="O9:O17" si="3">N9-M9</f>
        <v>1.3490648148148265E-2</v>
      </c>
      <c r="P9" s="4"/>
      <c r="Q9" s="5">
        <v>0.97153467592592591</v>
      </c>
      <c r="R9" s="5">
        <v>0.99431446759259268</v>
      </c>
      <c r="S9" s="6">
        <f t="shared" ref="S9:S17" si="4">R9-Q9</f>
        <v>2.2779791666666771E-2</v>
      </c>
      <c r="U9" s="20"/>
    </row>
    <row r="10" spans="2:21" x14ac:dyDescent="0.25">
      <c r="B10" s="12">
        <v>2</v>
      </c>
      <c r="C10" s="12" t="s">
        <v>41</v>
      </c>
      <c r="D10" s="13">
        <v>6.6591782407407416E-3</v>
      </c>
      <c r="E10" s="13">
        <v>7.5093749999999996E-3</v>
      </c>
      <c r="F10" s="16">
        <f t="shared" si="0"/>
        <v>8.5019675925925801E-4</v>
      </c>
      <c r="G10" s="13">
        <v>7.5093981481481479E-3</v>
      </c>
      <c r="H10" s="13">
        <v>8.3110532407407404E-3</v>
      </c>
      <c r="I10" s="16">
        <f t="shared" si="1"/>
        <v>8.0165509259259252E-4</v>
      </c>
      <c r="J10" s="13">
        <v>8.3110532407407404E-3</v>
      </c>
      <c r="K10" s="13">
        <v>1.6306990740740743E-2</v>
      </c>
      <c r="L10" s="16">
        <f t="shared" si="2"/>
        <v>7.995937500000003E-3</v>
      </c>
      <c r="M10" s="13">
        <v>1.6306990740740743E-2</v>
      </c>
      <c r="N10" s="13">
        <v>2.8698240740740736E-2</v>
      </c>
      <c r="O10" s="16">
        <f t="shared" si="3"/>
        <v>1.2391249999999993E-2</v>
      </c>
      <c r="P10" s="4"/>
      <c r="Q10" s="13">
        <v>6.6582870370370381E-3</v>
      </c>
      <c r="R10" s="13">
        <v>2.8698240740740736E-2</v>
      </c>
      <c r="S10" s="16">
        <f t="shared" si="4"/>
        <v>2.2039953703703697E-2</v>
      </c>
      <c r="U10" s="20"/>
    </row>
    <row r="11" spans="2:21" x14ac:dyDescent="0.25">
      <c r="B11" s="1">
        <v>3</v>
      </c>
      <c r="C11" s="30" t="s">
        <v>42</v>
      </c>
      <c r="D11" s="5">
        <v>3.2715069444444446E-2</v>
      </c>
      <c r="E11" s="5">
        <v>3.3575150462962965E-2</v>
      </c>
      <c r="F11" s="6">
        <f t="shared" si="0"/>
        <v>8.600810185185187E-4</v>
      </c>
      <c r="G11" s="5">
        <v>3.3575173611111113E-2</v>
      </c>
      <c r="H11" s="5">
        <v>3.4295787037037041E-2</v>
      </c>
      <c r="I11" s="6">
        <f t="shared" si="1"/>
        <v>7.2061342592592836E-4</v>
      </c>
      <c r="J11" s="5">
        <v>3.4295787037037041E-2</v>
      </c>
      <c r="K11" s="5">
        <v>4.1439236111111111E-2</v>
      </c>
      <c r="L11" s="6">
        <f t="shared" si="2"/>
        <v>7.1434490740740694E-3</v>
      </c>
      <c r="M11" s="5">
        <v>4.1439259259259259E-2</v>
      </c>
      <c r="N11" s="5">
        <v>5.4558842592592589E-2</v>
      </c>
      <c r="O11" s="6">
        <f t="shared" si="3"/>
        <v>1.311958333333333E-2</v>
      </c>
      <c r="P11" s="4"/>
      <c r="Q11" s="5">
        <v>3.2714120370370373E-2</v>
      </c>
      <c r="R11" s="5">
        <v>5.4558842592592589E-2</v>
      </c>
      <c r="S11" s="6">
        <f t="shared" si="4"/>
        <v>2.1844722222222217E-2</v>
      </c>
      <c r="U11" s="20"/>
    </row>
    <row r="12" spans="2:21" x14ac:dyDescent="0.25">
      <c r="B12" s="12">
        <v>4</v>
      </c>
      <c r="C12" s="12" t="s">
        <v>43</v>
      </c>
      <c r="D12" s="13">
        <v>5.7868113425925925E-2</v>
      </c>
      <c r="E12" s="13">
        <v>5.8721215277777773E-2</v>
      </c>
      <c r="F12" s="16">
        <f t="shared" si="0"/>
        <v>8.5310185185184795E-4</v>
      </c>
      <c r="G12" s="13">
        <v>5.8721238425925922E-2</v>
      </c>
      <c r="H12" s="13">
        <v>5.9585266203703711E-2</v>
      </c>
      <c r="I12" s="16">
        <f t="shared" si="1"/>
        <v>8.6402777777778994E-4</v>
      </c>
      <c r="J12" s="13">
        <v>5.9585266203703711E-2</v>
      </c>
      <c r="K12" s="13">
        <v>6.8389571759259263E-2</v>
      </c>
      <c r="L12" s="16">
        <f t="shared" si="2"/>
        <v>8.8043055555555513E-3</v>
      </c>
      <c r="M12" s="13">
        <v>6.8389571759259263E-2</v>
      </c>
      <c r="N12" s="13">
        <v>8.2153807870370368E-2</v>
      </c>
      <c r="O12" s="16">
        <f t="shared" si="3"/>
        <v>1.3764236111111106E-2</v>
      </c>
      <c r="P12" s="4"/>
      <c r="Q12" s="13">
        <v>5.7866747685185183E-2</v>
      </c>
      <c r="R12" s="13">
        <v>8.2153807870370368E-2</v>
      </c>
      <c r="S12" s="16">
        <f t="shared" si="4"/>
        <v>2.4287060185185186E-2</v>
      </c>
      <c r="U12" s="20"/>
    </row>
    <row r="13" spans="2:21" x14ac:dyDescent="0.25">
      <c r="B13" s="1">
        <v>5</v>
      </c>
      <c r="C13" s="30" t="s">
        <v>44</v>
      </c>
      <c r="D13" s="5">
        <v>8.7388761574074061E-2</v>
      </c>
      <c r="E13" s="5">
        <v>8.8216701388888888E-2</v>
      </c>
      <c r="F13" s="6">
        <f t="shared" si="0"/>
        <v>8.2793981481482648E-4</v>
      </c>
      <c r="G13" s="5">
        <v>8.8216736111111124E-2</v>
      </c>
      <c r="H13" s="5">
        <v>8.9017997685185188E-2</v>
      </c>
      <c r="I13" s="6">
        <f t="shared" si="1"/>
        <v>8.0126157407406362E-4</v>
      </c>
      <c r="J13" s="5">
        <v>8.9017997685185188E-2</v>
      </c>
      <c r="K13" s="5">
        <v>9.690171296296296E-2</v>
      </c>
      <c r="L13" s="6">
        <f t="shared" si="2"/>
        <v>7.8837152777777725E-3</v>
      </c>
      <c r="M13" s="5">
        <v>9.690171296296296E-2</v>
      </c>
      <c r="N13" s="5">
        <v>0.10952395833333334</v>
      </c>
      <c r="O13" s="6">
        <f t="shared" si="3"/>
        <v>1.2622245370370377E-2</v>
      </c>
      <c r="P13" s="4"/>
      <c r="Q13" s="5">
        <v>8.7388032407407404E-2</v>
      </c>
      <c r="R13" s="5">
        <v>0.10952395833333334</v>
      </c>
      <c r="S13" s="6">
        <f t="shared" si="4"/>
        <v>2.2135925925925934E-2</v>
      </c>
      <c r="U13" s="20"/>
    </row>
    <row r="14" spans="2:21" x14ac:dyDescent="0.25">
      <c r="B14" s="12">
        <v>6</v>
      </c>
      <c r="C14" s="12" t="s">
        <v>45</v>
      </c>
      <c r="D14" s="13">
        <v>0.44917481481481486</v>
      </c>
      <c r="E14" s="13">
        <v>0.45124410879629634</v>
      </c>
      <c r="F14" s="16">
        <f t="shared" si="0"/>
        <v>2.0692939814814792E-3</v>
      </c>
      <c r="G14" s="13">
        <v>0.45124425925925921</v>
      </c>
      <c r="H14" s="13">
        <v>0.45210899305555552</v>
      </c>
      <c r="I14" s="16">
        <f t="shared" si="1"/>
        <v>8.6473379629631308E-4</v>
      </c>
      <c r="J14" s="13">
        <v>0.45210899305555552</v>
      </c>
      <c r="K14" s="13">
        <v>0.46048682870370367</v>
      </c>
      <c r="L14" s="16">
        <f t="shared" si="2"/>
        <v>8.3778356481481464E-3</v>
      </c>
      <c r="M14" s="13">
        <v>0.46048700231481482</v>
      </c>
      <c r="N14" s="13">
        <v>0.47355295138888892</v>
      </c>
      <c r="O14" s="16">
        <f t="shared" si="3"/>
        <v>1.3065949074074101E-2</v>
      </c>
      <c r="P14" s="4"/>
      <c r="Q14" s="13">
        <v>0.44917346064814812</v>
      </c>
      <c r="R14" s="13">
        <v>0.47355313657407411</v>
      </c>
      <c r="S14" s="16">
        <f t="shared" si="4"/>
        <v>2.4379675925925992E-2</v>
      </c>
      <c r="U14" s="20"/>
    </row>
    <row r="15" spans="2:21" x14ac:dyDescent="0.25">
      <c r="B15" s="1">
        <v>7</v>
      </c>
      <c r="C15" s="30" t="s">
        <v>38</v>
      </c>
      <c r="D15" s="5">
        <v>0.48198968749999999</v>
      </c>
      <c r="E15" s="5">
        <v>0.48294159722222219</v>
      </c>
      <c r="F15" s="6">
        <f t="shared" si="0"/>
        <v>9.5190972222219949E-4</v>
      </c>
      <c r="G15" s="5">
        <v>0.48294162037037042</v>
      </c>
      <c r="H15" s="5">
        <v>0.4837615393518519</v>
      </c>
      <c r="I15" s="6">
        <f t="shared" si="1"/>
        <v>8.1991898148148223E-4</v>
      </c>
      <c r="J15" s="5">
        <v>0.4837615393518519</v>
      </c>
      <c r="K15" s="5">
        <v>0.49216361111111112</v>
      </c>
      <c r="L15" s="6">
        <f t="shared" si="2"/>
        <v>8.402071759259222E-3</v>
      </c>
      <c r="M15" s="5">
        <v>0.49216361111111112</v>
      </c>
      <c r="N15" s="5">
        <v>0.50632415509259265</v>
      </c>
      <c r="O15" s="6">
        <f t="shared" si="3"/>
        <v>1.4160543981481533E-2</v>
      </c>
      <c r="P15" s="4"/>
      <c r="Q15" s="5">
        <v>0.48198871527777776</v>
      </c>
      <c r="R15" s="5">
        <v>0.50632416666666669</v>
      </c>
      <c r="S15" s="6">
        <f t="shared" si="4"/>
        <v>2.4335451388888929E-2</v>
      </c>
      <c r="U15" s="20"/>
    </row>
    <row r="16" spans="2:21" x14ac:dyDescent="0.25">
      <c r="B16" s="12">
        <v>8</v>
      </c>
      <c r="C16" s="12" t="s">
        <v>46</v>
      </c>
      <c r="D16" s="13">
        <v>0.53683384259259259</v>
      </c>
      <c r="E16" s="13">
        <v>0.53796585648148143</v>
      </c>
      <c r="F16" s="16">
        <f t="shared" si="0"/>
        <v>1.1320138888888387E-3</v>
      </c>
      <c r="G16" s="13">
        <v>0.53796585648148143</v>
      </c>
      <c r="H16" s="13">
        <v>0.5388486921296296</v>
      </c>
      <c r="I16" s="16">
        <f t="shared" si="1"/>
        <v>8.828356481481725E-4</v>
      </c>
      <c r="J16" s="13">
        <v>0.5388486921296296</v>
      </c>
      <c r="K16" s="13">
        <v>0.54647246527777782</v>
      </c>
      <c r="L16" s="16">
        <f t="shared" si="2"/>
        <v>7.6237731481482163E-3</v>
      </c>
      <c r="M16" s="13">
        <v>0.54647246527777782</v>
      </c>
      <c r="N16" s="13">
        <v>0.55960276620370364</v>
      </c>
      <c r="O16" s="16">
        <f t="shared" si="3"/>
        <v>1.313030092592582E-2</v>
      </c>
      <c r="P16" s="4"/>
      <c r="Q16" s="13">
        <v>0.53683284722222224</v>
      </c>
      <c r="R16" s="13">
        <v>0.55960276620370364</v>
      </c>
      <c r="S16" s="16">
        <f t="shared" si="4"/>
        <v>2.2769918981481396E-2</v>
      </c>
    </row>
    <row r="17" spans="1:19" x14ac:dyDescent="0.25">
      <c r="B17" s="1">
        <v>9</v>
      </c>
      <c r="C17" s="5" t="s">
        <v>47</v>
      </c>
      <c r="D17" s="5">
        <v>0.67332900462962952</v>
      </c>
      <c r="E17" s="5">
        <v>0.67426478009259261</v>
      </c>
      <c r="F17" s="6">
        <f t="shared" si="0"/>
        <v>9.3577546296308434E-4</v>
      </c>
      <c r="G17" s="5">
        <v>0.67425925925925922</v>
      </c>
      <c r="H17" s="5">
        <v>0.67502142361111117</v>
      </c>
      <c r="I17" s="6">
        <f t="shared" si="1"/>
        <v>7.6216435185194609E-4</v>
      </c>
      <c r="J17" s="6">
        <v>0.67502142361111117</v>
      </c>
      <c r="K17" s="5">
        <v>0.68254952546296288</v>
      </c>
      <c r="L17" s="6">
        <f t="shared" si="2"/>
        <v>7.5281018518517095E-3</v>
      </c>
      <c r="M17" s="6">
        <v>0.68254952546296288</v>
      </c>
      <c r="N17" s="5">
        <v>0.695503599537037</v>
      </c>
      <c r="O17" s="6">
        <f t="shared" si="3"/>
        <v>1.2954074074074118E-2</v>
      </c>
      <c r="P17" s="4"/>
      <c r="Q17" s="5">
        <v>0.67332812499999994</v>
      </c>
      <c r="R17" s="5">
        <v>0.695503599537037</v>
      </c>
      <c r="S17" s="6">
        <f t="shared" si="4"/>
        <v>2.2175474537037054E-2</v>
      </c>
    </row>
    <row r="18" spans="1:19" x14ac:dyDescent="0.25">
      <c r="B18" s="12">
        <v>10</v>
      </c>
      <c r="C18" s="12" t="s">
        <v>48</v>
      </c>
      <c r="D18" s="13">
        <v>0.69689113425925919</v>
      </c>
      <c r="E18" s="13">
        <v>0.69790469907407404</v>
      </c>
      <c r="F18" s="16">
        <f t="shared" ref="F18" si="5">E18-D18</f>
        <v>1.0135648148148491E-3</v>
      </c>
      <c r="G18" s="13">
        <v>0.69790469907407404</v>
      </c>
      <c r="H18" s="13">
        <v>0.69871197916666672</v>
      </c>
      <c r="I18" s="16">
        <f t="shared" ref="I18" si="6">H18-G18</f>
        <v>8.0728009259267708E-4</v>
      </c>
      <c r="J18" s="13">
        <v>0.69871197916666672</v>
      </c>
      <c r="K18" s="13">
        <v>0.70593524305555555</v>
      </c>
      <c r="L18" s="16">
        <f t="shared" ref="L18" si="7">K18-J18</f>
        <v>7.2232638888888312E-3</v>
      </c>
      <c r="M18" s="13">
        <v>0.70593524305555555</v>
      </c>
      <c r="N18" s="13">
        <v>0.71682756944444448</v>
      </c>
      <c r="O18" s="16">
        <f t="shared" ref="O18" si="8">N18-M18</f>
        <v>1.0892326388888929E-2</v>
      </c>
      <c r="P18" s="4"/>
      <c r="Q18" s="13">
        <v>0.69689027777777779</v>
      </c>
      <c r="R18" s="13">
        <v>0.71682756944444448</v>
      </c>
      <c r="S18" s="16">
        <f t="shared" ref="S18" si="9">R18-Q18</f>
        <v>1.993729166666669E-2</v>
      </c>
    </row>
    <row r="20" spans="1:19" x14ac:dyDescent="0.25">
      <c r="B20" s="17" t="s">
        <v>12</v>
      </c>
      <c r="C20" s="39"/>
      <c r="D20" s="40"/>
      <c r="E20" s="41"/>
      <c r="F20" s="11">
        <f>MAX(F9:F18)</f>
        <v>2.0692939814814792E-3</v>
      </c>
      <c r="G20" s="39"/>
      <c r="H20" s="41"/>
      <c r="I20" s="11">
        <f>MAX(I9:I18)</f>
        <v>8.828356481481725E-4</v>
      </c>
      <c r="J20" s="39"/>
      <c r="K20" s="41"/>
      <c r="L20" s="11">
        <f>MAX(L9:L18)</f>
        <v>8.8043055555555513E-3</v>
      </c>
      <c r="M20" s="39"/>
      <c r="N20" s="41"/>
      <c r="O20" s="11">
        <f>MAX(O9:O18)</f>
        <v>1.4160543981481533E-2</v>
      </c>
      <c r="P20" s="14"/>
      <c r="Q20" s="40"/>
      <c r="R20" s="41"/>
      <c r="S20" s="11">
        <f>MAX(S9:S18)</f>
        <v>2.4379675925925992E-2</v>
      </c>
    </row>
    <row r="21" spans="1:19" x14ac:dyDescent="0.25">
      <c r="B21" s="18" t="s">
        <v>13</v>
      </c>
      <c r="C21" s="39"/>
      <c r="D21" s="40"/>
      <c r="E21" s="41"/>
      <c r="F21" s="15">
        <f>MIN(F9:F19)</f>
        <v>8.2793981481482648E-4</v>
      </c>
      <c r="G21" s="39"/>
      <c r="H21" s="41"/>
      <c r="I21" s="15">
        <f>MIN(I9:I19)</f>
        <v>7.2061342592592836E-4</v>
      </c>
      <c r="J21" s="39"/>
      <c r="K21" s="41"/>
      <c r="L21" s="15">
        <f>MIN(L9:L19)</f>
        <v>7.1434490740740694E-3</v>
      </c>
      <c r="M21" s="39"/>
      <c r="N21" s="41"/>
      <c r="O21" s="15">
        <f>MIN(O9:O19)</f>
        <v>1.0892326388888929E-2</v>
      </c>
      <c r="P21" s="39"/>
      <c r="Q21" s="40"/>
      <c r="R21" s="41"/>
      <c r="S21" s="15">
        <f>MIN(S9:S19)</f>
        <v>1.993729166666669E-2</v>
      </c>
    </row>
    <row r="22" spans="1:19" x14ac:dyDescent="0.25">
      <c r="B22" s="17" t="s">
        <v>14</v>
      </c>
      <c r="C22" s="39"/>
      <c r="D22" s="40"/>
      <c r="E22" s="41"/>
      <c r="F22" s="11">
        <f>AVERAGE(F9:F18)</f>
        <v>1.0542824074074053E-3</v>
      </c>
      <c r="G22" s="39"/>
      <c r="H22" s="41"/>
      <c r="I22" s="11">
        <f>AVERAGE(I9:I18)</f>
        <v>8.1726504629631505E-4</v>
      </c>
      <c r="J22" s="39"/>
      <c r="K22" s="41"/>
      <c r="L22" s="11">
        <f>AVERAGE(L9:L18)</f>
        <v>7.8373611111110988E-3</v>
      </c>
      <c r="M22" s="39"/>
      <c r="N22" s="41"/>
      <c r="O22" s="11">
        <f>AVERAGE(O9:O18)</f>
        <v>1.2959115740740757E-2</v>
      </c>
      <c r="P22" s="39"/>
      <c r="Q22" s="40"/>
      <c r="R22" s="41"/>
      <c r="S22" s="11">
        <f>AVERAGE(S9:S18)</f>
        <v>2.2668526620370385E-2</v>
      </c>
    </row>
    <row r="23" spans="1:19" x14ac:dyDescent="0.25">
      <c r="I23" s="9"/>
      <c r="L23" s="9"/>
      <c r="O23" s="9"/>
      <c r="S23" s="9"/>
    </row>
    <row r="25" spans="1:19" x14ac:dyDescent="0.25">
      <c r="B25" s="28" t="s">
        <v>29</v>
      </c>
      <c r="G25" s="29"/>
      <c r="H25" s="29"/>
      <c r="I25" s="20"/>
    </row>
    <row r="26" spans="1:19" x14ac:dyDescent="0.25">
      <c r="A26" s="3"/>
      <c r="B26" t="s">
        <v>31</v>
      </c>
      <c r="H26" s="29"/>
      <c r="I26" s="20"/>
    </row>
    <row r="27" spans="1:19" x14ac:dyDescent="0.25">
      <c r="B27" s="3" t="s">
        <v>36</v>
      </c>
      <c r="H27" s="29"/>
      <c r="I27" s="20"/>
    </row>
    <row r="28" spans="1:19" x14ac:dyDescent="0.25">
      <c r="B28" s="3" t="s">
        <v>28</v>
      </c>
      <c r="H28" s="29"/>
      <c r="I28" s="20"/>
    </row>
    <row r="29" spans="1:19" x14ac:dyDescent="0.25">
      <c r="B29" s="3" t="s">
        <v>30</v>
      </c>
      <c r="H29" s="29"/>
      <c r="I29" s="20"/>
    </row>
    <row r="30" spans="1:19" x14ac:dyDescent="0.25">
      <c r="H30" s="29"/>
      <c r="I30" s="20"/>
    </row>
    <row r="31" spans="1:19" x14ac:dyDescent="0.25">
      <c r="G31" s="20"/>
      <c r="H31" s="29"/>
      <c r="I31" s="20"/>
    </row>
    <row r="32" spans="1:19" x14ac:dyDescent="0.25">
      <c r="H32" s="29"/>
      <c r="I32" s="20"/>
    </row>
    <row r="33" spans="7:9" x14ac:dyDescent="0.25">
      <c r="H33" s="29"/>
      <c r="I33" s="20"/>
    </row>
    <row r="34" spans="7:9" x14ac:dyDescent="0.25">
      <c r="I34" s="20"/>
    </row>
    <row r="36" spans="7:9" x14ac:dyDescent="0.25">
      <c r="G36" s="29"/>
    </row>
    <row r="37" spans="7:9" x14ac:dyDescent="0.25">
      <c r="G37" s="29"/>
    </row>
    <row r="38" spans="7:9" x14ac:dyDescent="0.25">
      <c r="G38" s="29"/>
    </row>
  </sheetData>
  <mergeCells count="21">
    <mergeCell ref="Q7:S7"/>
    <mergeCell ref="B7:C7"/>
    <mergeCell ref="D7:F7"/>
    <mergeCell ref="G7:I7"/>
    <mergeCell ref="J7:L7"/>
    <mergeCell ref="M7:O7"/>
    <mergeCell ref="C21:E21"/>
    <mergeCell ref="G21:H21"/>
    <mergeCell ref="J21:K21"/>
    <mergeCell ref="M21:N21"/>
    <mergeCell ref="P21:R21"/>
    <mergeCell ref="C20:E20"/>
    <mergeCell ref="G20:H20"/>
    <mergeCell ref="J20:K20"/>
    <mergeCell ref="M20:N20"/>
    <mergeCell ref="Q20:R20"/>
    <mergeCell ref="C22:E22"/>
    <mergeCell ref="G22:H22"/>
    <mergeCell ref="J22:K22"/>
    <mergeCell ref="M22:N22"/>
    <mergeCell ref="P22:R2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70B9F-5FAD-40E9-91FA-80CA563EC26B}">
  <dimension ref="B1:U33"/>
  <sheetViews>
    <sheetView showGridLines="0" topLeftCell="A4" workbookViewId="0">
      <selection activeCell="F29" sqref="F29"/>
    </sheetView>
  </sheetViews>
  <sheetFormatPr defaultRowHeight="15" x14ac:dyDescent="0.25"/>
  <cols>
    <col min="1" max="1" width="5" customWidth="1"/>
    <col min="2" max="2" width="8.7109375" customWidth="1"/>
    <col min="3" max="3" width="35.5703125" customWidth="1"/>
    <col min="4" max="5" width="11.7109375" customWidth="1"/>
    <col min="6" max="6" width="13.28515625" customWidth="1"/>
    <col min="7" max="15" width="11.7109375" customWidth="1"/>
    <col min="16" max="16" width="2.5703125" customWidth="1"/>
    <col min="17" max="19" width="11.7109375" customWidth="1"/>
  </cols>
  <sheetData>
    <row r="1" spans="2:21" ht="18" customHeight="1" x14ac:dyDescent="0.25"/>
    <row r="2" spans="2:21" ht="23.25" x14ac:dyDescent="0.35">
      <c r="B2" s="10" t="s">
        <v>15</v>
      </c>
    </row>
    <row r="3" spans="2:21" ht="18" customHeight="1" x14ac:dyDescent="0.35">
      <c r="B3" s="10"/>
    </row>
    <row r="4" spans="2:21" x14ac:dyDescent="0.25">
      <c r="B4" s="3" t="s">
        <v>10</v>
      </c>
      <c r="C4" s="3"/>
    </row>
    <row r="5" spans="2:21" x14ac:dyDescent="0.25">
      <c r="B5" s="3" t="s">
        <v>11</v>
      </c>
      <c r="C5" s="3"/>
      <c r="D5" s="2"/>
    </row>
    <row r="7" spans="2:21" x14ac:dyDescent="0.25">
      <c r="B7" s="33" t="s">
        <v>4</v>
      </c>
      <c r="C7" s="35"/>
      <c r="D7" s="38" t="s">
        <v>16</v>
      </c>
      <c r="E7" s="38"/>
      <c r="F7" s="38"/>
      <c r="G7" s="38" t="s">
        <v>5</v>
      </c>
      <c r="H7" s="38"/>
      <c r="I7" s="38"/>
      <c r="J7" s="38" t="s">
        <v>6</v>
      </c>
      <c r="K7" s="38"/>
      <c r="L7" s="38"/>
      <c r="M7" s="33" t="s">
        <v>3</v>
      </c>
      <c r="N7" s="34"/>
      <c r="O7" s="35"/>
      <c r="P7" s="8"/>
      <c r="Q7" s="33" t="s">
        <v>9</v>
      </c>
      <c r="R7" s="34"/>
      <c r="S7" s="35"/>
    </row>
    <row r="8" spans="2:21" x14ac:dyDescent="0.25">
      <c r="B8" s="21" t="s">
        <v>7</v>
      </c>
      <c r="C8" s="21" t="s">
        <v>8</v>
      </c>
      <c r="D8" s="21" t="s">
        <v>0</v>
      </c>
      <c r="E8" s="21" t="s">
        <v>1</v>
      </c>
      <c r="F8" s="21" t="s">
        <v>2</v>
      </c>
      <c r="G8" s="21" t="s">
        <v>0</v>
      </c>
      <c r="H8" s="21" t="s">
        <v>1</v>
      </c>
      <c r="I8" s="21" t="s">
        <v>2</v>
      </c>
      <c r="J8" s="21" t="s">
        <v>0</v>
      </c>
      <c r="K8" s="21" t="s">
        <v>1</v>
      </c>
      <c r="L8" s="21" t="s">
        <v>2</v>
      </c>
      <c r="M8" s="21" t="s">
        <v>0</v>
      </c>
      <c r="N8" s="21" t="s">
        <v>1</v>
      </c>
      <c r="O8" s="21" t="s">
        <v>2</v>
      </c>
      <c r="P8" s="8"/>
      <c r="Q8" s="21" t="s">
        <v>0</v>
      </c>
      <c r="R8" s="21" t="s">
        <v>1</v>
      </c>
      <c r="S8" s="21" t="s">
        <v>2</v>
      </c>
    </row>
    <row r="9" spans="2:21" x14ac:dyDescent="0.25">
      <c r="B9" s="1">
        <v>1</v>
      </c>
      <c r="C9" s="1" t="s">
        <v>55</v>
      </c>
      <c r="D9" s="5">
        <v>0.78881363425925921</v>
      </c>
      <c r="E9" s="5">
        <v>0.79008716435185189</v>
      </c>
      <c r="F9" s="6">
        <f t="shared" ref="F9:F18" si="0">E9-D9</f>
        <v>1.2735300925926785E-3</v>
      </c>
      <c r="G9" s="5">
        <v>0.79008719907407399</v>
      </c>
      <c r="H9" s="5">
        <v>0.79054277777777771</v>
      </c>
      <c r="I9" s="6">
        <f>H9-G9</f>
        <v>4.5557870370371845E-4</v>
      </c>
      <c r="J9" s="5">
        <v>0.79054282407407406</v>
      </c>
      <c r="K9" s="5">
        <v>0.79353881944444449</v>
      </c>
      <c r="L9" s="6">
        <f>K9-J9</f>
        <v>2.9959953703704301E-3</v>
      </c>
      <c r="M9" s="5">
        <v>0.7935388541666667</v>
      </c>
      <c r="N9" s="5">
        <v>0.79815061342592586</v>
      </c>
      <c r="O9" s="6">
        <f>N9-M9</f>
        <v>4.6117592592591627E-3</v>
      </c>
      <c r="P9" s="4"/>
      <c r="Q9" s="5">
        <v>0.78880940972222213</v>
      </c>
      <c r="R9" s="5">
        <v>0.79815064814814818</v>
      </c>
      <c r="S9" s="6">
        <f>R9-Q9</f>
        <v>9.3412384259260461E-3</v>
      </c>
      <c r="U9" s="20"/>
    </row>
    <row r="10" spans="2:21" x14ac:dyDescent="0.25">
      <c r="B10" s="12">
        <v>2</v>
      </c>
      <c r="C10" s="12" t="s">
        <v>56</v>
      </c>
      <c r="D10" s="13">
        <v>0.80291864583333339</v>
      </c>
      <c r="E10" s="13">
        <v>0.80412636574074081</v>
      </c>
      <c r="F10" s="16">
        <f t="shared" si="0"/>
        <v>1.207719907407423E-3</v>
      </c>
      <c r="G10" s="13">
        <v>0.80412638888888888</v>
      </c>
      <c r="H10" s="13">
        <v>0.80466758101851854</v>
      </c>
      <c r="I10" s="16">
        <f t="shared" ref="I10:I18" si="1">H10-G10</f>
        <v>5.4119212962966401E-4</v>
      </c>
      <c r="J10" s="13">
        <v>0.80466761574074075</v>
      </c>
      <c r="K10" s="13">
        <v>0.80825100694444441</v>
      </c>
      <c r="L10" s="16">
        <f t="shared" ref="L10:L18" si="2">K10-J10</f>
        <v>3.5833912037036564E-3</v>
      </c>
      <c r="M10" s="13">
        <v>0.80825104166666673</v>
      </c>
      <c r="N10" s="13">
        <v>0.81298807870370371</v>
      </c>
      <c r="O10" s="16">
        <f t="shared" ref="O10:O18" si="3">N10-M10</f>
        <v>4.7370370370369841E-3</v>
      </c>
      <c r="P10" s="4"/>
      <c r="Q10" s="13">
        <v>0.80291593750000001</v>
      </c>
      <c r="R10" s="13">
        <v>0.81298811342592592</v>
      </c>
      <c r="S10" s="16">
        <f t="shared" ref="S10:S18" si="4">R10-Q10</f>
        <v>1.0072175925925908E-2</v>
      </c>
      <c r="U10" s="20"/>
    </row>
    <row r="11" spans="2:21" x14ac:dyDescent="0.25">
      <c r="B11" s="1">
        <v>3</v>
      </c>
      <c r="C11" s="1" t="s">
        <v>57</v>
      </c>
      <c r="D11" s="5">
        <v>0.81317443287037039</v>
      </c>
      <c r="E11" s="5">
        <v>0.81427944444444444</v>
      </c>
      <c r="F11" s="6">
        <f t="shared" si="0"/>
        <v>1.1050115740740551E-3</v>
      </c>
      <c r="G11" s="5">
        <v>0.81427946759259262</v>
      </c>
      <c r="H11" s="5">
        <v>0.81484758101851851</v>
      </c>
      <c r="I11" s="6">
        <f t="shared" si="1"/>
        <v>5.6811342592588687E-4</v>
      </c>
      <c r="J11" s="5">
        <v>0.81484759259259265</v>
      </c>
      <c r="K11" s="5">
        <v>0.81857449074074073</v>
      </c>
      <c r="L11" s="6">
        <f t="shared" si="2"/>
        <v>3.7268981481480834E-3</v>
      </c>
      <c r="M11" s="5">
        <v>0.81857452546296294</v>
      </c>
      <c r="N11" s="5">
        <v>0.82303846064814812</v>
      </c>
      <c r="O11" s="6">
        <f t="shared" si="3"/>
        <v>4.463935185185175E-3</v>
      </c>
      <c r="P11" s="4"/>
      <c r="Q11" s="5">
        <v>0.81317045138888888</v>
      </c>
      <c r="R11" s="5">
        <v>0.82303848379629629</v>
      </c>
      <c r="S11" s="6">
        <f t="shared" si="4"/>
        <v>9.8680324074074122E-3</v>
      </c>
      <c r="U11" s="20"/>
    </row>
    <row r="12" spans="2:21" x14ac:dyDescent="0.25">
      <c r="B12" s="12">
        <v>4</v>
      </c>
      <c r="C12" s="12" t="s">
        <v>58</v>
      </c>
      <c r="D12" s="13">
        <v>0.82420375000000001</v>
      </c>
      <c r="E12" s="13">
        <v>0.82539027777777774</v>
      </c>
      <c r="F12" s="16">
        <f t="shared" si="0"/>
        <v>1.1865277777777239E-3</v>
      </c>
      <c r="G12" s="13">
        <v>0.82539030092592591</v>
      </c>
      <c r="H12" s="13">
        <v>0.82578666666666667</v>
      </c>
      <c r="I12" s="16">
        <f t="shared" si="1"/>
        <v>3.9636574074075615E-4</v>
      </c>
      <c r="J12" s="13">
        <v>0.82578670138888899</v>
      </c>
      <c r="K12" s="13">
        <v>0.83072444444444438</v>
      </c>
      <c r="L12" s="16">
        <f t="shared" si="2"/>
        <v>4.9377430555553881E-3</v>
      </c>
      <c r="M12" s="13">
        <v>0.8307244791666667</v>
      </c>
      <c r="N12" s="13">
        <v>0.83538194444444447</v>
      </c>
      <c r="O12" s="16">
        <f t="shared" si="3"/>
        <v>4.6574652777777725E-3</v>
      </c>
      <c r="P12" s="4"/>
      <c r="Q12" s="13">
        <v>0.82419908564814814</v>
      </c>
      <c r="R12" s="13">
        <v>0.83538734953703697</v>
      </c>
      <c r="S12" s="16">
        <f t="shared" si="4"/>
        <v>1.1188263888888828E-2</v>
      </c>
      <c r="U12" s="20"/>
    </row>
    <row r="13" spans="2:21" x14ac:dyDescent="0.25">
      <c r="B13" s="1">
        <v>5</v>
      </c>
      <c r="C13" s="1" t="s">
        <v>59</v>
      </c>
      <c r="D13" s="5">
        <v>0.83567361111111105</v>
      </c>
      <c r="E13" s="5">
        <v>0.83675387731481488</v>
      </c>
      <c r="F13" s="6">
        <f t="shared" si="0"/>
        <v>1.080266203703828E-3</v>
      </c>
      <c r="G13" s="5">
        <v>0.83675395833333333</v>
      </c>
      <c r="H13" s="5">
        <v>0.83731670138888881</v>
      </c>
      <c r="I13" s="6">
        <f t="shared" si="1"/>
        <v>5.6274305555548132E-4</v>
      </c>
      <c r="J13" s="5">
        <v>0.83731672453703698</v>
      </c>
      <c r="K13" s="5">
        <v>0.84091789351851853</v>
      </c>
      <c r="L13" s="6">
        <f t="shared" si="2"/>
        <v>3.6011689814815506E-3</v>
      </c>
      <c r="M13" s="5">
        <v>0.84091792824074074</v>
      </c>
      <c r="N13" s="5">
        <v>0.84554391203703705</v>
      </c>
      <c r="O13" s="6">
        <f t="shared" si="3"/>
        <v>4.6259837962963068E-3</v>
      </c>
      <c r="P13" s="4"/>
      <c r="Q13" s="5">
        <v>0.83566965277777783</v>
      </c>
      <c r="R13" s="5">
        <v>0.84554394675925926</v>
      </c>
      <c r="S13" s="6">
        <f t="shared" si="4"/>
        <v>9.8742939814814301E-3</v>
      </c>
      <c r="U13" s="20"/>
    </row>
    <row r="14" spans="2:21" x14ac:dyDescent="0.25">
      <c r="B14" s="12">
        <v>6</v>
      </c>
      <c r="C14" s="12" t="s">
        <v>60</v>
      </c>
      <c r="D14" s="13">
        <v>0.86002672453703699</v>
      </c>
      <c r="E14" s="13">
        <v>0.86122884259259258</v>
      </c>
      <c r="F14" s="16">
        <f t="shared" si="0"/>
        <v>1.2021180555555899E-3</v>
      </c>
      <c r="G14" s="13">
        <v>0.86122887731481479</v>
      </c>
      <c r="H14" s="13">
        <v>0.86176259259259258</v>
      </c>
      <c r="I14" s="16">
        <f>H14-G14</f>
        <v>5.3371527777779093E-4</v>
      </c>
      <c r="J14" s="13">
        <v>0.86176261574074076</v>
      </c>
      <c r="K14" s="13">
        <v>0.86449054398148151</v>
      </c>
      <c r="L14" s="16">
        <f t="shared" si="2"/>
        <v>2.7279282407407512E-3</v>
      </c>
      <c r="M14" s="13">
        <v>0.86449057870370372</v>
      </c>
      <c r="N14" s="13">
        <v>0.86889171296296297</v>
      </c>
      <c r="O14" s="16">
        <f t="shared" si="3"/>
        <v>4.4011342592592539E-3</v>
      </c>
      <c r="P14" s="4"/>
      <c r="Q14" s="13">
        <v>0.86002392361111113</v>
      </c>
      <c r="R14" s="13">
        <v>0.86889174768518529</v>
      </c>
      <c r="S14" s="16">
        <f t="shared" si="4"/>
        <v>8.8678240740741598E-3</v>
      </c>
      <c r="U14" s="20"/>
    </row>
    <row r="15" spans="2:21" x14ac:dyDescent="0.25">
      <c r="B15" s="1">
        <v>7</v>
      </c>
      <c r="C15" s="1" t="s">
        <v>61</v>
      </c>
      <c r="D15" s="5">
        <v>0.87806799768518518</v>
      </c>
      <c r="E15" s="5">
        <v>0.87924766203703708</v>
      </c>
      <c r="F15" s="6">
        <f t="shared" si="0"/>
        <v>1.1796643518519057E-3</v>
      </c>
      <c r="G15" s="5">
        <v>0.87924771990740735</v>
      </c>
      <c r="H15" s="5">
        <v>0.87963761574074073</v>
      </c>
      <c r="I15" s="6">
        <f t="shared" si="1"/>
        <v>3.8989583333337574E-4</v>
      </c>
      <c r="J15" s="5">
        <v>0.87963765046296294</v>
      </c>
      <c r="K15" s="5">
        <v>0.8824311226851852</v>
      </c>
      <c r="L15" s="6">
        <f t="shared" si="2"/>
        <v>2.7934722222222597E-3</v>
      </c>
      <c r="M15" s="5">
        <v>0.88243115740740741</v>
      </c>
      <c r="N15" s="5">
        <v>0.88689388888888887</v>
      </c>
      <c r="O15" s="6">
        <f t="shared" si="3"/>
        <v>4.4627314814814634E-3</v>
      </c>
      <c r="P15" s="4"/>
      <c r="Q15" s="5">
        <v>0.87806484953703701</v>
      </c>
      <c r="R15" s="5">
        <v>0.88689391203703705</v>
      </c>
      <c r="S15" s="6">
        <f t="shared" si="4"/>
        <v>8.82906250000004E-3</v>
      </c>
      <c r="U15" s="20"/>
    </row>
    <row r="16" spans="2:21" x14ac:dyDescent="0.25">
      <c r="B16" s="12">
        <v>8</v>
      </c>
      <c r="C16" s="12" t="s">
        <v>62</v>
      </c>
      <c r="D16" s="13">
        <v>0.88998875</v>
      </c>
      <c r="E16" s="13">
        <v>0.89128667824074082</v>
      </c>
      <c r="F16" s="16">
        <f t="shared" si="0"/>
        <v>1.2979282407408199E-3</v>
      </c>
      <c r="G16" s="13">
        <v>0.89128671296296291</v>
      </c>
      <c r="H16" s="13">
        <v>0.89184956018518513</v>
      </c>
      <c r="I16" s="16">
        <f t="shared" si="1"/>
        <v>5.6284722222221806E-4</v>
      </c>
      <c r="J16" s="13">
        <v>0.89184959490740745</v>
      </c>
      <c r="K16" s="13">
        <v>0.89492942129629627</v>
      </c>
      <c r="L16" s="16">
        <f t="shared" si="2"/>
        <v>3.0798263888888178E-3</v>
      </c>
      <c r="M16" s="13">
        <v>0.89492945601851848</v>
      </c>
      <c r="N16" s="13">
        <v>0.89950065972222226</v>
      </c>
      <c r="O16" s="16">
        <f t="shared" si="3"/>
        <v>4.5712037037037856E-3</v>
      </c>
      <c r="P16" s="4"/>
      <c r="Q16" s="13">
        <v>0.88998501157407406</v>
      </c>
      <c r="R16" s="13">
        <v>0.89950068287037033</v>
      </c>
      <c r="S16" s="16">
        <f t="shared" si="4"/>
        <v>9.5156712962962686E-3</v>
      </c>
    </row>
    <row r="17" spans="2:19" x14ac:dyDescent="0.25">
      <c r="B17" s="1">
        <v>9</v>
      </c>
      <c r="C17" s="1" t="s">
        <v>63</v>
      </c>
      <c r="D17" s="5">
        <v>0.90382855324074074</v>
      </c>
      <c r="E17" s="5">
        <v>0.90495342592592598</v>
      </c>
      <c r="F17" s="6">
        <f t="shared" si="0"/>
        <v>1.1248726851852409E-3</v>
      </c>
      <c r="G17" s="5">
        <v>0.90495346064814808</v>
      </c>
      <c r="H17" s="5">
        <v>0.90534578703703705</v>
      </c>
      <c r="I17" s="6">
        <f t="shared" si="1"/>
        <v>3.9232638888897498E-4</v>
      </c>
      <c r="J17" s="5">
        <v>0.90534581018518523</v>
      </c>
      <c r="K17" s="5">
        <v>0.90831687500000002</v>
      </c>
      <c r="L17" s="6">
        <f t="shared" si="2"/>
        <v>2.9710648148147945E-3</v>
      </c>
      <c r="M17" s="5">
        <v>0.90831699074074068</v>
      </c>
      <c r="N17" s="5">
        <v>0.91287739583333327</v>
      </c>
      <c r="O17" s="6">
        <f t="shared" si="3"/>
        <v>4.5604050925925899E-3</v>
      </c>
      <c r="P17" s="4"/>
      <c r="Q17" s="5">
        <v>0.90382533564814815</v>
      </c>
      <c r="R17" s="5">
        <v>0.91287743055555559</v>
      </c>
      <c r="S17" s="6">
        <f t="shared" si="4"/>
        <v>9.0520949074074375E-3</v>
      </c>
    </row>
    <row r="18" spans="2:19" x14ac:dyDescent="0.25">
      <c r="B18" s="12">
        <v>10</v>
      </c>
      <c r="C18" s="12" t="s">
        <v>64</v>
      </c>
      <c r="D18" s="13">
        <v>0.91656834490740735</v>
      </c>
      <c r="E18" s="13">
        <v>0.91777131944444446</v>
      </c>
      <c r="F18" s="16">
        <f t="shared" si="0"/>
        <v>1.2029745370371048E-3</v>
      </c>
      <c r="G18" s="13">
        <v>0.91777134259259263</v>
      </c>
      <c r="H18" s="13">
        <v>0.91826915509259255</v>
      </c>
      <c r="I18" s="16">
        <f t="shared" si="1"/>
        <v>4.9781249999991672E-4</v>
      </c>
      <c r="J18" s="13">
        <v>0.91826917824074072</v>
      </c>
      <c r="K18" s="13">
        <v>0.92114696759259262</v>
      </c>
      <c r="L18" s="16">
        <f t="shared" si="2"/>
        <v>2.8777893518519004E-3</v>
      </c>
      <c r="M18" s="13">
        <v>0.9211469907407408</v>
      </c>
      <c r="N18" s="13">
        <v>0.92557951388888882</v>
      </c>
      <c r="O18" s="16">
        <f t="shared" si="3"/>
        <v>4.4325231481480154E-3</v>
      </c>
      <c r="P18" s="4"/>
      <c r="Q18" s="13">
        <v>0.91656541666666669</v>
      </c>
      <c r="R18" s="13">
        <v>0.92557953703703699</v>
      </c>
      <c r="S18" s="16">
        <f t="shared" si="4"/>
        <v>9.0141203703703043E-3</v>
      </c>
    </row>
    <row r="20" spans="2:19" x14ac:dyDescent="0.25">
      <c r="B20" s="17" t="s">
        <v>12</v>
      </c>
      <c r="C20" s="39"/>
      <c r="D20" s="40"/>
      <c r="E20" s="41"/>
      <c r="F20" s="11">
        <f>MAX(F9:F18)</f>
        <v>1.2979282407408199E-3</v>
      </c>
      <c r="G20" s="39"/>
      <c r="H20" s="41"/>
      <c r="I20" s="11">
        <f>MAX(I9:I18)</f>
        <v>5.6811342592588687E-4</v>
      </c>
      <c r="J20" s="39"/>
      <c r="K20" s="41"/>
      <c r="L20" s="11">
        <f>MAX(L9:L18)</f>
        <v>4.9377430555553881E-3</v>
      </c>
      <c r="M20" s="39"/>
      <c r="N20" s="41"/>
      <c r="O20" s="11">
        <f>MAX(O9:O18)</f>
        <v>4.7370370370369841E-3</v>
      </c>
      <c r="P20" s="14"/>
      <c r="Q20" s="40"/>
      <c r="R20" s="41"/>
      <c r="S20" s="11">
        <f>MAX(S9:S18)</f>
        <v>1.1188263888888828E-2</v>
      </c>
    </row>
    <row r="21" spans="2:19" x14ac:dyDescent="0.25">
      <c r="B21" s="18" t="s">
        <v>13</v>
      </c>
      <c r="C21" s="39"/>
      <c r="D21" s="40"/>
      <c r="E21" s="41"/>
      <c r="F21" s="15">
        <f>MIN(F10:F19)</f>
        <v>1.080266203703828E-3</v>
      </c>
      <c r="G21" s="39"/>
      <c r="H21" s="41"/>
      <c r="I21" s="15">
        <f>MIN(I10:I19)</f>
        <v>3.8989583333337574E-4</v>
      </c>
      <c r="J21" s="39"/>
      <c r="K21" s="41"/>
      <c r="L21" s="15">
        <f>MIN(L10:L19)</f>
        <v>2.7279282407407512E-3</v>
      </c>
      <c r="M21" s="39"/>
      <c r="N21" s="41"/>
      <c r="O21" s="15">
        <f>MIN(O10:O19)</f>
        <v>4.4011342592592539E-3</v>
      </c>
      <c r="P21" s="39"/>
      <c r="Q21" s="40"/>
      <c r="R21" s="41"/>
      <c r="S21" s="15">
        <f>MIN(S10:S19)</f>
        <v>8.82906250000004E-3</v>
      </c>
    </row>
    <row r="22" spans="2:19" x14ac:dyDescent="0.25">
      <c r="B22" s="17" t="s">
        <v>14</v>
      </c>
      <c r="C22" s="39"/>
      <c r="D22" s="40"/>
      <c r="E22" s="41"/>
      <c r="F22" s="11">
        <f>AVERAGE(F9:F18)</f>
        <v>1.186061342592637E-3</v>
      </c>
      <c r="G22" s="39"/>
      <c r="H22" s="41"/>
      <c r="I22" s="11">
        <f>AVERAGE(I9:I18)</f>
        <v>4.9005902777777828E-4</v>
      </c>
      <c r="J22" s="39"/>
      <c r="K22" s="41"/>
      <c r="L22" s="11">
        <f>AVERAGE(L9:L18)</f>
        <v>3.3295277777777633E-3</v>
      </c>
      <c r="M22" s="39"/>
      <c r="N22" s="41"/>
      <c r="O22" s="11">
        <f>AVERAGE(O9:O18)</f>
        <v>4.5524178240740508E-3</v>
      </c>
      <c r="P22" s="39"/>
      <c r="Q22" s="40"/>
      <c r="R22" s="41"/>
      <c r="S22" s="11">
        <f>AVERAGE(S9:S18)</f>
        <v>9.5622777777777841E-3</v>
      </c>
    </row>
    <row r="23" spans="2:19" x14ac:dyDescent="0.25">
      <c r="I23" s="9"/>
      <c r="L23" s="9"/>
      <c r="O23" s="9"/>
      <c r="S23" s="9"/>
    </row>
    <row r="25" spans="2:19" x14ac:dyDescent="0.25">
      <c r="B25" s="28" t="s">
        <v>29</v>
      </c>
    </row>
    <row r="26" spans="2:19" x14ac:dyDescent="0.25">
      <c r="B26" s="3" t="s">
        <v>35</v>
      </c>
    </row>
    <row r="27" spans="2:19" x14ac:dyDescent="0.25">
      <c r="B27" s="3" t="s">
        <v>66</v>
      </c>
    </row>
    <row r="28" spans="2:19" x14ac:dyDescent="0.25">
      <c r="B28" s="3" t="s">
        <v>65</v>
      </c>
    </row>
    <row r="29" spans="2:19" x14ac:dyDescent="0.25">
      <c r="B29" s="3"/>
    </row>
    <row r="33" spans="2:2" x14ac:dyDescent="0.25">
      <c r="B33" s="19"/>
    </row>
  </sheetData>
  <mergeCells count="21">
    <mergeCell ref="Q7:S7"/>
    <mergeCell ref="B7:C7"/>
    <mergeCell ref="D7:F7"/>
    <mergeCell ref="G7:I7"/>
    <mergeCell ref="J7:L7"/>
    <mergeCell ref="M7:O7"/>
    <mergeCell ref="C21:E21"/>
    <mergeCell ref="G21:H21"/>
    <mergeCell ref="J21:K21"/>
    <mergeCell ref="M21:N21"/>
    <mergeCell ref="P21:R21"/>
    <mergeCell ref="C20:E20"/>
    <mergeCell ref="G20:H20"/>
    <mergeCell ref="J20:K20"/>
    <mergeCell ref="M20:N20"/>
    <mergeCell ref="Q20:R20"/>
    <mergeCell ref="C22:E22"/>
    <mergeCell ref="G22:H22"/>
    <mergeCell ref="J22:K22"/>
    <mergeCell ref="M22:N22"/>
    <mergeCell ref="P22:R22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89167-4AB3-494D-B822-89B1E5637C08}">
  <dimension ref="A1:U43"/>
  <sheetViews>
    <sheetView showGridLines="0" workbookViewId="0">
      <selection activeCell="A18" sqref="A18"/>
    </sheetView>
  </sheetViews>
  <sheetFormatPr defaultRowHeight="15" x14ac:dyDescent="0.25"/>
  <cols>
    <col min="1" max="1" width="5" customWidth="1"/>
    <col min="2" max="2" width="8.7109375" customWidth="1"/>
    <col min="3" max="3" width="35.5703125" customWidth="1"/>
    <col min="4" max="5" width="11.7109375" customWidth="1"/>
    <col min="6" max="6" width="13.28515625" customWidth="1"/>
    <col min="7" max="15" width="11.7109375" customWidth="1"/>
    <col min="16" max="16" width="2.5703125" customWidth="1"/>
    <col min="17" max="19" width="11.7109375" customWidth="1"/>
  </cols>
  <sheetData>
    <row r="1" spans="1:21" ht="18" customHeight="1" x14ac:dyDescent="0.25"/>
    <row r="2" spans="1:21" ht="23.25" x14ac:dyDescent="0.35">
      <c r="B2" s="10" t="s">
        <v>15</v>
      </c>
    </row>
    <row r="3" spans="1:21" ht="18" customHeight="1" x14ac:dyDescent="0.35">
      <c r="B3" s="10"/>
    </row>
    <row r="4" spans="1:21" x14ac:dyDescent="0.25">
      <c r="B4" s="3" t="s">
        <v>10</v>
      </c>
      <c r="C4" s="3"/>
    </row>
    <row r="5" spans="1:21" x14ac:dyDescent="0.25">
      <c r="B5" s="3" t="s">
        <v>11</v>
      </c>
      <c r="C5" s="3"/>
      <c r="D5" s="2"/>
    </row>
    <row r="7" spans="1:21" x14ac:dyDescent="0.25">
      <c r="B7" s="33" t="s">
        <v>4</v>
      </c>
      <c r="C7" s="35"/>
      <c r="D7" s="38" t="s">
        <v>16</v>
      </c>
      <c r="E7" s="38"/>
      <c r="F7" s="38"/>
      <c r="G7" s="38" t="s">
        <v>5</v>
      </c>
      <c r="H7" s="38"/>
      <c r="I7" s="38"/>
      <c r="J7" s="38" t="s">
        <v>6</v>
      </c>
      <c r="K7" s="38"/>
      <c r="L7" s="38"/>
      <c r="M7" s="33" t="s">
        <v>3</v>
      </c>
      <c r="N7" s="34"/>
      <c r="O7" s="35"/>
      <c r="P7" s="8"/>
      <c r="Q7" s="33" t="s">
        <v>9</v>
      </c>
      <c r="R7" s="34"/>
      <c r="S7" s="35"/>
    </row>
    <row r="8" spans="1:21" x14ac:dyDescent="0.25">
      <c r="B8" s="7" t="s">
        <v>7</v>
      </c>
      <c r="C8" s="7" t="s">
        <v>8</v>
      </c>
      <c r="D8" s="7" t="s">
        <v>0</v>
      </c>
      <c r="E8" s="7" t="s">
        <v>1</v>
      </c>
      <c r="F8" s="7" t="s">
        <v>2</v>
      </c>
      <c r="G8" s="7" t="s">
        <v>0</v>
      </c>
      <c r="H8" s="7" t="s">
        <v>1</v>
      </c>
      <c r="I8" s="7" t="s">
        <v>2</v>
      </c>
      <c r="J8" s="7" t="s">
        <v>0</v>
      </c>
      <c r="K8" s="7" t="s">
        <v>1</v>
      </c>
      <c r="L8" s="7" t="s">
        <v>2</v>
      </c>
      <c r="M8" s="7" t="s">
        <v>0</v>
      </c>
      <c r="N8" s="7" t="s">
        <v>1</v>
      </c>
      <c r="O8" s="7" t="s">
        <v>2</v>
      </c>
      <c r="P8" s="8"/>
      <c r="Q8" s="7" t="s">
        <v>0</v>
      </c>
      <c r="R8" s="7" t="s">
        <v>1</v>
      </c>
      <c r="S8" s="7" t="s">
        <v>2</v>
      </c>
    </row>
    <row r="9" spans="1:21" x14ac:dyDescent="0.25">
      <c r="B9" s="1">
        <v>1</v>
      </c>
      <c r="C9" s="1" t="s">
        <v>23</v>
      </c>
      <c r="D9" s="5">
        <v>0.93588975694444443</v>
      </c>
      <c r="E9" s="5">
        <v>0.93644062500000003</v>
      </c>
      <c r="F9" s="6">
        <f>E9-D9</f>
        <v>5.5086805555559781E-4</v>
      </c>
      <c r="G9" s="5">
        <v>0.93644063657407406</v>
      </c>
      <c r="H9" s="5">
        <v>0.93661087962962963</v>
      </c>
      <c r="I9" s="6">
        <f>H9-G9</f>
        <v>1.7024305555557451E-4</v>
      </c>
      <c r="J9" s="5">
        <v>0.93661089120370367</v>
      </c>
      <c r="K9" s="5">
        <v>0.93863425925925925</v>
      </c>
      <c r="L9" s="6">
        <f>K9-J9</f>
        <v>2.0233680555555855E-3</v>
      </c>
      <c r="M9" s="5">
        <v>0.93863606481481476</v>
      </c>
      <c r="N9" s="5">
        <v>0.94372614583333336</v>
      </c>
      <c r="O9" s="6">
        <f>N9-M9</f>
        <v>5.0900810185185996E-3</v>
      </c>
      <c r="P9" s="4"/>
      <c r="Q9" s="5">
        <v>0.9358912037037036</v>
      </c>
      <c r="R9" s="5">
        <v>0.9437268518518519</v>
      </c>
      <c r="S9" s="6">
        <f>R9-Q9</f>
        <v>7.8356481481482998E-3</v>
      </c>
      <c r="U9" s="20"/>
    </row>
    <row r="10" spans="1:21" x14ac:dyDescent="0.25">
      <c r="A10" s="1"/>
      <c r="B10" s="22">
        <v>2</v>
      </c>
      <c r="C10" s="23" t="s">
        <v>24</v>
      </c>
      <c r="D10" s="24">
        <v>0.95109584490740751</v>
      </c>
      <c r="E10" s="24">
        <v>0.95162782407407409</v>
      </c>
      <c r="F10" s="25">
        <f t="shared" ref="F10:F18" si="0">E10-D10</f>
        <v>5.3197916666658518E-4</v>
      </c>
      <c r="G10" s="24">
        <v>0.95163194444444443</v>
      </c>
      <c r="H10" s="24">
        <v>0.95179737268518527</v>
      </c>
      <c r="I10" s="25">
        <f t="shared" ref="I10:I18" si="1">H10-G10</f>
        <v>1.6542824074083917E-4</v>
      </c>
      <c r="J10" s="24">
        <v>0.95179738425925919</v>
      </c>
      <c r="K10" s="24">
        <v>0.95386179398148141</v>
      </c>
      <c r="L10" s="25">
        <f t="shared" ref="L10:L18" si="2">K10-J10</f>
        <v>2.0644097222222157E-3</v>
      </c>
      <c r="M10" s="24">
        <v>0.95386180555555555</v>
      </c>
      <c r="N10" s="24">
        <v>0.95898012731481475</v>
      </c>
      <c r="O10" s="25">
        <f t="shared" ref="O10:O18" si="3">N10-M10</f>
        <v>5.1183217592591923E-3</v>
      </c>
      <c r="P10" s="4"/>
      <c r="Q10" s="24">
        <v>0.95109552083333337</v>
      </c>
      <c r="R10" s="24">
        <v>0.95898013888888889</v>
      </c>
      <c r="S10" s="25">
        <f t="shared" ref="S10:S18" si="4">R10-Q10</f>
        <v>7.8846180555555145E-3</v>
      </c>
      <c r="U10" s="20"/>
    </row>
    <row r="11" spans="1:21" x14ac:dyDescent="0.25">
      <c r="B11" s="1">
        <v>3</v>
      </c>
      <c r="C11" s="1" t="s">
        <v>22</v>
      </c>
      <c r="D11" s="5">
        <v>0.96086725694444441</v>
      </c>
      <c r="E11" s="5">
        <v>0.96142361111111108</v>
      </c>
      <c r="F11" s="6">
        <f>E11-D11</f>
        <v>5.563541666666616E-4</v>
      </c>
      <c r="G11" s="5">
        <v>0.96142025462962966</v>
      </c>
      <c r="H11" s="5">
        <v>0.96157928240740731</v>
      </c>
      <c r="I11" s="6">
        <f>H11-G11</f>
        <v>1.5902777777765387E-4</v>
      </c>
      <c r="J11" s="5">
        <v>0.96157929398148145</v>
      </c>
      <c r="K11" s="5">
        <v>0.96370657407407412</v>
      </c>
      <c r="L11" s="6">
        <f>K11-J11</f>
        <v>2.1272800925926649E-3</v>
      </c>
      <c r="M11" s="5">
        <v>0.96370658564814804</v>
      </c>
      <c r="N11" s="5">
        <v>0.96729083333333332</v>
      </c>
      <c r="O11" s="6">
        <f>N11-M11</f>
        <v>3.5842476851852823E-3</v>
      </c>
      <c r="P11" s="4"/>
      <c r="Q11" s="5">
        <v>0.96086695601851846</v>
      </c>
      <c r="R11" s="5">
        <v>0.96729084490740735</v>
      </c>
      <c r="S11" s="6">
        <f>R11-Q11</f>
        <v>6.4238888888888956E-3</v>
      </c>
      <c r="U11" s="20"/>
    </row>
    <row r="12" spans="1:21" x14ac:dyDescent="0.25">
      <c r="B12" s="22">
        <v>4</v>
      </c>
      <c r="C12" s="23" t="s">
        <v>21</v>
      </c>
      <c r="D12" s="13">
        <v>0.96840219907407399</v>
      </c>
      <c r="E12" s="13">
        <v>0.96891011574074071</v>
      </c>
      <c r="F12" s="25">
        <f>E12-D12</f>
        <v>5.0791666666671897E-4</v>
      </c>
      <c r="G12" s="13">
        <v>0.96891012731481485</v>
      </c>
      <c r="H12" s="13">
        <v>0.96907127314814812</v>
      </c>
      <c r="I12" s="25">
        <f>H12-G12</f>
        <v>1.6114583333326493E-4</v>
      </c>
      <c r="J12" s="13">
        <v>0.96907128472222226</v>
      </c>
      <c r="K12" s="13">
        <v>0.97102189814814821</v>
      </c>
      <c r="L12" s="25">
        <f>K12-J12</f>
        <v>1.9506134259259511E-3</v>
      </c>
      <c r="M12" s="13">
        <v>0.97102190972222224</v>
      </c>
      <c r="N12" s="13">
        <v>0.97439064814814813</v>
      </c>
      <c r="O12" s="25">
        <f>N12-M12</f>
        <v>3.3687384259258879E-3</v>
      </c>
      <c r="P12" s="4"/>
      <c r="Q12" s="13">
        <v>0.96840187499999997</v>
      </c>
      <c r="R12" s="13">
        <v>0.97439065972222227</v>
      </c>
      <c r="S12" s="25">
        <f>R12-Q12</f>
        <v>5.9887847222223067E-3</v>
      </c>
      <c r="U12" s="20"/>
    </row>
    <row r="13" spans="1:21" x14ac:dyDescent="0.25">
      <c r="B13" s="1">
        <v>5</v>
      </c>
      <c r="C13" s="1" t="s">
        <v>20</v>
      </c>
      <c r="D13" s="5">
        <v>0.97455765046296294</v>
      </c>
      <c r="E13" s="5">
        <v>0.97509222222222214</v>
      </c>
      <c r="F13" s="6">
        <f t="shared" si="0"/>
        <v>5.3457175925919476E-4</v>
      </c>
      <c r="G13" s="5">
        <v>0.97509223379629628</v>
      </c>
      <c r="H13" s="5">
        <v>0.97525328703703706</v>
      </c>
      <c r="I13" s="6">
        <f t="shared" si="1"/>
        <v>1.6105324074078275E-4</v>
      </c>
      <c r="J13" s="5">
        <v>0.97525329861111121</v>
      </c>
      <c r="K13" s="5">
        <v>0.97733096064814806</v>
      </c>
      <c r="L13" s="6">
        <f t="shared" si="2"/>
        <v>2.0776620370368537E-3</v>
      </c>
      <c r="M13" s="5">
        <v>0.97733097222222221</v>
      </c>
      <c r="N13" s="5">
        <v>0.98085771990740744</v>
      </c>
      <c r="O13" s="6">
        <f t="shared" si="3"/>
        <v>3.5267476851852386E-3</v>
      </c>
      <c r="P13" s="4"/>
      <c r="Q13" s="5">
        <v>0.97455731481481489</v>
      </c>
      <c r="R13" s="5">
        <v>0.98085773148148148</v>
      </c>
      <c r="S13" s="6">
        <f t="shared" si="4"/>
        <v>6.3004166666665862E-3</v>
      </c>
      <c r="U13" s="20"/>
    </row>
    <row r="14" spans="1:21" x14ac:dyDescent="0.25">
      <c r="B14" s="12">
        <v>6</v>
      </c>
      <c r="C14" s="12" t="s">
        <v>19</v>
      </c>
      <c r="D14" s="13">
        <v>0.98121420138888882</v>
      </c>
      <c r="E14" s="13">
        <v>0.98175674768518517</v>
      </c>
      <c r="F14" s="25">
        <f t="shared" si="0"/>
        <v>5.4254629629635343E-4</v>
      </c>
      <c r="G14" s="13">
        <v>0.98175678240740749</v>
      </c>
      <c r="H14" s="13">
        <v>0.9821351620370371</v>
      </c>
      <c r="I14" s="25">
        <f t="shared" si="1"/>
        <v>3.7837962962961047E-4</v>
      </c>
      <c r="J14" s="13">
        <v>0.98213517361111113</v>
      </c>
      <c r="K14" s="13">
        <v>0.9856102546296297</v>
      </c>
      <c r="L14" s="25">
        <f t="shared" si="2"/>
        <v>3.4750810185185665E-3</v>
      </c>
      <c r="M14" s="13">
        <v>0.98561026620370373</v>
      </c>
      <c r="N14" s="13">
        <v>0.98944523148148145</v>
      </c>
      <c r="O14" s="25">
        <f t="shared" si="3"/>
        <v>3.8349652777777132E-3</v>
      </c>
      <c r="P14" s="4"/>
      <c r="Q14" s="13">
        <v>0.98121386574074076</v>
      </c>
      <c r="R14" s="13">
        <v>0.98944524305555559</v>
      </c>
      <c r="S14" s="25">
        <f t="shared" si="4"/>
        <v>8.231377314814825E-3</v>
      </c>
      <c r="U14" s="20"/>
    </row>
    <row r="15" spans="1:21" x14ac:dyDescent="0.25">
      <c r="B15" s="1">
        <v>7</v>
      </c>
      <c r="C15" s="1" t="s">
        <v>25</v>
      </c>
      <c r="D15" s="5">
        <v>5.6597222222222222E-3</v>
      </c>
      <c r="E15" s="5">
        <v>6.2093518518518522E-3</v>
      </c>
      <c r="F15" s="6">
        <f t="shared" si="0"/>
        <v>5.4962962962962995E-4</v>
      </c>
      <c r="G15" s="5">
        <v>6.2093981481481488E-3</v>
      </c>
      <c r="H15" s="5">
        <v>6.3689583333333341E-3</v>
      </c>
      <c r="I15" s="6">
        <f t="shared" si="1"/>
        <v>1.5956018518518533E-4</v>
      </c>
      <c r="J15" s="5">
        <v>6.3689699074074074E-3</v>
      </c>
      <c r="K15" s="5">
        <v>8.3122453703703709E-3</v>
      </c>
      <c r="L15" s="6">
        <f t="shared" si="2"/>
        <v>1.9432754629629635E-3</v>
      </c>
      <c r="M15" s="5">
        <v>8.312256944444445E-3</v>
      </c>
      <c r="N15" s="5">
        <v>1.1820798611111112E-2</v>
      </c>
      <c r="O15" s="6">
        <f t="shared" si="3"/>
        <v>3.5085416666666668E-3</v>
      </c>
      <c r="P15" s="4"/>
      <c r="Q15" s="5">
        <v>5.6614930555555559E-3</v>
      </c>
      <c r="R15" s="5">
        <v>1.1820810185185186E-2</v>
      </c>
      <c r="S15" s="6">
        <f t="shared" si="4"/>
        <v>6.15931712962963E-3</v>
      </c>
      <c r="U15" s="20"/>
    </row>
    <row r="16" spans="1:21" x14ac:dyDescent="0.25">
      <c r="B16" s="12">
        <v>8</v>
      </c>
      <c r="C16" s="23" t="s">
        <v>18</v>
      </c>
      <c r="D16" s="24">
        <v>1.2704664351851851E-2</v>
      </c>
      <c r="E16" s="24">
        <v>1.3238599537037037E-2</v>
      </c>
      <c r="F16" s="25">
        <f t="shared" si="0"/>
        <v>5.339351851851859E-4</v>
      </c>
      <c r="G16" s="24">
        <v>1.3238611111111111E-2</v>
      </c>
      <c r="H16" s="24">
        <v>1.3399340277777777E-2</v>
      </c>
      <c r="I16" s="25">
        <f t="shared" si="1"/>
        <v>1.6072916666666666E-4</v>
      </c>
      <c r="J16" s="24">
        <v>1.3399351851851852E-2</v>
      </c>
      <c r="K16" s="24">
        <v>1.5448171296296297E-2</v>
      </c>
      <c r="L16" s="25">
        <f t="shared" si="2"/>
        <v>2.0488194444444451E-3</v>
      </c>
      <c r="M16" s="24">
        <v>1.5448182870370371E-2</v>
      </c>
      <c r="N16" s="24">
        <v>1.8955046296296296E-2</v>
      </c>
      <c r="O16" s="25">
        <f t="shared" si="3"/>
        <v>3.5068634259259254E-3</v>
      </c>
      <c r="P16" s="4"/>
      <c r="Q16" s="13">
        <v>1.2704363425925925E-2</v>
      </c>
      <c r="R16" s="13">
        <v>1.895505787037037E-2</v>
      </c>
      <c r="S16" s="25">
        <f t="shared" si="4"/>
        <v>6.2506944444444459E-3</v>
      </c>
    </row>
    <row r="17" spans="2:19" x14ac:dyDescent="0.25">
      <c r="B17" s="1">
        <v>9</v>
      </c>
      <c r="C17" s="1" t="s">
        <v>17</v>
      </c>
      <c r="D17" s="5">
        <v>2.3902314814814817E-2</v>
      </c>
      <c r="E17" s="5">
        <v>2.4457187500000001E-2</v>
      </c>
      <c r="F17" s="6">
        <f t="shared" si="0"/>
        <v>5.5487268518518429E-4</v>
      </c>
      <c r="G17" s="5">
        <v>2.4457199074074076E-2</v>
      </c>
      <c r="H17" s="5">
        <v>2.4616342592592589E-2</v>
      </c>
      <c r="I17" s="6">
        <f t="shared" si="1"/>
        <v>1.5914351851851333E-4</v>
      </c>
      <c r="J17" s="5">
        <v>2.4616354166666663E-2</v>
      </c>
      <c r="K17" s="5">
        <v>2.6597164351851856E-2</v>
      </c>
      <c r="L17" s="6">
        <f t="shared" si="2"/>
        <v>1.9808101851851931E-3</v>
      </c>
      <c r="M17" s="5">
        <v>2.659717592592593E-2</v>
      </c>
      <c r="N17" s="5">
        <v>2.9977534722222223E-2</v>
      </c>
      <c r="O17" s="6">
        <f t="shared" si="3"/>
        <v>3.3803587962962928E-3</v>
      </c>
      <c r="P17" s="4"/>
      <c r="Q17" s="5">
        <v>2.3901956018518519E-2</v>
      </c>
      <c r="R17" s="5">
        <v>2.9977546296296297E-2</v>
      </c>
      <c r="S17" s="6">
        <f t="shared" si="4"/>
        <v>6.0755902777777787E-3</v>
      </c>
    </row>
    <row r="18" spans="2:19" x14ac:dyDescent="0.25">
      <c r="B18" s="12">
        <v>10</v>
      </c>
      <c r="C18" s="13" t="s">
        <v>39</v>
      </c>
      <c r="D18" s="13">
        <v>0.50224813657407408</v>
      </c>
      <c r="E18" s="13">
        <v>0.50273181712962967</v>
      </c>
      <c r="F18" s="25">
        <f t="shared" si="0"/>
        <v>4.8368055555558787E-4</v>
      </c>
      <c r="G18" s="13">
        <v>0.5027318287037037</v>
      </c>
      <c r="H18" s="13">
        <v>0.5031134606481481</v>
      </c>
      <c r="I18" s="25">
        <f t="shared" si="1"/>
        <v>3.8163194444440496E-4</v>
      </c>
      <c r="J18" s="13">
        <v>0.50311347222222225</v>
      </c>
      <c r="K18" s="13">
        <v>0.50655140046296299</v>
      </c>
      <c r="L18" s="25">
        <f t="shared" si="2"/>
        <v>3.4379282407407397E-3</v>
      </c>
      <c r="M18" s="13">
        <v>0.50655141203703702</v>
      </c>
      <c r="N18" s="24">
        <v>0.5103799537037037</v>
      </c>
      <c r="O18" s="25">
        <f t="shared" si="3"/>
        <v>3.8285416666666849E-3</v>
      </c>
      <c r="P18" s="4"/>
      <c r="Q18" s="13">
        <v>0.5022477662037037</v>
      </c>
      <c r="R18" s="13">
        <v>0.51037996527777774</v>
      </c>
      <c r="S18" s="25">
        <f t="shared" si="4"/>
        <v>8.1321990740740313E-3</v>
      </c>
    </row>
    <row r="20" spans="2:19" x14ac:dyDescent="0.25">
      <c r="B20" s="17" t="s">
        <v>12</v>
      </c>
      <c r="C20" s="39"/>
      <c r="D20" s="40"/>
      <c r="E20" s="41"/>
      <c r="F20" s="11">
        <f>MAX(F9:F18)</f>
        <v>5.563541666666616E-4</v>
      </c>
      <c r="G20" s="39"/>
      <c r="H20" s="41"/>
      <c r="I20" s="11">
        <f>MAX(I9:I18)</f>
        <v>3.8163194444440496E-4</v>
      </c>
      <c r="J20" s="39"/>
      <c r="K20" s="41"/>
      <c r="L20" s="11">
        <f>MAX(L9:L18)</f>
        <v>3.4750810185185665E-3</v>
      </c>
      <c r="M20" s="39"/>
      <c r="N20" s="41"/>
      <c r="O20" s="11">
        <f>MAX(O9:O18)</f>
        <v>5.1183217592591923E-3</v>
      </c>
      <c r="P20" s="14"/>
      <c r="Q20" s="40"/>
      <c r="R20" s="41"/>
      <c r="S20" s="11">
        <f>MAX(S9:S18)</f>
        <v>8.231377314814825E-3</v>
      </c>
    </row>
    <row r="21" spans="2:19" x14ac:dyDescent="0.25">
      <c r="B21" s="18" t="s">
        <v>13</v>
      </c>
      <c r="C21" s="39"/>
      <c r="D21" s="40"/>
      <c r="E21" s="41"/>
      <c r="F21" s="15">
        <f>MIN(F10:F19)</f>
        <v>4.8368055555558787E-4</v>
      </c>
      <c r="G21" s="39"/>
      <c r="H21" s="41"/>
      <c r="I21" s="15">
        <f>MIN(I10:I19)</f>
        <v>1.5902777777765387E-4</v>
      </c>
      <c r="J21" s="39"/>
      <c r="K21" s="41"/>
      <c r="L21" s="15">
        <f>MIN(L10:L19)</f>
        <v>1.9432754629629635E-3</v>
      </c>
      <c r="M21" s="39"/>
      <c r="N21" s="41"/>
      <c r="O21" s="15">
        <f>MIN(O10:O19)</f>
        <v>3.3687384259258879E-3</v>
      </c>
      <c r="P21" s="39"/>
      <c r="Q21" s="40"/>
      <c r="R21" s="41"/>
      <c r="S21" s="15">
        <f>MIN(S10:S19)</f>
        <v>5.9887847222223067E-3</v>
      </c>
    </row>
    <row r="22" spans="2:19" x14ac:dyDescent="0.25">
      <c r="B22" s="17" t="s">
        <v>14</v>
      </c>
      <c r="C22" s="39"/>
      <c r="D22" s="40"/>
      <c r="E22" s="41"/>
      <c r="F22" s="11">
        <f>AVERAGE(F9:F18)</f>
        <v>5.3463541666667002E-4</v>
      </c>
      <c r="G22" s="39"/>
      <c r="H22" s="41"/>
      <c r="I22" s="11">
        <f>AVERAGE(I9:I18)</f>
        <v>2.056342592592496E-4</v>
      </c>
      <c r="J22" s="39"/>
      <c r="K22" s="41"/>
      <c r="L22" s="11">
        <f>AVERAGE(L9:L18)</f>
        <v>2.312924768518518E-3</v>
      </c>
      <c r="M22" s="39"/>
      <c r="N22" s="41"/>
      <c r="O22" s="11">
        <f>AVERAGE(O9:O18)</f>
        <v>3.874740740740748E-3</v>
      </c>
      <c r="P22" s="39"/>
      <c r="Q22" s="40"/>
      <c r="R22" s="41"/>
      <c r="S22" s="11">
        <f>AVERAGE(S9:S18)</f>
        <v>6.9282534722222315E-3</v>
      </c>
    </row>
    <row r="23" spans="2:19" x14ac:dyDescent="0.25">
      <c r="I23" s="9"/>
      <c r="L23" s="9"/>
      <c r="O23" s="9"/>
      <c r="S23" s="9"/>
    </row>
    <row r="25" spans="2:19" x14ac:dyDescent="0.25">
      <c r="B25" s="28" t="s">
        <v>29</v>
      </c>
    </row>
    <row r="26" spans="2:19" x14ac:dyDescent="0.25">
      <c r="B26" t="s">
        <v>32</v>
      </c>
      <c r="H26" s="20"/>
    </row>
    <row r="27" spans="2:19" x14ac:dyDescent="0.25">
      <c r="B27" s="3" t="s">
        <v>37</v>
      </c>
      <c r="H27" s="20"/>
    </row>
    <row r="28" spans="2:19" x14ac:dyDescent="0.25">
      <c r="B28" s="3" t="s">
        <v>33</v>
      </c>
      <c r="H28" s="20"/>
    </row>
    <row r="29" spans="2:19" x14ac:dyDescent="0.25">
      <c r="B29" s="3" t="s">
        <v>34</v>
      </c>
      <c r="H29" s="20"/>
    </row>
    <row r="30" spans="2:19" x14ac:dyDescent="0.25">
      <c r="H30" s="20"/>
    </row>
    <row r="31" spans="2:19" x14ac:dyDescent="0.25">
      <c r="H31" s="20"/>
    </row>
    <row r="32" spans="2:19" x14ac:dyDescent="0.25">
      <c r="H32" s="20"/>
    </row>
    <row r="33" spans="8:8" x14ac:dyDescent="0.25">
      <c r="H33" s="20"/>
    </row>
    <row r="34" spans="8:8" x14ac:dyDescent="0.25">
      <c r="H34" s="20"/>
    </row>
    <row r="35" spans="8:8" x14ac:dyDescent="0.25">
      <c r="H35" s="20"/>
    </row>
    <row r="36" spans="8:8" x14ac:dyDescent="0.25">
      <c r="H36" s="20"/>
    </row>
    <row r="37" spans="8:8" x14ac:dyDescent="0.25">
      <c r="H37" s="20"/>
    </row>
    <row r="38" spans="8:8" x14ac:dyDescent="0.25">
      <c r="H38" s="20"/>
    </row>
    <row r="39" spans="8:8" x14ac:dyDescent="0.25">
      <c r="H39" s="20"/>
    </row>
    <row r="40" spans="8:8" x14ac:dyDescent="0.25">
      <c r="H40" s="20"/>
    </row>
    <row r="41" spans="8:8" x14ac:dyDescent="0.25">
      <c r="H41" s="20"/>
    </row>
    <row r="42" spans="8:8" x14ac:dyDescent="0.25">
      <c r="H42" s="20"/>
    </row>
    <row r="43" spans="8:8" x14ac:dyDescent="0.25">
      <c r="H43" s="20"/>
    </row>
  </sheetData>
  <mergeCells count="21">
    <mergeCell ref="J22:K22"/>
    <mergeCell ref="G22:H22"/>
    <mergeCell ref="Q7:S7"/>
    <mergeCell ref="M7:O7"/>
    <mergeCell ref="C20:E20"/>
    <mergeCell ref="C21:E21"/>
    <mergeCell ref="C22:E22"/>
    <mergeCell ref="G20:H20"/>
    <mergeCell ref="G21:H21"/>
    <mergeCell ref="J20:K20"/>
    <mergeCell ref="J21:K21"/>
    <mergeCell ref="D7:F7"/>
    <mergeCell ref="G7:I7"/>
    <mergeCell ref="J7:L7"/>
    <mergeCell ref="B7:C7"/>
    <mergeCell ref="Q20:R20"/>
    <mergeCell ref="P22:R22"/>
    <mergeCell ref="P21:R21"/>
    <mergeCell ref="M21:N21"/>
    <mergeCell ref="M20:N20"/>
    <mergeCell ref="M22:N22"/>
  </mergeCells>
  <pageMargins left="0.7" right="0.7" top="0.75" bottom="0.75" header="0.3" footer="0.3"/>
  <pageSetup paperSize="9" orientation="portrait" r:id="rId1"/>
  <ignoredErrors>
    <ignoredError sqref="F9" evalErro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Statistics</vt:lpstr>
      <vt:lpstr>Windows 10</vt:lpstr>
      <vt:lpstr>Linux RedHat Cluster</vt:lpstr>
      <vt:lpstr>iMac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Godinho, Carlos (Nokia - PT/Amadora)</dc:creator>
  <cp:lastModifiedBy>Godinho, Carlos (Nokia - PT/Amadora)</cp:lastModifiedBy>
  <dcterms:created xsi:type="dcterms:W3CDTF">2019-04-17T17:37:21Z</dcterms:created>
  <dcterms:modified xsi:type="dcterms:W3CDTF">2019-04-21T20:33:10Z</dcterms:modified>
</cp:coreProperties>
</file>