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ncepts\DTB_Challenge_BigData\doc\"/>
    </mc:Choice>
  </mc:AlternateContent>
  <xr:revisionPtr revIDLastSave="0" documentId="13_ncr:1_{B42302D2-5122-45E5-ADE1-37B068843702}" xr6:coauthVersionLast="36" xr6:coauthVersionMax="36" xr10:uidLastSave="{00000000-0000-0000-0000-000000000000}"/>
  <bookViews>
    <workbookView xWindow="0" yWindow="0" windowWidth="16170" windowHeight="9495" xr2:uid="{21ABD3B9-942D-4960-9473-549A2CD06E91}"/>
  </bookViews>
  <sheets>
    <sheet name="Statistics" sheetId="5" r:id="rId1"/>
    <sheet name="Windows 10" sheetId="3" r:id="rId2"/>
    <sheet name="Linux RedHat Cluster" sheetId="2" r:id="rId3"/>
    <sheet name="iMac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9" i="5" l="1"/>
  <c r="K11" i="5"/>
  <c r="Q11" i="5"/>
  <c r="M11" i="5"/>
  <c r="J11" i="5"/>
  <c r="G11" i="5"/>
  <c r="D11" i="5"/>
  <c r="P11" i="5"/>
  <c r="L11" i="5"/>
  <c r="I11" i="5"/>
  <c r="F11" i="5"/>
  <c r="C11" i="5"/>
  <c r="R11" i="5"/>
  <c r="N11" i="5"/>
  <c r="H11" i="5"/>
  <c r="E11" i="5"/>
  <c r="Q9" i="5"/>
  <c r="M9" i="5"/>
  <c r="J9" i="5"/>
  <c r="G9" i="5"/>
  <c r="D9" i="5"/>
  <c r="P9" i="5"/>
  <c r="L9" i="5"/>
  <c r="I9" i="5"/>
  <c r="C9" i="5"/>
  <c r="F9" i="5"/>
  <c r="R9" i="5"/>
  <c r="N9" i="5"/>
  <c r="H9" i="5"/>
  <c r="E9" i="5"/>
  <c r="S17" i="3"/>
  <c r="O17" i="3"/>
  <c r="L17" i="3"/>
  <c r="I17" i="3"/>
  <c r="F17" i="3"/>
  <c r="S16" i="3"/>
  <c r="O16" i="3"/>
  <c r="L16" i="3"/>
  <c r="I16" i="3"/>
  <c r="F16" i="3"/>
  <c r="F9" i="3"/>
  <c r="S9" i="3"/>
  <c r="S15" i="3"/>
  <c r="O15" i="3"/>
  <c r="L15" i="3"/>
  <c r="I15" i="3"/>
  <c r="F15" i="3"/>
  <c r="L9" i="3" l="1"/>
  <c r="O9" i="3"/>
  <c r="I9" i="3"/>
  <c r="S18" i="3"/>
  <c r="O18" i="3"/>
  <c r="L18" i="3"/>
  <c r="I18" i="3"/>
  <c r="F18" i="3"/>
  <c r="S14" i="3"/>
  <c r="O14" i="3"/>
  <c r="L14" i="3"/>
  <c r="I14" i="3"/>
  <c r="F14" i="3"/>
  <c r="S13" i="3"/>
  <c r="O13" i="3"/>
  <c r="L13" i="3"/>
  <c r="I13" i="3"/>
  <c r="F13" i="3"/>
  <c r="S12" i="3"/>
  <c r="O12" i="3"/>
  <c r="L12" i="3"/>
  <c r="I12" i="3"/>
  <c r="F12" i="3"/>
  <c r="S11" i="3"/>
  <c r="O11" i="3"/>
  <c r="L11" i="3"/>
  <c r="I11" i="3"/>
  <c r="F11" i="3"/>
  <c r="S10" i="3"/>
  <c r="O10" i="3"/>
  <c r="L10" i="3"/>
  <c r="I10" i="3"/>
  <c r="F10" i="3"/>
  <c r="I21" i="3" l="1"/>
  <c r="L20" i="3"/>
  <c r="S22" i="3"/>
  <c r="S21" i="3"/>
  <c r="O22" i="3"/>
  <c r="O21" i="3"/>
  <c r="L21" i="3"/>
  <c r="I20" i="3"/>
  <c r="F22" i="3"/>
  <c r="F21" i="3"/>
  <c r="O20" i="3"/>
  <c r="I22" i="3"/>
  <c r="F20" i="3"/>
  <c r="S20" i="3"/>
  <c r="L22" i="3"/>
  <c r="F12" i="1"/>
  <c r="I12" i="1"/>
  <c r="L12" i="1"/>
  <c r="O12" i="1"/>
  <c r="S12" i="1"/>
  <c r="S11" i="1"/>
  <c r="O11" i="1"/>
  <c r="L11" i="1"/>
  <c r="I11" i="1"/>
  <c r="F11" i="1"/>
  <c r="S10" i="1"/>
  <c r="S13" i="1"/>
  <c r="S14" i="1"/>
  <c r="S15" i="1"/>
  <c r="S16" i="1"/>
  <c r="S17" i="1"/>
  <c r="S18" i="1"/>
  <c r="O10" i="1"/>
  <c r="O13" i="1"/>
  <c r="O14" i="1"/>
  <c r="O15" i="1"/>
  <c r="O16" i="1"/>
  <c r="O17" i="1"/>
  <c r="O18" i="1"/>
  <c r="L10" i="1"/>
  <c r="L13" i="1"/>
  <c r="L14" i="1"/>
  <c r="L15" i="1"/>
  <c r="L16" i="1"/>
  <c r="L17" i="1"/>
  <c r="L18" i="1"/>
  <c r="I10" i="1"/>
  <c r="I13" i="1"/>
  <c r="I14" i="1"/>
  <c r="I15" i="1"/>
  <c r="I16" i="1"/>
  <c r="I17" i="1"/>
  <c r="I18" i="1"/>
  <c r="F10" i="1"/>
  <c r="F13" i="1"/>
  <c r="F14" i="1"/>
  <c r="F15" i="1"/>
  <c r="F16" i="1"/>
  <c r="F17" i="1"/>
  <c r="F18" i="1"/>
  <c r="S9" i="1"/>
  <c r="L9" i="1"/>
  <c r="I9" i="1"/>
  <c r="F9" i="1"/>
  <c r="O9" i="1"/>
  <c r="S21" i="2"/>
  <c r="L21" i="2"/>
  <c r="S18" i="2"/>
  <c r="O18" i="2"/>
  <c r="L18" i="2"/>
  <c r="I18" i="2"/>
  <c r="F18" i="2"/>
  <c r="S17" i="2"/>
  <c r="O17" i="2"/>
  <c r="L17" i="2"/>
  <c r="I17" i="2"/>
  <c r="F17" i="2"/>
  <c r="S16" i="2"/>
  <c r="O16" i="2"/>
  <c r="L16" i="2"/>
  <c r="I16" i="2"/>
  <c r="F16" i="2"/>
  <c r="S15" i="2"/>
  <c r="O15" i="2"/>
  <c r="L15" i="2"/>
  <c r="I15" i="2"/>
  <c r="F15" i="2"/>
  <c r="S14" i="2"/>
  <c r="O14" i="2"/>
  <c r="L14" i="2"/>
  <c r="I14" i="2"/>
  <c r="F14" i="2"/>
  <c r="S13" i="2"/>
  <c r="O13" i="2"/>
  <c r="L13" i="2"/>
  <c r="I13" i="2"/>
  <c r="F13" i="2"/>
  <c r="S12" i="2"/>
  <c r="O12" i="2"/>
  <c r="L12" i="2"/>
  <c r="I12" i="2"/>
  <c r="F12" i="2"/>
  <c r="S11" i="2"/>
  <c r="O11" i="2"/>
  <c r="L11" i="2"/>
  <c r="I11" i="2"/>
  <c r="F11" i="2"/>
  <c r="S10" i="2"/>
  <c r="O10" i="2"/>
  <c r="O21" i="2" s="1"/>
  <c r="L10" i="2"/>
  <c r="I10" i="2"/>
  <c r="I21" i="2" s="1"/>
  <c r="F10" i="2"/>
  <c r="F21" i="2" s="1"/>
  <c r="S9" i="2"/>
  <c r="S22" i="2" s="1"/>
  <c r="O9" i="2"/>
  <c r="O22" i="2" s="1"/>
  <c r="L9" i="2"/>
  <c r="L20" i="2" s="1"/>
  <c r="I9" i="2"/>
  <c r="I20" i="2" s="1"/>
  <c r="F9" i="2"/>
  <c r="F22" i="2" s="1"/>
  <c r="I22" i="2" l="1"/>
  <c r="O20" i="2"/>
  <c r="F20" i="2"/>
  <c r="S20" i="2"/>
  <c r="L22" i="2"/>
  <c r="F22" i="1" l="1"/>
  <c r="O20" i="1"/>
  <c r="L20" i="1"/>
  <c r="I20" i="1"/>
  <c r="I21" i="1"/>
  <c r="O22" i="1"/>
  <c r="S22" i="1"/>
  <c r="S20" i="1"/>
  <c r="L21" i="1"/>
  <c r="O21" i="1"/>
  <c r="S21" i="1"/>
  <c r="I22" i="1"/>
  <c r="L22" i="1"/>
  <c r="F20" i="1"/>
  <c r="F21" i="1"/>
</calcChain>
</file>

<file path=xl/sharedStrings.xml><?xml version="1.0" encoding="utf-8"?>
<sst xmlns="http://schemas.openxmlformats.org/spreadsheetml/2006/main" count="160" uniqueCount="68">
  <si>
    <t>Start</t>
  </si>
  <si>
    <t>End</t>
  </si>
  <si>
    <t>Duration</t>
  </si>
  <si>
    <t>Consolidation + Write to HDFS</t>
  </si>
  <si>
    <t>Test Case</t>
  </si>
  <si>
    <t>Physician Parsing</t>
  </si>
  <si>
    <t>Prescription Parsing</t>
  </si>
  <si>
    <t>consolidation.2019-04-17_17_21_41_395.log</t>
  </si>
  <si>
    <t>#</t>
  </si>
  <si>
    <t>Log File</t>
  </si>
  <si>
    <t>Total</t>
  </si>
  <si>
    <t>Start / End in HH:MM:SS.SSS</t>
  </si>
  <si>
    <t>Duration in MM:SS.SSS</t>
  </si>
  <si>
    <t>Max</t>
  </si>
  <si>
    <t>Min</t>
  </si>
  <si>
    <t>Avg</t>
  </si>
  <si>
    <t>consolidation.2019-04-17_17_38_18_050.log</t>
  </si>
  <si>
    <t>Test Executions</t>
  </si>
  <si>
    <t>consolidation.2019-04-17_17_54_13_364.log</t>
  </si>
  <si>
    <t>Command to parse log file:</t>
  </si>
  <si>
    <t>hdfs dfs -cat /daimler/consolidation/output/consolidation.2019-04-17_17_54_13_364.log | cut -d ' ' -f 2</t>
  </si>
  <si>
    <t>consolidation.2019-04-17_18_13_46_827.log</t>
  </si>
  <si>
    <t>consolidation.2019-04-17_18_32_54_312.log</t>
  </si>
  <si>
    <t>consolidation.2019-04-17_18_47_51_533.log</t>
  </si>
  <si>
    <t>consolidation.2019-04-17_19_01_58_114.log</t>
  </si>
  <si>
    <t>consolidation.2019-04-17_19_19_28_612.log</t>
  </si>
  <si>
    <t>consolidation.2019-04-17_19_33_35_803.log</t>
  </si>
  <si>
    <t>consolidation.2019-04-17_19_47_30_064.log</t>
  </si>
  <si>
    <t>Drugs Parsing, Mapping &amp; Broadcasting</t>
  </si>
  <si>
    <t>consolidation.2019-04-20_00_43_10_061.log</t>
  </si>
  <si>
    <t>consolidation.2019-04-20_00_27_17_718.log</t>
  </si>
  <si>
    <t>consolidation.2019-04-19_23_44_48_070.log</t>
  </si>
  <si>
    <t>consolidation.2019-04-19_23_32_26_109.log</t>
  </si>
  <si>
    <t>consolidation.2019-04-19_23_23_07_354.log</t>
  </si>
  <si>
    <t>consolidation.2019-04-19_23_12_53_930.log</t>
  </si>
  <si>
    <t>consolidation.2019-04-19_22_38_57_940.log</t>
  </si>
  <si>
    <t>consolidation.2019-04-19_23_00_55_884.log</t>
  </si>
  <si>
    <t>consolidation.2019-04-20_00_17_01_319.log</t>
  </si>
  <si>
    <t>Test Executions - Windows 10</t>
  </si>
  <si>
    <t>task</t>
  </si>
  <si>
    <t>16 GB RAM</t>
  </si>
  <si>
    <t>Machine details:</t>
  </si>
  <si>
    <t>SAMSUNG MZ7PD256HCGM/000H7 (256GB SATA III 2.5)</t>
  </si>
  <si>
    <t>Windows 10 64 bits</t>
  </si>
  <si>
    <t>iMac 2017</t>
  </si>
  <si>
    <t>16 GB RAM (2400 MHz DD4)</t>
  </si>
  <si>
    <t>SSD 500 GB</t>
  </si>
  <si>
    <t>4 x VMs</t>
  </si>
  <si>
    <t>Intel(R) Xeon(R) CPU E5520 @ 2.27 GHz, virtualizing 2 cores</t>
  </si>
  <si>
    <t>Intel Core i5 / 4300 CPU @ 1.90 GHz (4 cores)</t>
  </si>
  <si>
    <t>Intel Core i5 @ 3.4 GHz (4 cores)</t>
  </si>
  <si>
    <t>consolidation.2019-04-20_12_09_06_409.log</t>
  </si>
  <si>
    <t>consolidation.2019-04-20_12_14_56_830.log</t>
  </si>
  <si>
    <t>consolidation.2019-04-19_23_51_48_770.log</t>
  </si>
  <si>
    <t>consolidation.2019-04-20_00_41_19_528.log</t>
  </si>
  <si>
    <t>consolidation.2019-04-20_01_18_33_884.log</t>
  </si>
  <si>
    <t>consolidation.2019-04-20_01_58_18_089.log</t>
  </si>
  <si>
    <t>consolidation.2019-04-20_02_37_42_870.log</t>
  </si>
  <si>
    <t>consolidation.2019-04-20_11_21_54_991.log</t>
  </si>
  <si>
    <t>consolidation.2019-04-20_13_25_49_679.log</t>
  </si>
  <si>
    <t>consolidation.2019-04-20_16_41_31_511.log</t>
  </si>
  <si>
    <t>consolidation.2019-04-20_17_12_13_902.log</t>
  </si>
  <si>
    <t>Statistics</t>
  </si>
  <si>
    <t>Average</t>
  </si>
  <si>
    <t>Windows 10</t>
  </si>
  <si>
    <t>Linux RedHat Cluster</t>
  </si>
  <si>
    <t>iMac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</si>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</sst>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.000"/>
    <numFmt numFmtId="165" formatCode="mm:ss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4" fillId="0" borderId="1" xfId="0" applyFont="1" applyBorder="1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164" fontId="4" fillId="0" borderId="1" xfId="0" applyNumberFormat="1" applyFont="1" applyBorder="1"/>
    <xf numFmtId="165" fontId="5" fillId="0" borderId="1" xfId="0" applyNumberFormat="1" applyFont="1" applyBorder="1"/>
    <xf numFmtId="0" fontId="2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5" fontId="0" fillId="0" borderId="0" xfId="0" applyNumberFormat="1" applyBorder="1"/>
    <xf numFmtId="0" fontId="6" fillId="0" borderId="0" xfId="0" applyFont="1"/>
    <xf numFmtId="165" fontId="7" fillId="0" borderId="1" xfId="0" applyNumberFormat="1" applyFont="1" applyBorder="1"/>
    <xf numFmtId="0" fontId="4" fillId="2" borderId="1" xfId="1" applyFont="1" applyBorder="1"/>
    <xf numFmtId="164" fontId="4" fillId="2" borderId="1" xfId="1" applyNumberFormat="1" applyFont="1" applyBorder="1"/>
    <xf numFmtId="0" fontId="3" fillId="3" borderId="2" xfId="0" applyFont="1" applyFill="1" applyBorder="1" applyAlignment="1"/>
    <xf numFmtId="165" fontId="7" fillId="5" borderId="1" xfId="0" applyNumberFormat="1" applyFont="1" applyFill="1" applyBorder="1"/>
    <xf numFmtId="165" fontId="5" fillId="2" borderId="1" xfId="1" applyNumberFormat="1" applyFont="1" applyBorder="1"/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0" borderId="0" xfId="0" applyFont="1"/>
    <xf numFmtId="47" fontId="0" fillId="0" borderId="0" xfId="0" applyNumberFormat="1"/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1" applyFont="1" applyFill="1" applyBorder="1"/>
    <xf numFmtId="164" fontId="4" fillId="5" borderId="1" xfId="1" applyNumberFormat="1" applyFont="1" applyFill="1" applyBorder="1"/>
    <xf numFmtId="165" fontId="5" fillId="5" borderId="1" xfId="0" applyNumberFormat="1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/>
    <xf numFmtId="49" fontId="0" fillId="0" borderId="0" xfId="0" applyNumberFormat="1"/>
    <xf numFmtId="47" fontId="4" fillId="0" borderId="1" xfId="0" applyNumberFormat="1" applyFont="1" applyBorder="1"/>
    <xf numFmtId="165" fontId="3" fillId="0" borderId="1" xfId="0" applyNumberFormat="1" applyFont="1" applyBorder="1"/>
    <xf numFmtId="165" fontId="4" fillId="0" borderId="1" xfId="0" applyNumberFormat="1" applyFont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02537182852145"/>
          <c:y val="8.8379629629629641E-2"/>
          <c:w val="0.82653018372703413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Statistics!$B$9</c:f>
              <c:strCache>
                <c:ptCount val="1"/>
                <c:pt idx="0">
                  <c:v>Windows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Statistics!$C$8:$E$8</c:f>
              <c:strCache>
                <c:ptCount val="3"/>
                <c:pt idx="0">
                  <c:v>Min</c:v>
                </c:pt>
                <c:pt idx="1">
                  <c:v>Average</c:v>
                </c:pt>
                <c:pt idx="2">
                  <c:v>Max</c:v>
                </c:pt>
              </c:strCache>
            </c:strRef>
          </c:cat>
          <c:val>
            <c:numRef>
              <c:f>Statistics!$C$9:$E$9</c:f>
              <c:numCache>
                <c:formatCode>mm:ss.000</c:formatCode>
                <c:ptCount val="3"/>
                <c:pt idx="0">
                  <c:v>8.2793981481482648E-4</c:v>
                </c:pt>
                <c:pt idx="1">
                  <c:v>1.0542824074074053E-3</c:v>
                </c:pt>
                <c:pt idx="2">
                  <c:v>2.0692939814814792E-3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6-4DB2-90D4-EAF1D597BC3D}"/>
            </c:ext>
          </c:extLst>
        </c:ser>
        <c:ser>
          <c:idx val="1"/>
          <c:order val="1"/>
          <c:tx>
            <c:strRef>
              <c:f>Statistics!$B$10</c:f>
              <c:strCache>
                <c:ptCount val="1"/>
                <c:pt idx="0">
                  <c:v>Linux RedHat Cluster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Statistics!$C$8:$E$8</c:f>
              <c:strCache>
                <c:ptCount val="3"/>
                <c:pt idx="0">
                  <c:v>Min</c:v>
                </c:pt>
                <c:pt idx="1">
                  <c:v>Average</c:v>
                </c:pt>
                <c:pt idx="2">
                  <c:v>Max</c:v>
                </c:pt>
              </c:strCache>
            </c:strRef>
          </c:cat>
          <c:val>
            <c:numRef>
              <c:f>Statistics!$C$10:$E$10</c:f>
              <c:numCache>
                <c:formatCode>hh:mm:ss.000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6-4DB2-90D4-EAF1D597BC3D}"/>
            </c:ext>
          </c:extLst>
        </c:ser>
        <c:ser>
          <c:idx val="2"/>
          <c:order val="2"/>
          <c:tx>
            <c:strRef>
              <c:f>Statistics!$B$11</c:f>
              <c:strCache>
                <c:ptCount val="1"/>
                <c:pt idx="0">
                  <c:v>iMac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Statistics!$C$8:$E$8</c:f>
              <c:strCache>
                <c:ptCount val="3"/>
                <c:pt idx="0">
                  <c:v>Min</c:v>
                </c:pt>
                <c:pt idx="1">
                  <c:v>Average</c:v>
                </c:pt>
                <c:pt idx="2">
                  <c:v>Max</c:v>
                </c:pt>
              </c:strCache>
            </c:strRef>
          </c:cat>
          <c:val>
            <c:numRef>
              <c:f>Statistics!$C$11:$E$11</c:f>
              <c:numCache>
                <c:formatCode>mm:ss.000</c:formatCode>
                <c:ptCount val="3"/>
                <c:pt idx="0">
                  <c:v>4.8368055555558787E-4</c:v>
                </c:pt>
                <c:pt idx="1">
                  <c:v>5.3463541666667002E-4</c:v>
                </c:pt>
                <c:pt idx="2">
                  <c:v>5.563541666666616E-4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16-4DB2-90D4-EAF1D597B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7903176"/>
        <c:axId val="727903832"/>
      </c:lineChart>
      <c:catAx>
        <c:axId val="727903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03832"/>
        <c:crosses val="autoZero"/>
        <c:auto val="1"/>
        <c:lblAlgn val="ctr"/>
        <c:lblOffset val="100"/>
        <c:noMultiLvlLbl val="0"/>
      </c:catAx>
      <c:valAx>
        <c:axId val="72790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0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738187</xdr:colOff>
      <xdr:row>16</xdr:row>
      <xdr:rowOff>123825</xdr:rowOff>
    </xdr:from>
    <xdr:to>
      <xdr:col>8</xdr:col>
      <xdr:colOff>519112</xdr:colOff>
      <xdr:row>31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40172D-9EA7-4DD1-914D-DFDBA184E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B5C6-EADA-4C26-8F86-4DE5AADC00CF}">
  <dimension ref="A1:T29"/>
  <sheetViews>
    <sheetView showGridLines="0" tabSelected="1" workbookViewId="0">
      <selection activeCell="P7" sqref="P7:R7"/>
    </sheetView>
  </sheetViews>
  <sheetFormatPr defaultRowHeight="15" x14ac:dyDescent="0.25"/>
  <cols>
    <col min="1" max="1" width="5" customWidth="1"/>
    <col min="2" max="2" width="21" customWidth="1"/>
    <col min="3" max="4" width="11.7109375" customWidth="1"/>
    <col min="5" max="5" width="13.28515625" customWidth="1"/>
    <col min="6" max="14" width="11.7109375" customWidth="1"/>
    <col min="15" max="15" width="2.5703125" customWidth="1"/>
    <col min="16" max="18" width="11.7109375" customWidth="1"/>
  </cols>
  <sheetData>
    <row r="1" spans="1:20" ht="18" customHeight="1" x14ac:dyDescent="0.25"/>
    <row r="2" spans="1:20" ht="23.25" x14ac:dyDescent="0.35">
      <c r="B2" s="10" t="s">
        <v>62</v>
      </c>
    </row>
    <row r="3" spans="1:20" ht="18" customHeight="1" x14ac:dyDescent="0.35">
      <c r="B3" s="10"/>
    </row>
    <row r="4" spans="1:20" x14ac:dyDescent="0.25">
      <c r="B4" s="3" t="s">
        <v>12</v>
      </c>
    </row>
    <row r="7" spans="1:20" x14ac:dyDescent="0.25">
      <c r="B7" s="3"/>
      <c r="C7" s="33" t="s">
        <v>28</v>
      </c>
      <c r="D7" s="33"/>
      <c r="E7" s="33"/>
      <c r="F7" s="33" t="s">
        <v>5</v>
      </c>
      <c r="G7" s="33"/>
      <c r="H7" s="33"/>
      <c r="I7" s="33" t="s">
        <v>6</v>
      </c>
      <c r="J7" s="33"/>
      <c r="K7" s="33"/>
      <c r="L7" s="34" t="s">
        <v>3</v>
      </c>
      <c r="M7" s="35"/>
      <c r="N7" s="36"/>
      <c r="O7" s="8"/>
      <c r="P7" s="34" t="s">
        <v>10</v>
      </c>
      <c r="Q7" s="35"/>
      <c r="R7" s="36"/>
    </row>
    <row r="8" spans="1:20" x14ac:dyDescent="0.25">
      <c r="B8" s="27" t="s">
        <v>67</v>
      </c>
      <c r="C8" s="27" t="s">
        <v>14</v>
      </c>
      <c r="D8" s="27" t="s">
        <v>63</v>
      </c>
      <c r="E8" s="27" t="s">
        <v>13</v>
      </c>
      <c r="F8" s="27" t="s">
        <v>14</v>
      </c>
      <c r="G8" s="27" t="s">
        <v>63</v>
      </c>
      <c r="H8" s="27" t="s">
        <v>13</v>
      </c>
      <c r="I8" s="27" t="s">
        <v>14</v>
      </c>
      <c r="J8" s="27" t="s">
        <v>63</v>
      </c>
      <c r="K8" s="27" t="s">
        <v>13</v>
      </c>
      <c r="L8" s="27" t="s">
        <v>14</v>
      </c>
      <c r="M8" s="27" t="s">
        <v>63</v>
      </c>
      <c r="N8" s="27" t="s">
        <v>13</v>
      </c>
      <c r="O8" s="8"/>
      <c r="P8" s="27" t="s">
        <v>14</v>
      </c>
      <c r="Q8" s="27" t="s">
        <v>63</v>
      </c>
      <c r="R8" s="27" t="s">
        <v>13</v>
      </c>
    </row>
    <row r="9" spans="1:20" x14ac:dyDescent="0.25">
      <c r="B9" s="1" t="s">
        <v>64</v>
      </c>
      <c r="C9" s="31">
        <f>'Windows 10'!F21</f>
        <v>8.2793981481482648E-4</v>
      </c>
      <c r="D9" s="32">
        <f>'Windows 10'!F22</f>
        <v>1.0542824074074053E-3</v>
      </c>
      <c r="E9" s="31">
        <f>'Windows 10'!F20</f>
        <v>2.0692939814814792E-3</v>
      </c>
      <c r="F9" s="31">
        <f>'Windows 10'!I21</f>
        <v>7.2061342592592836E-4</v>
      </c>
      <c r="G9" s="32">
        <f>'Windows 10'!I22</f>
        <v>8.4150598379629654E-2</v>
      </c>
      <c r="H9" s="31">
        <f>'Windows 10'!I20</f>
        <v>0.83418149305555556</v>
      </c>
      <c r="I9" s="31">
        <f>'Windows 10'!L21</f>
        <v>7.1434490740740694E-3</v>
      </c>
      <c r="J9" s="32">
        <f>'Windows 10'!L22</f>
        <v>7.8373611111110988E-3</v>
      </c>
      <c r="K9" s="31">
        <f>'Windows 10'!L20</f>
        <v>8.8043055555555513E-3</v>
      </c>
      <c r="L9" s="31">
        <f>'Windows 10'!O21</f>
        <v>1.0892326388888929E-2</v>
      </c>
      <c r="M9" s="32">
        <f>'Windows 10'!O22</f>
        <v>1.2959115740740757E-2</v>
      </c>
      <c r="N9" s="31">
        <f>'Windows 10'!O20</f>
        <v>1.4160543981481533E-2</v>
      </c>
      <c r="O9" s="4"/>
      <c r="P9" s="31">
        <f>'Windows 10'!S21</f>
        <v>1.993729166666669E-2</v>
      </c>
      <c r="Q9" s="32">
        <f>'Windows 10'!S22</f>
        <v>2.2668526620370385E-2</v>
      </c>
      <c r="R9" s="31">
        <f>'Windows 10'!S20</f>
        <v>2.4379675925925992E-2</v>
      </c>
      <c r="T9" s="20"/>
    </row>
    <row r="10" spans="1:20" x14ac:dyDescent="0.25">
      <c r="A10" s="1"/>
      <c r="B10" s="23" t="s">
        <v>65</v>
      </c>
      <c r="C10" s="24"/>
      <c r="D10" s="24"/>
      <c r="E10" s="25"/>
      <c r="F10" s="24"/>
      <c r="G10" s="25"/>
      <c r="H10" s="24"/>
      <c r="I10" s="24"/>
      <c r="J10" s="25"/>
      <c r="K10" s="24"/>
      <c r="L10" s="24"/>
      <c r="M10" s="25"/>
      <c r="N10" s="24"/>
      <c r="O10" s="4"/>
      <c r="P10" s="24"/>
      <c r="Q10" s="25"/>
      <c r="R10" s="24"/>
      <c r="T10" s="20"/>
    </row>
    <row r="11" spans="1:20" x14ac:dyDescent="0.25">
      <c r="B11" s="1" t="s">
        <v>66</v>
      </c>
      <c r="C11" s="31">
        <f>iMac!F21</f>
        <v>4.8368055555558787E-4</v>
      </c>
      <c r="D11" s="32">
        <f>iMac!F22</f>
        <v>5.3463541666667002E-4</v>
      </c>
      <c r="E11" s="31">
        <f>iMac!F20</f>
        <v>5.563541666666616E-4</v>
      </c>
      <c r="F11" s="31">
        <f>iMac!I21</f>
        <v>1.5902777777765387E-4</v>
      </c>
      <c r="G11" s="32">
        <f>iMac!I22</f>
        <v>2.056342592592496E-4</v>
      </c>
      <c r="H11" s="31">
        <f>iMac!I20</f>
        <v>3.8163194444440496E-4</v>
      </c>
      <c r="I11" s="31">
        <f>iMac!L21</f>
        <v>1.9432754629629635E-3</v>
      </c>
      <c r="J11" s="32">
        <f>iMac!L22</f>
        <v>2.312924768518518E-3</v>
      </c>
      <c r="K11" s="31">
        <f>iMac!L20</f>
        <v>3.4750810185185665E-3</v>
      </c>
      <c r="L11" s="31">
        <f>iMac!O21</f>
        <v>3.3687384259258879E-3</v>
      </c>
      <c r="M11" s="32">
        <f>iMac!O22</f>
        <v>3.874740740740748E-3</v>
      </c>
      <c r="N11" s="31">
        <f>iMac!O20</f>
        <v>5.1183217592591923E-3</v>
      </c>
      <c r="O11" s="4"/>
      <c r="P11" s="31">
        <f>iMac!S21</f>
        <v>5.9887847222223067E-3</v>
      </c>
      <c r="Q11" s="32">
        <f>iMac!S22</f>
        <v>6.9282534722222315E-3</v>
      </c>
      <c r="R11" s="31">
        <f>iMac!S20</f>
        <v>8.231377314814825E-3</v>
      </c>
      <c r="T11" s="20"/>
    </row>
    <row r="12" spans="1:20" x14ac:dyDescent="0.25">
      <c r="G12" s="20"/>
    </row>
    <row r="13" spans="1:20" x14ac:dyDescent="0.25">
      <c r="B13" s="3"/>
      <c r="G13" s="20"/>
    </row>
    <row r="14" spans="1:20" x14ac:dyDescent="0.25">
      <c r="B14" s="3"/>
      <c r="G14" s="20"/>
    </row>
    <row r="15" spans="1:20" x14ac:dyDescent="0.25">
      <c r="G15" s="20"/>
    </row>
    <row r="16" spans="1:20" x14ac:dyDescent="0.25">
      <c r="G16" s="20"/>
    </row>
    <row r="17" spans="7:7" x14ac:dyDescent="0.25">
      <c r="G17" s="20"/>
    </row>
    <row r="18" spans="7:7" x14ac:dyDescent="0.25">
      <c r="G18" s="20"/>
    </row>
    <row r="19" spans="7:7" x14ac:dyDescent="0.25">
      <c r="G19" s="20"/>
    </row>
    <row r="20" spans="7:7" x14ac:dyDescent="0.25">
      <c r="G20" s="20"/>
    </row>
    <row r="21" spans="7:7" x14ac:dyDescent="0.25">
      <c r="G21" s="20"/>
    </row>
    <row r="22" spans="7:7" x14ac:dyDescent="0.25">
      <c r="G22" s="20"/>
    </row>
    <row r="23" spans="7:7" x14ac:dyDescent="0.25">
      <c r="G23" s="20"/>
    </row>
    <row r="24" spans="7:7" x14ac:dyDescent="0.25">
      <c r="G24" s="20"/>
    </row>
    <row r="25" spans="7:7" x14ac:dyDescent="0.25">
      <c r="G25" s="20"/>
    </row>
    <row r="26" spans="7:7" x14ac:dyDescent="0.25">
      <c r="G26" s="20"/>
    </row>
    <row r="27" spans="7:7" x14ac:dyDescent="0.25">
      <c r="G27" s="20"/>
    </row>
    <row r="28" spans="7:7" x14ac:dyDescent="0.25">
      <c r="G28" s="20"/>
    </row>
    <row r="29" spans="7:7" x14ac:dyDescent="0.25">
      <c r="G29" s="20"/>
    </row>
  </sheetData>
  <mergeCells count="5">
    <mergeCell ref="C7:E7"/>
    <mergeCell ref="F7:H7"/>
    <mergeCell ref="I7:K7"/>
    <mergeCell ref="L7:N7"/>
    <mergeCell ref="P7:R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B7A5-BE74-44BD-9030-2D09A2CC0B90}">
  <dimension ref="A1:U38"/>
  <sheetViews>
    <sheetView showGridLines="0" workbookViewId="0">
      <selection activeCell="M7" sqref="M7:O7"/>
    </sheetView>
  </sheetViews>
  <sheetFormatPr defaultRowHeight="15" x14ac:dyDescent="0.25"/>
  <cols>
    <col min="1" max="1" width="5" customWidth="1"/>
    <col min="2" max="2" width="8.7109375" customWidth="1"/>
    <col min="3" max="3" width="35.5703125" customWidth="1"/>
    <col min="4" max="5" width="11.7109375" customWidth="1"/>
    <col min="6" max="6" width="13.28515625" customWidth="1"/>
    <col min="7" max="15" width="11.7109375" customWidth="1"/>
    <col min="16" max="16" width="2.5703125" customWidth="1"/>
    <col min="17" max="19" width="11.7109375" customWidth="1"/>
  </cols>
  <sheetData>
    <row r="1" spans="2:21" ht="18" customHeight="1" x14ac:dyDescent="0.25"/>
    <row r="2" spans="2:21" ht="23.25" x14ac:dyDescent="0.35">
      <c r="B2" s="10" t="s">
        <v>38</v>
      </c>
    </row>
    <row r="3" spans="2:21" ht="18" customHeight="1" x14ac:dyDescent="0.35">
      <c r="B3" s="10" t="s">
        <v>39</v>
      </c>
    </row>
    <row r="4" spans="2:21" x14ac:dyDescent="0.25">
      <c r="B4" s="3" t="s">
        <v>11</v>
      </c>
      <c r="C4" s="3"/>
    </row>
    <row r="5" spans="2:21" x14ac:dyDescent="0.25">
      <c r="B5" s="3" t="s">
        <v>12</v>
      </c>
      <c r="C5" s="3"/>
      <c r="D5" s="2"/>
    </row>
    <row r="7" spans="2:21" x14ac:dyDescent="0.25">
      <c r="B7" s="34" t="s">
        <v>4</v>
      </c>
      <c r="C7" s="36"/>
      <c r="D7" s="33" t="s">
        <v>28</v>
      </c>
      <c r="E7" s="33"/>
      <c r="F7" s="33"/>
      <c r="G7" s="33" t="s">
        <v>5</v>
      </c>
      <c r="H7" s="33"/>
      <c r="I7" s="33"/>
      <c r="J7" s="33" t="s">
        <v>6</v>
      </c>
      <c r="K7" s="33"/>
      <c r="L7" s="33"/>
      <c r="M7" s="34" t="s">
        <v>3</v>
      </c>
      <c r="N7" s="35"/>
      <c r="O7" s="36"/>
      <c r="P7" s="8"/>
      <c r="Q7" s="34" t="s">
        <v>10</v>
      </c>
      <c r="R7" s="35"/>
      <c r="S7" s="36"/>
    </row>
    <row r="8" spans="2:21" x14ac:dyDescent="0.25">
      <c r="B8" s="26" t="s">
        <v>8</v>
      </c>
      <c r="C8" s="26" t="s">
        <v>9</v>
      </c>
      <c r="D8" s="26" t="s">
        <v>0</v>
      </c>
      <c r="E8" s="27" t="s">
        <v>1</v>
      </c>
      <c r="F8" s="26" t="s">
        <v>2</v>
      </c>
      <c r="G8" s="26" t="s">
        <v>0</v>
      </c>
      <c r="H8" s="26" t="s">
        <v>1</v>
      </c>
      <c r="I8" s="26" t="s">
        <v>2</v>
      </c>
      <c r="J8" s="26" t="s">
        <v>0</v>
      </c>
      <c r="K8" s="26" t="s">
        <v>1</v>
      </c>
      <c r="L8" s="26" t="s">
        <v>2</v>
      </c>
      <c r="M8" s="26" t="s">
        <v>0</v>
      </c>
      <c r="N8" s="26" t="s">
        <v>1</v>
      </c>
      <c r="O8" s="26" t="s">
        <v>2</v>
      </c>
      <c r="P8" s="8"/>
      <c r="Q8" s="26" t="s">
        <v>0</v>
      </c>
      <c r="R8" s="26" t="s">
        <v>1</v>
      </c>
      <c r="S8" s="26" t="s">
        <v>2</v>
      </c>
    </row>
    <row r="9" spans="2:21" x14ac:dyDescent="0.25">
      <c r="B9" s="1">
        <v>1</v>
      </c>
      <c r="C9" s="30" t="s">
        <v>53</v>
      </c>
      <c r="D9" s="5">
        <v>0.97153535879629638</v>
      </c>
      <c r="E9" s="5">
        <v>0.97258430555555553</v>
      </c>
      <c r="F9" s="6">
        <f t="shared" ref="F9:F17" si="0">E9-D9</f>
        <v>1.0489467592591506E-3</v>
      </c>
      <c r="G9" s="5">
        <v>0.13925099537037036</v>
      </c>
      <c r="H9" s="5">
        <v>0.97343248842592589</v>
      </c>
      <c r="I9" s="6">
        <f t="shared" ref="I9:I17" si="1">H9-G9</f>
        <v>0.83418149305555556</v>
      </c>
      <c r="J9" s="5">
        <v>0.97343248842592589</v>
      </c>
      <c r="K9" s="5">
        <v>0.98082364583333337</v>
      </c>
      <c r="L9" s="6">
        <f t="shared" ref="L9:L17" si="2">K9-J9</f>
        <v>7.3911574074074782E-3</v>
      </c>
      <c r="M9" s="5">
        <v>0.98082381944444441</v>
      </c>
      <c r="N9" s="5">
        <v>0.99431446759259268</v>
      </c>
      <c r="O9" s="6">
        <f t="shared" ref="O9:O17" si="3">N9-M9</f>
        <v>1.3490648148148265E-2</v>
      </c>
      <c r="P9" s="4"/>
      <c r="Q9" s="5">
        <v>0.97153467592592591</v>
      </c>
      <c r="R9" s="5">
        <v>0.99431446759259268</v>
      </c>
      <c r="S9" s="6">
        <f t="shared" ref="S9:S17" si="4">R9-Q9</f>
        <v>2.2779791666666771E-2</v>
      </c>
      <c r="U9" s="20"/>
    </row>
    <row r="10" spans="2:21" x14ac:dyDescent="0.25">
      <c r="B10" s="12">
        <v>2</v>
      </c>
      <c r="C10" s="12" t="s">
        <v>54</v>
      </c>
      <c r="D10" s="13">
        <v>6.6591782407407416E-3</v>
      </c>
      <c r="E10" s="13">
        <v>7.5093749999999996E-3</v>
      </c>
      <c r="F10" s="16">
        <f t="shared" si="0"/>
        <v>8.5019675925925801E-4</v>
      </c>
      <c r="G10" s="13">
        <v>7.5093981481481479E-3</v>
      </c>
      <c r="H10" s="13">
        <v>8.3110532407407404E-3</v>
      </c>
      <c r="I10" s="16">
        <f t="shared" si="1"/>
        <v>8.0165509259259252E-4</v>
      </c>
      <c r="J10" s="13">
        <v>8.3110532407407404E-3</v>
      </c>
      <c r="K10" s="13">
        <v>1.6306990740740743E-2</v>
      </c>
      <c r="L10" s="16">
        <f t="shared" si="2"/>
        <v>7.995937500000003E-3</v>
      </c>
      <c r="M10" s="13">
        <v>1.6306990740740743E-2</v>
      </c>
      <c r="N10" s="13">
        <v>2.8698240740740736E-2</v>
      </c>
      <c r="O10" s="16">
        <f t="shared" si="3"/>
        <v>1.2391249999999993E-2</v>
      </c>
      <c r="P10" s="4"/>
      <c r="Q10" s="13">
        <v>6.6582870370370381E-3</v>
      </c>
      <c r="R10" s="13">
        <v>2.8698240740740736E-2</v>
      </c>
      <c r="S10" s="16">
        <f t="shared" si="4"/>
        <v>2.2039953703703697E-2</v>
      </c>
      <c r="U10" s="20"/>
    </row>
    <row r="11" spans="2:21" x14ac:dyDescent="0.25">
      <c r="B11" s="1">
        <v>3</v>
      </c>
      <c r="C11" s="30" t="s">
        <v>55</v>
      </c>
      <c r="D11" s="5">
        <v>3.2715069444444446E-2</v>
      </c>
      <c r="E11" s="5">
        <v>3.3575150462962965E-2</v>
      </c>
      <c r="F11" s="6">
        <f t="shared" si="0"/>
        <v>8.600810185185187E-4</v>
      </c>
      <c r="G11" s="5">
        <v>3.3575173611111113E-2</v>
      </c>
      <c r="H11" s="5">
        <v>3.4295787037037041E-2</v>
      </c>
      <c r="I11" s="6">
        <f t="shared" si="1"/>
        <v>7.2061342592592836E-4</v>
      </c>
      <c r="J11" s="5">
        <v>3.4295787037037041E-2</v>
      </c>
      <c r="K11" s="5">
        <v>4.1439236111111111E-2</v>
      </c>
      <c r="L11" s="6">
        <f t="shared" si="2"/>
        <v>7.1434490740740694E-3</v>
      </c>
      <c r="M11" s="5">
        <v>4.1439259259259259E-2</v>
      </c>
      <c r="N11" s="5">
        <v>5.4558842592592589E-2</v>
      </c>
      <c r="O11" s="6">
        <f t="shared" si="3"/>
        <v>1.311958333333333E-2</v>
      </c>
      <c r="P11" s="4"/>
      <c r="Q11" s="5">
        <v>3.2714120370370373E-2</v>
      </c>
      <c r="R11" s="5">
        <v>5.4558842592592589E-2</v>
      </c>
      <c r="S11" s="6">
        <f t="shared" si="4"/>
        <v>2.1844722222222217E-2</v>
      </c>
      <c r="U11" s="20"/>
    </row>
    <row r="12" spans="2:21" x14ac:dyDescent="0.25">
      <c r="B12" s="12">
        <v>4</v>
      </c>
      <c r="C12" s="12" t="s">
        <v>56</v>
      </c>
      <c r="D12" s="13">
        <v>5.7868113425925925E-2</v>
      </c>
      <c r="E12" s="13">
        <v>5.8721215277777773E-2</v>
      </c>
      <c r="F12" s="16">
        <f t="shared" si="0"/>
        <v>8.5310185185184795E-4</v>
      </c>
      <c r="G12" s="13">
        <v>5.8721238425925922E-2</v>
      </c>
      <c r="H12" s="13">
        <v>5.9585266203703711E-2</v>
      </c>
      <c r="I12" s="16">
        <f t="shared" si="1"/>
        <v>8.6402777777778994E-4</v>
      </c>
      <c r="J12" s="13">
        <v>5.9585266203703711E-2</v>
      </c>
      <c r="K12" s="13">
        <v>6.8389571759259263E-2</v>
      </c>
      <c r="L12" s="16">
        <f t="shared" si="2"/>
        <v>8.8043055555555513E-3</v>
      </c>
      <c r="M12" s="13">
        <v>6.8389571759259263E-2</v>
      </c>
      <c r="N12" s="13">
        <v>8.2153807870370368E-2</v>
      </c>
      <c r="O12" s="16">
        <f t="shared" si="3"/>
        <v>1.3764236111111106E-2</v>
      </c>
      <c r="P12" s="4"/>
      <c r="Q12" s="13">
        <v>5.7866747685185183E-2</v>
      </c>
      <c r="R12" s="13">
        <v>8.2153807870370368E-2</v>
      </c>
      <c r="S12" s="16">
        <f t="shared" si="4"/>
        <v>2.4287060185185186E-2</v>
      </c>
      <c r="U12" s="20"/>
    </row>
    <row r="13" spans="2:21" x14ac:dyDescent="0.25">
      <c r="B13" s="1">
        <v>5</v>
      </c>
      <c r="C13" s="30" t="s">
        <v>57</v>
      </c>
      <c r="D13" s="5">
        <v>8.7388761574074061E-2</v>
      </c>
      <c r="E13" s="5">
        <v>8.8216701388888888E-2</v>
      </c>
      <c r="F13" s="6">
        <f t="shared" si="0"/>
        <v>8.2793981481482648E-4</v>
      </c>
      <c r="G13" s="5">
        <v>8.8216736111111124E-2</v>
      </c>
      <c r="H13" s="5">
        <v>8.9017997685185188E-2</v>
      </c>
      <c r="I13" s="6">
        <f t="shared" si="1"/>
        <v>8.0126157407406362E-4</v>
      </c>
      <c r="J13" s="5">
        <v>8.9017997685185188E-2</v>
      </c>
      <c r="K13" s="5">
        <v>9.690171296296296E-2</v>
      </c>
      <c r="L13" s="6">
        <f t="shared" si="2"/>
        <v>7.8837152777777725E-3</v>
      </c>
      <c r="M13" s="5">
        <v>9.690171296296296E-2</v>
      </c>
      <c r="N13" s="5">
        <v>0.10952395833333334</v>
      </c>
      <c r="O13" s="6">
        <f t="shared" si="3"/>
        <v>1.2622245370370377E-2</v>
      </c>
      <c r="P13" s="4"/>
      <c r="Q13" s="5">
        <v>8.7388032407407404E-2</v>
      </c>
      <c r="R13" s="5">
        <v>0.10952395833333334</v>
      </c>
      <c r="S13" s="6">
        <f t="shared" si="4"/>
        <v>2.2135925925925934E-2</v>
      </c>
      <c r="U13" s="20"/>
    </row>
    <row r="14" spans="2:21" x14ac:dyDescent="0.25">
      <c r="B14" s="12">
        <v>6</v>
      </c>
      <c r="C14" s="12" t="s">
        <v>58</v>
      </c>
      <c r="D14" s="13">
        <v>0.44917481481481486</v>
      </c>
      <c r="E14" s="13">
        <v>0.45124410879629634</v>
      </c>
      <c r="F14" s="16">
        <f t="shared" si="0"/>
        <v>2.0692939814814792E-3</v>
      </c>
      <c r="G14" s="13">
        <v>0.45124425925925921</v>
      </c>
      <c r="H14" s="13">
        <v>0.45210899305555552</v>
      </c>
      <c r="I14" s="16">
        <f t="shared" si="1"/>
        <v>8.6473379629631308E-4</v>
      </c>
      <c r="J14" s="13">
        <v>0.45210899305555552</v>
      </c>
      <c r="K14" s="13">
        <v>0.46048682870370367</v>
      </c>
      <c r="L14" s="16">
        <f t="shared" si="2"/>
        <v>8.3778356481481464E-3</v>
      </c>
      <c r="M14" s="13">
        <v>0.46048700231481482</v>
      </c>
      <c r="N14" s="13">
        <v>0.47355295138888892</v>
      </c>
      <c r="O14" s="16">
        <f t="shared" si="3"/>
        <v>1.3065949074074101E-2</v>
      </c>
      <c r="P14" s="4"/>
      <c r="Q14" s="13">
        <v>0.44917346064814812</v>
      </c>
      <c r="R14" s="13">
        <v>0.47355313657407411</v>
      </c>
      <c r="S14" s="16">
        <f t="shared" si="4"/>
        <v>2.4379675925925992E-2</v>
      </c>
      <c r="U14" s="20"/>
    </row>
    <row r="15" spans="2:21" x14ac:dyDescent="0.25">
      <c r="B15" s="1">
        <v>7</v>
      </c>
      <c r="C15" s="30" t="s">
        <v>51</v>
      </c>
      <c r="D15" s="5">
        <v>0.48198968749999999</v>
      </c>
      <c r="E15" s="5">
        <v>0.48294159722222219</v>
      </c>
      <c r="F15" s="6">
        <f t="shared" si="0"/>
        <v>9.5190972222219949E-4</v>
      </c>
      <c r="G15" s="5">
        <v>0.48294162037037042</v>
      </c>
      <c r="H15" s="5">
        <v>0.4837615393518519</v>
      </c>
      <c r="I15" s="6">
        <f t="shared" si="1"/>
        <v>8.1991898148148223E-4</v>
      </c>
      <c r="J15" s="5">
        <v>0.4837615393518519</v>
      </c>
      <c r="K15" s="5">
        <v>0.49216361111111112</v>
      </c>
      <c r="L15" s="6">
        <f t="shared" si="2"/>
        <v>8.402071759259222E-3</v>
      </c>
      <c r="M15" s="5">
        <v>0.49216361111111112</v>
      </c>
      <c r="N15" s="5">
        <v>0.50632415509259265</v>
      </c>
      <c r="O15" s="6">
        <f t="shared" si="3"/>
        <v>1.4160543981481533E-2</v>
      </c>
      <c r="P15" s="4"/>
      <c r="Q15" s="5">
        <v>0.48198871527777776</v>
      </c>
      <c r="R15" s="5">
        <v>0.50632416666666669</v>
      </c>
      <c r="S15" s="6">
        <f t="shared" si="4"/>
        <v>2.4335451388888929E-2</v>
      </c>
      <c r="U15" s="20"/>
    </row>
    <row r="16" spans="2:21" x14ac:dyDescent="0.25">
      <c r="B16" s="12">
        <v>8</v>
      </c>
      <c r="C16" s="12" t="s">
        <v>59</v>
      </c>
      <c r="D16" s="13">
        <v>0.53683384259259259</v>
      </c>
      <c r="E16" s="13">
        <v>0.53796585648148143</v>
      </c>
      <c r="F16" s="16">
        <f t="shared" si="0"/>
        <v>1.1320138888888387E-3</v>
      </c>
      <c r="G16" s="13">
        <v>0.53796585648148143</v>
      </c>
      <c r="H16" s="13">
        <v>0.5388486921296296</v>
      </c>
      <c r="I16" s="16">
        <f t="shared" si="1"/>
        <v>8.828356481481725E-4</v>
      </c>
      <c r="J16" s="13">
        <v>0.5388486921296296</v>
      </c>
      <c r="K16" s="13">
        <v>0.54647246527777782</v>
      </c>
      <c r="L16" s="16">
        <f t="shared" si="2"/>
        <v>7.6237731481482163E-3</v>
      </c>
      <c r="M16" s="13">
        <v>0.54647246527777782</v>
      </c>
      <c r="N16" s="13">
        <v>0.55960276620370364</v>
      </c>
      <c r="O16" s="16">
        <f t="shared" si="3"/>
        <v>1.313030092592582E-2</v>
      </c>
      <c r="P16" s="4"/>
      <c r="Q16" s="13">
        <v>0.53683284722222224</v>
      </c>
      <c r="R16" s="13">
        <v>0.55960276620370364</v>
      </c>
      <c r="S16" s="16">
        <f t="shared" si="4"/>
        <v>2.2769918981481396E-2</v>
      </c>
    </row>
    <row r="17" spans="1:19" x14ac:dyDescent="0.25">
      <c r="B17" s="1">
        <v>9</v>
      </c>
      <c r="C17" s="5" t="s">
        <v>60</v>
      </c>
      <c r="D17" s="5">
        <v>0.67332900462962952</v>
      </c>
      <c r="E17" s="5">
        <v>0.67426478009259261</v>
      </c>
      <c r="F17" s="6">
        <f t="shared" si="0"/>
        <v>9.3577546296308434E-4</v>
      </c>
      <c r="G17" s="5">
        <v>0.67425925925925922</v>
      </c>
      <c r="H17" s="5">
        <v>0.67502142361111117</v>
      </c>
      <c r="I17" s="6">
        <f t="shared" si="1"/>
        <v>7.6216435185194609E-4</v>
      </c>
      <c r="J17" s="6">
        <v>0.67502142361111117</v>
      </c>
      <c r="K17" s="5">
        <v>0.68254952546296288</v>
      </c>
      <c r="L17" s="6">
        <f t="shared" si="2"/>
        <v>7.5281018518517095E-3</v>
      </c>
      <c r="M17" s="6">
        <v>0.68254952546296288</v>
      </c>
      <c r="N17" s="5">
        <v>0.695503599537037</v>
      </c>
      <c r="O17" s="6">
        <f t="shared" si="3"/>
        <v>1.2954074074074118E-2</v>
      </c>
      <c r="P17" s="4"/>
      <c r="Q17" s="5">
        <v>0.67332812499999994</v>
      </c>
      <c r="R17" s="5">
        <v>0.695503599537037</v>
      </c>
      <c r="S17" s="6">
        <f t="shared" si="4"/>
        <v>2.2175474537037054E-2</v>
      </c>
    </row>
    <row r="18" spans="1:19" x14ac:dyDescent="0.25">
      <c r="B18" s="12">
        <v>10</v>
      </c>
      <c r="C18" s="12" t="s">
        <v>61</v>
      </c>
      <c r="D18" s="13">
        <v>0.69689113425925919</v>
      </c>
      <c r="E18" s="13">
        <v>0.69790469907407404</v>
      </c>
      <c r="F18" s="16">
        <f t="shared" ref="F18" si="5">E18-D18</f>
        <v>1.0135648148148491E-3</v>
      </c>
      <c r="G18" s="13">
        <v>0.69790469907407404</v>
      </c>
      <c r="H18" s="13">
        <v>0.69871197916666672</v>
      </c>
      <c r="I18" s="16">
        <f t="shared" ref="I18" si="6">H18-G18</f>
        <v>8.0728009259267708E-4</v>
      </c>
      <c r="J18" s="13">
        <v>0.69871197916666672</v>
      </c>
      <c r="K18" s="13">
        <v>0.70593524305555555</v>
      </c>
      <c r="L18" s="16">
        <f t="shared" ref="L18" si="7">K18-J18</f>
        <v>7.2232638888888312E-3</v>
      </c>
      <c r="M18" s="13">
        <v>0.70593524305555555</v>
      </c>
      <c r="N18" s="13">
        <v>0.71682756944444448</v>
      </c>
      <c r="O18" s="16">
        <f t="shared" ref="O18" si="8">N18-M18</f>
        <v>1.0892326388888929E-2</v>
      </c>
      <c r="P18" s="4"/>
      <c r="Q18" s="13">
        <v>0.69689027777777779</v>
      </c>
      <c r="R18" s="13">
        <v>0.71682756944444448</v>
      </c>
      <c r="S18" s="16">
        <f t="shared" ref="S18" si="9">R18-Q18</f>
        <v>1.993729166666669E-2</v>
      </c>
    </row>
    <row r="20" spans="1:19" x14ac:dyDescent="0.25">
      <c r="B20" s="17" t="s">
        <v>13</v>
      </c>
      <c r="C20" s="37"/>
      <c r="D20" s="38"/>
      <c r="E20" s="39"/>
      <c r="F20" s="11">
        <f>MAX(F9:F18)</f>
        <v>2.0692939814814792E-3</v>
      </c>
      <c r="G20" s="37"/>
      <c r="H20" s="39"/>
      <c r="I20" s="11">
        <f>MAX(I9:I18)</f>
        <v>0.83418149305555556</v>
      </c>
      <c r="J20" s="37"/>
      <c r="K20" s="39"/>
      <c r="L20" s="11">
        <f>MAX(L9:L18)</f>
        <v>8.8043055555555513E-3</v>
      </c>
      <c r="M20" s="37"/>
      <c r="N20" s="39"/>
      <c r="O20" s="11">
        <f>MAX(O9:O18)</f>
        <v>1.4160543981481533E-2</v>
      </c>
      <c r="P20" s="14"/>
      <c r="Q20" s="38"/>
      <c r="R20" s="39"/>
      <c r="S20" s="11">
        <f>MAX(S9:S18)</f>
        <v>2.4379675925925992E-2</v>
      </c>
    </row>
    <row r="21" spans="1:19" x14ac:dyDescent="0.25">
      <c r="B21" s="18" t="s">
        <v>14</v>
      </c>
      <c r="C21" s="37"/>
      <c r="D21" s="38"/>
      <c r="E21" s="39"/>
      <c r="F21" s="15">
        <f>MIN(F9:F19)</f>
        <v>8.2793981481482648E-4</v>
      </c>
      <c r="G21" s="37"/>
      <c r="H21" s="39"/>
      <c r="I21" s="15">
        <f>MIN(I9:I19)</f>
        <v>7.2061342592592836E-4</v>
      </c>
      <c r="J21" s="37"/>
      <c r="K21" s="39"/>
      <c r="L21" s="15">
        <f>MIN(L9:L19)</f>
        <v>7.1434490740740694E-3</v>
      </c>
      <c r="M21" s="37"/>
      <c r="N21" s="39"/>
      <c r="O21" s="15">
        <f>MIN(O9:O19)</f>
        <v>1.0892326388888929E-2</v>
      </c>
      <c r="P21" s="37"/>
      <c r="Q21" s="38"/>
      <c r="R21" s="39"/>
      <c r="S21" s="15">
        <f>MIN(S9:S19)</f>
        <v>1.993729166666669E-2</v>
      </c>
    </row>
    <row r="22" spans="1:19" x14ac:dyDescent="0.25">
      <c r="B22" s="17" t="s">
        <v>15</v>
      </c>
      <c r="C22" s="37"/>
      <c r="D22" s="38"/>
      <c r="E22" s="39"/>
      <c r="F22" s="11">
        <f>AVERAGE(F9:F18)</f>
        <v>1.0542824074074053E-3</v>
      </c>
      <c r="G22" s="37"/>
      <c r="H22" s="39"/>
      <c r="I22" s="11">
        <f>AVERAGE(I9:I18)</f>
        <v>8.4150598379629654E-2</v>
      </c>
      <c r="J22" s="37"/>
      <c r="K22" s="39"/>
      <c r="L22" s="11">
        <f>AVERAGE(L9:L18)</f>
        <v>7.8373611111110988E-3</v>
      </c>
      <c r="M22" s="37"/>
      <c r="N22" s="39"/>
      <c r="O22" s="11">
        <f>AVERAGE(O9:O18)</f>
        <v>1.2959115740740757E-2</v>
      </c>
      <c r="P22" s="37"/>
      <c r="Q22" s="38"/>
      <c r="R22" s="39"/>
      <c r="S22" s="11">
        <f>AVERAGE(S9:S18)</f>
        <v>2.2668526620370385E-2</v>
      </c>
    </row>
    <row r="23" spans="1:19" x14ac:dyDescent="0.25">
      <c r="I23" s="9"/>
      <c r="L23" s="9"/>
      <c r="O23" s="9"/>
      <c r="S23" s="9"/>
    </row>
    <row r="25" spans="1:19" x14ac:dyDescent="0.25">
      <c r="B25" s="28" t="s">
        <v>41</v>
      </c>
      <c r="G25" s="29"/>
      <c r="H25" s="29"/>
      <c r="I25" s="20"/>
    </row>
    <row r="26" spans="1:19" x14ac:dyDescent="0.25">
      <c r="A26" s="3"/>
      <c r="B26" t="s">
        <v>43</v>
      </c>
      <c r="H26" s="29"/>
      <c r="I26" s="20"/>
    </row>
    <row r="27" spans="1:19" x14ac:dyDescent="0.25">
      <c r="B27" s="3" t="s">
        <v>49</v>
      </c>
      <c r="H27" s="29"/>
      <c r="I27" s="20"/>
    </row>
    <row r="28" spans="1:19" x14ac:dyDescent="0.25">
      <c r="B28" s="3" t="s">
        <v>40</v>
      </c>
      <c r="H28" s="29"/>
      <c r="I28" s="20"/>
    </row>
    <row r="29" spans="1:19" x14ac:dyDescent="0.25">
      <c r="B29" s="3" t="s">
        <v>42</v>
      </c>
      <c r="H29" s="29"/>
      <c r="I29" s="20"/>
    </row>
    <row r="30" spans="1:19" x14ac:dyDescent="0.25">
      <c r="H30" s="29"/>
      <c r="I30" s="20"/>
    </row>
    <row r="31" spans="1:19" x14ac:dyDescent="0.25">
      <c r="H31" s="29"/>
      <c r="I31" s="20"/>
    </row>
    <row r="32" spans="1:19" x14ac:dyDescent="0.25">
      <c r="H32" s="29"/>
      <c r="I32" s="20"/>
    </row>
    <row r="33" spans="7:9" x14ac:dyDescent="0.25">
      <c r="H33" s="29"/>
      <c r="I33" s="20"/>
    </row>
    <row r="34" spans="7:9" x14ac:dyDescent="0.25">
      <c r="I34" s="20"/>
    </row>
    <row r="36" spans="7:9" x14ac:dyDescent="0.25">
      <c r="G36" s="29"/>
    </row>
    <row r="37" spans="7:9" x14ac:dyDescent="0.25">
      <c r="G37" s="29"/>
    </row>
    <row r="38" spans="7:9" x14ac:dyDescent="0.25">
      <c r="G38" s="29"/>
    </row>
  </sheetData>
  <mergeCells count="21">
    <mergeCell ref="C22:E22"/>
    <mergeCell ref="G22:H22"/>
    <mergeCell ref="J22:K22"/>
    <mergeCell ref="M22:N22"/>
    <mergeCell ref="P22:R22"/>
    <mergeCell ref="C20:E20"/>
    <mergeCell ref="G20:H20"/>
    <mergeCell ref="J20:K20"/>
    <mergeCell ref="M20:N20"/>
    <mergeCell ref="Q20:R20"/>
    <mergeCell ref="C21:E21"/>
    <mergeCell ref="G21:H21"/>
    <mergeCell ref="J21:K21"/>
    <mergeCell ref="M21:N21"/>
    <mergeCell ref="P21:R21"/>
    <mergeCell ref="Q7:S7"/>
    <mergeCell ref="B7:C7"/>
    <mergeCell ref="D7:F7"/>
    <mergeCell ref="G7:I7"/>
    <mergeCell ref="J7:L7"/>
    <mergeCell ref="M7:O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0B9F-5FAD-40E9-91FA-80CA563EC26B}">
  <dimension ref="B1:U33"/>
  <sheetViews>
    <sheetView showGridLines="0" workbookViewId="0">
      <selection activeCell="C38" sqref="C38"/>
    </sheetView>
  </sheetViews>
  <sheetFormatPr defaultRowHeight="15" x14ac:dyDescent="0.25"/>
  <cols>
    <col min="1" max="1" width="5" customWidth="1"/>
    <col min="2" max="2" width="8.7109375" customWidth="1"/>
    <col min="3" max="3" width="35.5703125" customWidth="1"/>
    <col min="4" max="5" width="11.7109375" customWidth="1"/>
    <col min="6" max="6" width="13.28515625" customWidth="1"/>
    <col min="7" max="15" width="11.7109375" customWidth="1"/>
    <col min="16" max="16" width="2.5703125" customWidth="1"/>
    <col min="17" max="19" width="11.7109375" customWidth="1"/>
  </cols>
  <sheetData>
    <row r="1" spans="2:21" ht="18" customHeight="1" x14ac:dyDescent="0.25"/>
    <row r="2" spans="2:21" ht="23.25" x14ac:dyDescent="0.35">
      <c r="B2" s="10" t="s">
        <v>17</v>
      </c>
    </row>
    <row r="3" spans="2:21" ht="18" customHeight="1" x14ac:dyDescent="0.35">
      <c r="B3" s="10"/>
    </row>
    <row r="4" spans="2:21" x14ac:dyDescent="0.25">
      <c r="B4" s="3" t="s">
        <v>11</v>
      </c>
      <c r="C4" s="3"/>
    </row>
    <row r="5" spans="2:21" x14ac:dyDescent="0.25">
      <c r="B5" s="3" t="s">
        <v>12</v>
      </c>
      <c r="C5" s="3"/>
      <c r="D5" s="2"/>
    </row>
    <row r="7" spans="2:21" x14ac:dyDescent="0.25">
      <c r="B7" s="34" t="s">
        <v>4</v>
      </c>
      <c r="C7" s="36"/>
      <c r="D7" s="33" t="s">
        <v>28</v>
      </c>
      <c r="E7" s="33"/>
      <c r="F7" s="33"/>
      <c r="G7" s="33" t="s">
        <v>5</v>
      </c>
      <c r="H7" s="33"/>
      <c r="I7" s="33"/>
      <c r="J7" s="33" t="s">
        <v>6</v>
      </c>
      <c r="K7" s="33"/>
      <c r="L7" s="33"/>
      <c r="M7" s="34" t="s">
        <v>3</v>
      </c>
      <c r="N7" s="35"/>
      <c r="O7" s="36"/>
      <c r="P7" s="8"/>
      <c r="Q7" s="34" t="s">
        <v>10</v>
      </c>
      <c r="R7" s="35"/>
      <c r="S7" s="36"/>
    </row>
    <row r="8" spans="2:21" x14ac:dyDescent="0.25">
      <c r="B8" s="21" t="s">
        <v>8</v>
      </c>
      <c r="C8" s="21" t="s">
        <v>9</v>
      </c>
      <c r="D8" s="21" t="s">
        <v>0</v>
      </c>
      <c r="E8" s="21" t="s">
        <v>1</v>
      </c>
      <c r="F8" s="21" t="s">
        <v>2</v>
      </c>
      <c r="G8" s="21" t="s">
        <v>0</v>
      </c>
      <c r="H8" s="21" t="s">
        <v>1</v>
      </c>
      <c r="I8" s="21" t="s">
        <v>2</v>
      </c>
      <c r="J8" s="21" t="s">
        <v>0</v>
      </c>
      <c r="K8" s="21" t="s">
        <v>1</v>
      </c>
      <c r="L8" s="21" t="s">
        <v>2</v>
      </c>
      <c r="M8" s="21" t="s">
        <v>0</v>
      </c>
      <c r="N8" s="21" t="s">
        <v>1</v>
      </c>
      <c r="O8" s="21" t="s">
        <v>2</v>
      </c>
      <c r="P8" s="8"/>
      <c r="Q8" s="21" t="s">
        <v>0</v>
      </c>
      <c r="R8" s="21" t="s">
        <v>1</v>
      </c>
      <c r="S8" s="21" t="s">
        <v>2</v>
      </c>
    </row>
    <row r="9" spans="2:21" x14ac:dyDescent="0.25">
      <c r="B9" s="1">
        <v>1</v>
      </c>
      <c r="C9" s="1" t="s">
        <v>7</v>
      </c>
      <c r="D9" s="5">
        <v>0.71454861111111112</v>
      </c>
      <c r="E9" s="5">
        <v>0.71568172453703705</v>
      </c>
      <c r="F9" s="6">
        <f t="shared" ref="F9:F18" si="0">E9-D9</f>
        <v>1.1331134259259246E-3</v>
      </c>
      <c r="G9" s="5">
        <v>0.71568177083333329</v>
      </c>
      <c r="H9" s="5">
        <v>0.71609912037037038</v>
      </c>
      <c r="I9" s="6">
        <f>H9-G9</f>
        <v>4.1734953703709277E-4</v>
      </c>
      <c r="J9" s="5">
        <v>0.71609920138888894</v>
      </c>
      <c r="K9" s="5">
        <v>0.71888202546296298</v>
      </c>
      <c r="L9" s="6">
        <f>K9-J9</f>
        <v>2.7828240740740418E-3</v>
      </c>
      <c r="M9" s="5">
        <v>0.71888206018518519</v>
      </c>
      <c r="N9" s="5">
        <v>0.72339574074074076</v>
      </c>
      <c r="O9" s="6">
        <f>N9-M9</f>
        <v>4.5136805555555659E-3</v>
      </c>
      <c r="P9" s="4"/>
      <c r="Q9" s="5">
        <v>0.71452140046296286</v>
      </c>
      <c r="R9" s="5">
        <v>0.72339576388888893</v>
      </c>
      <c r="S9" s="6">
        <f>R9-Q9</f>
        <v>8.8743634259260684E-3</v>
      </c>
      <c r="U9" s="20"/>
    </row>
    <row r="10" spans="2:21" x14ac:dyDescent="0.25">
      <c r="B10" s="12">
        <v>2</v>
      </c>
      <c r="C10" s="12" t="s">
        <v>16</v>
      </c>
      <c r="D10" s="13">
        <v>0.72561855324074076</v>
      </c>
      <c r="E10" s="13">
        <v>0.72676692129629628</v>
      </c>
      <c r="F10" s="16">
        <f t="shared" si="0"/>
        <v>1.1483680555555154E-3</v>
      </c>
      <c r="G10" s="13">
        <v>0.72676694444444445</v>
      </c>
      <c r="H10" s="13">
        <v>0.72731358796296297</v>
      </c>
      <c r="I10" s="16">
        <f t="shared" ref="I10:I18" si="1">H10-G10</f>
        <v>5.4664351851851922E-4</v>
      </c>
      <c r="J10" s="13">
        <v>0.72731361111111115</v>
      </c>
      <c r="K10" s="13">
        <v>0.7300646643518518</v>
      </c>
      <c r="L10" s="16">
        <f t="shared" ref="L10:L18" si="2">K10-J10</f>
        <v>2.7510532407406529E-3</v>
      </c>
      <c r="M10" s="13">
        <v>0.73006468749999998</v>
      </c>
      <c r="N10" s="13">
        <v>0.73493107638888888</v>
      </c>
      <c r="O10" s="16">
        <f t="shared" ref="O10:O18" si="3">N10-M10</f>
        <v>4.8663888888889062E-3</v>
      </c>
      <c r="P10" s="4"/>
      <c r="Q10" s="13">
        <v>0.72558101851851842</v>
      </c>
      <c r="R10" s="13">
        <v>0.73493111111111109</v>
      </c>
      <c r="S10" s="16">
        <f t="shared" ref="S10:S18" si="4">R10-Q10</f>
        <v>9.3500925925926737E-3</v>
      </c>
      <c r="U10" s="20"/>
    </row>
    <row r="11" spans="2:21" x14ac:dyDescent="0.25">
      <c r="B11" s="1">
        <v>3</v>
      </c>
      <c r="C11" s="1" t="s">
        <v>18</v>
      </c>
      <c r="D11" s="5">
        <v>0.73722039351851854</v>
      </c>
      <c r="E11" s="5">
        <v>0.73848506944444436</v>
      </c>
      <c r="F11" s="6">
        <f t="shared" si="0"/>
        <v>1.2646759259258289E-3</v>
      </c>
      <c r="G11" s="5">
        <v>0.73848509259259254</v>
      </c>
      <c r="H11" s="5">
        <v>0.73892909722222233</v>
      </c>
      <c r="I11" s="6">
        <f t="shared" si="1"/>
        <v>4.4400462962979059E-4</v>
      </c>
      <c r="J11" s="5">
        <v>0.7389291203703704</v>
      </c>
      <c r="K11" s="5">
        <v>0.74147212962962961</v>
      </c>
      <c r="L11" s="6">
        <f t="shared" si="2"/>
        <v>2.5430092592592102E-3</v>
      </c>
      <c r="M11" s="5">
        <v>0.74147215277777778</v>
      </c>
      <c r="N11" s="5">
        <v>0.74598796296296299</v>
      </c>
      <c r="O11" s="6">
        <f t="shared" si="3"/>
        <v>4.5158101851852095E-3</v>
      </c>
      <c r="P11" s="4"/>
      <c r="Q11" s="5">
        <v>0.73718062500000003</v>
      </c>
      <c r="R11" s="5">
        <v>0.74598798611111106</v>
      </c>
      <c r="S11" s="6">
        <f t="shared" si="4"/>
        <v>8.8073611111110228E-3</v>
      </c>
      <c r="U11" s="20"/>
    </row>
    <row r="12" spans="2:21" x14ac:dyDescent="0.25">
      <c r="B12" s="12">
        <v>4</v>
      </c>
      <c r="C12" s="12" t="s">
        <v>21</v>
      </c>
      <c r="D12" s="13">
        <v>0.75093268518518519</v>
      </c>
      <c r="E12" s="13">
        <v>0.75203684027777784</v>
      </c>
      <c r="F12" s="16">
        <f t="shared" si="0"/>
        <v>1.1041550925926513E-3</v>
      </c>
      <c r="G12" s="13">
        <v>0.75203686342592591</v>
      </c>
      <c r="H12" s="13">
        <v>0.75246493055555552</v>
      </c>
      <c r="I12" s="16">
        <f t="shared" si="1"/>
        <v>4.2806712962961679E-4</v>
      </c>
      <c r="J12" s="13">
        <v>0.7524649537037037</v>
      </c>
      <c r="K12" s="13">
        <v>0.75532780092592589</v>
      </c>
      <c r="L12" s="16">
        <f t="shared" si="2"/>
        <v>2.8628472222221868E-3</v>
      </c>
      <c r="M12" s="13">
        <v>0.75532785879629627</v>
      </c>
      <c r="N12" s="13">
        <v>0.75956967592592595</v>
      </c>
      <c r="O12" s="16">
        <f t="shared" si="3"/>
        <v>4.2418171296296769E-3</v>
      </c>
      <c r="P12" s="4"/>
      <c r="Q12" s="13">
        <v>0.75089471064814817</v>
      </c>
      <c r="R12" s="13">
        <v>0.75956973379629622</v>
      </c>
      <c r="S12" s="16">
        <f t="shared" si="4"/>
        <v>8.6750231481480533E-3</v>
      </c>
      <c r="U12" s="20"/>
    </row>
    <row r="13" spans="2:21" x14ac:dyDescent="0.25">
      <c r="B13" s="1">
        <v>5</v>
      </c>
      <c r="C13" s="1" t="s">
        <v>22</v>
      </c>
      <c r="D13" s="5">
        <v>0.76319787037037035</v>
      </c>
      <c r="E13" s="5">
        <v>0.76446400462962971</v>
      </c>
      <c r="F13" s="6">
        <f t="shared" si="0"/>
        <v>1.2661342592593661E-3</v>
      </c>
      <c r="G13" s="5">
        <v>0.76446402777777778</v>
      </c>
      <c r="H13" s="5">
        <v>0.76489293981481488</v>
      </c>
      <c r="I13" s="6">
        <f t="shared" si="1"/>
        <v>4.2891203703709913E-4</v>
      </c>
      <c r="J13" s="5">
        <v>0.76489297453703697</v>
      </c>
      <c r="K13" s="5">
        <v>0.76840118055555562</v>
      </c>
      <c r="L13" s="6">
        <f t="shared" si="2"/>
        <v>3.5082060185186448E-3</v>
      </c>
      <c r="M13" s="5">
        <v>0.76840121527777772</v>
      </c>
      <c r="N13" s="5">
        <v>0.77285077546296288</v>
      </c>
      <c r="O13" s="6">
        <f t="shared" si="3"/>
        <v>4.4495601851851641E-3</v>
      </c>
      <c r="P13" s="4"/>
      <c r="Q13" s="5">
        <v>0.76316594907407398</v>
      </c>
      <c r="R13" s="5">
        <v>0.7728508101851852</v>
      </c>
      <c r="S13" s="6">
        <f t="shared" si="4"/>
        <v>9.6848611111112204E-3</v>
      </c>
      <c r="U13" s="20"/>
    </row>
    <row r="14" spans="2:21" x14ac:dyDescent="0.25">
      <c r="B14" s="12">
        <v>6</v>
      </c>
      <c r="C14" s="12" t="s">
        <v>23</v>
      </c>
      <c r="D14" s="13">
        <v>0.77304989583333328</v>
      </c>
      <c r="E14" s="13">
        <v>0.77423392361111121</v>
      </c>
      <c r="F14" s="16">
        <f t="shared" si="0"/>
        <v>1.1840277777779296E-3</v>
      </c>
      <c r="G14" s="13">
        <v>0.77423394675925927</v>
      </c>
      <c r="H14" s="13">
        <v>0.77480922453703693</v>
      </c>
      <c r="I14" s="16">
        <f t="shared" si="1"/>
        <v>5.7527777777766076E-4</v>
      </c>
      <c r="J14" s="13">
        <v>0.77480924768518522</v>
      </c>
      <c r="K14" s="13">
        <v>0.77845486111111117</v>
      </c>
      <c r="L14" s="16">
        <f t="shared" si="2"/>
        <v>3.6456134259259532E-3</v>
      </c>
      <c r="M14" s="13">
        <v>0.77845489583333327</v>
      </c>
      <c r="N14" s="13">
        <v>0.78323526620370376</v>
      </c>
      <c r="O14" s="16">
        <f t="shared" si="3"/>
        <v>4.7803703703704903E-3</v>
      </c>
      <c r="P14" s="4"/>
      <c r="Q14" s="13">
        <v>0.77301702546296303</v>
      </c>
      <c r="R14" s="13">
        <v>0.78323530092592586</v>
      </c>
      <c r="S14" s="16">
        <f t="shared" si="4"/>
        <v>1.0218275462962834E-2</v>
      </c>
      <c r="U14" s="20"/>
    </row>
    <row r="15" spans="2:21" x14ac:dyDescent="0.25">
      <c r="B15" s="1">
        <v>7</v>
      </c>
      <c r="C15" s="1" t="s">
        <v>24</v>
      </c>
      <c r="D15" s="5">
        <v>0.78405665509259259</v>
      </c>
      <c r="E15" s="5">
        <v>0.78529003472222225</v>
      </c>
      <c r="F15" s="6">
        <f t="shared" si="0"/>
        <v>1.2333796296296606E-3</v>
      </c>
      <c r="G15" s="5">
        <v>0.78529006944444435</v>
      </c>
      <c r="H15" s="5">
        <v>0.78564601851851856</v>
      </c>
      <c r="I15" s="6">
        <f t="shared" si="1"/>
        <v>3.5594907407421328E-4</v>
      </c>
      <c r="J15" s="5">
        <v>0.78564604166666674</v>
      </c>
      <c r="K15" s="5">
        <v>0.78836160879629624</v>
      </c>
      <c r="L15" s="6">
        <f t="shared" si="2"/>
        <v>2.7155671296295036E-3</v>
      </c>
      <c r="M15" s="5">
        <v>0.78836164351851856</v>
      </c>
      <c r="N15" s="5">
        <v>0.79303240740740744</v>
      </c>
      <c r="O15" s="6">
        <f t="shared" si="3"/>
        <v>4.6707638888888736E-3</v>
      </c>
      <c r="P15" s="4"/>
      <c r="Q15" s="5">
        <v>0.78402290509259265</v>
      </c>
      <c r="R15" s="5">
        <v>0.79303370370370363</v>
      </c>
      <c r="S15" s="6">
        <f t="shared" si="4"/>
        <v>9.0107986111109817E-3</v>
      </c>
      <c r="U15" s="20"/>
    </row>
    <row r="16" spans="2:21" x14ac:dyDescent="0.25">
      <c r="B16" s="12">
        <v>8</v>
      </c>
      <c r="C16" s="12" t="s">
        <v>25</v>
      </c>
      <c r="D16" s="13">
        <v>0.79604318287037035</v>
      </c>
      <c r="E16" s="13">
        <v>0.79716134259259253</v>
      </c>
      <c r="F16" s="16">
        <f t="shared" si="0"/>
        <v>1.1181597222221784E-3</v>
      </c>
      <c r="G16" s="13">
        <v>0.79716137731481485</v>
      </c>
      <c r="H16" s="13">
        <v>0.79757130787037045</v>
      </c>
      <c r="I16" s="16">
        <f t="shared" si="1"/>
        <v>4.0993055555560431E-4</v>
      </c>
      <c r="J16" s="13">
        <v>0.79757135416666669</v>
      </c>
      <c r="K16" s="13">
        <v>0.800440300925926</v>
      </c>
      <c r="L16" s="16">
        <f t="shared" si="2"/>
        <v>2.8689467592593054E-3</v>
      </c>
      <c r="M16" s="13">
        <v>0.80044033564814809</v>
      </c>
      <c r="N16" s="13">
        <v>0.80519219907407402</v>
      </c>
      <c r="O16" s="16">
        <f t="shared" si="3"/>
        <v>4.7518634259259285E-3</v>
      </c>
      <c r="P16" s="4"/>
      <c r="Q16" s="13">
        <v>0.79601300925925933</v>
      </c>
      <c r="R16" s="13">
        <v>0.80519223379629634</v>
      </c>
      <c r="S16" s="16">
        <f t="shared" si="4"/>
        <v>9.1792245370370118E-3</v>
      </c>
    </row>
    <row r="17" spans="2:19" x14ac:dyDescent="0.25">
      <c r="B17" s="1">
        <v>9</v>
      </c>
      <c r="C17" s="1" t="s">
        <v>26</v>
      </c>
      <c r="D17" s="5">
        <v>0.80587207175925923</v>
      </c>
      <c r="E17" s="5">
        <v>0.80715405092592596</v>
      </c>
      <c r="F17" s="6">
        <f t="shared" si="0"/>
        <v>1.2819791666667246E-3</v>
      </c>
      <c r="G17" s="5">
        <v>0.80715407407407413</v>
      </c>
      <c r="H17" s="5">
        <v>0.80757525462962965</v>
      </c>
      <c r="I17" s="6">
        <f t="shared" si="1"/>
        <v>4.2118055555551148E-4</v>
      </c>
      <c r="J17" s="5">
        <v>0.80757528935185185</v>
      </c>
      <c r="K17" s="5">
        <v>0.8105953935185185</v>
      </c>
      <c r="L17" s="6">
        <f t="shared" si="2"/>
        <v>3.0201041666666484E-3</v>
      </c>
      <c r="M17" s="5">
        <v>0.81059541666666668</v>
      </c>
      <c r="N17" s="5">
        <v>0.81499768518518512</v>
      </c>
      <c r="O17" s="6">
        <f t="shared" si="3"/>
        <v>4.4022685185184374E-3</v>
      </c>
      <c r="P17" s="4"/>
      <c r="Q17" s="5">
        <v>0.80583946759259251</v>
      </c>
      <c r="R17" s="5">
        <v>0.81499770833333329</v>
      </c>
      <c r="S17" s="6">
        <f t="shared" si="4"/>
        <v>9.1582407407407862E-3</v>
      </c>
    </row>
    <row r="18" spans="2:19" x14ac:dyDescent="0.25">
      <c r="B18" s="12">
        <v>10</v>
      </c>
      <c r="C18" s="12" t="s">
        <v>27</v>
      </c>
      <c r="D18" s="13">
        <v>0.81541530092592585</v>
      </c>
      <c r="E18" s="13">
        <v>0.81646685185185186</v>
      </c>
      <c r="F18" s="16">
        <f t="shared" si="0"/>
        <v>1.0515509259260147E-3</v>
      </c>
      <c r="G18" s="13">
        <v>0.81646688657407418</v>
      </c>
      <c r="H18" s="13">
        <v>0.81685690972222214</v>
      </c>
      <c r="I18" s="16">
        <f t="shared" si="1"/>
        <v>3.9002314814795547E-4</v>
      </c>
      <c r="J18" s="13">
        <v>0.81685693287037031</v>
      </c>
      <c r="K18" s="13">
        <v>0.81997572916666661</v>
      </c>
      <c r="L18" s="16">
        <f t="shared" si="2"/>
        <v>3.1187962962963001E-3</v>
      </c>
      <c r="M18" s="13">
        <v>0.81997576388888893</v>
      </c>
      <c r="N18" s="13">
        <v>0.82465346064814815</v>
      </c>
      <c r="O18" s="16">
        <f t="shared" si="3"/>
        <v>4.67769675925922E-3</v>
      </c>
      <c r="P18" s="4"/>
      <c r="Q18" s="13">
        <v>0.81537829861111122</v>
      </c>
      <c r="R18" s="13">
        <v>0.82465348379629633</v>
      </c>
      <c r="S18" s="16">
        <f t="shared" si="4"/>
        <v>9.2751851851851086E-3</v>
      </c>
    </row>
    <row r="20" spans="2:19" x14ac:dyDescent="0.25">
      <c r="B20" s="17" t="s">
        <v>13</v>
      </c>
      <c r="C20" s="37"/>
      <c r="D20" s="38"/>
      <c r="E20" s="39"/>
      <c r="F20" s="11">
        <f>MAX(F9:F18)</f>
        <v>1.2819791666667246E-3</v>
      </c>
      <c r="G20" s="37"/>
      <c r="H20" s="39"/>
      <c r="I20" s="11">
        <f>MAX(I9:I18)</f>
        <v>5.7527777777766076E-4</v>
      </c>
      <c r="J20" s="37"/>
      <c r="K20" s="39"/>
      <c r="L20" s="11">
        <f>MAX(L9:L18)</f>
        <v>3.6456134259259532E-3</v>
      </c>
      <c r="M20" s="37"/>
      <c r="N20" s="39"/>
      <c r="O20" s="11">
        <f>MAX(O9:O18)</f>
        <v>4.8663888888889062E-3</v>
      </c>
      <c r="P20" s="14"/>
      <c r="Q20" s="38"/>
      <c r="R20" s="39"/>
      <c r="S20" s="11">
        <f>MAX(S9:S18)</f>
        <v>1.0218275462962834E-2</v>
      </c>
    </row>
    <row r="21" spans="2:19" x14ac:dyDescent="0.25">
      <c r="B21" s="18" t="s">
        <v>14</v>
      </c>
      <c r="C21" s="37"/>
      <c r="D21" s="38"/>
      <c r="E21" s="39"/>
      <c r="F21" s="15">
        <f>MIN(F10:F19)</f>
        <v>1.0515509259260147E-3</v>
      </c>
      <c r="G21" s="37"/>
      <c r="H21" s="39"/>
      <c r="I21" s="15">
        <f>MIN(I10:I19)</f>
        <v>3.5594907407421328E-4</v>
      </c>
      <c r="J21" s="37"/>
      <c r="K21" s="39"/>
      <c r="L21" s="15">
        <f>MIN(L10:L19)</f>
        <v>2.5430092592592102E-3</v>
      </c>
      <c r="M21" s="37"/>
      <c r="N21" s="39"/>
      <c r="O21" s="15">
        <f>MIN(O10:O19)</f>
        <v>4.2418171296296769E-3</v>
      </c>
      <c r="P21" s="37"/>
      <c r="Q21" s="38"/>
      <c r="R21" s="39"/>
      <c r="S21" s="15">
        <f>MIN(S10:S19)</f>
        <v>8.6750231481480533E-3</v>
      </c>
    </row>
    <row r="22" spans="2:19" x14ac:dyDescent="0.25">
      <c r="B22" s="17" t="s">
        <v>15</v>
      </c>
      <c r="C22" s="37"/>
      <c r="D22" s="38"/>
      <c r="E22" s="39"/>
      <c r="F22" s="11">
        <f>AVERAGE(F9:F18)</f>
        <v>1.1785543981481794E-3</v>
      </c>
      <c r="G22" s="37"/>
      <c r="H22" s="39"/>
      <c r="I22" s="11">
        <f>AVERAGE(I9:I18)</f>
        <v>4.4173379629630638E-4</v>
      </c>
      <c r="J22" s="37"/>
      <c r="K22" s="39"/>
      <c r="L22" s="11">
        <f>AVERAGE(L9:L18)</f>
        <v>2.9816967592592447E-3</v>
      </c>
      <c r="M22" s="37"/>
      <c r="N22" s="39"/>
      <c r="O22" s="11">
        <f>AVERAGE(O9:O18)</f>
        <v>4.5870219907407474E-3</v>
      </c>
      <c r="P22" s="37"/>
      <c r="Q22" s="38"/>
      <c r="R22" s="39"/>
      <c r="S22" s="11">
        <f>AVERAGE(S9:S18)</f>
        <v>9.2233425925925764E-3</v>
      </c>
    </row>
    <row r="23" spans="2:19" x14ac:dyDescent="0.25">
      <c r="I23" s="9"/>
      <c r="L23" s="9"/>
      <c r="O23" s="9"/>
      <c r="S23" s="9"/>
    </row>
    <row r="25" spans="2:19" x14ac:dyDescent="0.25">
      <c r="B25" s="28" t="s">
        <v>41</v>
      </c>
    </row>
    <row r="26" spans="2:19" x14ac:dyDescent="0.25">
      <c r="B26" s="3" t="s">
        <v>47</v>
      </c>
    </row>
    <row r="27" spans="2:19" x14ac:dyDescent="0.25">
      <c r="B27" s="3" t="s">
        <v>48</v>
      </c>
    </row>
    <row r="28" spans="2:19" x14ac:dyDescent="0.25">
      <c r="B28" s="3" t="s">
        <v>40</v>
      </c>
    </row>
    <row r="29" spans="2:19" x14ac:dyDescent="0.25">
      <c r="B29" s="3"/>
    </row>
    <row r="32" spans="2:19" x14ac:dyDescent="0.25">
      <c r="B32" t="s">
        <v>19</v>
      </c>
    </row>
    <row r="33" spans="2:2" x14ac:dyDescent="0.25">
      <c r="B33" s="19" t="s">
        <v>20</v>
      </c>
    </row>
  </sheetData>
  <mergeCells count="21">
    <mergeCell ref="C22:E22"/>
    <mergeCell ref="G22:H22"/>
    <mergeCell ref="J22:K22"/>
    <mergeCell ref="M22:N22"/>
    <mergeCell ref="P22:R22"/>
    <mergeCell ref="C20:E20"/>
    <mergeCell ref="G20:H20"/>
    <mergeCell ref="J20:K20"/>
    <mergeCell ref="M20:N20"/>
    <mergeCell ref="Q20:R20"/>
    <mergeCell ref="C21:E21"/>
    <mergeCell ref="G21:H21"/>
    <mergeCell ref="J21:K21"/>
    <mergeCell ref="M21:N21"/>
    <mergeCell ref="P21:R21"/>
    <mergeCell ref="Q7:S7"/>
    <mergeCell ref="B7:C7"/>
    <mergeCell ref="D7:F7"/>
    <mergeCell ref="G7:I7"/>
    <mergeCell ref="J7:L7"/>
    <mergeCell ref="M7:O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9167-4AB3-494D-B822-89B1E5637C08}">
  <dimension ref="A1:U43"/>
  <sheetViews>
    <sheetView showGridLines="0" workbookViewId="0">
      <selection activeCell="A18" sqref="A18"/>
    </sheetView>
  </sheetViews>
  <sheetFormatPr defaultRowHeight="15" x14ac:dyDescent="0.25"/>
  <cols>
    <col min="1" max="1" width="5" customWidth="1"/>
    <col min="2" max="2" width="8.7109375" customWidth="1"/>
    <col min="3" max="3" width="35.5703125" customWidth="1"/>
    <col min="4" max="5" width="11.7109375" customWidth="1"/>
    <col min="6" max="6" width="13.28515625" customWidth="1"/>
    <col min="7" max="15" width="11.7109375" customWidth="1"/>
    <col min="16" max="16" width="2.5703125" customWidth="1"/>
    <col min="17" max="19" width="11.7109375" customWidth="1"/>
  </cols>
  <sheetData>
    <row r="1" spans="1:21" ht="18" customHeight="1" x14ac:dyDescent="0.25"/>
    <row r="2" spans="1:21" ht="23.25" x14ac:dyDescent="0.35">
      <c r="B2" s="10" t="s">
        <v>17</v>
      </c>
    </row>
    <row r="3" spans="1:21" ht="18" customHeight="1" x14ac:dyDescent="0.35">
      <c r="B3" s="10"/>
    </row>
    <row r="4" spans="1:21" x14ac:dyDescent="0.25">
      <c r="B4" s="3" t="s">
        <v>11</v>
      </c>
      <c r="C4" s="3"/>
    </row>
    <row r="5" spans="1:21" x14ac:dyDescent="0.25">
      <c r="B5" s="3" t="s">
        <v>12</v>
      </c>
      <c r="C5" s="3"/>
      <c r="D5" s="2"/>
    </row>
    <row r="7" spans="1:21" x14ac:dyDescent="0.25">
      <c r="B7" s="34" t="s">
        <v>4</v>
      </c>
      <c r="C7" s="36"/>
      <c r="D7" s="33" t="s">
        <v>28</v>
      </c>
      <c r="E7" s="33"/>
      <c r="F7" s="33"/>
      <c r="G7" s="33" t="s">
        <v>5</v>
      </c>
      <c r="H7" s="33"/>
      <c r="I7" s="33"/>
      <c r="J7" s="33" t="s">
        <v>6</v>
      </c>
      <c r="K7" s="33"/>
      <c r="L7" s="33"/>
      <c r="M7" s="34" t="s">
        <v>3</v>
      </c>
      <c r="N7" s="35"/>
      <c r="O7" s="36"/>
      <c r="P7" s="8"/>
      <c r="Q7" s="34" t="s">
        <v>10</v>
      </c>
      <c r="R7" s="35"/>
      <c r="S7" s="36"/>
    </row>
    <row r="8" spans="1:21" x14ac:dyDescent="0.25">
      <c r="B8" s="7" t="s">
        <v>8</v>
      </c>
      <c r="C8" s="7" t="s">
        <v>9</v>
      </c>
      <c r="D8" s="7" t="s">
        <v>0</v>
      </c>
      <c r="E8" s="7" t="s">
        <v>1</v>
      </c>
      <c r="F8" s="7" t="s">
        <v>2</v>
      </c>
      <c r="G8" s="7" t="s">
        <v>0</v>
      </c>
      <c r="H8" s="7" t="s">
        <v>1</v>
      </c>
      <c r="I8" s="7" t="s">
        <v>2</v>
      </c>
      <c r="J8" s="7" t="s">
        <v>0</v>
      </c>
      <c r="K8" s="7" t="s">
        <v>1</v>
      </c>
      <c r="L8" s="7" t="s">
        <v>2</v>
      </c>
      <c r="M8" s="7" t="s">
        <v>0</v>
      </c>
      <c r="N8" s="7" t="s">
        <v>1</v>
      </c>
      <c r="O8" s="7" t="s">
        <v>2</v>
      </c>
      <c r="P8" s="8"/>
      <c r="Q8" s="7" t="s">
        <v>0</v>
      </c>
      <c r="R8" s="7" t="s">
        <v>1</v>
      </c>
      <c r="S8" s="7" t="s">
        <v>2</v>
      </c>
    </row>
    <row r="9" spans="1:21" x14ac:dyDescent="0.25">
      <c r="B9" s="1">
        <v>1</v>
      </c>
      <c r="C9" s="1" t="s">
        <v>35</v>
      </c>
      <c r="D9" s="5">
        <v>0.93588975694444443</v>
      </c>
      <c r="E9" s="5">
        <v>0.93644062500000003</v>
      </c>
      <c r="F9" s="6">
        <f>E9-D9</f>
        <v>5.5086805555559781E-4</v>
      </c>
      <c r="G9" s="5">
        <v>0.93644063657407406</v>
      </c>
      <c r="H9" s="5">
        <v>0.93661087962962963</v>
      </c>
      <c r="I9" s="6">
        <f>H9-G9</f>
        <v>1.7024305555557451E-4</v>
      </c>
      <c r="J9" s="5">
        <v>0.93661089120370367</v>
      </c>
      <c r="K9" s="5">
        <v>0.93863425925925925</v>
      </c>
      <c r="L9" s="6">
        <f>K9-J9</f>
        <v>2.0233680555555855E-3</v>
      </c>
      <c r="M9" s="5">
        <v>0.93863606481481476</v>
      </c>
      <c r="N9" s="5">
        <v>0.94372614583333336</v>
      </c>
      <c r="O9" s="6">
        <f>N9-M9</f>
        <v>5.0900810185185996E-3</v>
      </c>
      <c r="P9" s="4"/>
      <c r="Q9" s="5">
        <v>0.9358912037037036</v>
      </c>
      <c r="R9" s="5">
        <v>0.9437268518518519</v>
      </c>
      <c r="S9" s="6">
        <f>R9-Q9</f>
        <v>7.8356481481482998E-3</v>
      </c>
      <c r="U9" s="20"/>
    </row>
    <row r="10" spans="1:21" x14ac:dyDescent="0.25">
      <c r="A10" s="1"/>
      <c r="B10" s="22">
        <v>2</v>
      </c>
      <c r="C10" s="23" t="s">
        <v>36</v>
      </c>
      <c r="D10" s="24">
        <v>0.95109584490740751</v>
      </c>
      <c r="E10" s="24">
        <v>0.95162782407407409</v>
      </c>
      <c r="F10" s="25">
        <f t="shared" ref="F10:F18" si="0">E10-D10</f>
        <v>5.3197916666658518E-4</v>
      </c>
      <c r="G10" s="24">
        <v>0.95163194444444443</v>
      </c>
      <c r="H10" s="24">
        <v>0.95179737268518527</v>
      </c>
      <c r="I10" s="25">
        <f t="shared" ref="I10:I18" si="1">H10-G10</f>
        <v>1.6542824074083917E-4</v>
      </c>
      <c r="J10" s="24">
        <v>0.95179738425925919</v>
      </c>
      <c r="K10" s="24">
        <v>0.95386179398148141</v>
      </c>
      <c r="L10" s="25">
        <f t="shared" ref="L10:L18" si="2">K10-J10</f>
        <v>2.0644097222222157E-3</v>
      </c>
      <c r="M10" s="24">
        <v>0.95386180555555555</v>
      </c>
      <c r="N10" s="24">
        <v>0.95898012731481475</v>
      </c>
      <c r="O10" s="25">
        <f t="shared" ref="O10:O18" si="3">N10-M10</f>
        <v>5.1183217592591923E-3</v>
      </c>
      <c r="P10" s="4"/>
      <c r="Q10" s="24">
        <v>0.95109552083333337</v>
      </c>
      <c r="R10" s="24">
        <v>0.95898013888888889</v>
      </c>
      <c r="S10" s="25">
        <f t="shared" ref="S10:S18" si="4">R10-Q10</f>
        <v>7.8846180555555145E-3</v>
      </c>
      <c r="U10" s="20"/>
    </row>
    <row r="11" spans="1:21" x14ac:dyDescent="0.25">
      <c r="B11" s="1">
        <v>3</v>
      </c>
      <c r="C11" s="1" t="s">
        <v>34</v>
      </c>
      <c r="D11" s="5">
        <v>0.96086725694444441</v>
      </c>
      <c r="E11" s="5">
        <v>0.96142361111111108</v>
      </c>
      <c r="F11" s="6">
        <f>E11-D11</f>
        <v>5.563541666666616E-4</v>
      </c>
      <c r="G11" s="5">
        <v>0.96142025462962966</v>
      </c>
      <c r="H11" s="5">
        <v>0.96157928240740731</v>
      </c>
      <c r="I11" s="6">
        <f>H11-G11</f>
        <v>1.5902777777765387E-4</v>
      </c>
      <c r="J11" s="5">
        <v>0.96157929398148145</v>
      </c>
      <c r="K11" s="5">
        <v>0.96370657407407412</v>
      </c>
      <c r="L11" s="6">
        <f>K11-J11</f>
        <v>2.1272800925926649E-3</v>
      </c>
      <c r="M11" s="5">
        <v>0.96370658564814804</v>
      </c>
      <c r="N11" s="5">
        <v>0.96729083333333332</v>
      </c>
      <c r="O11" s="6">
        <f>N11-M11</f>
        <v>3.5842476851852823E-3</v>
      </c>
      <c r="P11" s="4"/>
      <c r="Q11" s="5">
        <v>0.96086695601851846</v>
      </c>
      <c r="R11" s="5">
        <v>0.96729084490740735</v>
      </c>
      <c r="S11" s="6">
        <f>R11-Q11</f>
        <v>6.4238888888888956E-3</v>
      </c>
      <c r="U11" s="20"/>
    </row>
    <row r="12" spans="1:21" x14ac:dyDescent="0.25">
      <c r="B12" s="22">
        <v>4</v>
      </c>
      <c r="C12" s="23" t="s">
        <v>33</v>
      </c>
      <c r="D12" s="13">
        <v>0.96840219907407399</v>
      </c>
      <c r="E12" s="13">
        <v>0.96891011574074071</v>
      </c>
      <c r="F12" s="25">
        <f>E12-D12</f>
        <v>5.0791666666671897E-4</v>
      </c>
      <c r="G12" s="13">
        <v>0.96891012731481485</v>
      </c>
      <c r="H12" s="13">
        <v>0.96907127314814812</v>
      </c>
      <c r="I12" s="25">
        <f>H12-G12</f>
        <v>1.6114583333326493E-4</v>
      </c>
      <c r="J12" s="13">
        <v>0.96907128472222226</v>
      </c>
      <c r="K12" s="13">
        <v>0.97102189814814821</v>
      </c>
      <c r="L12" s="25">
        <f>K12-J12</f>
        <v>1.9506134259259511E-3</v>
      </c>
      <c r="M12" s="13">
        <v>0.97102190972222224</v>
      </c>
      <c r="N12" s="13">
        <v>0.97439064814814813</v>
      </c>
      <c r="O12" s="25">
        <f>N12-M12</f>
        <v>3.3687384259258879E-3</v>
      </c>
      <c r="P12" s="4"/>
      <c r="Q12" s="13">
        <v>0.96840187499999997</v>
      </c>
      <c r="R12" s="13">
        <v>0.97439065972222227</v>
      </c>
      <c r="S12" s="25">
        <f>R12-Q12</f>
        <v>5.9887847222223067E-3</v>
      </c>
      <c r="U12" s="20"/>
    </row>
    <row r="13" spans="1:21" x14ac:dyDescent="0.25">
      <c r="B13" s="1">
        <v>5</v>
      </c>
      <c r="C13" s="1" t="s">
        <v>32</v>
      </c>
      <c r="D13" s="5">
        <v>0.97455765046296294</v>
      </c>
      <c r="E13" s="5">
        <v>0.97509222222222214</v>
      </c>
      <c r="F13" s="6">
        <f t="shared" si="0"/>
        <v>5.3457175925919476E-4</v>
      </c>
      <c r="G13" s="5">
        <v>0.97509223379629628</v>
      </c>
      <c r="H13" s="5">
        <v>0.97525328703703706</v>
      </c>
      <c r="I13" s="6">
        <f t="shared" si="1"/>
        <v>1.6105324074078275E-4</v>
      </c>
      <c r="J13" s="5">
        <v>0.97525329861111121</v>
      </c>
      <c r="K13" s="5">
        <v>0.97733096064814806</v>
      </c>
      <c r="L13" s="6">
        <f t="shared" si="2"/>
        <v>2.0776620370368537E-3</v>
      </c>
      <c r="M13" s="5">
        <v>0.97733097222222221</v>
      </c>
      <c r="N13" s="5">
        <v>0.98085771990740744</v>
      </c>
      <c r="O13" s="6">
        <f t="shared" si="3"/>
        <v>3.5267476851852386E-3</v>
      </c>
      <c r="P13" s="4"/>
      <c r="Q13" s="5">
        <v>0.97455731481481489</v>
      </c>
      <c r="R13" s="5">
        <v>0.98085773148148148</v>
      </c>
      <c r="S13" s="6">
        <f t="shared" si="4"/>
        <v>6.3004166666665862E-3</v>
      </c>
      <c r="U13" s="20"/>
    </row>
    <row r="14" spans="1:21" x14ac:dyDescent="0.25">
      <c r="B14" s="12">
        <v>6</v>
      </c>
      <c r="C14" s="12" t="s">
        <v>31</v>
      </c>
      <c r="D14" s="13">
        <v>0.98121420138888882</v>
      </c>
      <c r="E14" s="13">
        <v>0.98175674768518517</v>
      </c>
      <c r="F14" s="25">
        <f t="shared" si="0"/>
        <v>5.4254629629635343E-4</v>
      </c>
      <c r="G14" s="13">
        <v>0.98175678240740749</v>
      </c>
      <c r="H14" s="13">
        <v>0.9821351620370371</v>
      </c>
      <c r="I14" s="25">
        <f t="shared" si="1"/>
        <v>3.7837962962961047E-4</v>
      </c>
      <c r="J14" s="13">
        <v>0.98213517361111113</v>
      </c>
      <c r="K14" s="13">
        <v>0.9856102546296297</v>
      </c>
      <c r="L14" s="25">
        <f t="shared" si="2"/>
        <v>3.4750810185185665E-3</v>
      </c>
      <c r="M14" s="13">
        <v>0.98561026620370373</v>
      </c>
      <c r="N14" s="13">
        <v>0.98944523148148145</v>
      </c>
      <c r="O14" s="25">
        <f t="shared" si="3"/>
        <v>3.8349652777777132E-3</v>
      </c>
      <c r="P14" s="4"/>
      <c r="Q14" s="13">
        <v>0.98121386574074076</v>
      </c>
      <c r="R14" s="13">
        <v>0.98944524305555559</v>
      </c>
      <c r="S14" s="25">
        <f t="shared" si="4"/>
        <v>8.231377314814825E-3</v>
      </c>
      <c r="U14" s="20"/>
    </row>
    <row r="15" spans="1:21" x14ac:dyDescent="0.25">
      <c r="B15" s="1">
        <v>7</v>
      </c>
      <c r="C15" s="1" t="s">
        <v>37</v>
      </c>
      <c r="D15" s="5">
        <v>5.6597222222222222E-3</v>
      </c>
      <c r="E15" s="5">
        <v>6.2093518518518522E-3</v>
      </c>
      <c r="F15" s="6">
        <f t="shared" si="0"/>
        <v>5.4962962962962995E-4</v>
      </c>
      <c r="G15" s="5">
        <v>6.2093981481481488E-3</v>
      </c>
      <c r="H15" s="5">
        <v>6.3689583333333341E-3</v>
      </c>
      <c r="I15" s="6">
        <f t="shared" si="1"/>
        <v>1.5956018518518533E-4</v>
      </c>
      <c r="J15" s="5">
        <v>6.3689699074074074E-3</v>
      </c>
      <c r="K15" s="5">
        <v>8.3122453703703709E-3</v>
      </c>
      <c r="L15" s="6">
        <f t="shared" si="2"/>
        <v>1.9432754629629635E-3</v>
      </c>
      <c r="M15" s="5">
        <v>8.312256944444445E-3</v>
      </c>
      <c r="N15" s="5">
        <v>1.1820798611111112E-2</v>
      </c>
      <c r="O15" s="6">
        <f t="shared" si="3"/>
        <v>3.5085416666666668E-3</v>
      </c>
      <c r="P15" s="4"/>
      <c r="Q15" s="5">
        <v>5.6614930555555559E-3</v>
      </c>
      <c r="R15" s="5">
        <v>1.1820810185185186E-2</v>
      </c>
      <c r="S15" s="6">
        <f t="shared" si="4"/>
        <v>6.15931712962963E-3</v>
      </c>
      <c r="U15" s="20"/>
    </row>
    <row r="16" spans="1:21" x14ac:dyDescent="0.25">
      <c r="B16" s="12">
        <v>8</v>
      </c>
      <c r="C16" s="23" t="s">
        <v>30</v>
      </c>
      <c r="D16" s="24">
        <v>1.2704664351851851E-2</v>
      </c>
      <c r="E16" s="24">
        <v>1.3238599537037037E-2</v>
      </c>
      <c r="F16" s="25">
        <f t="shared" si="0"/>
        <v>5.339351851851859E-4</v>
      </c>
      <c r="G16" s="24">
        <v>1.3238611111111111E-2</v>
      </c>
      <c r="H16" s="24">
        <v>1.3399340277777777E-2</v>
      </c>
      <c r="I16" s="25">
        <f t="shared" si="1"/>
        <v>1.6072916666666666E-4</v>
      </c>
      <c r="J16" s="24">
        <v>1.3399351851851852E-2</v>
      </c>
      <c r="K16" s="24">
        <v>1.5448171296296297E-2</v>
      </c>
      <c r="L16" s="25">
        <f t="shared" si="2"/>
        <v>2.0488194444444451E-3</v>
      </c>
      <c r="M16" s="24">
        <v>1.5448182870370371E-2</v>
      </c>
      <c r="N16" s="24">
        <v>1.8955046296296296E-2</v>
      </c>
      <c r="O16" s="25">
        <f t="shared" si="3"/>
        <v>3.5068634259259254E-3</v>
      </c>
      <c r="P16" s="4"/>
      <c r="Q16" s="13">
        <v>1.2704363425925925E-2</v>
      </c>
      <c r="R16" s="13">
        <v>1.895505787037037E-2</v>
      </c>
      <c r="S16" s="25">
        <f t="shared" si="4"/>
        <v>6.2506944444444459E-3</v>
      </c>
    </row>
    <row r="17" spans="2:19" x14ac:dyDescent="0.25">
      <c r="B17" s="1">
        <v>9</v>
      </c>
      <c r="C17" s="1" t="s">
        <v>29</v>
      </c>
      <c r="D17" s="5">
        <v>2.3902314814814817E-2</v>
      </c>
      <c r="E17" s="5">
        <v>2.4457187500000001E-2</v>
      </c>
      <c r="F17" s="6">
        <f t="shared" si="0"/>
        <v>5.5487268518518429E-4</v>
      </c>
      <c r="G17" s="5">
        <v>2.4457199074074076E-2</v>
      </c>
      <c r="H17" s="5">
        <v>2.4616342592592589E-2</v>
      </c>
      <c r="I17" s="6">
        <f t="shared" si="1"/>
        <v>1.5914351851851333E-4</v>
      </c>
      <c r="J17" s="5">
        <v>2.4616354166666663E-2</v>
      </c>
      <c r="K17" s="5">
        <v>2.6597164351851856E-2</v>
      </c>
      <c r="L17" s="6">
        <f t="shared" si="2"/>
        <v>1.9808101851851931E-3</v>
      </c>
      <c r="M17" s="5">
        <v>2.659717592592593E-2</v>
      </c>
      <c r="N17" s="5">
        <v>2.9977534722222223E-2</v>
      </c>
      <c r="O17" s="6">
        <f t="shared" si="3"/>
        <v>3.3803587962962928E-3</v>
      </c>
      <c r="P17" s="4"/>
      <c r="Q17" s="5">
        <v>2.3901956018518519E-2</v>
      </c>
      <c r="R17" s="5">
        <v>2.9977546296296297E-2</v>
      </c>
      <c r="S17" s="6">
        <f t="shared" si="4"/>
        <v>6.0755902777777787E-3</v>
      </c>
    </row>
    <row r="18" spans="2:19" x14ac:dyDescent="0.25">
      <c r="B18" s="12">
        <v>10</v>
      </c>
      <c r="C18" s="13" t="s">
        <v>52</v>
      </c>
      <c r="D18" s="13">
        <v>0.50224813657407408</v>
      </c>
      <c r="E18" s="13">
        <v>0.50273181712962967</v>
      </c>
      <c r="F18" s="25">
        <f t="shared" si="0"/>
        <v>4.8368055555558787E-4</v>
      </c>
      <c r="G18" s="13">
        <v>0.5027318287037037</v>
      </c>
      <c r="H18" s="13">
        <v>0.5031134606481481</v>
      </c>
      <c r="I18" s="25">
        <f t="shared" si="1"/>
        <v>3.8163194444440496E-4</v>
      </c>
      <c r="J18" s="13">
        <v>0.50311347222222225</v>
      </c>
      <c r="K18" s="13">
        <v>0.50655140046296299</v>
      </c>
      <c r="L18" s="25">
        <f t="shared" si="2"/>
        <v>3.4379282407407397E-3</v>
      </c>
      <c r="M18" s="13">
        <v>0.50655141203703702</v>
      </c>
      <c r="N18" s="24">
        <v>0.5103799537037037</v>
      </c>
      <c r="O18" s="25">
        <f t="shared" si="3"/>
        <v>3.8285416666666849E-3</v>
      </c>
      <c r="P18" s="4"/>
      <c r="Q18" s="13">
        <v>0.5022477662037037</v>
      </c>
      <c r="R18" s="13">
        <v>0.51037996527777774</v>
      </c>
      <c r="S18" s="25">
        <f t="shared" si="4"/>
        <v>8.1321990740740313E-3</v>
      </c>
    </row>
    <row r="20" spans="2:19" x14ac:dyDescent="0.25">
      <c r="B20" s="17" t="s">
        <v>13</v>
      </c>
      <c r="C20" s="37"/>
      <c r="D20" s="38"/>
      <c r="E20" s="39"/>
      <c r="F20" s="11">
        <f>MAX(F9:F18)</f>
        <v>5.563541666666616E-4</v>
      </c>
      <c r="G20" s="37"/>
      <c r="H20" s="39"/>
      <c r="I20" s="11">
        <f>MAX(I9:I18)</f>
        <v>3.8163194444440496E-4</v>
      </c>
      <c r="J20" s="37"/>
      <c r="K20" s="39"/>
      <c r="L20" s="11">
        <f>MAX(L9:L18)</f>
        <v>3.4750810185185665E-3</v>
      </c>
      <c r="M20" s="37"/>
      <c r="N20" s="39"/>
      <c r="O20" s="11">
        <f>MAX(O9:O18)</f>
        <v>5.1183217592591923E-3</v>
      </c>
      <c r="P20" s="14"/>
      <c r="Q20" s="38"/>
      <c r="R20" s="39"/>
      <c r="S20" s="11">
        <f>MAX(S9:S18)</f>
        <v>8.231377314814825E-3</v>
      </c>
    </row>
    <row r="21" spans="2:19" x14ac:dyDescent="0.25">
      <c r="B21" s="18" t="s">
        <v>14</v>
      </c>
      <c r="C21" s="37"/>
      <c r="D21" s="38"/>
      <c r="E21" s="39"/>
      <c r="F21" s="15">
        <f>MIN(F10:F19)</f>
        <v>4.8368055555558787E-4</v>
      </c>
      <c r="G21" s="37"/>
      <c r="H21" s="39"/>
      <c r="I21" s="15">
        <f>MIN(I10:I19)</f>
        <v>1.5902777777765387E-4</v>
      </c>
      <c r="J21" s="37"/>
      <c r="K21" s="39"/>
      <c r="L21" s="15">
        <f>MIN(L10:L19)</f>
        <v>1.9432754629629635E-3</v>
      </c>
      <c r="M21" s="37"/>
      <c r="N21" s="39"/>
      <c r="O21" s="15">
        <f>MIN(O10:O19)</f>
        <v>3.3687384259258879E-3</v>
      </c>
      <c r="P21" s="37"/>
      <c r="Q21" s="38"/>
      <c r="R21" s="39"/>
      <c r="S21" s="15">
        <f>MIN(S10:S19)</f>
        <v>5.9887847222223067E-3</v>
      </c>
    </row>
    <row r="22" spans="2:19" x14ac:dyDescent="0.25">
      <c r="B22" s="17" t="s">
        <v>15</v>
      </c>
      <c r="C22" s="37"/>
      <c r="D22" s="38"/>
      <c r="E22" s="39"/>
      <c r="F22" s="11">
        <f>AVERAGE(F9:F18)</f>
        <v>5.3463541666667002E-4</v>
      </c>
      <c r="G22" s="37"/>
      <c r="H22" s="39"/>
      <c r="I22" s="11">
        <f>AVERAGE(I9:I18)</f>
        <v>2.056342592592496E-4</v>
      </c>
      <c r="J22" s="37"/>
      <c r="K22" s="39"/>
      <c r="L22" s="11">
        <f>AVERAGE(L9:L18)</f>
        <v>2.312924768518518E-3</v>
      </c>
      <c r="M22" s="37"/>
      <c r="N22" s="39"/>
      <c r="O22" s="11">
        <f>AVERAGE(O9:O18)</f>
        <v>3.874740740740748E-3</v>
      </c>
      <c r="P22" s="37"/>
      <c r="Q22" s="38"/>
      <c r="R22" s="39"/>
      <c r="S22" s="11">
        <f>AVERAGE(S9:S18)</f>
        <v>6.9282534722222315E-3</v>
      </c>
    </row>
    <row r="23" spans="2:19" x14ac:dyDescent="0.25">
      <c r="I23" s="9"/>
      <c r="L23" s="9"/>
      <c r="O23" s="9"/>
      <c r="S23" s="9"/>
    </row>
    <row r="25" spans="2:19" x14ac:dyDescent="0.25">
      <c r="B25" s="28" t="s">
        <v>41</v>
      </c>
    </row>
    <row r="26" spans="2:19" x14ac:dyDescent="0.25">
      <c r="B26" t="s">
        <v>44</v>
      </c>
      <c r="H26" s="20"/>
    </row>
    <row r="27" spans="2:19" x14ac:dyDescent="0.25">
      <c r="B27" s="3" t="s">
        <v>50</v>
      </c>
      <c r="H27" s="20"/>
    </row>
    <row r="28" spans="2:19" x14ac:dyDescent="0.25">
      <c r="B28" s="3" t="s">
        <v>45</v>
      </c>
      <c r="H28" s="20"/>
    </row>
    <row r="29" spans="2:19" x14ac:dyDescent="0.25">
      <c r="B29" s="3" t="s">
        <v>46</v>
      </c>
      <c r="H29" s="20"/>
    </row>
    <row r="30" spans="2:19" x14ac:dyDescent="0.25">
      <c r="H30" s="20"/>
    </row>
    <row r="31" spans="2:19" x14ac:dyDescent="0.25">
      <c r="H31" s="20"/>
    </row>
    <row r="32" spans="2:19" x14ac:dyDescent="0.25">
      <c r="H32" s="20"/>
    </row>
    <row r="33" spans="8:8" x14ac:dyDescent="0.25">
      <c r="H33" s="20"/>
    </row>
    <row r="34" spans="8:8" x14ac:dyDescent="0.25">
      <c r="H34" s="20"/>
    </row>
    <row r="35" spans="8:8" x14ac:dyDescent="0.25">
      <c r="H35" s="20"/>
    </row>
    <row r="36" spans="8:8" x14ac:dyDescent="0.25">
      <c r="H36" s="20"/>
    </row>
    <row r="37" spans="8:8" x14ac:dyDescent="0.25">
      <c r="H37" s="20"/>
    </row>
    <row r="38" spans="8:8" x14ac:dyDescent="0.25">
      <c r="H38" s="20"/>
    </row>
    <row r="39" spans="8:8" x14ac:dyDescent="0.25">
      <c r="H39" s="20"/>
    </row>
    <row r="40" spans="8:8" x14ac:dyDescent="0.25">
      <c r="H40" s="20"/>
    </row>
    <row r="41" spans="8:8" x14ac:dyDescent="0.25">
      <c r="H41" s="20"/>
    </row>
    <row r="42" spans="8:8" x14ac:dyDescent="0.25">
      <c r="H42" s="20"/>
    </row>
    <row r="43" spans="8:8" x14ac:dyDescent="0.25">
      <c r="H43" s="20"/>
    </row>
  </sheetData>
  <mergeCells count="21">
    <mergeCell ref="P22:R22"/>
    <mergeCell ref="P21:R21"/>
    <mergeCell ref="M21:N21"/>
    <mergeCell ref="M20:N20"/>
    <mergeCell ref="M22:N22"/>
    <mergeCell ref="J22:K22"/>
    <mergeCell ref="G22:H22"/>
    <mergeCell ref="Q7:S7"/>
    <mergeCell ref="M7:O7"/>
    <mergeCell ref="C20:E20"/>
    <mergeCell ref="C21:E21"/>
    <mergeCell ref="C22:E22"/>
    <mergeCell ref="G20:H20"/>
    <mergeCell ref="G21:H21"/>
    <mergeCell ref="J20:K20"/>
    <mergeCell ref="J21:K21"/>
    <mergeCell ref="D7:F7"/>
    <mergeCell ref="G7:I7"/>
    <mergeCell ref="J7:L7"/>
    <mergeCell ref="B7:C7"/>
    <mergeCell ref="Q20:R20"/>
  </mergeCells>
  <pageMargins left="0.7" right="0.7" top="0.75" bottom="0.75" header="0.3" footer="0.3"/>
  <pageSetup paperSize="9" orientation="portrait" r:id="rId1"/>
  <ignoredErrors>
    <ignoredError sqref="F9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Windows 10</vt:lpstr>
      <vt:lpstr>Linux RedHat Cluster</vt:lpstr>
      <vt:lpstr>iMac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Godinho, Carlos (Nokia - PT/Amadora)</dc:creator>
  <cp:lastModifiedBy>Godinho, Carlos (Nokia - PT/Amadora)</cp:lastModifiedBy>
  <dcterms:created xsi:type="dcterms:W3CDTF">2019-04-17T17:37:21Z</dcterms:created>
  <dcterms:modified xsi:type="dcterms:W3CDTF">2019-04-20T17:21:21Z</dcterms:modified>
</cp:coreProperties>
</file>